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11" sheetId="1" r:id="rId1"/>
    <sheet name="с8" sheetId="2" r:id="rId2"/>
    <sheet name="8" sheetId="3" r:id="rId3"/>
    <sheet name="п8" sheetId="4" r:id="rId4"/>
    <sheet name="с1" sheetId="5" r:id="rId5"/>
    <sheet name="11" sheetId="6" r:id="rId6"/>
    <sheet name="12" sheetId="7" r:id="rId7"/>
    <sheet name="п1" sheetId="8" r:id="rId8"/>
    <sheet name="с2" sheetId="9" r:id="rId9"/>
    <sheet name="21" sheetId="10" r:id="rId10"/>
    <sheet name="22" sheetId="11" r:id="rId11"/>
    <sheet name="п2" sheetId="12" r:id="rId12"/>
    <sheet name="сПр" sheetId="13" r:id="rId13"/>
    <sheet name="Пр" sheetId="14" r:id="rId14"/>
    <sheet name="пПр" sheetId="15" r:id="rId15"/>
    <sheet name="сСб" sheetId="16" r:id="rId16"/>
    <sheet name="Сб" sheetId="17" r:id="rId17"/>
    <sheet name="пСб" sheetId="18" r:id="rId18"/>
    <sheet name="сВч5" sheetId="19" r:id="rId19"/>
    <sheet name="Вч5" sheetId="20" r:id="rId20"/>
    <sheet name="пВч5" sheetId="21" r:id="rId21"/>
    <sheet name="сВч3" sheetId="22" r:id="rId22"/>
    <sheet name="Вч3" sheetId="23" r:id="rId23"/>
    <sheet name="пВч3" sheetId="24" r:id="rId24"/>
  </sheets>
  <definedNames>
    <definedName name="_xlnm.Print_Area" localSheetId="5">'11'!$A$1:$M$78</definedName>
    <definedName name="_xlnm.Print_Area" localSheetId="6">'12'!$A$1:$S$78</definedName>
    <definedName name="_xlnm.Print_Area" localSheetId="9">'21'!$A$1:$M$78</definedName>
    <definedName name="_xlnm.Print_Area" localSheetId="10">'22'!$A$1:$S$78</definedName>
    <definedName name="_xlnm.Print_Area" localSheetId="2">'8'!$A$1:$N$37</definedName>
    <definedName name="_xlnm.Print_Area" localSheetId="22">'Вч3'!$A$1:$N$37</definedName>
    <definedName name="_xlnm.Print_Area" localSheetId="19">'Вч5'!$A$1:$N$37</definedName>
    <definedName name="_xlnm.Print_Area" localSheetId="0">'Итог6811'!$A$1:$AJ$69</definedName>
    <definedName name="_xlnm.Print_Area" localSheetId="3">'п8'!$A$1:$E$15</definedName>
    <definedName name="_xlnm.Print_Area" localSheetId="23">'пВч3'!$A$1:$E$15</definedName>
    <definedName name="_xlnm.Print_Area" localSheetId="20">'пВч5'!$A$1:$E$15</definedName>
    <definedName name="_xlnm.Print_Area" localSheetId="14">'пПр'!$A$1:$E$15</definedName>
    <definedName name="_xlnm.Print_Area" localSheetId="13">'Пр'!$A$1:$N$37</definedName>
    <definedName name="_xlnm.Print_Area" localSheetId="4">'с1'!$A$1:$I$39</definedName>
    <definedName name="_xlnm.Print_Area" localSheetId="8">'с2'!$A$1:$I$39</definedName>
    <definedName name="_xlnm.Print_Area" localSheetId="1">'с8'!$A$1:$I$15</definedName>
    <definedName name="_xlnm.Print_Area" localSheetId="16">'Сб'!$A$1:$O$73</definedName>
    <definedName name="_xlnm.Print_Area" localSheetId="21">'сВч3'!$A$1:$I$15</definedName>
    <definedName name="_xlnm.Print_Area" localSheetId="18">'сВч5'!$A$1:$I$15</definedName>
    <definedName name="_xlnm.Print_Area" localSheetId="12">'сПр'!$A$1:$I$15</definedName>
    <definedName name="_xlnm.Print_Area" localSheetId="15">'сСб'!$A$1:$I$23</definedName>
  </definedNames>
  <calcPr fullCalcOnLoad="1"/>
</workbook>
</file>

<file path=xl/sharedStrings.xml><?xml version="1.0" encoding="utf-8"?>
<sst xmlns="http://schemas.openxmlformats.org/spreadsheetml/2006/main" count="810" uniqueCount="123">
  <si>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</si>
  <si>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</si>
  <si>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</si>
  <si>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</si>
  <si>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LXVIII Чемпионат Республики Башкортостан</t>
  </si>
  <si>
    <t>Республиканские соревнования в зачет Кубков РБ 2024</t>
  </si>
  <si>
    <t>Игрок, наделяемый баллами Рейтинга LXVIII Чемпионата РБ</t>
  </si>
  <si>
    <t>Республиканские официальные спортивные соревнования</t>
  </si>
  <si>
    <t>г.Уфа</t>
  </si>
  <si>
    <t>Вечерняя</t>
  </si>
  <si>
    <t>лига</t>
  </si>
  <si>
    <t>№</t>
  </si>
  <si>
    <t>Фирсов Денис</t>
  </si>
  <si>
    <t>Сабирова Полина</t>
  </si>
  <si>
    <t>Нестеренко Георгий</t>
  </si>
  <si>
    <t>Елпаев Игорь</t>
  </si>
  <si>
    <t>Субботняя</t>
  </si>
  <si>
    <t>Список в соответствии с рейтингом</t>
  </si>
  <si>
    <t>Список согласно занятым местам</t>
  </si>
  <si>
    <t>Кочетыгов Алексей</t>
  </si>
  <si>
    <t>Грошев Юрий</t>
  </si>
  <si>
    <t>Петухова Надежда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</si>
  <si>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</si>
  <si>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</si>
  <si>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</si>
  <si>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</si>
  <si>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</si>
  <si>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</si>
  <si>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</si>
  <si>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</si>
  <si>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</si>
  <si>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</si>
  <si>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</si>
  <si>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</si>
  <si>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</si>
  <si>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</si>
  <si>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14-е место</t>
  </si>
  <si>
    <t>15-е место</t>
  </si>
  <si>
    <t>16-е место</t>
  </si>
  <si>
    <t>№ игры</t>
  </si>
  <si>
    <t>Выигравший</t>
  </si>
  <si>
    <t>Проигравший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</si>
  <si>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</si>
  <si>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</si>
  <si>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</si>
  <si>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Премиальная</t>
  </si>
  <si>
    <t>Семенов Константин</t>
  </si>
  <si>
    <t>Коробейникова Екатерина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</si>
  <si>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</si>
  <si>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LXVIII Чемпионат РБ в зачет XXV Кубка РБ, VII Кубка Давида - Детского Кубка РБ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</si>
  <si>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</si>
  <si>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Иванов Валерий</t>
  </si>
  <si>
    <t>Тимергалиев Эдгар</t>
  </si>
  <si>
    <t>Участников - 75       Премии - 9500 ₽       Расходы - 181 400 ₽</t>
  </si>
  <si>
    <t>Максютов Азат</t>
  </si>
  <si>
    <t>Николаева Валентина</t>
  </si>
  <si>
    <t>Вежнин Валерий</t>
  </si>
  <si>
    <t>Топорков Артур</t>
  </si>
  <si>
    <t>Жеребов Алексей</t>
  </si>
  <si>
    <t>Сторчак Полина</t>
  </si>
  <si>
    <t>18-24 марта 2024 г.</t>
  </si>
  <si>
    <t>БРЫКОВ ВЛАДИМИР МИХАЙЛОВИЧ</t>
  </si>
  <si>
    <t>H</t>
  </si>
  <si>
    <t>Клоков Михаил</t>
  </si>
  <si>
    <t>Медведев Александр</t>
  </si>
  <si>
    <t xml:space="preserve">Клоков Михаил </t>
  </si>
  <si>
    <t xml:space="preserve">Медведев Александр </t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</si>
  <si>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</si>
  <si>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</si>
  <si>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Хафизов Булат</t>
  </si>
  <si>
    <t>Алопин Вадим</t>
  </si>
  <si>
    <t xml:space="preserve">Коробейникова Екатерина </t>
  </si>
  <si>
    <t xml:space="preserve">Фирсов Денис </t>
  </si>
  <si>
    <t xml:space="preserve">Хафизов Булат </t>
  </si>
  <si>
    <t>Матвеев Антон</t>
  </si>
  <si>
    <t>Маневич Сергей</t>
  </si>
  <si>
    <t>Кальметьев Рамиль</t>
  </si>
  <si>
    <t>Максютова Маргарита</t>
  </si>
  <si>
    <t>Могилевская Инесса</t>
  </si>
  <si>
    <t>Вторая</t>
  </si>
  <si>
    <t>Ягафарова Диана</t>
  </si>
  <si>
    <t>Краснова Валерия</t>
  </si>
  <si>
    <t>Ахмеров Илья</t>
  </si>
  <si>
    <t>Камалтдинов Ирек</t>
  </si>
  <si>
    <t>Файзуллин Тимур</t>
  </si>
  <si>
    <t>Галиханов Артур</t>
  </si>
  <si>
    <t>Тагиров Вакиль</t>
  </si>
  <si>
    <t>Тагиров Ислам</t>
  </si>
  <si>
    <t>Хамидуллин Амир</t>
  </si>
  <si>
    <t>Хабибуллин Тимур</t>
  </si>
  <si>
    <t>Тимербаев Иван</t>
  </si>
  <si>
    <t>Аиткулов Фаниль</t>
  </si>
  <si>
    <t>Гарипов Шакир</t>
  </si>
  <si>
    <t>Хазипов Аскар</t>
  </si>
  <si>
    <t>Марков Борис</t>
  </si>
  <si>
    <t>Вакилов Линар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</si>
  <si>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</si>
  <si>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</si>
  <si>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</si>
  <si>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</si>
  <si>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</si>
  <si>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</si>
  <si>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</si>
  <si>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</si>
  <si>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</si>
  <si>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</si>
  <si>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</si>
  <si>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</si>
  <si>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</si>
  <si>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</si>
  <si>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</si>
  <si>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</si>
  <si>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</si>
  <si>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Первая</t>
  </si>
  <si>
    <t>Каштанова Ксения</t>
  </si>
  <si>
    <t>Касимов Линар</t>
  </si>
  <si>
    <t>Габдрахманова Альмира</t>
  </si>
  <si>
    <t>Гуменюк Андрей</t>
  </si>
  <si>
    <t>Москвичев Сергей</t>
  </si>
  <si>
    <t>Ситников Александр</t>
  </si>
  <si>
    <t>Высшая</t>
  </si>
  <si>
    <t>Плеханова Арина</t>
  </si>
  <si>
    <t>лотто500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</si>
</sst>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  <numFmt numFmtId="200" formatCode="&quot;₽&quot;#,##0;\-&quot;₽&quot;#,##0"/>
    <numFmt numFmtId="201" formatCode="&quot;₽&quot;#,##0;[Red]\-&quot;₽&quot;#,##0"/>
    <numFmt numFmtId="202" formatCode="&quot;₽&quot;#,##0.00;\-&quot;₽&quot;#,##0.00"/>
    <numFmt numFmtId="203" formatCode="&quot;₽&quot;#,##0.00;[Red]\-&quot;₽&quot;#,##0.00"/>
    <numFmt numFmtId="204" formatCode="_-* #,##0_-;\-&quot;₽&quot;* #,##0_-;_-&quot;₽&quot;* &quot;-&quot;_-;_-@_-"/>
    <numFmt numFmtId="205" formatCode="_-* #,##0_-;\-* #,##0_-;_-* &quot;-&quot;_-;_-@_-"/>
    <numFmt numFmtId="206" formatCode="_-&quot;₽&quot;* #,##0.00_-;\-&quot;₽&quot;* #,##0.00_-;_-&quot;₽&quot;* &quot;-&quot;??_-;_-@_-"/>
    <numFmt numFmtId="207" formatCode="_-* #,##0.00_-;\-* #,##0.00_-;_-* &quot;-&quot;??_-;_-@_-"/>
    <numFmt numFmtId="208" formatCode="\$#,##0_);\(\$#,##0\)"/>
    <numFmt numFmtId="209" formatCode="\$#,##0_);[Red]\(\$#,##0\)"/>
    <numFmt numFmtId="210" formatCode="\$#,##0.00_);\(\$#,##0.00\)"/>
    <numFmt numFmtId="211" formatCode="\$#,##0.00_);[Red]\(\$#,##0.00\)"/>
  </numFmts>
  <fonts count="10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name val="PragmaticaCTT"/>
      <family val="0"/>
    </font>
    <font>
      <sz val="10"/>
      <color indexed="9"/>
      <name val="Arial Cyr"/>
      <family val="0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0"/>
    </font>
    <font>
      <sz val="10"/>
      <color indexed="8"/>
      <name val="Arial Cyr"/>
      <family val="0"/>
    </font>
    <font>
      <b/>
      <sz val="10"/>
      <color indexed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"/>
      <family val="2"/>
    </font>
    <font>
      <b/>
      <sz val="16"/>
      <color indexed="21"/>
      <name val="KR All Sport"/>
      <family val="0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sz val="14"/>
      <color indexed="8"/>
      <name val="Arial Cyr"/>
      <family val="0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0"/>
    </font>
    <font>
      <b/>
      <sz val="9"/>
      <color indexed="8"/>
      <name val="Arial Narrow"/>
      <family val="0"/>
    </font>
    <font>
      <b/>
      <sz val="10"/>
      <color indexed="10"/>
      <name val="Arial Narrow"/>
      <family val="0"/>
    </font>
    <font>
      <sz val="5"/>
      <color indexed="10"/>
      <name val="Arial Narrow"/>
      <family val="2"/>
    </font>
    <font>
      <b/>
      <sz val="6"/>
      <color indexed="10"/>
      <name val="Arial Narrow"/>
      <family val="0"/>
    </font>
    <font>
      <b/>
      <sz val="10"/>
      <color indexed="21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8" fillId="3" borderId="0" xfId="0" applyFont="1" applyFill="1" applyAlignment="1" applyProtection="1">
      <alignment horizontal="right"/>
      <protection/>
    </xf>
    <xf numFmtId="195" fontId="51" fillId="28" borderId="12" xfId="0" applyNumberFormat="1" applyFont="1" applyFill="1" applyBorder="1" applyAlignment="1" applyProtection="1">
      <alignment horizontal="right" vertical="center"/>
      <protection/>
    </xf>
    <xf numFmtId="0" fontId="59" fillId="25" borderId="0" xfId="0" applyFont="1" applyFill="1" applyAlignment="1" applyProtection="1">
      <alignment horizontal="left"/>
      <protection/>
    </xf>
    <xf numFmtId="193" fontId="60" fillId="25" borderId="0" xfId="0" applyNumberFormat="1" applyFont="1" applyFill="1" applyAlignment="1" applyProtection="1">
      <alignment horizontal="left"/>
      <protection locked="0"/>
    </xf>
    <xf numFmtId="194" fontId="54" fillId="28" borderId="13" xfId="0" applyNumberFormat="1" applyFont="1" applyFill="1" applyBorder="1" applyAlignment="1" applyProtection="1">
      <alignment horizontal="center"/>
      <protection/>
    </xf>
    <xf numFmtId="194" fontId="54" fillId="28" borderId="14" xfId="0" applyNumberFormat="1" applyFont="1" applyFill="1" applyBorder="1" applyAlignment="1" applyProtection="1">
      <alignment horizontal="right"/>
      <protection/>
    </xf>
    <xf numFmtId="194" fontId="54" fillId="28" borderId="15" xfId="0" applyNumberFormat="1" applyFont="1" applyFill="1" applyBorder="1" applyAlignment="1" applyProtection="1">
      <alignment horizontal="left" vertical="center"/>
      <protection/>
    </xf>
    <xf numFmtId="194" fontId="54" fillId="3" borderId="0" xfId="0" applyNumberFormat="1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16" xfId="0" applyFont="1" applyFill="1" applyBorder="1" applyAlignment="1" applyProtection="1">
      <alignment horizontal="center"/>
      <protection/>
    </xf>
    <xf numFmtId="0" fontId="5" fillId="26" borderId="16" xfId="0" applyFont="1" applyFill="1" applyBorder="1" applyAlignment="1" applyProtection="1">
      <alignment horizontal="right"/>
      <protection locked="0"/>
    </xf>
    <xf numFmtId="0" fontId="61" fillId="3" borderId="0" xfId="0" applyFont="1" applyFill="1" applyAlignment="1" applyProtection="1">
      <alignment horizontal="center"/>
      <protection/>
    </xf>
    <xf numFmtId="0" fontId="62" fillId="3" borderId="0" xfId="0" applyFont="1" applyFill="1" applyAlignment="1" applyProtection="1">
      <alignment horizontal="left"/>
      <protection/>
    </xf>
    <xf numFmtId="0" fontId="55" fillId="25" borderId="0" xfId="0" applyFont="1" applyFill="1" applyAlignment="1">
      <alignment/>
    </xf>
    <xf numFmtId="0" fontId="71" fillId="3" borderId="0" xfId="0" applyNumberFormat="1" applyFont="1" applyFill="1" applyBorder="1" applyAlignment="1" applyProtection="1">
      <alignment vertical="center"/>
      <protection/>
    </xf>
    <xf numFmtId="0" fontId="71" fillId="3" borderId="17" xfId="0" applyNumberFormat="1" applyFont="1" applyFill="1" applyBorder="1" applyAlignment="1" applyProtection="1">
      <alignment vertical="center"/>
      <protection/>
    </xf>
    <xf numFmtId="0" fontId="71" fillId="3" borderId="18" xfId="0" applyNumberFormat="1" applyFont="1" applyFill="1" applyBorder="1" applyAlignment="1" applyProtection="1">
      <alignment vertical="center"/>
      <protection/>
    </xf>
    <xf numFmtId="0" fontId="74" fillId="25" borderId="0" xfId="0" applyFont="1" applyFill="1" applyAlignment="1">
      <alignment vertical="center"/>
    </xf>
    <xf numFmtId="0" fontId="68" fillId="3" borderId="0" xfId="0" applyFont="1" applyFill="1" applyAlignment="1" applyProtection="1">
      <alignment/>
      <protection/>
    </xf>
    <xf numFmtId="49" fontId="70" fillId="3" borderId="19" xfId="0" applyNumberFormat="1" applyFont="1" applyFill="1" applyBorder="1" applyAlignment="1" applyProtection="1">
      <alignment horizontal="left"/>
      <protection/>
    </xf>
    <xf numFmtId="0" fontId="70" fillId="3" borderId="0" xfId="0" applyNumberFormat="1" applyFont="1" applyFill="1" applyBorder="1" applyAlignment="1" applyProtection="1">
      <alignment horizontal="left"/>
      <protection/>
    </xf>
    <xf numFmtId="0" fontId="0" fillId="25" borderId="0" xfId="0" applyFill="1" applyAlignment="1">
      <alignment/>
    </xf>
    <xf numFmtId="49" fontId="70" fillId="3" borderId="20" xfId="0" applyNumberFormat="1" applyFont="1" applyFill="1" applyBorder="1" applyAlignment="1" applyProtection="1">
      <alignment horizontal="left"/>
      <protection/>
    </xf>
    <xf numFmtId="0" fontId="70" fillId="3" borderId="21" xfId="0" applyNumberFormat="1" applyFont="1" applyFill="1" applyBorder="1" applyAlignment="1" applyProtection="1">
      <alignment horizontal="left"/>
      <protection/>
    </xf>
    <xf numFmtId="0" fontId="68" fillId="3" borderId="17" xfId="0" applyNumberFormat="1" applyFont="1" applyFill="1" applyBorder="1" applyAlignment="1" applyProtection="1">
      <alignment horizontal="right"/>
      <protection/>
    </xf>
    <xf numFmtId="0" fontId="70" fillId="3" borderId="19" xfId="0" applyNumberFormat="1" applyFont="1" applyFill="1" applyBorder="1" applyAlignment="1" applyProtection="1">
      <alignment horizontal="left"/>
      <protection/>
    </xf>
    <xf numFmtId="49" fontId="72" fillId="3" borderId="17" xfId="0" applyNumberFormat="1" applyFont="1" applyFill="1" applyBorder="1" applyAlignment="1" applyProtection="1">
      <alignment horizontal="right"/>
      <protection/>
    </xf>
    <xf numFmtId="0" fontId="70" fillId="3" borderId="20" xfId="0" applyNumberFormat="1" applyFont="1" applyFill="1" applyBorder="1" applyAlignment="1" applyProtection="1">
      <alignment horizontal="left"/>
      <protection/>
    </xf>
    <xf numFmtId="0" fontId="68" fillId="3" borderId="19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right"/>
      <protection/>
    </xf>
    <xf numFmtId="0" fontId="72" fillId="3" borderId="0" xfId="0" applyNumberFormat="1" applyFont="1" applyFill="1" applyBorder="1" applyAlignment="1" applyProtection="1">
      <alignment horizontal="right"/>
      <protection/>
    </xf>
    <xf numFmtId="0" fontId="70" fillId="3" borderId="17" xfId="0" applyNumberFormat="1" applyFont="1" applyFill="1" applyBorder="1" applyAlignment="1" applyProtection="1">
      <alignment horizontal="left"/>
      <protection/>
    </xf>
    <xf numFmtId="49" fontId="68" fillId="3" borderId="19" xfId="0" applyNumberFormat="1" applyFont="1" applyFill="1" applyBorder="1" applyAlignment="1" applyProtection="1">
      <alignment horizontal="left"/>
      <protection/>
    </xf>
    <xf numFmtId="0" fontId="55" fillId="3" borderId="0" xfId="0" applyFont="1" applyFill="1" applyAlignment="1" applyProtection="1">
      <alignment/>
      <protection/>
    </xf>
    <xf numFmtId="0" fontId="0" fillId="11" borderId="1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/>
    </xf>
    <xf numFmtId="194" fontId="54" fillId="3" borderId="0" xfId="0" applyNumberFormat="1" applyFont="1" applyFill="1" applyBorder="1" applyAlignment="1" applyProtection="1">
      <alignment horizontal="left"/>
      <protection/>
    </xf>
    <xf numFmtId="194" fontId="54" fillId="3" borderId="0" xfId="0" applyNumberFormat="1" applyFont="1" applyFill="1" applyBorder="1" applyAlignment="1" applyProtection="1">
      <alignment horizontal="center"/>
      <protection/>
    </xf>
    <xf numFmtId="194" fontId="54" fillId="3" borderId="0" xfId="0" applyNumberFormat="1" applyFont="1" applyFill="1" applyBorder="1" applyAlignment="1" applyProtection="1">
      <alignment horizontal="right"/>
      <protection/>
    </xf>
    <xf numFmtId="194" fontId="54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ont="1" applyFill="1" applyAlignment="1" applyProtection="1">
      <alignment/>
      <protection/>
    </xf>
    <xf numFmtId="0" fontId="80" fillId="3" borderId="22" xfId="0" applyFont="1" applyFill="1" applyBorder="1" applyAlignment="1" applyProtection="1">
      <alignment/>
      <protection/>
    </xf>
    <xf numFmtId="0" fontId="80" fillId="3" borderId="0" xfId="0" applyFont="1" applyFill="1" applyAlignment="1" applyProtection="1">
      <alignment/>
      <protection/>
    </xf>
    <xf numFmtId="0" fontId="80" fillId="3" borderId="22" xfId="0" applyFont="1" applyFill="1" applyBorder="1" applyAlignment="1" applyProtection="1">
      <alignment horizontal="left"/>
      <protection/>
    </xf>
    <xf numFmtId="0" fontId="50" fillId="29" borderId="16" xfId="0" applyFont="1" applyFill="1" applyBorder="1" applyAlignment="1">
      <alignment horizontal="center" vertical="center"/>
    </xf>
    <xf numFmtId="0" fontId="79" fillId="29" borderId="16" xfId="0" applyFont="1" applyFill="1" applyBorder="1" applyAlignment="1">
      <alignment horizontal="left"/>
    </xf>
    <xf numFmtId="0" fontId="79" fillId="30" borderId="16" xfId="0" applyFont="1" applyFill="1" applyBorder="1" applyAlignment="1">
      <alignment horizontal="left"/>
    </xf>
    <xf numFmtId="0" fontId="50" fillId="30" borderId="16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71" fillId="3" borderId="0" xfId="0" applyNumberFormat="1" applyFont="1" applyFill="1" applyBorder="1" applyAlignment="1" applyProtection="1">
      <alignment/>
      <protection/>
    </xf>
    <xf numFmtId="0" fontId="71" fillId="3" borderId="23" xfId="0" applyNumberFormat="1" applyFont="1" applyFill="1" applyBorder="1" applyAlignment="1" applyProtection="1">
      <alignment/>
      <protection/>
    </xf>
    <xf numFmtId="0" fontId="71" fillId="3" borderId="24" xfId="0" applyNumberFormat="1" applyFont="1" applyFill="1" applyBorder="1" applyAlignment="1" applyProtection="1">
      <alignment/>
      <protection/>
    </xf>
    <xf numFmtId="0" fontId="80" fillId="3" borderId="25" xfId="0" applyNumberFormat="1" applyFont="1" applyFill="1" applyBorder="1" applyAlignment="1" applyProtection="1">
      <alignment/>
      <protection/>
    </xf>
    <xf numFmtId="0" fontId="68" fillId="3" borderId="0" xfId="0" applyNumberFormat="1" applyFont="1" applyFill="1" applyBorder="1" applyAlignment="1" applyProtection="1">
      <alignment horizontal="left"/>
      <protection/>
    </xf>
    <xf numFmtId="0" fontId="80" fillId="3" borderId="21" xfId="0" applyNumberFormat="1" applyFont="1" applyFill="1" applyBorder="1" applyAlignment="1" applyProtection="1">
      <alignment horizontal="left"/>
      <protection/>
    </xf>
    <xf numFmtId="0" fontId="71" fillId="3" borderId="18" xfId="0" applyNumberFormat="1" applyFont="1" applyFill="1" applyBorder="1" applyAlignment="1" applyProtection="1">
      <alignment/>
      <protection/>
    </xf>
    <xf numFmtId="0" fontId="71" fillId="3" borderId="17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/>
      <protection/>
    </xf>
    <xf numFmtId="0" fontId="71" fillId="3" borderId="26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 horizontal="left"/>
      <protection/>
    </xf>
    <xf numFmtId="0" fontId="80" fillId="3" borderId="21" xfId="0" applyNumberFormat="1" applyFont="1" applyFill="1" applyBorder="1" applyAlignment="1" applyProtection="1">
      <alignment/>
      <protection/>
    </xf>
    <xf numFmtId="49" fontId="68" fillId="3" borderId="20" xfId="0" applyNumberFormat="1" applyFont="1" applyFill="1" applyBorder="1" applyAlignment="1" applyProtection="1">
      <alignment horizontal="left"/>
      <protection/>
    </xf>
    <xf numFmtId="0" fontId="80" fillId="3" borderId="18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center"/>
      <protection/>
    </xf>
    <xf numFmtId="49" fontId="71" fillId="3" borderId="19" xfId="0" applyNumberFormat="1" applyFont="1" applyFill="1" applyBorder="1" applyAlignment="1" applyProtection="1">
      <alignment/>
      <protection/>
    </xf>
    <xf numFmtId="0" fontId="80" fillId="3" borderId="18" xfId="0" applyNumberFormat="1" applyFont="1" applyFill="1" applyBorder="1" applyAlignment="1" applyProtection="1">
      <alignment/>
      <protection/>
    </xf>
    <xf numFmtId="0" fontId="68" fillId="3" borderId="27" xfId="0" applyNumberFormat="1" applyFont="1" applyFill="1" applyBorder="1" applyAlignment="1" applyProtection="1">
      <alignment horizontal="left"/>
      <protection/>
    </xf>
    <xf numFmtId="0" fontId="71" fillId="3" borderId="21" xfId="0" applyNumberFormat="1" applyFont="1" applyFill="1" applyBorder="1" applyAlignment="1" applyProtection="1">
      <alignment/>
      <protection/>
    </xf>
    <xf numFmtId="0" fontId="68" fillId="3" borderId="18" xfId="0" applyNumberFormat="1" applyFont="1" applyFill="1" applyBorder="1" applyAlignment="1" applyProtection="1">
      <alignment horizontal="left"/>
      <protection/>
    </xf>
    <xf numFmtId="0" fontId="80" fillId="3" borderId="19" xfId="0" applyNumberFormat="1" applyFont="1" applyFill="1" applyBorder="1" applyAlignment="1" applyProtection="1">
      <alignment horizontal="left"/>
      <protection/>
    </xf>
    <xf numFmtId="0" fontId="71" fillId="3" borderId="19" xfId="0" applyNumberFormat="1" applyFont="1" applyFill="1" applyBorder="1" applyAlignment="1" applyProtection="1">
      <alignment/>
      <protection/>
    </xf>
    <xf numFmtId="0" fontId="71" fillId="3" borderId="27" xfId="0" applyNumberFormat="1" applyFont="1" applyFill="1" applyBorder="1" applyAlignment="1" applyProtection="1">
      <alignment/>
      <protection/>
    </xf>
    <xf numFmtId="0" fontId="71" fillId="3" borderId="25" xfId="0" applyNumberFormat="1" applyFont="1" applyFill="1" applyBorder="1" applyAlignment="1" applyProtection="1">
      <alignment/>
      <protection/>
    </xf>
    <xf numFmtId="0" fontId="72" fillId="3" borderId="24" xfId="0" applyNumberFormat="1" applyFont="1" applyFill="1" applyBorder="1" applyAlignment="1" applyProtection="1">
      <alignment/>
      <protection/>
    </xf>
    <xf numFmtId="0" fontId="71" fillId="3" borderId="28" xfId="0" applyNumberFormat="1" applyFont="1" applyFill="1" applyBorder="1" applyAlignment="1" applyProtection="1">
      <alignment/>
      <protection/>
    </xf>
    <xf numFmtId="0" fontId="71" fillId="3" borderId="29" xfId="0" applyNumberFormat="1" applyFont="1" applyFill="1" applyBorder="1" applyAlignment="1" applyProtection="1">
      <alignment/>
      <protection/>
    </xf>
    <xf numFmtId="0" fontId="68" fillId="3" borderId="20" xfId="0" applyNumberFormat="1" applyFont="1" applyFill="1" applyBorder="1" applyAlignment="1" applyProtection="1">
      <alignment horizontal="left"/>
      <protection/>
    </xf>
    <xf numFmtId="0" fontId="81" fillId="25" borderId="0" xfId="0" applyFont="1" applyFill="1" applyAlignment="1" applyProtection="1">
      <alignment horizontal="left"/>
      <protection/>
    </xf>
    <xf numFmtId="0" fontId="83" fillId="25" borderId="0" xfId="0" applyFont="1" applyFill="1" applyAlignment="1" applyProtection="1">
      <alignment horizontal="left"/>
      <protection/>
    </xf>
    <xf numFmtId="0" fontId="84" fillId="25" borderId="0" xfId="0" applyFont="1" applyFill="1" applyAlignment="1" applyProtection="1">
      <alignment horizontal="left"/>
      <protection locked="0"/>
    </xf>
    <xf numFmtId="193" fontId="84" fillId="25" borderId="0" xfId="0" applyNumberFormat="1" applyFont="1" applyFill="1" applyAlignment="1" applyProtection="1">
      <alignment horizontal="left"/>
      <protection locked="0"/>
    </xf>
    <xf numFmtId="0" fontId="86" fillId="3" borderId="0" xfId="0" applyFont="1" applyFill="1" applyAlignment="1" applyProtection="1">
      <alignment horizontal="right"/>
      <protection/>
    </xf>
    <xf numFmtId="0" fontId="86" fillId="3" borderId="0" xfId="0" applyFont="1" applyFill="1" applyAlignment="1" applyProtection="1">
      <alignment horizontal="center"/>
      <protection/>
    </xf>
    <xf numFmtId="0" fontId="86" fillId="3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87" fillId="17" borderId="16" xfId="0" applyFont="1" applyFill="1" applyBorder="1" applyAlignment="1" applyProtection="1">
      <alignment/>
      <protection/>
    </xf>
    <xf numFmtId="49" fontId="88" fillId="26" borderId="30" xfId="0" applyNumberFormat="1" applyFont="1" applyFill="1" applyBorder="1" applyAlignment="1" applyProtection="1">
      <alignment horizontal="right"/>
      <protection/>
    </xf>
    <xf numFmtId="0" fontId="4" fillId="25" borderId="0" xfId="0" applyFont="1" applyFill="1" applyAlignment="1" applyProtection="1">
      <alignment horizontal="right"/>
      <protection/>
    </xf>
    <xf numFmtId="0" fontId="65" fillId="25" borderId="31" xfId="141" applyFont="1" applyFill="1" applyBorder="1" applyAlignment="1">
      <alignment horizontal="center" vertical="center"/>
      <protection/>
    </xf>
    <xf numFmtId="0" fontId="94" fillId="25" borderId="0" xfId="0" applyFont="1" applyFill="1" applyAlignment="1" applyProtection="1">
      <alignment horizontal="center" vertical="center"/>
      <protection/>
    </xf>
    <xf numFmtId="0" fontId="95" fillId="25" borderId="0" xfId="0" applyFont="1" applyFill="1" applyAlignment="1">
      <alignment vertical="center"/>
    </xf>
    <xf numFmtId="193" fontId="96" fillId="25" borderId="0" xfId="0" applyNumberFormat="1" applyFont="1" applyFill="1" applyAlignment="1" applyProtection="1">
      <alignment horizontal="center" vertical="center"/>
      <protection/>
    </xf>
    <xf numFmtId="0" fontId="73" fillId="3" borderId="0" xfId="0" applyFont="1" applyFill="1" applyAlignment="1">
      <alignment vertical="center"/>
    </xf>
    <xf numFmtId="0" fontId="69" fillId="3" borderId="22" xfId="0" applyFont="1" applyFill="1" applyBorder="1" applyAlignment="1">
      <alignment vertical="center"/>
    </xf>
    <xf numFmtId="49" fontId="75" fillId="3" borderId="19" xfId="0" applyNumberFormat="1" applyFont="1" applyFill="1" applyBorder="1" applyAlignment="1" applyProtection="1">
      <alignment vertical="center"/>
      <protection/>
    </xf>
    <xf numFmtId="0" fontId="97" fillId="3" borderId="0" xfId="0" applyNumberFormat="1" applyFont="1" applyFill="1" applyBorder="1" applyAlignment="1" applyProtection="1">
      <alignment vertical="center"/>
      <protection/>
    </xf>
    <xf numFmtId="0" fontId="76" fillId="3" borderId="0" xfId="0" applyNumberFormat="1" applyFont="1" applyFill="1" applyBorder="1" applyAlignment="1" applyProtection="1">
      <alignment vertical="center"/>
      <protection/>
    </xf>
    <xf numFmtId="0" fontId="98" fillId="3" borderId="0" xfId="0" applyNumberFormat="1" applyFont="1" applyFill="1" applyBorder="1" applyAlignment="1" applyProtection="1">
      <alignment vertical="center"/>
      <protection/>
    </xf>
    <xf numFmtId="0" fontId="69" fillId="3" borderId="0" xfId="0" applyFont="1" applyFill="1" applyAlignment="1">
      <alignment vertical="center"/>
    </xf>
    <xf numFmtId="0" fontId="76" fillId="3" borderId="24" xfId="0" applyNumberFormat="1" applyFont="1" applyFill="1" applyBorder="1" applyAlignment="1" applyProtection="1">
      <alignment vertical="center"/>
      <protection/>
    </xf>
    <xf numFmtId="0" fontId="69" fillId="3" borderId="25" xfId="0" applyNumberFormat="1" applyFont="1" applyFill="1" applyBorder="1" applyAlignment="1" applyProtection="1">
      <alignment vertical="center"/>
      <protection/>
    </xf>
    <xf numFmtId="49" fontId="76" fillId="3" borderId="19" xfId="0" applyNumberFormat="1" applyFont="1" applyFill="1" applyBorder="1" applyAlignment="1" applyProtection="1">
      <alignment vertical="center"/>
      <protection/>
    </xf>
    <xf numFmtId="49" fontId="75" fillId="3" borderId="20" xfId="0" applyNumberFormat="1" applyFont="1" applyFill="1" applyBorder="1" applyAlignment="1" applyProtection="1">
      <alignment vertical="center"/>
      <protection/>
    </xf>
    <xf numFmtId="0" fontId="69" fillId="3" borderId="21" xfId="0" applyNumberFormat="1" applyFont="1" applyFill="1" applyBorder="1" applyAlignment="1" applyProtection="1">
      <alignment vertical="center"/>
      <protection/>
    </xf>
    <xf numFmtId="0" fontId="76" fillId="3" borderId="17" xfId="0" applyNumberFormat="1" applyFont="1" applyFill="1" applyBorder="1" applyAlignment="1" applyProtection="1">
      <alignment vertical="center"/>
      <protection/>
    </xf>
    <xf numFmtId="0" fontId="69" fillId="3" borderId="0" xfId="0" applyNumberFormat="1" applyFont="1" applyFill="1" applyBorder="1" applyAlignment="1" applyProtection="1">
      <alignment vertical="center"/>
      <protection/>
    </xf>
    <xf numFmtId="0" fontId="76" fillId="3" borderId="26" xfId="0" applyNumberFormat="1" applyFont="1" applyFill="1" applyBorder="1" applyAlignment="1" applyProtection="1">
      <alignment vertical="center"/>
      <protection/>
    </xf>
    <xf numFmtId="0" fontId="76" fillId="3" borderId="18" xfId="0" applyNumberFormat="1" applyFont="1" applyFill="1" applyBorder="1" applyAlignment="1" applyProtection="1">
      <alignment vertical="center"/>
      <protection/>
    </xf>
    <xf numFmtId="49" fontId="76" fillId="3" borderId="20" xfId="0" applyNumberFormat="1" applyFont="1" applyFill="1" applyBorder="1" applyAlignment="1" applyProtection="1">
      <alignment vertical="center"/>
      <protection/>
    </xf>
    <xf numFmtId="0" fontId="69" fillId="3" borderId="18" xfId="0" applyNumberFormat="1" applyFont="1" applyFill="1" applyBorder="1" applyAlignment="1" applyProtection="1">
      <alignment vertical="center"/>
      <protection/>
    </xf>
    <xf numFmtId="0" fontId="76" fillId="3" borderId="19" xfId="0" applyNumberFormat="1" applyFont="1" applyFill="1" applyBorder="1" applyAlignment="1" applyProtection="1">
      <alignment horizontal="left" vertical="center"/>
      <protection/>
    </xf>
    <xf numFmtId="0" fontId="76" fillId="3" borderId="17" xfId="0" applyNumberFormat="1" applyFont="1" applyFill="1" applyBorder="1" applyAlignment="1" applyProtection="1">
      <alignment horizontal="right" vertical="center"/>
      <protection/>
    </xf>
    <xf numFmtId="0" fontId="98" fillId="3" borderId="17" xfId="0" applyNumberFormat="1" applyFont="1" applyFill="1" applyBorder="1" applyAlignment="1" applyProtection="1">
      <alignment vertical="center"/>
      <protection/>
    </xf>
    <xf numFmtId="49" fontId="99" fillId="3" borderId="17" xfId="0" applyNumberFormat="1" applyFont="1" applyFill="1" applyBorder="1" applyAlignment="1" applyProtection="1">
      <alignment horizontal="right" vertical="center"/>
      <protection/>
    </xf>
    <xf numFmtId="0" fontId="76" fillId="3" borderId="0" xfId="0" applyNumberFormat="1" applyFont="1" applyFill="1" applyBorder="1" applyAlignment="1" applyProtection="1">
      <alignment horizontal="right" vertical="center"/>
      <protection/>
    </xf>
    <xf numFmtId="0" fontId="69" fillId="3" borderId="19" xfId="0" applyNumberFormat="1" applyFont="1" applyFill="1" applyBorder="1" applyAlignment="1" applyProtection="1">
      <alignment horizontal="right" vertical="center"/>
      <protection/>
    </xf>
    <xf numFmtId="49" fontId="75" fillId="3" borderId="19" xfId="0" applyNumberFormat="1" applyFont="1" applyFill="1" applyBorder="1" applyAlignment="1" applyProtection="1">
      <alignment horizontal="left" vertical="center"/>
      <protection/>
    </xf>
    <xf numFmtId="0" fontId="75" fillId="3" borderId="19" xfId="0" applyNumberFormat="1" applyFont="1" applyFill="1" applyBorder="1" applyAlignment="1" applyProtection="1">
      <alignment horizontal="left" vertical="center"/>
      <protection/>
    </xf>
    <xf numFmtId="0" fontId="69" fillId="3" borderId="17" xfId="0" applyNumberFormat="1" applyFont="1" applyFill="1" applyBorder="1" applyAlignment="1" applyProtection="1">
      <alignment vertical="center"/>
      <protection/>
    </xf>
    <xf numFmtId="0" fontId="69" fillId="3" borderId="22" xfId="0" applyFont="1" applyFill="1" applyBorder="1" applyAlignment="1" applyProtection="1">
      <alignment horizontal="right" vertical="center"/>
      <protection/>
    </xf>
    <xf numFmtId="0" fontId="69" fillId="3" borderId="0" xfId="0" applyNumberFormat="1" applyFont="1" applyFill="1" applyBorder="1" applyAlignment="1" applyProtection="1">
      <alignment horizontal="left" vertical="center"/>
      <protection/>
    </xf>
    <xf numFmtId="49" fontId="75" fillId="3" borderId="20" xfId="0" applyNumberFormat="1" applyFont="1" applyFill="1" applyBorder="1" applyAlignment="1" applyProtection="1">
      <alignment horizontal="left" vertical="center"/>
      <protection/>
    </xf>
    <xf numFmtId="0" fontId="69" fillId="3" borderId="21" xfId="0" applyNumberFormat="1" applyFont="1" applyFill="1" applyBorder="1" applyAlignment="1" applyProtection="1">
      <alignment horizontal="left" vertical="center"/>
      <protection/>
    </xf>
    <xf numFmtId="0" fontId="69" fillId="3" borderId="19" xfId="0" applyNumberFormat="1" applyFont="1" applyFill="1" applyBorder="1" applyAlignment="1" applyProtection="1">
      <alignment horizontal="left" vertical="center"/>
      <protection/>
    </xf>
    <xf numFmtId="0" fontId="69" fillId="3" borderId="17" xfId="0" applyNumberFormat="1" applyFont="1" applyFill="1" applyBorder="1" applyAlignment="1" applyProtection="1">
      <alignment horizontal="left" vertical="center"/>
      <protection/>
    </xf>
    <xf numFmtId="0" fontId="76" fillId="3" borderId="25" xfId="0" applyNumberFormat="1" applyFont="1" applyFill="1" applyBorder="1" applyAlignment="1" applyProtection="1">
      <alignment horizontal="left" vertical="center"/>
      <protection/>
    </xf>
    <xf numFmtId="0" fontId="100" fillId="3" borderId="0" xfId="0" applyFont="1" applyFill="1" applyAlignment="1">
      <alignment vertical="center"/>
    </xf>
    <xf numFmtId="49" fontId="76" fillId="3" borderId="19" xfId="0" applyNumberFormat="1" applyFont="1" applyFill="1" applyBorder="1" applyAlignment="1" applyProtection="1">
      <alignment horizontal="left" vertical="center"/>
      <protection/>
    </xf>
    <xf numFmtId="0" fontId="69" fillId="3" borderId="22" xfId="0" applyFont="1" applyFill="1" applyBorder="1" applyAlignment="1" applyProtection="1">
      <alignment horizontal="left" vertical="center"/>
      <protection/>
    </xf>
    <xf numFmtId="0" fontId="97" fillId="3" borderId="0" xfId="0" applyNumberFormat="1" applyFont="1" applyFill="1" applyBorder="1" applyAlignment="1" applyProtection="1">
      <alignment horizontal="left" vertical="center"/>
      <protection/>
    </xf>
    <xf numFmtId="0" fontId="101" fillId="3" borderId="17" xfId="0" applyNumberFormat="1" applyFont="1" applyFill="1" applyBorder="1" applyAlignment="1" applyProtection="1">
      <alignment horizontal="left" vertical="center"/>
      <protection/>
    </xf>
    <xf numFmtId="0" fontId="97" fillId="3" borderId="21" xfId="0" applyNumberFormat="1" applyFont="1" applyFill="1" applyBorder="1" applyAlignment="1" applyProtection="1">
      <alignment horizontal="left" vertical="center"/>
      <protection/>
    </xf>
    <xf numFmtId="0" fontId="101" fillId="3" borderId="0" xfId="0" applyNumberFormat="1" applyFont="1" applyFill="1" applyBorder="1" applyAlignment="1" applyProtection="1">
      <alignment horizontal="right" vertical="center"/>
      <protection/>
    </xf>
    <xf numFmtId="0" fontId="99" fillId="3" borderId="17" xfId="0" applyNumberFormat="1" applyFont="1" applyFill="1" applyBorder="1" applyAlignment="1" applyProtection="1">
      <alignment vertical="center"/>
      <protection/>
    </xf>
    <xf numFmtId="0" fontId="101" fillId="3" borderId="0" xfId="0" applyNumberFormat="1" applyFont="1" applyFill="1" applyBorder="1" applyAlignment="1" applyProtection="1">
      <alignment horizontal="left" vertical="center"/>
      <protection/>
    </xf>
    <xf numFmtId="0" fontId="75" fillId="3" borderId="0" xfId="0" applyNumberFormat="1" applyFont="1" applyFill="1" applyBorder="1" applyAlignment="1" applyProtection="1">
      <alignment horizontal="left" vertical="center"/>
      <protection/>
    </xf>
    <xf numFmtId="0" fontId="69" fillId="25" borderId="0" xfId="0" applyFont="1" applyFill="1" applyAlignment="1">
      <alignment vertical="center"/>
    </xf>
    <xf numFmtId="0" fontId="101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68" fillId="3" borderId="25" xfId="0" applyNumberFormat="1" applyFont="1" applyFill="1" applyBorder="1" applyAlignment="1" applyProtection="1">
      <alignment horizontal="left"/>
      <protection/>
    </xf>
    <xf numFmtId="194" fontId="54" fillId="7" borderId="14" xfId="0" applyNumberFormat="1" applyFont="1" applyFill="1" applyBorder="1" applyAlignment="1" applyProtection="1">
      <alignment horizontal="left"/>
      <protection/>
    </xf>
    <xf numFmtId="194" fontId="54" fillId="7" borderId="15" xfId="0" applyNumberFormat="1" applyFont="1" applyFill="1" applyBorder="1" applyAlignment="1" applyProtection="1">
      <alignment horizontal="left"/>
      <protection/>
    </xf>
    <xf numFmtId="194" fontId="85" fillId="7" borderId="13" xfId="0" applyNumberFormat="1" applyFont="1" applyFill="1" applyBorder="1" applyAlignment="1" applyProtection="1">
      <alignment horizontal="center"/>
      <protection/>
    </xf>
    <xf numFmtId="0" fontId="57" fillId="3" borderId="32" xfId="129" applyFont="1" applyFill="1" applyBorder="1" applyAlignment="1">
      <alignment horizontal="center" vertical="center"/>
    </xf>
    <xf numFmtId="0" fontId="64" fillId="25" borderId="31" xfId="141" applyFont="1" applyFill="1" applyBorder="1" applyAlignment="1">
      <alignment horizontal="center" vertical="center"/>
      <protection/>
    </xf>
    <xf numFmtId="0" fontId="82" fillId="3" borderId="12" xfId="0" applyFont="1" applyFill="1" applyBorder="1" applyAlignment="1" applyProtection="1">
      <alignment horizontal="left" vertical="top" wrapText="1"/>
      <protection/>
    </xf>
    <xf numFmtId="0" fontId="82" fillId="3" borderId="12" xfId="0" applyFont="1" applyFill="1" applyBorder="1" applyAlignment="1" applyProtection="1">
      <alignment horizontal="left" vertical="top"/>
      <protection/>
    </xf>
    <xf numFmtId="0" fontId="52" fillId="3" borderId="33" xfId="0" applyFont="1" applyFill="1" applyBorder="1" applyAlignment="1" applyProtection="1">
      <alignment horizontal="left" vertical="center"/>
      <protection/>
    </xf>
    <xf numFmtId="0" fontId="53" fillId="3" borderId="33" xfId="0" applyFont="1" applyFill="1" applyBorder="1" applyAlignment="1" applyProtection="1">
      <alignment horizontal="left" vertical="center"/>
      <protection/>
    </xf>
    <xf numFmtId="0" fontId="70" fillId="3" borderId="32" xfId="129" applyFont="1" applyFill="1" applyBorder="1" applyAlignment="1">
      <alignment horizontal="center" vertical="center"/>
    </xf>
    <xf numFmtId="0" fontId="93" fillId="3" borderId="0" xfId="0" applyFont="1" applyFill="1" applyAlignment="1" applyProtection="1">
      <alignment horizontal="center" vertical="center"/>
      <protection/>
    </xf>
    <xf numFmtId="14" fontId="67" fillId="3" borderId="0" xfId="0" applyNumberFormat="1" applyFont="1" applyFill="1" applyAlignment="1" applyProtection="1">
      <alignment horizontal="center" vertical="center"/>
      <protection/>
    </xf>
    <xf numFmtId="0" fontId="65" fillId="25" borderId="31" xfId="141" applyFont="1" applyFill="1" applyBorder="1" applyAlignment="1">
      <alignment horizontal="center" vertical="center"/>
      <protection/>
    </xf>
    <xf numFmtId="0" fontId="92" fillId="3" borderId="12" xfId="141" applyFont="1" applyFill="1" applyBorder="1" applyAlignment="1" applyProtection="1">
      <alignment horizontal="center" vertical="center"/>
      <protection locked="0"/>
    </xf>
    <xf numFmtId="0" fontId="77" fillId="11" borderId="34" xfId="0" applyFont="1" applyFill="1" applyBorder="1" applyAlignment="1">
      <alignment horizontal="center" vertical="center"/>
    </xf>
    <xf numFmtId="0" fontId="77" fillId="11" borderId="35" xfId="0" applyFont="1" applyFill="1" applyBorder="1" applyAlignment="1">
      <alignment horizontal="center" vertical="center"/>
    </xf>
    <xf numFmtId="0" fontId="78" fillId="11" borderId="34" xfId="0" applyFont="1" applyFill="1" applyBorder="1" applyAlignment="1">
      <alignment horizontal="center" vertical="center"/>
    </xf>
    <xf numFmtId="0" fontId="78" fillId="11" borderId="35" xfId="0" applyFont="1" applyFill="1" applyBorder="1" applyAlignment="1">
      <alignment horizontal="center" vertical="center"/>
    </xf>
    <xf numFmtId="194" fontId="54" fillId="7" borderId="13" xfId="0" applyNumberFormat="1" applyFont="1" applyFill="1" applyBorder="1" applyAlignment="1" applyProtection="1">
      <alignment horizontal="center"/>
      <protection/>
    </xf>
    <xf numFmtId="0" fontId="9" fillId="25" borderId="31" xfId="141" applyFont="1" applyFill="1" applyBorder="1" applyAlignment="1">
      <alignment horizontal="center" vertical="center"/>
      <protection/>
    </xf>
    <xf numFmtId="0" fontId="10" fillId="3" borderId="12" xfId="0" applyFont="1" applyFill="1" applyBorder="1" applyAlignment="1" applyProtection="1">
      <alignment horizontal="left" vertical="top" wrapText="1"/>
      <protection/>
    </xf>
    <xf numFmtId="0" fontId="10" fillId="3" borderId="12" xfId="0" applyFont="1" applyFill="1" applyBorder="1" applyAlignment="1" applyProtection="1">
      <alignment horizontal="left" vertical="top"/>
      <protection/>
    </xf>
    <xf numFmtId="49" fontId="72" fillId="3" borderId="17" xfId="0" applyNumberFormat="1" applyFont="1" applyFill="1" applyBorder="1" applyAlignment="1" applyProtection="1">
      <alignment horizontal="right"/>
      <protection/>
    </xf>
    <xf numFmtId="49" fontId="72" fillId="3" borderId="36" xfId="0" applyNumberFormat="1" applyFont="1" applyFill="1" applyBorder="1" applyAlignment="1" applyProtection="1">
      <alignment horizontal="right"/>
      <protection/>
    </xf>
    <xf numFmtId="0" fontId="66" fillId="3" borderId="12" xfId="0" applyFont="1" applyFill="1" applyBorder="1" applyAlignment="1" applyProtection="1">
      <alignment horizontal="center" vertical="center"/>
      <protection locked="0"/>
    </xf>
    <xf numFmtId="0" fontId="67" fillId="3" borderId="0" xfId="0" applyFont="1" applyFill="1" applyBorder="1" applyAlignment="1" applyProtection="1">
      <alignment horizontal="center" vertical="center"/>
      <protection/>
    </xf>
    <xf numFmtId="49" fontId="72" fillId="3" borderId="29" xfId="0" applyNumberFormat="1" applyFont="1" applyFill="1" applyBorder="1" applyAlignment="1" applyProtection="1">
      <alignment horizontal="right"/>
      <protection/>
    </xf>
    <xf numFmtId="49" fontId="72" fillId="3" borderId="37" xfId="0" applyNumberFormat="1" applyFont="1" applyFill="1" applyBorder="1" applyAlignment="1" applyProtection="1">
      <alignment horizontal="right"/>
      <protection/>
    </xf>
    <xf numFmtId="0" fontId="40" fillId="28" borderId="14" xfId="0" applyFont="1" applyFill="1" applyBorder="1" applyAlignment="1" applyProtection="1">
      <alignment horizontal="right"/>
      <protection/>
    </xf>
    <xf numFmtId="0" fontId="40" fillId="28" borderId="15" xfId="0" applyFont="1" applyFill="1" applyBorder="1" applyAlignment="1" applyProtection="1">
      <alignment horizontal="right"/>
      <protection/>
    </xf>
    <xf numFmtId="0" fontId="40" fillId="28" borderId="38" xfId="0" applyFont="1" applyFill="1" applyBorder="1" applyAlignment="1" applyProtection="1">
      <alignment horizontal="right"/>
      <protection/>
    </xf>
    <xf numFmtId="0" fontId="39" fillId="3" borderId="39" xfId="0" applyFont="1" applyFill="1" applyBorder="1" applyAlignment="1" applyProtection="1">
      <alignment horizontal="left"/>
      <protection/>
    </xf>
    <xf numFmtId="0" fontId="39" fillId="3" borderId="33" xfId="0" applyFont="1" applyFill="1" applyBorder="1" applyAlignment="1" applyProtection="1">
      <alignment horizontal="left"/>
      <protection/>
    </xf>
    <xf numFmtId="0" fontId="39" fillId="3" borderId="40" xfId="0" applyFont="1" applyFill="1" applyBorder="1" applyAlignment="1" applyProtection="1">
      <alignment horizontal="left"/>
      <protection/>
    </xf>
    <xf numFmtId="0" fontId="30" fillId="3" borderId="0" xfId="129" applyFont="1" applyFill="1" applyBorder="1" applyAlignment="1" applyProtection="1">
      <alignment horizontal="center" vertical="center"/>
      <protection/>
    </xf>
    <xf numFmtId="0" fontId="30" fillId="3" borderId="0" xfId="129" applyFont="1" applyFill="1" applyBorder="1" applyAlignment="1" applyProtection="1">
      <alignment horizontal="center" vertical="center"/>
      <protection/>
    </xf>
    <xf numFmtId="0" fontId="37" fillId="3" borderId="41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42" xfId="0" applyFont="1" applyFill="1" applyBorder="1" applyAlignment="1" applyProtection="1">
      <alignment horizontal="left" vertical="center"/>
      <protection/>
    </xf>
    <xf numFmtId="14" fontId="33" fillId="7" borderId="39" xfId="0" applyNumberFormat="1" applyFont="1" applyFill="1" applyBorder="1" applyAlignment="1" applyProtection="1">
      <alignment horizontal="right" vertical="center"/>
      <protection/>
    </xf>
    <xf numFmtId="0" fontId="33" fillId="7" borderId="33" xfId="0" applyFont="1" applyFill="1" applyBorder="1" applyAlignment="1" applyProtection="1">
      <alignment horizontal="right" vertical="center"/>
      <protection/>
    </xf>
    <xf numFmtId="0" fontId="33" fillId="7" borderId="40" xfId="0" applyFont="1" applyFill="1" applyBorder="1" applyAlignment="1" applyProtection="1">
      <alignment horizontal="right" vertical="center"/>
      <protection/>
    </xf>
    <xf numFmtId="0" fontId="32" fillId="3" borderId="41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42" xfId="0" applyFont="1" applyFill="1" applyBorder="1" applyAlignment="1" applyProtection="1">
      <alignment horizontal="left"/>
      <protection/>
    </xf>
    <xf numFmtId="0" fontId="32" fillId="28" borderId="39" xfId="0" applyFont="1" applyFill="1" applyBorder="1" applyAlignment="1" applyProtection="1">
      <alignment horizontal="right" vertical="center"/>
      <protection/>
    </xf>
    <xf numFmtId="0" fontId="32" fillId="28" borderId="33" xfId="0" applyFont="1" applyFill="1" applyBorder="1" applyAlignment="1" applyProtection="1">
      <alignment horizontal="right" vertical="center"/>
      <protection/>
    </xf>
    <xf numFmtId="49" fontId="10" fillId="28" borderId="33" xfId="0" applyNumberFormat="1" applyFont="1" applyFill="1" applyBorder="1" applyAlignment="1" applyProtection="1">
      <alignment horizontal="left" vertical="center"/>
      <protection/>
    </xf>
    <xf numFmtId="49" fontId="10" fillId="28" borderId="40" xfId="0" applyNumberFormat="1" applyFont="1" applyFill="1" applyBorder="1" applyAlignment="1" applyProtection="1">
      <alignment horizontal="left" vertical="center"/>
      <protection/>
    </xf>
    <xf numFmtId="0" fontId="9" fillId="25" borderId="0" xfId="141" applyFont="1" applyFill="1" applyBorder="1" applyAlignment="1">
      <alignment horizontal="center" vertical="center"/>
      <protection/>
    </xf>
    <xf numFmtId="0" fontId="102" fillId="25" borderId="12" xfId="0" applyFont="1" applyFill="1" applyBorder="1" applyAlignment="1" applyProtection="1">
      <alignment horizontal="center" vertical="center"/>
      <protection/>
    </xf>
    <xf numFmtId="0" fontId="102" fillId="25" borderId="0" xfId="0" applyFont="1" applyFill="1" applyBorder="1" applyAlignment="1" applyProtection="1">
      <alignment horizontal="center" vertical="center"/>
      <protection/>
    </xf>
    <xf numFmtId="14" fontId="67" fillId="25" borderId="0" xfId="0" applyNumberFormat="1" applyFont="1" applyFill="1" applyAlignment="1" applyProtection="1">
      <alignment horizontal="center" vertical="center"/>
      <protection/>
    </xf>
    <xf numFmtId="0" fontId="55" fillId="3" borderId="0" xfId="0" applyFont="1" applyFill="1" applyAlignment="1" applyProtection="1">
      <alignment vertical="center"/>
      <protection/>
    </xf>
    <xf numFmtId="0" fontId="68" fillId="3" borderId="0" xfId="0" applyFont="1" applyFill="1" applyAlignment="1" applyProtection="1">
      <alignment vertical="center"/>
      <protection/>
    </xf>
    <xf numFmtId="0" fontId="69" fillId="3" borderId="22" xfId="0" applyFont="1" applyFill="1" applyBorder="1" applyAlignment="1" applyProtection="1">
      <alignment horizontal="center" vertical="center"/>
      <protection/>
    </xf>
    <xf numFmtId="49" fontId="70" fillId="3" borderId="19" xfId="0" applyNumberFormat="1" applyFont="1" applyFill="1" applyBorder="1" applyAlignment="1" applyProtection="1">
      <alignment horizontal="left" vertical="center"/>
      <protection/>
    </xf>
    <xf numFmtId="0" fontId="70" fillId="3" borderId="0" xfId="0" applyNumberFormat="1" applyFont="1" applyFill="1" applyBorder="1" applyAlignment="1" applyProtection="1">
      <alignment horizontal="left" vertical="center"/>
      <protection/>
    </xf>
    <xf numFmtId="0" fontId="103" fillId="25" borderId="0" xfId="0" applyFont="1" applyFill="1" applyAlignment="1">
      <alignment/>
    </xf>
    <xf numFmtId="0" fontId="69" fillId="3" borderId="0" xfId="0" applyFont="1" applyFill="1" applyAlignment="1" applyProtection="1">
      <alignment horizontal="center" vertical="center"/>
      <protection/>
    </xf>
    <xf numFmtId="0" fontId="71" fillId="3" borderId="24" xfId="0" applyNumberFormat="1" applyFont="1" applyFill="1" applyBorder="1" applyAlignment="1" applyProtection="1">
      <alignment vertical="center"/>
      <protection/>
    </xf>
    <xf numFmtId="0" fontId="69" fillId="3" borderId="25" xfId="0" applyNumberFormat="1" applyFont="1" applyFill="1" applyBorder="1" applyAlignment="1" applyProtection="1">
      <alignment horizontal="center" vertical="center"/>
      <protection/>
    </xf>
    <xf numFmtId="49" fontId="68" fillId="3" borderId="19" xfId="0" applyNumberFormat="1" applyFont="1" applyFill="1" applyBorder="1" applyAlignment="1" applyProtection="1">
      <alignment horizontal="left" vertical="center"/>
      <protection/>
    </xf>
    <xf numFmtId="0" fontId="68" fillId="3" borderId="0" xfId="0" applyNumberFormat="1" applyFont="1" applyFill="1" applyBorder="1" applyAlignment="1" applyProtection="1">
      <alignment horizontal="center" vertical="center"/>
      <protection/>
    </xf>
    <xf numFmtId="49" fontId="70" fillId="3" borderId="20" xfId="0" applyNumberFormat="1" applyFont="1" applyFill="1" applyBorder="1" applyAlignment="1" applyProtection="1">
      <alignment horizontal="left" vertical="center"/>
      <protection/>
    </xf>
    <xf numFmtId="0" fontId="70" fillId="3" borderId="21" xfId="0" applyNumberFormat="1" applyFont="1" applyFill="1" applyBorder="1" applyAlignment="1" applyProtection="1">
      <alignment horizontal="center" vertical="center"/>
      <protection/>
    </xf>
    <xf numFmtId="0" fontId="68" fillId="3" borderId="18" xfId="0" applyNumberFormat="1" applyFont="1" applyFill="1" applyBorder="1" applyAlignment="1" applyProtection="1">
      <alignment horizontal="center" vertical="center"/>
      <protection/>
    </xf>
    <xf numFmtId="0" fontId="71" fillId="3" borderId="26" xfId="0" applyNumberFormat="1" applyFont="1" applyFill="1" applyBorder="1" applyAlignment="1" applyProtection="1">
      <alignment vertical="center"/>
      <protection/>
    </xf>
    <xf numFmtId="0" fontId="70" fillId="3" borderId="0" xfId="0" applyNumberFormat="1" applyFont="1" applyFill="1" applyBorder="1" applyAlignment="1" applyProtection="1">
      <alignment horizontal="center" vertical="center"/>
      <protection/>
    </xf>
    <xf numFmtId="0" fontId="68" fillId="3" borderId="21" xfId="0" applyNumberFormat="1" applyFont="1" applyFill="1" applyBorder="1" applyAlignment="1" applyProtection="1">
      <alignment horizontal="center" vertical="center"/>
      <protection/>
    </xf>
    <xf numFmtId="49" fontId="68" fillId="3" borderId="20" xfId="0" applyNumberFormat="1" applyFont="1" applyFill="1" applyBorder="1" applyAlignment="1" applyProtection="1">
      <alignment horizontal="left" vertical="center"/>
      <protection/>
    </xf>
    <xf numFmtId="49" fontId="72" fillId="3" borderId="17" xfId="0" applyNumberFormat="1" applyFont="1" applyFill="1" applyBorder="1" applyAlignment="1" applyProtection="1">
      <alignment horizontal="right" vertical="center"/>
      <protection/>
    </xf>
    <xf numFmtId="0" fontId="69" fillId="3" borderId="19" xfId="0" applyNumberFormat="1" applyFont="1" applyFill="1" applyBorder="1" applyAlignment="1" applyProtection="1">
      <alignment horizontal="center" vertical="center"/>
      <protection/>
    </xf>
    <xf numFmtId="0" fontId="68" fillId="3" borderId="17" xfId="0" applyNumberFormat="1" applyFont="1" applyFill="1" applyBorder="1" applyAlignment="1" applyProtection="1">
      <alignment horizontal="center" vertical="center"/>
      <protection/>
    </xf>
    <xf numFmtId="0" fontId="68" fillId="3" borderId="0" xfId="0" applyNumberFormat="1" applyFont="1" applyFill="1" applyBorder="1" applyAlignment="1" applyProtection="1">
      <alignment horizontal="left" vertical="center"/>
      <protection/>
    </xf>
    <xf numFmtId="0" fontId="72" fillId="3" borderId="0" xfId="0" applyNumberFormat="1" applyFont="1" applyFill="1" applyBorder="1" applyAlignment="1" applyProtection="1">
      <alignment horizontal="center" vertical="center"/>
      <protection/>
    </xf>
    <xf numFmtId="0" fontId="68" fillId="3" borderId="0" xfId="0" applyNumberFormat="1" applyFont="1" applyFill="1" applyBorder="1" applyAlignment="1" applyProtection="1">
      <alignment horizontal="right" vertical="center"/>
      <protection/>
    </xf>
    <xf numFmtId="0" fontId="73" fillId="3" borderId="0" xfId="0" applyFont="1" applyFill="1" applyAlignment="1" applyProtection="1">
      <alignment vertical="center"/>
      <protection/>
    </xf>
    <xf numFmtId="0" fontId="55" fillId="25" borderId="0" xfId="0" applyFont="1" applyFill="1" applyAlignment="1">
      <alignment vertical="center"/>
    </xf>
    <xf numFmtId="0" fontId="73" fillId="25" borderId="0" xfId="0" applyFont="1" applyFill="1" applyAlignment="1">
      <alignment vertical="center"/>
    </xf>
    <xf numFmtId="0" fontId="55" fillId="25" borderId="0" xfId="0" applyFont="1" applyFill="1" applyAlignment="1">
      <alignment horizontal="center" vertical="center"/>
    </xf>
    <xf numFmtId="0" fontId="103" fillId="25" borderId="0" xfId="0" applyFont="1" applyFill="1" applyAlignment="1">
      <alignment vertical="center"/>
    </xf>
    <xf numFmtId="0" fontId="103" fillId="25" borderId="0" xfId="0" applyFont="1" applyFill="1" applyAlignment="1">
      <alignment horizontal="center" vertical="center"/>
    </xf>
    <xf numFmtId="0" fontId="66" fillId="3" borderId="12" xfId="0" applyFont="1" applyFill="1" applyBorder="1" applyAlignment="1" applyProtection="1">
      <alignment horizontal="center" vertical="center"/>
      <protection/>
    </xf>
    <xf numFmtId="0" fontId="104" fillId="25" borderId="0" xfId="0" applyFont="1" applyFill="1" applyAlignment="1">
      <alignment/>
    </xf>
    <xf numFmtId="193" fontId="105" fillId="3" borderId="0" xfId="0" applyNumberFormat="1" applyFont="1" applyFill="1" applyAlignment="1" applyProtection="1">
      <alignment horizontal="center" vertical="center"/>
      <protection/>
    </xf>
    <xf numFmtId="0" fontId="69" fillId="3" borderId="22" xfId="0" applyFont="1" applyFill="1" applyBorder="1" applyAlignment="1" applyProtection="1">
      <alignment horizontal="center"/>
      <protection/>
    </xf>
    <xf numFmtId="0" fontId="68" fillId="3" borderId="0" xfId="0" applyNumberFormat="1" applyFont="1" applyFill="1" applyBorder="1" applyAlignment="1" applyProtection="1">
      <alignment/>
      <protection/>
    </xf>
    <xf numFmtId="0" fontId="69" fillId="3" borderId="19" xfId="0" applyNumberFormat="1" applyFont="1" applyFill="1" applyBorder="1" applyAlignment="1" applyProtection="1">
      <alignment horizontal="center"/>
      <protection/>
    </xf>
    <xf numFmtId="0" fontId="68" fillId="3" borderId="24" xfId="0" applyNumberFormat="1" applyFont="1" applyFill="1" applyBorder="1" applyAlignment="1" applyProtection="1">
      <alignment/>
      <protection/>
    </xf>
    <xf numFmtId="0" fontId="69" fillId="3" borderId="25" xfId="0" applyNumberFormat="1" applyFont="1" applyFill="1" applyBorder="1" applyAlignment="1" applyProtection="1">
      <alignment horizontal="center"/>
      <protection/>
    </xf>
    <xf numFmtId="49" fontId="68" fillId="3" borderId="19" xfId="0" applyNumberFormat="1" applyFont="1" applyFill="1" applyBorder="1" applyAlignment="1" applyProtection="1">
      <alignment/>
      <protection/>
    </xf>
    <xf numFmtId="0" fontId="68" fillId="3" borderId="17" xfId="0" applyNumberFormat="1" applyFont="1" applyFill="1" applyBorder="1" applyAlignment="1" applyProtection="1">
      <alignment/>
      <protection/>
    </xf>
    <xf numFmtId="0" fontId="68" fillId="3" borderId="18" xfId="0" applyNumberFormat="1" applyFont="1" applyFill="1" applyBorder="1" applyAlignment="1" applyProtection="1">
      <alignment/>
      <protection/>
    </xf>
    <xf numFmtId="0" fontId="75" fillId="3" borderId="21" xfId="0" applyNumberFormat="1" applyFont="1" applyFill="1" applyBorder="1" applyAlignment="1" applyProtection="1">
      <alignment horizontal="left"/>
      <protection/>
    </xf>
    <xf numFmtId="0" fontId="68" fillId="3" borderId="26" xfId="0" applyNumberFormat="1" applyFont="1" applyFill="1" applyBorder="1" applyAlignment="1" applyProtection="1">
      <alignment/>
      <protection/>
    </xf>
    <xf numFmtId="0" fontId="68" fillId="3" borderId="21" xfId="0" applyNumberFormat="1" applyFont="1" applyFill="1" applyBorder="1" applyAlignment="1" applyProtection="1">
      <alignment/>
      <protection/>
    </xf>
    <xf numFmtId="0" fontId="75" fillId="3" borderId="17" xfId="0" applyNumberFormat="1" applyFont="1" applyFill="1" applyBorder="1" applyAlignment="1" applyProtection="1">
      <alignment horizontal="left"/>
      <protection/>
    </xf>
    <xf numFmtId="0" fontId="68" fillId="3" borderId="19" xfId="0" applyNumberFormat="1" applyFont="1" applyFill="1" applyBorder="1" applyAlignment="1" applyProtection="1">
      <alignment/>
      <protection/>
    </xf>
    <xf numFmtId="49" fontId="68" fillId="3" borderId="20" xfId="0" applyNumberFormat="1" applyFont="1" applyFill="1" applyBorder="1" applyAlignment="1" applyProtection="1">
      <alignment/>
      <protection/>
    </xf>
    <xf numFmtId="0" fontId="70" fillId="3" borderId="18" xfId="0" applyNumberFormat="1" applyFont="1" applyFill="1" applyBorder="1" applyAlignment="1" applyProtection="1">
      <alignment horizontal="left"/>
      <protection/>
    </xf>
    <xf numFmtId="0" fontId="75" fillId="3" borderId="0" xfId="0" applyNumberFormat="1" applyFont="1" applyFill="1" applyBorder="1" applyAlignment="1" applyProtection="1">
      <alignment horizontal="left"/>
      <protection/>
    </xf>
    <xf numFmtId="0" fontId="76" fillId="3" borderId="21" xfId="0" applyNumberFormat="1" applyFont="1" applyFill="1" applyBorder="1" applyAlignment="1" applyProtection="1">
      <alignment/>
      <protection/>
    </xf>
    <xf numFmtId="0" fontId="76" fillId="3" borderId="0" xfId="0" applyNumberFormat="1" applyFont="1" applyFill="1" applyBorder="1" applyAlignment="1" applyProtection="1">
      <alignment/>
      <protection/>
    </xf>
    <xf numFmtId="0" fontId="68" fillId="3" borderId="20" xfId="0" applyNumberFormat="1" applyFont="1" applyFill="1" applyBorder="1" applyAlignment="1" applyProtection="1">
      <alignment/>
      <protection/>
    </xf>
    <xf numFmtId="0" fontId="50" fillId="14" borderId="16" xfId="0" applyFont="1" applyFill="1" applyBorder="1" applyAlignment="1">
      <alignment horizontal="center"/>
    </xf>
    <xf numFmtId="0" fontId="79" fillId="22" borderId="16" xfId="0" applyFont="1" applyFill="1" applyBorder="1" applyAlignment="1">
      <alignment horizontal="left"/>
    </xf>
    <xf numFmtId="0" fontId="79" fillId="31" borderId="16" xfId="0" applyFont="1" applyFill="1" applyBorder="1" applyAlignment="1">
      <alignment horizontal="left"/>
    </xf>
    <xf numFmtId="0" fontId="50" fillId="3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8" fillId="3" borderId="18" xfId="0" applyNumberFormat="1" applyFont="1" applyFill="1" applyBorder="1" applyAlignment="1" applyProtection="1">
      <alignment horizontal="left" vertical="center"/>
      <protection/>
    </xf>
  </cellXfs>
  <cellStyles count="137">
    <cellStyle name="Normal" xfId="0"/>
    <cellStyle name="20% - Акцент1" xfId="16"/>
    <cellStyle name="20% — акцент1" xfId="17"/>
    <cellStyle name="20% - Акцент1_211113миш" xfId="18"/>
    <cellStyle name="20% — акцент1_234208д10" xfId="19"/>
    <cellStyle name="20% - Акцент1_234609не3" xfId="20"/>
    <cellStyle name="20% — акцент1_240806д08" xfId="21"/>
    <cellStyle name="20% - Акцент1_240810д09" xfId="22"/>
    <cellStyle name="20% — акцент1_240908окм" xfId="23"/>
    <cellStyle name="20% - Акцент2" xfId="24"/>
    <cellStyle name="20% — акцент2" xfId="25"/>
    <cellStyle name="20% - Акцент2_211113миш" xfId="26"/>
    <cellStyle name="20% — акцент2_234208д10" xfId="27"/>
    <cellStyle name="20% - Акцент2_234609не3" xfId="28"/>
    <cellStyle name="20% — акцент2_240806д08" xfId="29"/>
    <cellStyle name="20% - Акцент2_240810д09" xfId="30"/>
    <cellStyle name="20% — акцент2_240908окм" xfId="31"/>
    <cellStyle name="20% - Акцент3" xfId="32"/>
    <cellStyle name="20% — акцент3" xfId="33"/>
    <cellStyle name="20% - Акцент3_211113миш" xfId="34"/>
    <cellStyle name="20% — акцент3_234208д10" xfId="35"/>
    <cellStyle name="20% - Акцент3_234609не3" xfId="36"/>
    <cellStyle name="20% — акцент3_240806д08" xfId="37"/>
    <cellStyle name="20% - Акцент3_240810д09" xfId="38"/>
    <cellStyle name="20% — акцент3_240908окм" xfId="39"/>
    <cellStyle name="20% - Акцент4" xfId="40"/>
    <cellStyle name="20% — акцент4" xfId="41"/>
    <cellStyle name="20% - Акцент4_211113миш" xfId="42"/>
    <cellStyle name="20% — акцент4_234208д10" xfId="43"/>
    <cellStyle name="20% - Акцент4_234609не3" xfId="44"/>
    <cellStyle name="20% — акцент4_240806д08" xfId="45"/>
    <cellStyle name="20% - Акцент4_240810д09" xfId="46"/>
    <cellStyle name="20% — акцент4_240908окм" xfId="47"/>
    <cellStyle name="20% - Акцент5" xfId="48"/>
    <cellStyle name="20% — акцент5" xfId="49"/>
    <cellStyle name="20% - Акцент6" xfId="50"/>
    <cellStyle name="20% — акцент6" xfId="51"/>
    <cellStyle name="40% - Акцент1" xfId="52"/>
    <cellStyle name="40% — акцент1" xfId="53"/>
    <cellStyle name="40% - Акцент1_211113миш" xfId="54"/>
    <cellStyle name="40% — акцент1_240908окм" xfId="55"/>
    <cellStyle name="40% - Акцент2" xfId="56"/>
    <cellStyle name="40% — акцент2" xfId="57"/>
    <cellStyle name="40% - Акцент3" xfId="58"/>
    <cellStyle name="40% — акцент3" xfId="59"/>
    <cellStyle name="40% - Акцент3_211113миш" xfId="60"/>
    <cellStyle name="40% — акцент3_234208д10" xfId="61"/>
    <cellStyle name="40% - Акцент3_234609не3" xfId="62"/>
    <cellStyle name="40% — акцент3_240806д08" xfId="63"/>
    <cellStyle name="40% - Акцент3_240810д09" xfId="64"/>
    <cellStyle name="40% — акцент3_240908окм" xfId="65"/>
    <cellStyle name="40% - Акцент4" xfId="66"/>
    <cellStyle name="40% — акцент4" xfId="67"/>
    <cellStyle name="40% - Акцент4_211113миш" xfId="68"/>
    <cellStyle name="40% — акцент4_234208д10" xfId="69"/>
    <cellStyle name="40% - Акцент4_234609не3" xfId="70"/>
    <cellStyle name="40% — акцент4_240806д08" xfId="71"/>
    <cellStyle name="40% - Акцент4_240810д09" xfId="72"/>
    <cellStyle name="40% — акцент4_240908окм" xfId="73"/>
    <cellStyle name="40% - Акцент5" xfId="74"/>
    <cellStyle name="40% — акцент5" xfId="75"/>
    <cellStyle name="40% - Акцент6" xfId="76"/>
    <cellStyle name="40% — акцент6" xfId="77"/>
    <cellStyle name="40% - Акцент6_211113миш" xfId="78"/>
    <cellStyle name="40% — акцент6_234208д10" xfId="79"/>
    <cellStyle name="40% - Акцент6_234609не3" xfId="80"/>
    <cellStyle name="40% — акцент6_240806д08" xfId="81"/>
    <cellStyle name="40% - Акцент6_240810д09" xfId="82"/>
    <cellStyle name="40% — акцент6_240908окм" xfId="83"/>
    <cellStyle name="60% - Акцент1" xfId="84"/>
    <cellStyle name="60% — акцент1" xfId="85"/>
    <cellStyle name="60% - Акцент1_211113миш" xfId="86"/>
    <cellStyle name="60% — акцент1_234208д10" xfId="87"/>
    <cellStyle name="60% - Акцент1_234609не3" xfId="88"/>
    <cellStyle name="60% — акцент1_240806д08" xfId="89"/>
    <cellStyle name="60% - Акцент1_240810д09" xfId="90"/>
    <cellStyle name="60% — акцент1_240908окм" xfId="91"/>
    <cellStyle name="60% - Акцент2" xfId="92"/>
    <cellStyle name="60% — акцент2" xfId="93"/>
    <cellStyle name="60% - Акцент3" xfId="94"/>
    <cellStyle name="60% — акцент3" xfId="95"/>
    <cellStyle name="60% - Акцент3_211113миш" xfId="96"/>
    <cellStyle name="60% — акцент3_234208д10" xfId="97"/>
    <cellStyle name="60% - Акцент3_234609не3" xfId="98"/>
    <cellStyle name="60% — акцент3_240806д08" xfId="99"/>
    <cellStyle name="60% - Акцент3_240810д09" xfId="100"/>
    <cellStyle name="60% — акцент3_240908окм" xfId="101"/>
    <cellStyle name="60% - Акцент4" xfId="102"/>
    <cellStyle name="60% — акцент4" xfId="103"/>
    <cellStyle name="60% - Акцент4_211113миш" xfId="104"/>
    <cellStyle name="60% — акцент4_234208д10" xfId="105"/>
    <cellStyle name="60% - Акцент4_234609не3" xfId="106"/>
    <cellStyle name="60% — акцент4_240806д08" xfId="107"/>
    <cellStyle name="60% - Акцент4_240810д09" xfId="108"/>
    <cellStyle name="60% — акцент4_240908окм" xfId="109"/>
    <cellStyle name="60% - Акцент5" xfId="110"/>
    <cellStyle name="60% — акцент5" xfId="111"/>
    <cellStyle name="60% - Акцент6" xfId="112"/>
    <cellStyle name="60% — акцент6" xfId="113"/>
    <cellStyle name="60% - Акцент6_211113миш" xfId="114"/>
    <cellStyle name="60% — акцент6_234208д10" xfId="115"/>
    <cellStyle name="60% - Акцент6_234609не3" xfId="116"/>
    <cellStyle name="60% — акцент6_240806д08" xfId="117"/>
    <cellStyle name="60% - Акцент6_240810д09" xfId="118"/>
    <cellStyle name="60% — акцент6_240908окм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 2" xfId="140"/>
    <cellStyle name="Обычный_171421" xfId="141"/>
    <cellStyle name="Followed Hyperlink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Текст предупреждения" xfId="148"/>
    <cellStyle name="Comma" xfId="149"/>
    <cellStyle name="Comma [0]" xfId="150"/>
    <cellStyle name="Хороший" xfId="151"/>
  </cellStyles>
  <dxfs count="6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ont>
        <color rgb="FFFFFFFF"/>
      </font>
      <fill>
        <patternFill>
          <bgColor rgb="FFFFFFFF"/>
        </patternFill>
      </fill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141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9" width="4.00390625" style="2" customWidth="1"/>
    <col min="10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191" t="s">
        <v>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</row>
    <row r="2" spans="1:36" ht="12.75">
      <c r="A2" s="207" t="s">
        <v>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68" ht="33.75" customHeight="1">
      <c r="A3" s="200" t="s">
        <v>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2"/>
      <c r="T3" s="203">
        <v>11</v>
      </c>
      <c r="U3" s="204"/>
      <c r="V3" s="205" t="s">
        <v>0</v>
      </c>
      <c r="W3" s="206"/>
      <c r="X3" s="197" t="s">
        <v>60</v>
      </c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9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193" t="s">
        <v>5</v>
      </c>
      <c r="B4" s="194"/>
      <c r="C4" s="194"/>
      <c r="D4" s="195" t="s">
        <v>61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6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188" t="s">
        <v>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90"/>
      <c r="S5" s="185" t="s">
        <v>53</v>
      </c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7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SUM(D8:D141)</f>
        <v>36</v>
      </c>
      <c r="E6" s="9">
        <f aca="true" t="shared" si="0" ref="E6:AJ6">SUM(E8:E141)</f>
        <v>36</v>
      </c>
      <c r="F6" s="9">
        <f t="shared" si="0"/>
        <v>36</v>
      </c>
      <c r="G6" s="9">
        <f t="shared" si="0"/>
        <v>327</v>
      </c>
      <c r="H6" s="9">
        <f t="shared" si="0"/>
        <v>72</v>
      </c>
      <c r="I6" s="9">
        <f t="shared" si="0"/>
        <v>108</v>
      </c>
      <c r="J6" s="9">
        <f t="shared" si="0"/>
        <v>144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6" t="s">
        <v>6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57</v>
      </c>
      <c r="C8" s="14">
        <f>SUM(D8:AJ8)</f>
        <v>100</v>
      </c>
      <c r="D8" s="15"/>
      <c r="E8" s="15"/>
      <c r="F8" s="15"/>
      <c r="G8" s="15">
        <v>100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/>
      <c r="B9" s="13" t="s">
        <v>46</v>
      </c>
      <c r="C9" s="14">
        <f>SUM(D9:AJ9)</f>
        <v>70</v>
      </c>
      <c r="D9" s="15"/>
      <c r="E9" s="15"/>
      <c r="F9" s="15"/>
      <c r="G9" s="15">
        <v>70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/>
      <c r="B10" s="13" t="s">
        <v>12</v>
      </c>
      <c r="C10" s="14">
        <f>SUM(D10:AJ10)</f>
        <v>61</v>
      </c>
      <c r="D10" s="15">
        <v>4</v>
      </c>
      <c r="E10" s="15">
        <v>7</v>
      </c>
      <c r="F10" s="15"/>
      <c r="G10" s="15">
        <v>50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/>
      <c r="B11" s="13" t="s">
        <v>76</v>
      </c>
      <c r="C11" s="14">
        <f>SUM(D11:AJ11)</f>
        <v>59</v>
      </c>
      <c r="D11" s="15"/>
      <c r="E11" s="15"/>
      <c r="F11" s="15">
        <v>6</v>
      </c>
      <c r="G11" s="15"/>
      <c r="H11" s="15"/>
      <c r="I11" s="15">
        <v>21</v>
      </c>
      <c r="J11" s="15">
        <v>32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/>
      <c r="B12" s="13" t="s">
        <v>114</v>
      </c>
      <c r="C12" s="14">
        <f>SUM(D12:AJ12)</f>
        <v>52</v>
      </c>
      <c r="D12" s="15"/>
      <c r="E12" s="15"/>
      <c r="F12" s="15"/>
      <c r="G12" s="15"/>
      <c r="H12" s="15"/>
      <c r="I12" s="15">
        <v>24</v>
      </c>
      <c r="J12" s="15">
        <v>28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/>
      <c r="B13" s="13" t="s">
        <v>63</v>
      </c>
      <c r="C13" s="14">
        <f>SUM(D13:AJ13)</f>
        <v>46</v>
      </c>
      <c r="D13" s="15">
        <v>8</v>
      </c>
      <c r="E13" s="15">
        <v>8</v>
      </c>
      <c r="F13" s="15"/>
      <c r="G13" s="15">
        <v>30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/>
      <c r="B14" s="13" t="s">
        <v>52</v>
      </c>
      <c r="C14" s="14">
        <f>SUM(D14:AJ14)</f>
        <v>40</v>
      </c>
      <c r="D14" s="15"/>
      <c r="E14" s="15"/>
      <c r="F14" s="15"/>
      <c r="G14" s="15">
        <v>40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/>
      <c r="B15" s="13" t="s">
        <v>115</v>
      </c>
      <c r="C15" s="14">
        <f>SUM(D15:AJ15)</f>
        <v>35</v>
      </c>
      <c r="D15" s="15"/>
      <c r="E15" s="15"/>
      <c r="F15" s="15"/>
      <c r="G15" s="15"/>
      <c r="H15" s="15"/>
      <c r="I15" s="15">
        <v>15</v>
      </c>
      <c r="J15" s="15">
        <v>20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/>
      <c r="B16" s="13" t="s">
        <v>54</v>
      </c>
      <c r="C16" s="14">
        <f>SUM(D16:AJ16)</f>
        <v>28</v>
      </c>
      <c r="D16" s="15"/>
      <c r="E16" s="15"/>
      <c r="F16" s="15">
        <v>8</v>
      </c>
      <c r="G16" s="15">
        <v>20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/>
      <c r="B17" s="13" t="s">
        <v>70</v>
      </c>
      <c r="C17" s="14">
        <f>SUM(D17:AJ17)</f>
        <v>27</v>
      </c>
      <c r="D17" s="15"/>
      <c r="E17" s="15">
        <v>2</v>
      </c>
      <c r="F17" s="15"/>
      <c r="G17" s="15"/>
      <c r="H17" s="15"/>
      <c r="I17" s="15">
        <v>9</v>
      </c>
      <c r="J17" s="15">
        <v>16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/>
      <c r="B18" s="13" t="s">
        <v>121</v>
      </c>
      <c r="C18" s="14">
        <f>SUM(D18:AJ18)</f>
        <v>24</v>
      </c>
      <c r="D18" s="15"/>
      <c r="E18" s="15"/>
      <c r="F18" s="15"/>
      <c r="G18" s="15"/>
      <c r="H18" s="15"/>
      <c r="I18" s="15"/>
      <c r="J18" s="15">
        <v>24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/>
      <c r="B19" s="13" t="s">
        <v>116</v>
      </c>
      <c r="C19" s="14">
        <f>SUM(D19:AJ19)</f>
        <v>18</v>
      </c>
      <c r="D19" s="15"/>
      <c r="E19" s="15"/>
      <c r="F19" s="15"/>
      <c r="G19" s="15"/>
      <c r="H19" s="15"/>
      <c r="I19" s="15">
        <v>18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/>
      <c r="B20" s="13" t="s">
        <v>74</v>
      </c>
      <c r="C20" s="14">
        <f>SUM(D20:AJ20)</f>
        <v>17</v>
      </c>
      <c r="D20" s="15"/>
      <c r="E20" s="15"/>
      <c r="F20" s="15">
        <v>7</v>
      </c>
      <c r="G20" s="15">
        <v>10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/>
      <c r="B21" s="13" t="s">
        <v>86</v>
      </c>
      <c r="C21" s="14">
        <f>SUM(D21:AJ21)</f>
        <v>16</v>
      </c>
      <c r="D21" s="15"/>
      <c r="E21" s="15"/>
      <c r="F21" s="15"/>
      <c r="G21" s="15"/>
      <c r="H21" s="15">
        <v>16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/>
      <c r="B22" s="13" t="s">
        <v>19</v>
      </c>
      <c r="C22" s="14">
        <f>SUM(D22:AJ22)</f>
        <v>14</v>
      </c>
      <c r="D22" s="15"/>
      <c r="E22" s="15"/>
      <c r="F22" s="15"/>
      <c r="G22" s="15"/>
      <c r="H22" s="15">
        <v>14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/>
      <c r="B23" s="13" t="s">
        <v>118</v>
      </c>
      <c r="C23" s="14">
        <f>SUM(D23:AJ23)</f>
        <v>14</v>
      </c>
      <c r="D23" s="15"/>
      <c r="E23" s="15"/>
      <c r="F23" s="15"/>
      <c r="G23" s="15"/>
      <c r="H23" s="15"/>
      <c r="I23" s="15">
        <v>6</v>
      </c>
      <c r="J23" s="15">
        <v>8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/>
      <c r="B24" s="13" t="s">
        <v>13</v>
      </c>
      <c r="C24" s="14">
        <f>SUM(D24:AJ24)</f>
        <v>13</v>
      </c>
      <c r="D24" s="15">
        <v>7</v>
      </c>
      <c r="E24" s="15">
        <v>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/>
      <c r="B25" s="13" t="s">
        <v>117</v>
      </c>
      <c r="C25" s="14">
        <f>SUM(D25:AJ25)</f>
        <v>12</v>
      </c>
      <c r="D25" s="15"/>
      <c r="E25" s="15"/>
      <c r="F25" s="15"/>
      <c r="G25" s="15"/>
      <c r="H25" s="15"/>
      <c r="I25" s="15"/>
      <c r="J25" s="15">
        <v>12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/>
      <c r="B26" s="13" t="s">
        <v>81</v>
      </c>
      <c r="C26" s="14">
        <f>SUM(D26:AJ26)</f>
        <v>12</v>
      </c>
      <c r="D26" s="15"/>
      <c r="E26" s="15"/>
      <c r="F26" s="15"/>
      <c r="G26" s="15"/>
      <c r="H26" s="15">
        <v>12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/>
      <c r="B27" s="13" t="s">
        <v>119</v>
      </c>
      <c r="C27" s="14">
        <f>SUM(D27:AJ27)</f>
        <v>12</v>
      </c>
      <c r="D27" s="15"/>
      <c r="E27" s="15"/>
      <c r="F27" s="15"/>
      <c r="G27" s="15"/>
      <c r="H27" s="15"/>
      <c r="I27" s="15">
        <v>12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/>
      <c r="B28" s="13" t="s">
        <v>55</v>
      </c>
      <c r="C28" s="14">
        <f>SUM(D28:AJ28)</f>
        <v>11</v>
      </c>
      <c r="D28" s="15"/>
      <c r="E28" s="15"/>
      <c r="F28" s="15">
        <v>3</v>
      </c>
      <c r="G28" s="15"/>
      <c r="H28" s="15">
        <v>8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/>
      <c r="B29" s="13" t="s">
        <v>82</v>
      </c>
      <c r="C29" s="14">
        <f>SUM(D29:AJ29)</f>
        <v>10</v>
      </c>
      <c r="D29" s="15"/>
      <c r="E29" s="15"/>
      <c r="F29" s="15"/>
      <c r="G29" s="15"/>
      <c r="H29" s="15">
        <v>10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/>
      <c r="B30" s="13" t="s">
        <v>15</v>
      </c>
      <c r="C30" s="14">
        <f>SUM(D30:AJ30)</f>
        <v>8</v>
      </c>
      <c r="D30" s="15">
        <v>5</v>
      </c>
      <c r="E30" s="15">
        <v>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/>
      <c r="B31" s="13" t="s">
        <v>77</v>
      </c>
      <c r="C31" s="14">
        <f>SUM(D31:AJ31)</f>
        <v>7</v>
      </c>
      <c r="D31" s="15"/>
      <c r="E31" s="15"/>
      <c r="F31" s="15"/>
      <c r="G31" s="15">
        <v>7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/>
      <c r="B32" s="13" t="s">
        <v>56</v>
      </c>
      <c r="C32" s="14">
        <f>SUM(D32:AJ32)</f>
        <v>7</v>
      </c>
      <c r="D32" s="15">
        <v>3</v>
      </c>
      <c r="E32" s="15"/>
      <c r="F32" s="15">
        <v>4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/>
      <c r="B33" s="13" t="s">
        <v>51</v>
      </c>
      <c r="C33" s="14">
        <f>SUM(D33:AJ33)</f>
        <v>6</v>
      </c>
      <c r="D33" s="15">
        <v>6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/>
      <c r="B34" s="13" t="s">
        <v>94</v>
      </c>
      <c r="C34" s="14">
        <f>SUM(D34:AJ34)</f>
        <v>6</v>
      </c>
      <c r="D34" s="15"/>
      <c r="E34" s="15"/>
      <c r="F34" s="15"/>
      <c r="G34" s="15"/>
      <c r="H34" s="15">
        <v>6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/>
      <c r="B35" s="13" t="s">
        <v>75</v>
      </c>
      <c r="C35" s="14">
        <f>SUM(D35:AJ35)</f>
        <v>5</v>
      </c>
      <c r="D35" s="15"/>
      <c r="E35" s="15"/>
      <c r="F35" s="15">
        <v>5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/>
      <c r="B36" s="13" t="s">
        <v>14</v>
      </c>
      <c r="C36" s="14">
        <f>SUM(D36:AJ36)</f>
        <v>5</v>
      </c>
      <c r="D36" s="15">
        <v>1</v>
      </c>
      <c r="E36" s="15"/>
      <c r="F36" s="15"/>
      <c r="G36" s="15"/>
      <c r="H36" s="15"/>
      <c r="I36" s="15"/>
      <c r="J36" s="15">
        <v>4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/>
      <c r="B37" s="13" t="s">
        <v>59</v>
      </c>
      <c r="C37" s="14">
        <f>SUM(D37:AJ37)</f>
        <v>5</v>
      </c>
      <c r="D37" s="15"/>
      <c r="E37" s="15">
        <v>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/>
      <c r="B38" s="13" t="s">
        <v>83</v>
      </c>
      <c r="C38" s="14">
        <f>SUM(D38:AJ38)</f>
        <v>4</v>
      </c>
      <c r="D38" s="15"/>
      <c r="E38" s="15"/>
      <c r="F38" s="15"/>
      <c r="G38" s="15"/>
      <c r="H38" s="15">
        <v>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/>
      <c r="B39" s="13" t="s">
        <v>69</v>
      </c>
      <c r="C39" s="14">
        <f>SUM(D39:AJ39)</f>
        <v>4</v>
      </c>
      <c r="D39" s="15"/>
      <c r="E39" s="15">
        <v>4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/>
      <c r="B40" s="13" t="s">
        <v>80</v>
      </c>
      <c r="C40" s="14">
        <f>SUM(D40:AJ40)</f>
        <v>3</v>
      </c>
      <c r="D40" s="15"/>
      <c r="E40" s="15"/>
      <c r="F40" s="15"/>
      <c r="G40" s="15"/>
      <c r="H40" s="15"/>
      <c r="I40" s="15">
        <v>3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/>
      <c r="B41" s="13" t="s">
        <v>85</v>
      </c>
      <c r="C41" s="14">
        <f>SUM(D41:AJ41)</f>
        <v>2</v>
      </c>
      <c r="D41" s="15"/>
      <c r="E41" s="15"/>
      <c r="F41" s="15"/>
      <c r="G41" s="15"/>
      <c r="H41" s="15">
        <v>2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/>
      <c r="B42" s="13" t="s">
        <v>58</v>
      </c>
      <c r="C42" s="14">
        <f>SUM(D42:AJ42)</f>
        <v>2</v>
      </c>
      <c r="D42" s="15"/>
      <c r="E42" s="15"/>
      <c r="F42" s="15">
        <v>2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/>
      <c r="B43" s="13" t="s">
        <v>64</v>
      </c>
      <c r="C43" s="14">
        <f>SUM(D43:AJ43)</f>
        <v>2</v>
      </c>
      <c r="D43" s="15">
        <v>2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/>
      <c r="B44" s="13" t="s">
        <v>47</v>
      </c>
      <c r="C44" s="14">
        <f>SUM(D44:AJ44)</f>
        <v>1</v>
      </c>
      <c r="D44" s="15"/>
      <c r="E44" s="15">
        <v>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/>
      <c r="B45" s="13" t="s">
        <v>21</v>
      </c>
      <c r="C45" s="14">
        <f>SUM(D45:AJ45)</f>
        <v>1</v>
      </c>
      <c r="D45" s="15"/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/>
      <c r="B46" s="13"/>
      <c r="C46" s="14">
        <f>SUM(D46:AJ46)</f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/>
      <c r="B47" s="13"/>
      <c r="C47" s="14">
        <f>SUM(D47:AJ47)</f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/>
      <c r="B48" s="13"/>
      <c r="C48" s="14">
        <f>SUM(D48:AJ48)</f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/>
      <c r="B49" s="13"/>
      <c r="C49" s="14">
        <f>SUM(D49:AJ49)</f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/>
      <c r="B50" s="13"/>
      <c r="C50" s="14">
        <f>SUM(D50:AJ50)</f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/>
      <c r="B51" s="13"/>
      <c r="C51" s="14">
        <f>SUM(D51:AJ51)</f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/>
      <c r="B52" s="13"/>
      <c r="C52" s="14">
        <f>SUM(D52:AJ52)</f>
        <v>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/>
      <c r="B53" s="13"/>
      <c r="C53" s="14">
        <f>SUM(D53:AJ53)</f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/>
      <c r="B54" s="13"/>
      <c r="C54" s="14">
        <f>SUM(D54:AJ54)</f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/>
      <c r="B55" s="13"/>
      <c r="C55" s="14">
        <f>SUM(D55:AJ55)</f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/>
      <c r="B56" s="13"/>
      <c r="C56" s="14">
        <f>SUM(D56:AJ56)</f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/>
      <c r="B57" s="13"/>
      <c r="C57" s="14">
        <f>SUM(D57:AJ57)</f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/>
      <c r="B58" s="13"/>
      <c r="C58" s="14">
        <f>SUM(D58:AJ58)</f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/>
      <c r="B59" s="13"/>
      <c r="C59" s="14">
        <f>SUM(D59:AJ59)</f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/>
      <c r="B60" s="13"/>
      <c r="C60" s="14">
        <f>SUM(D60:AJ60)</f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/>
      <c r="B61" s="13"/>
      <c r="C61" s="14">
        <f>SUM(D61:AJ61)</f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/>
      <c r="B62" s="13"/>
      <c r="C62" s="14">
        <f>SUM(D62:AJ62)</f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/>
      <c r="B63" s="13"/>
      <c r="C63" s="14">
        <f>SUM(D63:AJ63)</f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/>
      <c r="B64" s="13"/>
      <c r="C64" s="14">
        <f>SUM(D64:AJ64)</f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/>
      <c r="B65" s="13"/>
      <c r="C65" s="14">
        <f>SUM(D65:AJ65)</f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/>
      <c r="B66" s="13"/>
      <c r="C66" s="14">
        <f>SUM(D66:AJ66)</f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/>
      <c r="B67" s="13"/>
      <c r="C67" s="14">
        <f>SUM(D67:AJ67)</f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/>
      <c r="B68" s="13"/>
      <c r="C68" s="14">
        <f>SUM(D68:AJ68)</f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/>
      <c r="B69" s="13"/>
      <c r="C69" s="14">
        <f>SUM(D69:AJ69)</f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/>
      <c r="B70" s="13"/>
      <c r="C70" s="14">
        <f>SUM(D70:AJ70)</f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/>
      <c r="B71" s="13"/>
      <c r="C71" s="14">
        <f>SUM(D71:AJ71)</f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/>
      <c r="B72" s="13"/>
      <c r="C72" s="14">
        <f>SUM(D72:AJ72)</f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/>
      <c r="B73" s="13"/>
      <c r="C73" s="14">
        <f>SUM(D73:AJ73)</f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/>
      <c r="B74" s="13"/>
      <c r="C74" s="14">
        <f>SUM(D74:AJ74)</f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/>
      <c r="B75" s="13"/>
      <c r="C75" s="14">
        <f aca="true" t="shared" si="1" ref="C75:C103">SUM(D75:AJ75)</f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/>
      <c r="B76" s="13"/>
      <c r="C76" s="14">
        <f t="shared" si="1"/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/>
      <c r="B77" s="13"/>
      <c r="C77" s="14">
        <f t="shared" si="1"/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/>
      <c r="B78" s="13"/>
      <c r="C78" s="14">
        <f t="shared" si="1"/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">
      <c r="A79" s="12"/>
      <c r="B79" s="13"/>
      <c r="C79" s="14">
        <f t="shared" si="1"/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8">
      <c r="A80" s="12"/>
      <c r="B80" s="13"/>
      <c r="C80" s="14">
        <f t="shared" si="1"/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8">
      <c r="A81" s="12"/>
      <c r="B81" s="13"/>
      <c r="C81" s="14">
        <f t="shared" si="1"/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8">
      <c r="A82" s="12"/>
      <c r="B82" s="13"/>
      <c r="C82" s="14">
        <f t="shared" si="1"/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8">
      <c r="A83" s="12"/>
      <c r="B83" s="13"/>
      <c r="C83" s="14">
        <f t="shared" si="1"/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8">
      <c r="A84" s="12"/>
      <c r="B84" s="13"/>
      <c r="C84" s="14">
        <f t="shared" si="1"/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8">
      <c r="A85" s="12"/>
      <c r="B85" s="13"/>
      <c r="C85" s="14">
        <f t="shared" si="1"/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8">
      <c r="A86" s="12"/>
      <c r="B86" s="13"/>
      <c r="C86" s="14">
        <f t="shared" si="1"/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8">
      <c r="A87" s="12"/>
      <c r="B87" s="13"/>
      <c r="C87" s="14">
        <f t="shared" si="1"/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8">
      <c r="A88" s="12"/>
      <c r="B88" s="13"/>
      <c r="C88" s="14">
        <f t="shared" si="1"/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8">
      <c r="A89" s="12"/>
      <c r="B89" s="13"/>
      <c r="C89" s="14">
        <f t="shared" si="1"/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8">
      <c r="A90" s="12"/>
      <c r="B90" s="13"/>
      <c r="C90" s="14">
        <f t="shared" si="1"/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8">
      <c r="A91" s="12"/>
      <c r="B91" s="13"/>
      <c r="C91" s="14">
        <f t="shared" si="1"/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8">
      <c r="A92" s="12"/>
      <c r="B92" s="13"/>
      <c r="C92" s="14">
        <f t="shared" si="1"/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8">
      <c r="A93" s="12"/>
      <c r="B93" s="13"/>
      <c r="C93" s="14">
        <f t="shared" si="1"/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8">
      <c r="A94" s="12"/>
      <c r="B94" s="13"/>
      <c r="C94" s="14">
        <f t="shared" si="1"/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8">
      <c r="A95" s="12"/>
      <c r="B95" s="13"/>
      <c r="C95" s="14">
        <f t="shared" si="1"/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8">
      <c r="A96" s="12"/>
      <c r="B96" s="13"/>
      <c r="C96" s="14">
        <f t="shared" si="1"/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8">
      <c r="A97" s="12"/>
      <c r="B97" s="13"/>
      <c r="C97" s="14">
        <f t="shared" si="1"/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8">
      <c r="A98" s="12"/>
      <c r="B98" s="13"/>
      <c r="C98" s="14">
        <f t="shared" si="1"/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8">
      <c r="A99" s="12"/>
      <c r="B99" s="13"/>
      <c r="C99" s="14">
        <f t="shared" si="1"/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8">
      <c r="A100" s="12"/>
      <c r="B100" s="13"/>
      <c r="C100" s="14">
        <f t="shared" si="1"/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8">
      <c r="A101" s="12"/>
      <c r="B101" s="13"/>
      <c r="C101" s="14">
        <f t="shared" si="1"/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>
      <c r="A102" s="12"/>
      <c r="B102" s="13"/>
      <c r="C102" s="14">
        <f t="shared" si="1"/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8">
      <c r="A103" s="12"/>
      <c r="B103" s="13"/>
      <c r="C103" s="14">
        <f t="shared" si="1"/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8">
      <c r="A104" s="12"/>
      <c r="B104" s="13"/>
      <c r="C104" s="14">
        <f aca="true" t="shared" si="2" ref="C104:C135">SUM(D104:AJ104)</f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8">
      <c r="A105" s="12"/>
      <c r="B105" s="13"/>
      <c r="C105" s="14">
        <f t="shared" si="2"/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8">
      <c r="A106" s="12"/>
      <c r="B106" s="13"/>
      <c r="C106" s="14">
        <f t="shared" si="2"/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8">
      <c r="A107" s="12"/>
      <c r="B107" s="13"/>
      <c r="C107" s="14">
        <f t="shared" si="2"/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8">
      <c r="A108" s="12"/>
      <c r="B108" s="13"/>
      <c r="C108" s="14">
        <f t="shared" si="2"/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8">
      <c r="A109" s="12"/>
      <c r="B109" s="13"/>
      <c r="C109" s="14">
        <f t="shared" si="2"/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8">
      <c r="A110" s="12"/>
      <c r="B110" s="13"/>
      <c r="C110" s="14">
        <f t="shared" si="2"/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8">
      <c r="A111" s="12"/>
      <c r="B111" s="13"/>
      <c r="C111" s="14">
        <f t="shared" si="2"/>
        <v>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8">
      <c r="A112" s="12"/>
      <c r="B112" s="13"/>
      <c r="C112" s="14">
        <f t="shared" si="2"/>
        <v>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8">
      <c r="A113" s="12"/>
      <c r="B113" s="13"/>
      <c r="C113" s="14">
        <f t="shared" si="2"/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8">
      <c r="A114" s="12"/>
      <c r="B114" s="13"/>
      <c r="C114" s="14">
        <f t="shared" si="2"/>
        <v>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8">
      <c r="A115" s="12"/>
      <c r="B115" s="13"/>
      <c r="C115" s="14">
        <f t="shared" si="2"/>
        <v>0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8">
      <c r="A116" s="12"/>
      <c r="B116" s="13"/>
      <c r="C116" s="14">
        <f t="shared" si="2"/>
        <v>0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8">
      <c r="A117" s="12"/>
      <c r="B117" s="13"/>
      <c r="C117" s="14">
        <f t="shared" si="2"/>
        <v>0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8">
      <c r="A118" s="12"/>
      <c r="B118" s="13"/>
      <c r="C118" s="14">
        <f t="shared" si="2"/>
        <v>0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8">
      <c r="A119" s="12"/>
      <c r="B119" s="13"/>
      <c r="C119" s="14">
        <f t="shared" si="2"/>
        <v>0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8">
      <c r="A120" s="12"/>
      <c r="B120" s="13"/>
      <c r="C120" s="14">
        <f t="shared" si="2"/>
        <v>0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8">
      <c r="A121" s="12"/>
      <c r="B121" s="13"/>
      <c r="C121" s="14">
        <f t="shared" si="2"/>
        <v>0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8">
      <c r="A122" s="12"/>
      <c r="B122" s="13"/>
      <c r="C122" s="14">
        <f t="shared" si="2"/>
        <v>0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8">
      <c r="A123" s="12"/>
      <c r="B123" s="13"/>
      <c r="C123" s="14">
        <f t="shared" si="2"/>
        <v>0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8">
      <c r="A124" s="12"/>
      <c r="B124" s="13"/>
      <c r="C124" s="14">
        <f t="shared" si="2"/>
        <v>0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8">
      <c r="A125" s="12"/>
      <c r="B125" s="13"/>
      <c r="C125" s="14">
        <f t="shared" si="2"/>
        <v>0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8">
      <c r="A126" s="12"/>
      <c r="B126" s="13"/>
      <c r="C126" s="14">
        <f t="shared" si="2"/>
        <v>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8">
      <c r="A127" s="12"/>
      <c r="B127" s="13"/>
      <c r="C127" s="14">
        <f t="shared" si="2"/>
        <v>0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8">
      <c r="A128" s="12"/>
      <c r="B128" s="13"/>
      <c r="C128" s="14">
        <f t="shared" si="2"/>
        <v>0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8">
      <c r="A129" s="12"/>
      <c r="B129" s="13"/>
      <c r="C129" s="14">
        <f t="shared" si="2"/>
        <v>0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8">
      <c r="A130" s="12"/>
      <c r="B130" s="13"/>
      <c r="C130" s="14">
        <f t="shared" si="2"/>
        <v>0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8">
      <c r="A131" s="12"/>
      <c r="B131" s="13"/>
      <c r="C131" s="14">
        <f t="shared" si="2"/>
        <v>0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8">
      <c r="A132" s="12"/>
      <c r="B132" s="13"/>
      <c r="C132" s="14">
        <f t="shared" si="2"/>
        <v>0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8">
      <c r="A133" s="12"/>
      <c r="B133" s="13"/>
      <c r="C133" s="14">
        <f t="shared" si="2"/>
        <v>0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8">
      <c r="A134" s="12"/>
      <c r="B134" s="13"/>
      <c r="C134" s="14">
        <f t="shared" si="2"/>
        <v>0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8">
      <c r="A135" s="12"/>
      <c r="B135" s="13"/>
      <c r="C135" s="14">
        <f t="shared" si="2"/>
        <v>0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8">
      <c r="A136" s="12"/>
      <c r="B136" s="13"/>
      <c r="C136" s="14">
        <f aca="true" t="shared" si="3" ref="C136:C141">SUM(D136:AJ136)</f>
        <v>0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8">
      <c r="A137" s="12"/>
      <c r="B137" s="13"/>
      <c r="C137" s="14">
        <f t="shared" si="3"/>
        <v>0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8">
      <c r="A138" s="12"/>
      <c r="B138" s="13"/>
      <c r="C138" s="14">
        <f t="shared" si="3"/>
        <v>0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8">
      <c r="A139" s="12"/>
      <c r="B139" s="13"/>
      <c r="C139" s="14">
        <f t="shared" si="3"/>
        <v>0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8">
      <c r="A140" s="12"/>
      <c r="B140" s="13"/>
      <c r="C140" s="14">
        <f t="shared" si="3"/>
        <v>0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8">
      <c r="A141" s="12"/>
      <c r="B141" s="13"/>
      <c r="C141" s="14">
        <f t="shared" si="3"/>
        <v>0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5:E20 D8:D141">
    <cfRule type="cellIs" priority="1" dxfId="0" operator="equal" stopIfTrue="1">
      <formula>0</formula>
    </cfRule>
  </conditionalFormatting>
  <conditionalFormatting sqref="B8:B141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30" customWidth="1"/>
    <col min="2" max="2" width="4.75390625" style="30" customWidth="1"/>
    <col min="3" max="3" width="16.75390625" style="30" customWidth="1"/>
    <col min="4" max="4" width="3.75390625" style="30" customWidth="1"/>
    <col min="5" max="5" width="14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15.75390625" style="30" customWidth="1"/>
    <col min="12" max="12" width="3.75390625" style="30" customWidth="1"/>
    <col min="13" max="13" width="22.75390625" style="30" customWidth="1"/>
    <col min="14" max="16384" width="9.125" style="30" customWidth="1"/>
  </cols>
  <sheetData>
    <row r="1" spans="1:13" s="2" customFormat="1" ht="16.5" thickBot="1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4" s="2" customFormat="1" ht="13.5" thickBot="1">
      <c r="A2" s="161" t="s">
        <v>44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05"/>
    </row>
    <row r="3" spans="1:15" ht="12.75">
      <c r="A3" s="181" t="str">
        <f>'с2'!A3</f>
        <v>LXVIII Чемпионат РБ в зачет XXV Кубка РБ, VII Кубка Давида - Детского Кубка РБ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208"/>
      <c r="O3" s="208"/>
    </row>
    <row r="4" spans="1:15" ht="12.75">
      <c r="A4" s="182" t="str">
        <f>CONCATENATE('с2'!A4," ",'с2'!C4)</f>
        <v>Республиканские официальные спортивные соревнования БРЫКОВ ВЛАДИМИР МИХАЙЛОВИЧ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209"/>
      <c r="O4" s="209"/>
    </row>
    <row r="5" spans="1:15" ht="12.75">
      <c r="A5" s="168">
        <f>'с2'!E5</f>
        <v>45375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210"/>
      <c r="O5" s="210"/>
    </row>
    <row r="6" spans="1:13" ht="12.7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25" ht="10.5" customHeight="1">
      <c r="A7" s="212">
        <v>1</v>
      </c>
      <c r="B7" s="213">
        <f>'с2'!A8</f>
        <v>0</v>
      </c>
      <c r="C7" s="214" t="s">
        <v>80</v>
      </c>
      <c r="D7" s="215"/>
      <c r="E7" s="31"/>
      <c r="F7" s="31"/>
      <c r="G7" s="31"/>
      <c r="H7" s="31"/>
      <c r="I7" s="31"/>
      <c r="J7" s="31"/>
      <c r="K7" s="31"/>
      <c r="L7" s="31"/>
      <c r="M7" s="31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</row>
    <row r="8" spans="1:25" ht="10.5" customHeight="1">
      <c r="A8" s="212"/>
      <c r="B8" s="217"/>
      <c r="C8" s="218">
        <v>1</v>
      </c>
      <c r="D8" s="219">
        <v>0</v>
      </c>
      <c r="E8" s="220" t="s">
        <v>80</v>
      </c>
      <c r="F8" s="221"/>
      <c r="G8" s="31"/>
      <c r="H8" s="221"/>
      <c r="I8" s="31"/>
      <c r="J8" s="221"/>
      <c r="K8" s="31"/>
      <c r="L8" s="221"/>
      <c r="M8" s="31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</row>
    <row r="9" spans="1:25" ht="10.5" customHeight="1">
      <c r="A9" s="212">
        <v>32</v>
      </c>
      <c r="B9" s="213">
        <f>'с2'!A39</f>
        <v>0</v>
      </c>
      <c r="C9" s="222" t="s">
        <v>22</v>
      </c>
      <c r="D9" s="223"/>
      <c r="E9" s="218"/>
      <c r="F9" s="224"/>
      <c r="G9" s="31"/>
      <c r="H9" s="221"/>
      <c r="I9" s="31"/>
      <c r="J9" s="221"/>
      <c r="K9" s="31"/>
      <c r="L9" s="221"/>
      <c r="M9" s="31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</row>
    <row r="10" spans="1:25" ht="10.5" customHeight="1">
      <c r="A10" s="212"/>
      <c r="B10" s="217"/>
      <c r="C10" s="32"/>
      <c r="D10" s="221"/>
      <c r="E10" s="225">
        <v>17</v>
      </c>
      <c r="F10" s="219">
        <v>0</v>
      </c>
      <c r="G10" s="220" t="s">
        <v>80</v>
      </c>
      <c r="H10" s="221"/>
      <c r="I10" s="31"/>
      <c r="J10" s="221"/>
      <c r="K10" s="31"/>
      <c r="L10" s="221"/>
      <c r="M10" s="31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</row>
    <row r="11" spans="1:25" ht="10.5" customHeight="1">
      <c r="A11" s="212">
        <v>17</v>
      </c>
      <c r="B11" s="213">
        <f>'с2'!A24</f>
        <v>0</v>
      </c>
      <c r="C11" s="214" t="s">
        <v>93</v>
      </c>
      <c r="D11" s="226"/>
      <c r="E11" s="225"/>
      <c r="F11" s="227"/>
      <c r="G11" s="218"/>
      <c r="H11" s="224"/>
      <c r="I11" s="31"/>
      <c r="J11" s="221"/>
      <c r="K11" s="31"/>
      <c r="L11" s="221"/>
      <c r="M11" s="31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</row>
    <row r="12" spans="1:25" ht="10.5" customHeight="1">
      <c r="A12" s="212"/>
      <c r="B12" s="217"/>
      <c r="C12" s="218">
        <v>2</v>
      </c>
      <c r="D12" s="219">
        <v>0</v>
      </c>
      <c r="E12" s="228" t="s">
        <v>92</v>
      </c>
      <c r="F12" s="224"/>
      <c r="G12" s="225"/>
      <c r="H12" s="224"/>
      <c r="I12" s="31"/>
      <c r="J12" s="221"/>
      <c r="K12" s="31"/>
      <c r="L12" s="221"/>
      <c r="M12" s="31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</row>
    <row r="13" spans="1:25" ht="10.5" customHeight="1">
      <c r="A13" s="212">
        <v>16</v>
      </c>
      <c r="B13" s="213">
        <f>'с2'!A23</f>
        <v>0</v>
      </c>
      <c r="C13" s="222" t="s">
        <v>92</v>
      </c>
      <c r="D13" s="223"/>
      <c r="E13" s="32"/>
      <c r="F13" s="221"/>
      <c r="G13" s="225"/>
      <c r="H13" s="224"/>
      <c r="I13" s="31"/>
      <c r="J13" s="221"/>
      <c r="K13" s="31"/>
      <c r="L13" s="221"/>
      <c r="M13" s="31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</row>
    <row r="14" spans="1:25" ht="10.5" customHeight="1">
      <c r="A14" s="212"/>
      <c r="B14" s="217"/>
      <c r="C14" s="32"/>
      <c r="D14" s="221"/>
      <c r="E14" s="31"/>
      <c r="F14" s="221"/>
      <c r="G14" s="225">
        <v>25</v>
      </c>
      <c r="H14" s="219">
        <v>0</v>
      </c>
      <c r="I14" s="220" t="s">
        <v>86</v>
      </c>
      <c r="J14" s="221"/>
      <c r="K14" s="31"/>
      <c r="L14" s="221"/>
      <c r="M14" s="221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</row>
    <row r="15" spans="1:25" ht="12" customHeight="1">
      <c r="A15" s="212">
        <v>9</v>
      </c>
      <c r="B15" s="213">
        <f>'с2'!A16</f>
        <v>0</v>
      </c>
      <c r="C15" s="214" t="s">
        <v>86</v>
      </c>
      <c r="D15" s="226"/>
      <c r="E15" s="31"/>
      <c r="F15" s="221"/>
      <c r="G15" s="225"/>
      <c r="H15" s="227"/>
      <c r="I15" s="218"/>
      <c r="J15" s="224"/>
      <c r="K15" s="31"/>
      <c r="L15" s="221"/>
      <c r="M15" s="221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</row>
    <row r="16" spans="1:25" ht="12" customHeight="1">
      <c r="A16" s="212"/>
      <c r="B16" s="217"/>
      <c r="C16" s="218">
        <v>3</v>
      </c>
      <c r="D16" s="219">
        <v>0</v>
      </c>
      <c r="E16" s="220" t="s">
        <v>86</v>
      </c>
      <c r="F16" s="221"/>
      <c r="G16" s="225"/>
      <c r="H16" s="224"/>
      <c r="I16" s="225"/>
      <c r="J16" s="224"/>
      <c r="K16" s="31"/>
      <c r="L16" s="221"/>
      <c r="M16" s="221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</row>
    <row r="17" spans="1:25" ht="12" customHeight="1">
      <c r="A17" s="212">
        <v>24</v>
      </c>
      <c r="B17" s="213">
        <f>'с2'!A31</f>
        <v>0</v>
      </c>
      <c r="C17" s="222" t="s">
        <v>22</v>
      </c>
      <c r="D17" s="223"/>
      <c r="E17" s="218"/>
      <c r="F17" s="224"/>
      <c r="G17" s="225"/>
      <c r="H17" s="224"/>
      <c r="I17" s="225"/>
      <c r="J17" s="224"/>
      <c r="K17" s="31"/>
      <c r="L17" s="221"/>
      <c r="M17" s="221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</row>
    <row r="18" spans="1:25" ht="12" customHeight="1">
      <c r="A18" s="212"/>
      <c r="B18" s="217"/>
      <c r="C18" s="32"/>
      <c r="D18" s="221"/>
      <c r="E18" s="225">
        <v>18</v>
      </c>
      <c r="F18" s="219">
        <v>0</v>
      </c>
      <c r="G18" s="220" t="s">
        <v>86</v>
      </c>
      <c r="H18" s="221"/>
      <c r="I18" s="225"/>
      <c r="J18" s="224"/>
      <c r="K18" s="31"/>
      <c r="L18" s="221"/>
      <c r="M18" s="221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</row>
    <row r="19" spans="1:25" ht="12" customHeight="1">
      <c r="A19" s="212">
        <v>25</v>
      </c>
      <c r="B19" s="213">
        <f>'с2'!A32</f>
        <v>0</v>
      </c>
      <c r="C19" s="214" t="s">
        <v>22</v>
      </c>
      <c r="D19" s="226"/>
      <c r="E19" s="225"/>
      <c r="F19" s="227"/>
      <c r="G19" s="32"/>
      <c r="H19" s="221"/>
      <c r="I19" s="225"/>
      <c r="J19" s="224"/>
      <c r="K19" s="31"/>
      <c r="L19" s="221"/>
      <c r="M19" s="221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</row>
    <row r="20" spans="1:25" ht="12" customHeight="1">
      <c r="A20" s="212"/>
      <c r="B20" s="217"/>
      <c r="C20" s="218">
        <v>4</v>
      </c>
      <c r="D20" s="219">
        <v>0</v>
      </c>
      <c r="E20" s="228" t="s">
        <v>85</v>
      </c>
      <c r="F20" s="224"/>
      <c r="G20" s="31"/>
      <c r="H20" s="221"/>
      <c r="I20" s="225"/>
      <c r="J20" s="224"/>
      <c r="K20" s="31"/>
      <c r="L20" s="221"/>
      <c r="M20" s="31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</row>
    <row r="21" spans="1:25" ht="12" customHeight="1">
      <c r="A21" s="212">
        <v>8</v>
      </c>
      <c r="B21" s="213">
        <f>'с2'!A15</f>
        <v>0</v>
      </c>
      <c r="C21" s="222" t="s">
        <v>85</v>
      </c>
      <c r="D21" s="223"/>
      <c r="E21" s="32"/>
      <c r="F21" s="221"/>
      <c r="G21" s="31"/>
      <c r="H21" s="221"/>
      <c r="I21" s="225"/>
      <c r="J21" s="224"/>
      <c r="K21" s="31"/>
      <c r="L21" s="221"/>
      <c r="M21" s="31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</row>
    <row r="22" spans="1:25" ht="12" customHeight="1">
      <c r="A22" s="212"/>
      <c r="B22" s="217"/>
      <c r="C22" s="32"/>
      <c r="D22" s="221"/>
      <c r="E22" s="31"/>
      <c r="F22" s="221"/>
      <c r="G22" s="31"/>
      <c r="H22" s="221"/>
      <c r="I22" s="225">
        <v>29</v>
      </c>
      <c r="J22" s="219">
        <v>0</v>
      </c>
      <c r="K22" s="220" t="s">
        <v>86</v>
      </c>
      <c r="L22" s="221"/>
      <c r="M22" s="31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</row>
    <row r="23" spans="1:25" ht="12" customHeight="1">
      <c r="A23" s="212">
        <v>5</v>
      </c>
      <c r="B23" s="213">
        <f>'с2'!A12</f>
        <v>0</v>
      </c>
      <c r="C23" s="214" t="s">
        <v>83</v>
      </c>
      <c r="D23" s="226"/>
      <c r="E23" s="31"/>
      <c r="F23" s="221"/>
      <c r="G23" s="31"/>
      <c r="H23" s="221"/>
      <c r="I23" s="225"/>
      <c r="J23" s="227"/>
      <c r="K23" s="218"/>
      <c r="L23" s="224"/>
      <c r="M23" s="31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</row>
    <row r="24" spans="1:25" ht="12" customHeight="1">
      <c r="A24" s="212"/>
      <c r="B24" s="217"/>
      <c r="C24" s="218">
        <v>5</v>
      </c>
      <c r="D24" s="219">
        <v>0</v>
      </c>
      <c r="E24" s="220" t="s">
        <v>83</v>
      </c>
      <c r="F24" s="221"/>
      <c r="G24" s="31"/>
      <c r="H24" s="221"/>
      <c r="I24" s="225"/>
      <c r="J24" s="224"/>
      <c r="K24" s="225"/>
      <c r="L24" s="224"/>
      <c r="M24" s="31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</row>
    <row r="25" spans="1:25" ht="12" customHeight="1">
      <c r="A25" s="212">
        <v>28</v>
      </c>
      <c r="B25" s="213">
        <f>'с2'!A35</f>
        <v>0</v>
      </c>
      <c r="C25" s="222" t="s">
        <v>22</v>
      </c>
      <c r="D25" s="223"/>
      <c r="E25" s="218"/>
      <c r="F25" s="224"/>
      <c r="G25" s="31"/>
      <c r="H25" s="221"/>
      <c r="I25" s="225"/>
      <c r="J25" s="224"/>
      <c r="K25" s="225"/>
      <c r="L25" s="224"/>
      <c r="M25" s="31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</row>
    <row r="26" spans="1:25" ht="12" customHeight="1">
      <c r="A26" s="212"/>
      <c r="B26" s="217"/>
      <c r="C26" s="32"/>
      <c r="D26" s="221"/>
      <c r="E26" s="225">
        <v>19</v>
      </c>
      <c r="F26" s="219">
        <v>0</v>
      </c>
      <c r="G26" s="220" t="s">
        <v>83</v>
      </c>
      <c r="H26" s="221"/>
      <c r="I26" s="225"/>
      <c r="J26" s="224"/>
      <c r="K26" s="225"/>
      <c r="L26" s="224"/>
      <c r="M26" s="31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</row>
    <row r="27" spans="1:25" ht="12" customHeight="1">
      <c r="A27" s="212">
        <v>21</v>
      </c>
      <c r="B27" s="213">
        <f>'с2'!A28</f>
        <v>0</v>
      </c>
      <c r="C27" s="214" t="s">
        <v>22</v>
      </c>
      <c r="D27" s="226"/>
      <c r="E27" s="225"/>
      <c r="F27" s="227"/>
      <c r="G27" s="218"/>
      <c r="H27" s="224"/>
      <c r="I27" s="225"/>
      <c r="J27" s="224"/>
      <c r="K27" s="225"/>
      <c r="L27" s="224"/>
      <c r="M27" s="31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</row>
    <row r="28" spans="1:25" ht="12" customHeight="1">
      <c r="A28" s="212"/>
      <c r="B28" s="217"/>
      <c r="C28" s="218">
        <v>6</v>
      </c>
      <c r="D28" s="219">
        <v>0</v>
      </c>
      <c r="E28" s="228" t="s">
        <v>88</v>
      </c>
      <c r="F28" s="224"/>
      <c r="G28" s="225"/>
      <c r="H28" s="224"/>
      <c r="I28" s="225"/>
      <c r="J28" s="224"/>
      <c r="K28" s="225"/>
      <c r="L28" s="224"/>
      <c r="M28" s="31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</row>
    <row r="29" spans="1:25" ht="12" customHeight="1">
      <c r="A29" s="212">
        <v>12</v>
      </c>
      <c r="B29" s="213">
        <f>'с2'!A19</f>
        <v>0</v>
      </c>
      <c r="C29" s="222" t="s">
        <v>88</v>
      </c>
      <c r="D29" s="223"/>
      <c r="E29" s="32"/>
      <c r="F29" s="221"/>
      <c r="G29" s="225"/>
      <c r="H29" s="224"/>
      <c r="I29" s="225"/>
      <c r="J29" s="224"/>
      <c r="K29" s="225"/>
      <c r="L29" s="224"/>
      <c r="M29" s="31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</row>
    <row r="30" spans="1:25" ht="12" customHeight="1">
      <c r="A30" s="212"/>
      <c r="B30" s="217"/>
      <c r="C30" s="32"/>
      <c r="D30" s="221"/>
      <c r="E30" s="31"/>
      <c r="F30" s="221"/>
      <c r="G30" s="225">
        <v>26</v>
      </c>
      <c r="H30" s="219">
        <v>0</v>
      </c>
      <c r="I30" s="228" t="s">
        <v>82</v>
      </c>
      <c r="J30" s="224"/>
      <c r="K30" s="225"/>
      <c r="L30" s="224"/>
      <c r="M30" s="31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</row>
    <row r="31" spans="1:25" ht="12" customHeight="1">
      <c r="A31" s="212">
        <v>13</v>
      </c>
      <c r="B31" s="213">
        <f>'с2'!A20</f>
        <v>0</v>
      </c>
      <c r="C31" s="214" t="s">
        <v>89</v>
      </c>
      <c r="D31" s="226"/>
      <c r="E31" s="31"/>
      <c r="F31" s="221"/>
      <c r="G31" s="225"/>
      <c r="H31" s="227"/>
      <c r="I31" s="32"/>
      <c r="J31" s="221"/>
      <c r="K31" s="225"/>
      <c r="L31" s="224"/>
      <c r="M31" s="31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</row>
    <row r="32" spans="1:25" ht="12" customHeight="1">
      <c r="A32" s="212"/>
      <c r="B32" s="217"/>
      <c r="C32" s="218">
        <v>7</v>
      </c>
      <c r="D32" s="219">
        <v>0</v>
      </c>
      <c r="E32" s="220" t="s">
        <v>89</v>
      </c>
      <c r="F32" s="221"/>
      <c r="G32" s="225"/>
      <c r="H32" s="224"/>
      <c r="I32" s="31"/>
      <c r="J32" s="221"/>
      <c r="K32" s="225"/>
      <c r="L32" s="224"/>
      <c r="M32" s="31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</row>
    <row r="33" spans="1:25" ht="12" customHeight="1">
      <c r="A33" s="212">
        <v>20</v>
      </c>
      <c r="B33" s="213">
        <f>'с2'!A27</f>
        <v>0</v>
      </c>
      <c r="C33" s="222" t="s">
        <v>22</v>
      </c>
      <c r="D33" s="223"/>
      <c r="E33" s="218"/>
      <c r="F33" s="224"/>
      <c r="G33" s="225"/>
      <c r="H33" s="224"/>
      <c r="I33" s="31"/>
      <c r="J33" s="221"/>
      <c r="K33" s="225"/>
      <c r="L33" s="224"/>
      <c r="M33" s="31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</row>
    <row r="34" spans="1:25" ht="12" customHeight="1">
      <c r="A34" s="212"/>
      <c r="B34" s="217"/>
      <c r="C34" s="32"/>
      <c r="D34" s="221"/>
      <c r="E34" s="225">
        <v>20</v>
      </c>
      <c r="F34" s="219">
        <v>0</v>
      </c>
      <c r="G34" s="228" t="s">
        <v>82</v>
      </c>
      <c r="H34" s="224"/>
      <c r="I34" s="31"/>
      <c r="J34" s="221"/>
      <c r="K34" s="225"/>
      <c r="L34" s="224"/>
      <c r="M34" s="31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</row>
    <row r="35" spans="1:25" ht="12" customHeight="1">
      <c r="A35" s="212">
        <v>29</v>
      </c>
      <c r="B35" s="213">
        <f>'с2'!A36</f>
        <v>0</v>
      </c>
      <c r="C35" s="214" t="s">
        <v>22</v>
      </c>
      <c r="D35" s="226"/>
      <c r="E35" s="225"/>
      <c r="F35" s="227"/>
      <c r="G35" s="32"/>
      <c r="H35" s="221"/>
      <c r="I35" s="31"/>
      <c r="J35" s="221"/>
      <c r="K35" s="225"/>
      <c r="L35" s="224"/>
      <c r="M35" s="31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</row>
    <row r="36" spans="1:25" ht="12" customHeight="1">
      <c r="A36" s="212"/>
      <c r="B36" s="217"/>
      <c r="C36" s="218">
        <v>8</v>
      </c>
      <c r="D36" s="219">
        <v>0</v>
      </c>
      <c r="E36" s="228" t="s">
        <v>82</v>
      </c>
      <c r="F36" s="224"/>
      <c r="G36" s="31"/>
      <c r="H36" s="221"/>
      <c r="I36" s="31"/>
      <c r="J36" s="221"/>
      <c r="K36" s="225"/>
      <c r="L36" s="224"/>
      <c r="M36" s="31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</row>
    <row r="37" spans="1:25" ht="12" customHeight="1">
      <c r="A37" s="212">
        <v>4</v>
      </c>
      <c r="B37" s="213">
        <f>'с2'!A11</f>
        <v>0</v>
      </c>
      <c r="C37" s="222" t="s">
        <v>82</v>
      </c>
      <c r="D37" s="223"/>
      <c r="E37" s="32"/>
      <c r="F37" s="221"/>
      <c r="G37" s="31"/>
      <c r="H37" s="221"/>
      <c r="I37" s="31"/>
      <c r="J37" s="221"/>
      <c r="K37" s="225"/>
      <c r="L37" s="224"/>
      <c r="M37" s="31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</row>
    <row r="38" spans="1:25" ht="12" customHeight="1">
      <c r="A38" s="212"/>
      <c r="B38" s="217"/>
      <c r="C38" s="32"/>
      <c r="D38" s="221"/>
      <c r="E38" s="31"/>
      <c r="F38" s="221"/>
      <c r="G38" s="31"/>
      <c r="H38" s="221"/>
      <c r="I38" s="31"/>
      <c r="J38" s="221"/>
      <c r="K38" s="225">
        <v>31</v>
      </c>
      <c r="L38" s="219">
        <v>0</v>
      </c>
      <c r="M38" s="220" t="s">
        <v>86</v>
      </c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</row>
    <row r="39" spans="1:25" ht="12" customHeight="1">
      <c r="A39" s="212">
        <v>3</v>
      </c>
      <c r="B39" s="213">
        <f>'с2'!A10</f>
        <v>0</v>
      </c>
      <c r="C39" s="214" t="s">
        <v>55</v>
      </c>
      <c r="D39" s="226"/>
      <c r="E39" s="31"/>
      <c r="F39" s="221"/>
      <c r="G39" s="31"/>
      <c r="H39" s="221"/>
      <c r="I39" s="31"/>
      <c r="J39" s="221"/>
      <c r="K39" s="225"/>
      <c r="L39" s="227"/>
      <c r="M39" s="229" t="s">
        <v>23</v>
      </c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</row>
    <row r="40" spans="1:25" ht="12" customHeight="1">
      <c r="A40" s="212"/>
      <c r="B40" s="217"/>
      <c r="C40" s="218">
        <v>9</v>
      </c>
      <c r="D40" s="219">
        <v>0</v>
      </c>
      <c r="E40" s="220" t="s">
        <v>55</v>
      </c>
      <c r="F40" s="221"/>
      <c r="G40" s="31"/>
      <c r="H40" s="221"/>
      <c r="I40" s="31"/>
      <c r="J40" s="221"/>
      <c r="K40" s="225"/>
      <c r="L40" s="224"/>
      <c r="M40" s="31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</row>
    <row r="41" spans="1:25" ht="12" customHeight="1">
      <c r="A41" s="212">
        <v>30</v>
      </c>
      <c r="B41" s="213">
        <f>'с2'!A37</f>
        <v>0</v>
      </c>
      <c r="C41" s="222" t="s">
        <v>22</v>
      </c>
      <c r="D41" s="223"/>
      <c r="E41" s="218"/>
      <c r="F41" s="224"/>
      <c r="G41" s="31"/>
      <c r="H41" s="221"/>
      <c r="I41" s="31"/>
      <c r="J41" s="221"/>
      <c r="K41" s="225"/>
      <c r="L41" s="224"/>
      <c r="M41" s="31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</row>
    <row r="42" spans="1:25" ht="12" customHeight="1">
      <c r="A42" s="212"/>
      <c r="B42" s="217"/>
      <c r="C42" s="32"/>
      <c r="D42" s="221"/>
      <c r="E42" s="225">
        <v>21</v>
      </c>
      <c r="F42" s="219">
        <v>0</v>
      </c>
      <c r="G42" s="220" t="s">
        <v>55</v>
      </c>
      <c r="H42" s="221"/>
      <c r="I42" s="31"/>
      <c r="J42" s="221"/>
      <c r="K42" s="225"/>
      <c r="L42" s="224"/>
      <c r="M42" s="31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</row>
    <row r="43" spans="1:25" ht="12" customHeight="1">
      <c r="A43" s="212">
        <v>19</v>
      </c>
      <c r="B43" s="213">
        <f>'с2'!A26</f>
        <v>0</v>
      </c>
      <c r="C43" s="214" t="s">
        <v>95</v>
      </c>
      <c r="D43" s="226"/>
      <c r="E43" s="225"/>
      <c r="F43" s="227"/>
      <c r="G43" s="218"/>
      <c r="H43" s="224"/>
      <c r="I43" s="31"/>
      <c r="J43" s="221"/>
      <c r="K43" s="225"/>
      <c r="L43" s="224"/>
      <c r="M43" s="31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</row>
    <row r="44" spans="1:25" ht="12" customHeight="1">
      <c r="A44" s="212"/>
      <c r="B44" s="217"/>
      <c r="C44" s="218">
        <v>10</v>
      </c>
      <c r="D44" s="219">
        <v>0</v>
      </c>
      <c r="E44" s="228" t="s">
        <v>90</v>
      </c>
      <c r="F44" s="224"/>
      <c r="G44" s="225"/>
      <c r="H44" s="224"/>
      <c r="I44" s="31"/>
      <c r="J44" s="221"/>
      <c r="K44" s="225"/>
      <c r="L44" s="224"/>
      <c r="M44" s="31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</row>
    <row r="45" spans="1:25" ht="12" customHeight="1">
      <c r="A45" s="212">
        <v>14</v>
      </c>
      <c r="B45" s="213">
        <f>'с2'!A21</f>
        <v>0</v>
      </c>
      <c r="C45" s="222" t="s">
        <v>90</v>
      </c>
      <c r="D45" s="223"/>
      <c r="E45" s="32"/>
      <c r="F45" s="221"/>
      <c r="G45" s="225"/>
      <c r="H45" s="224"/>
      <c r="I45" s="31"/>
      <c r="J45" s="221"/>
      <c r="K45" s="225"/>
      <c r="L45" s="224"/>
      <c r="M45" s="31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</row>
    <row r="46" spans="1:25" ht="12" customHeight="1">
      <c r="A46" s="212"/>
      <c r="B46" s="217"/>
      <c r="C46" s="32"/>
      <c r="D46" s="221"/>
      <c r="E46" s="31"/>
      <c r="F46" s="221"/>
      <c r="G46" s="225">
        <v>27</v>
      </c>
      <c r="H46" s="219">
        <v>0</v>
      </c>
      <c r="I46" s="228" t="s">
        <v>19</v>
      </c>
      <c r="J46" s="224"/>
      <c r="K46" s="225"/>
      <c r="L46" s="224"/>
      <c r="M46" s="31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</row>
    <row r="47" spans="1:25" ht="12" customHeight="1">
      <c r="A47" s="212">
        <v>11</v>
      </c>
      <c r="B47" s="213">
        <f>'с2'!A18</f>
        <v>0</v>
      </c>
      <c r="C47" s="214" t="s">
        <v>20</v>
      </c>
      <c r="D47" s="226"/>
      <c r="E47" s="31"/>
      <c r="F47" s="221"/>
      <c r="G47" s="225"/>
      <c r="H47" s="227"/>
      <c r="I47" s="218"/>
      <c r="J47" s="224"/>
      <c r="K47" s="225"/>
      <c r="L47" s="224"/>
      <c r="M47" s="31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</row>
    <row r="48" spans="1:25" ht="12" customHeight="1">
      <c r="A48" s="212"/>
      <c r="B48" s="217"/>
      <c r="C48" s="218">
        <v>11</v>
      </c>
      <c r="D48" s="219">
        <v>0</v>
      </c>
      <c r="E48" s="220" t="s">
        <v>20</v>
      </c>
      <c r="F48" s="221"/>
      <c r="G48" s="225"/>
      <c r="H48" s="224"/>
      <c r="I48" s="225"/>
      <c r="J48" s="224"/>
      <c r="K48" s="225"/>
      <c r="L48" s="224"/>
      <c r="M48" s="31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</row>
    <row r="49" spans="1:25" ht="12" customHeight="1">
      <c r="A49" s="212">
        <v>22</v>
      </c>
      <c r="B49" s="213">
        <f>'с2'!A29</f>
        <v>0</v>
      </c>
      <c r="C49" s="222" t="s">
        <v>22</v>
      </c>
      <c r="D49" s="223"/>
      <c r="E49" s="218"/>
      <c r="F49" s="224"/>
      <c r="G49" s="225"/>
      <c r="H49" s="224"/>
      <c r="I49" s="225"/>
      <c r="J49" s="224"/>
      <c r="K49" s="225"/>
      <c r="L49" s="224"/>
      <c r="M49" s="31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</row>
    <row r="50" spans="1:25" ht="12" customHeight="1">
      <c r="A50" s="212"/>
      <c r="B50" s="217"/>
      <c r="C50" s="32"/>
      <c r="D50" s="221"/>
      <c r="E50" s="225">
        <v>22</v>
      </c>
      <c r="F50" s="219">
        <v>0</v>
      </c>
      <c r="G50" s="228" t="s">
        <v>19</v>
      </c>
      <c r="H50" s="224"/>
      <c r="I50" s="225"/>
      <c r="J50" s="224"/>
      <c r="K50" s="225"/>
      <c r="L50" s="224"/>
      <c r="M50" s="31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</row>
    <row r="51" spans="1:25" ht="12" customHeight="1">
      <c r="A51" s="212">
        <v>27</v>
      </c>
      <c r="B51" s="213">
        <f>'с2'!A34</f>
        <v>0</v>
      </c>
      <c r="C51" s="214" t="s">
        <v>22</v>
      </c>
      <c r="D51" s="226"/>
      <c r="E51" s="225"/>
      <c r="F51" s="227"/>
      <c r="G51" s="32"/>
      <c r="H51" s="221"/>
      <c r="I51" s="225"/>
      <c r="J51" s="224"/>
      <c r="K51" s="225"/>
      <c r="L51" s="224"/>
      <c r="M51" s="31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</row>
    <row r="52" spans="1:25" ht="12" customHeight="1">
      <c r="A52" s="212"/>
      <c r="B52" s="217"/>
      <c r="C52" s="218">
        <v>12</v>
      </c>
      <c r="D52" s="219">
        <v>0</v>
      </c>
      <c r="E52" s="228" t="s">
        <v>19</v>
      </c>
      <c r="F52" s="224"/>
      <c r="G52" s="31"/>
      <c r="H52" s="221"/>
      <c r="I52" s="225"/>
      <c r="J52" s="224"/>
      <c r="K52" s="225"/>
      <c r="L52" s="224"/>
      <c r="M52" s="31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</row>
    <row r="53" spans="1:25" ht="12" customHeight="1">
      <c r="A53" s="212">
        <v>6</v>
      </c>
      <c r="B53" s="213">
        <f>'с2'!A13</f>
        <v>0</v>
      </c>
      <c r="C53" s="222" t="s">
        <v>19</v>
      </c>
      <c r="D53" s="223"/>
      <c r="E53" s="32"/>
      <c r="F53" s="221"/>
      <c r="G53" s="31"/>
      <c r="H53" s="221"/>
      <c r="I53" s="225"/>
      <c r="J53" s="224"/>
      <c r="K53" s="225"/>
      <c r="L53" s="224"/>
      <c r="M53" s="31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</row>
    <row r="54" spans="1:25" ht="12" customHeight="1">
      <c r="A54" s="212"/>
      <c r="B54" s="217"/>
      <c r="C54" s="32"/>
      <c r="D54" s="221"/>
      <c r="E54" s="31"/>
      <c r="F54" s="221"/>
      <c r="G54" s="31"/>
      <c r="H54" s="221"/>
      <c r="I54" s="225">
        <v>30</v>
      </c>
      <c r="J54" s="219">
        <v>0</v>
      </c>
      <c r="K54" s="228" t="s">
        <v>19</v>
      </c>
      <c r="L54" s="224"/>
      <c r="M54" s="31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</row>
    <row r="55" spans="1:25" ht="12" customHeight="1">
      <c r="A55" s="212">
        <v>7</v>
      </c>
      <c r="B55" s="213">
        <f>'с2'!A14</f>
        <v>0</v>
      </c>
      <c r="C55" s="214" t="s">
        <v>84</v>
      </c>
      <c r="D55" s="226"/>
      <c r="E55" s="31"/>
      <c r="F55" s="221"/>
      <c r="G55" s="31"/>
      <c r="H55" s="221"/>
      <c r="I55" s="225"/>
      <c r="J55" s="227"/>
      <c r="K55" s="32"/>
      <c r="L55" s="221"/>
      <c r="M55" s="31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</row>
    <row r="56" spans="1:25" ht="12" customHeight="1">
      <c r="A56" s="212"/>
      <c r="B56" s="217"/>
      <c r="C56" s="218">
        <v>13</v>
      </c>
      <c r="D56" s="219">
        <v>0</v>
      </c>
      <c r="E56" s="220" t="s">
        <v>84</v>
      </c>
      <c r="F56" s="221"/>
      <c r="G56" s="31"/>
      <c r="H56" s="221"/>
      <c r="I56" s="225"/>
      <c r="J56" s="33"/>
      <c r="K56" s="31"/>
      <c r="L56" s="221"/>
      <c r="M56" s="31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</row>
    <row r="57" spans="1:25" ht="12" customHeight="1">
      <c r="A57" s="212">
        <v>26</v>
      </c>
      <c r="B57" s="213">
        <f>'с2'!A33</f>
        <v>0</v>
      </c>
      <c r="C57" s="222" t="s">
        <v>22</v>
      </c>
      <c r="D57" s="223"/>
      <c r="E57" s="218"/>
      <c r="F57" s="224"/>
      <c r="G57" s="31"/>
      <c r="H57" s="221"/>
      <c r="I57" s="225"/>
      <c r="J57" s="33"/>
      <c r="K57" s="31"/>
      <c r="L57" s="221"/>
      <c r="M57" s="31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</row>
    <row r="58" spans="1:25" ht="12" customHeight="1">
      <c r="A58" s="212"/>
      <c r="B58" s="217"/>
      <c r="C58" s="32"/>
      <c r="D58" s="221"/>
      <c r="E58" s="225">
        <v>23</v>
      </c>
      <c r="F58" s="219">
        <v>0</v>
      </c>
      <c r="G58" s="228" t="s">
        <v>87</v>
      </c>
      <c r="H58" s="224"/>
      <c r="I58" s="225"/>
      <c r="J58" s="33"/>
      <c r="K58" s="31">
        <v>-31</v>
      </c>
      <c r="L58" s="230">
        <f>IF(L38=J22,J54,IF(L38=J54,J22,0))</f>
        <v>0</v>
      </c>
      <c r="M58" s="214" t="str">
        <f>IF(M38=K22,K54,IF(M38=K54,K22,0))</f>
        <v>Кочетыгов Алексей</v>
      </c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</row>
    <row r="59" spans="1:25" ht="12" customHeight="1">
      <c r="A59" s="212">
        <v>23</v>
      </c>
      <c r="B59" s="213">
        <f>'с2'!A30</f>
        <v>0</v>
      </c>
      <c r="C59" s="214" t="s">
        <v>22</v>
      </c>
      <c r="D59" s="226"/>
      <c r="E59" s="225"/>
      <c r="F59" s="227"/>
      <c r="G59" s="218"/>
      <c r="H59" s="224"/>
      <c r="I59" s="225"/>
      <c r="J59" s="33"/>
      <c r="K59" s="31"/>
      <c r="L59" s="231"/>
      <c r="M59" s="229" t="s">
        <v>24</v>
      </c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</row>
    <row r="60" spans="1:25" ht="12" customHeight="1">
      <c r="A60" s="212"/>
      <c r="B60" s="217"/>
      <c r="C60" s="218">
        <v>14</v>
      </c>
      <c r="D60" s="219">
        <v>0</v>
      </c>
      <c r="E60" s="228" t="s">
        <v>87</v>
      </c>
      <c r="F60" s="224"/>
      <c r="G60" s="225"/>
      <c r="H60" s="224"/>
      <c r="I60" s="225"/>
      <c r="J60" s="33"/>
      <c r="K60" s="31"/>
      <c r="L60" s="221"/>
      <c r="M60" s="31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</row>
    <row r="61" spans="1:25" ht="12" customHeight="1">
      <c r="A61" s="212">
        <v>10</v>
      </c>
      <c r="B61" s="213">
        <f>'с2'!A17</f>
        <v>0</v>
      </c>
      <c r="C61" s="222" t="s">
        <v>87</v>
      </c>
      <c r="D61" s="223"/>
      <c r="E61" s="32"/>
      <c r="F61" s="221"/>
      <c r="G61" s="225"/>
      <c r="H61" s="224"/>
      <c r="I61" s="225"/>
      <c r="J61" s="33"/>
      <c r="K61" s="31"/>
      <c r="L61" s="221"/>
      <c r="M61" s="31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</row>
    <row r="62" spans="1:25" ht="12" customHeight="1">
      <c r="A62" s="212"/>
      <c r="B62" s="217"/>
      <c r="C62" s="32"/>
      <c r="D62" s="221"/>
      <c r="E62" s="31"/>
      <c r="F62" s="221"/>
      <c r="G62" s="225">
        <v>28</v>
      </c>
      <c r="H62" s="219">
        <v>0</v>
      </c>
      <c r="I62" s="220" t="s">
        <v>94</v>
      </c>
      <c r="J62" s="232"/>
      <c r="K62" s="31"/>
      <c r="L62" s="221"/>
      <c r="M62" s="31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</row>
    <row r="63" spans="1:25" ht="12" customHeight="1">
      <c r="A63" s="212">
        <v>15</v>
      </c>
      <c r="B63" s="213">
        <f>'с2'!A22</f>
        <v>0</v>
      </c>
      <c r="C63" s="214" t="s">
        <v>91</v>
      </c>
      <c r="D63" s="226"/>
      <c r="E63" s="31"/>
      <c r="F63" s="221"/>
      <c r="G63" s="225"/>
      <c r="H63" s="227"/>
      <c r="I63" s="32"/>
      <c r="J63" s="31"/>
      <c r="K63" s="31"/>
      <c r="L63" s="221"/>
      <c r="M63" s="31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</row>
    <row r="64" spans="1:25" ht="12" customHeight="1">
      <c r="A64" s="212"/>
      <c r="B64" s="217"/>
      <c r="C64" s="218">
        <v>15</v>
      </c>
      <c r="D64" s="219">
        <v>0</v>
      </c>
      <c r="E64" s="220" t="s">
        <v>94</v>
      </c>
      <c r="F64" s="221"/>
      <c r="G64" s="225"/>
      <c r="H64" s="224"/>
      <c r="I64" s="31">
        <v>-58</v>
      </c>
      <c r="J64" s="230">
        <v>0</v>
      </c>
      <c r="K64" s="214" t="s">
        <v>94</v>
      </c>
      <c r="L64" s="226"/>
      <c r="M64" s="31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</row>
    <row r="65" spans="1:25" ht="12" customHeight="1">
      <c r="A65" s="212">
        <v>18</v>
      </c>
      <c r="B65" s="213">
        <f>'с2'!A25</f>
        <v>0</v>
      </c>
      <c r="C65" s="222" t="s">
        <v>94</v>
      </c>
      <c r="D65" s="223"/>
      <c r="E65" s="218"/>
      <c r="F65" s="224"/>
      <c r="G65" s="225"/>
      <c r="H65" s="224"/>
      <c r="I65" s="31"/>
      <c r="J65" s="231"/>
      <c r="K65" s="218">
        <v>61</v>
      </c>
      <c r="L65" s="219">
        <v>0</v>
      </c>
      <c r="M65" s="220" t="s">
        <v>55</v>
      </c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</row>
    <row r="66" spans="1:25" ht="12" customHeight="1">
      <c r="A66" s="212"/>
      <c r="B66" s="217"/>
      <c r="C66" s="32"/>
      <c r="D66" s="221"/>
      <c r="E66" s="225">
        <v>24</v>
      </c>
      <c r="F66" s="219">
        <v>0</v>
      </c>
      <c r="G66" s="220" t="s">
        <v>94</v>
      </c>
      <c r="H66" s="221"/>
      <c r="I66" s="31">
        <v>-59</v>
      </c>
      <c r="J66" s="230">
        <v>0</v>
      </c>
      <c r="K66" s="222" t="s">
        <v>55</v>
      </c>
      <c r="L66" s="223"/>
      <c r="M66" s="229" t="s">
        <v>25</v>
      </c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</row>
    <row r="67" spans="1:25" ht="12" customHeight="1">
      <c r="A67" s="212">
        <v>31</v>
      </c>
      <c r="B67" s="213">
        <f>'с2'!A38</f>
        <v>0</v>
      </c>
      <c r="C67" s="214" t="s">
        <v>22</v>
      </c>
      <c r="D67" s="226"/>
      <c r="E67" s="225"/>
      <c r="F67" s="227"/>
      <c r="G67" s="32"/>
      <c r="H67" s="221"/>
      <c r="I67" s="31"/>
      <c r="J67" s="231"/>
      <c r="K67" s="32">
        <v>-61</v>
      </c>
      <c r="L67" s="230">
        <f>IF(L65=J64,J66,IF(L65=J66,J64,0))</f>
        <v>0</v>
      </c>
      <c r="M67" s="214" t="str">
        <f>IF(M65=K64,K66,IF(M65=K66,K64,0))</f>
        <v>Марков Борис</v>
      </c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</row>
    <row r="68" spans="1:25" ht="12" customHeight="1">
      <c r="A68" s="212"/>
      <c r="B68" s="217"/>
      <c r="C68" s="218">
        <v>16</v>
      </c>
      <c r="D68" s="219">
        <v>0</v>
      </c>
      <c r="E68" s="228" t="s">
        <v>81</v>
      </c>
      <c r="F68" s="224"/>
      <c r="G68" s="31"/>
      <c r="H68" s="221"/>
      <c r="I68" s="31"/>
      <c r="J68" s="221"/>
      <c r="K68" s="31"/>
      <c r="L68" s="231"/>
      <c r="M68" s="229" t="s">
        <v>26</v>
      </c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</row>
    <row r="69" spans="1:25" ht="12" customHeight="1">
      <c r="A69" s="212">
        <v>2</v>
      </c>
      <c r="B69" s="213">
        <f>'с2'!A9</f>
        <v>0</v>
      </c>
      <c r="C69" s="222" t="s">
        <v>81</v>
      </c>
      <c r="D69" s="223"/>
      <c r="E69" s="32"/>
      <c r="F69" s="221"/>
      <c r="G69" s="31"/>
      <c r="H69" s="221"/>
      <c r="I69" s="31">
        <v>-56</v>
      </c>
      <c r="J69" s="230">
        <v>0</v>
      </c>
      <c r="K69" s="214" t="s">
        <v>83</v>
      </c>
      <c r="L69" s="226"/>
      <c r="M69" s="31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</row>
    <row r="70" spans="1:25" ht="12" customHeight="1">
      <c r="A70" s="212"/>
      <c r="B70" s="217"/>
      <c r="C70" s="32"/>
      <c r="D70" s="221"/>
      <c r="E70" s="31"/>
      <c r="F70" s="221"/>
      <c r="G70" s="31"/>
      <c r="H70" s="221"/>
      <c r="I70" s="31"/>
      <c r="J70" s="231"/>
      <c r="K70" s="218">
        <v>62</v>
      </c>
      <c r="L70" s="219">
        <v>0</v>
      </c>
      <c r="M70" s="220" t="s">
        <v>83</v>
      </c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</row>
    <row r="71" spans="1:25" ht="12" customHeight="1">
      <c r="A71" s="212">
        <v>-52</v>
      </c>
      <c r="B71" s="213">
        <f>IF('22'!J9='22'!H7,'22'!H11,IF('22'!J9='22'!H11,'22'!H7,0))</f>
        <v>0</v>
      </c>
      <c r="C71" s="214" t="s">
        <v>80</v>
      </c>
      <c r="D71" s="226"/>
      <c r="E71" s="31"/>
      <c r="F71" s="221"/>
      <c r="G71" s="31"/>
      <c r="H71" s="221"/>
      <c r="I71" s="31">
        <v>-57</v>
      </c>
      <c r="J71" s="230">
        <v>0</v>
      </c>
      <c r="K71" s="222" t="s">
        <v>85</v>
      </c>
      <c r="L71" s="223"/>
      <c r="M71" s="229" t="s">
        <v>27</v>
      </c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</row>
    <row r="72" spans="1:25" ht="12" customHeight="1">
      <c r="A72" s="212"/>
      <c r="B72" s="217"/>
      <c r="C72" s="218">
        <v>63</v>
      </c>
      <c r="D72" s="219">
        <v>0</v>
      </c>
      <c r="E72" s="220" t="s">
        <v>80</v>
      </c>
      <c r="F72" s="221"/>
      <c r="G72" s="31"/>
      <c r="H72" s="221"/>
      <c r="I72" s="31"/>
      <c r="J72" s="231"/>
      <c r="K72" s="32">
        <v>-62</v>
      </c>
      <c r="L72" s="230">
        <f>IF(L70=J69,J71,IF(L70=J71,J69,0))</f>
        <v>0</v>
      </c>
      <c r="M72" s="214" t="str">
        <f>IF(M70=K69,K71,IF(M70=K71,K69,0))</f>
        <v>Галиханов Артур</v>
      </c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</row>
    <row r="73" spans="1:25" ht="12" customHeight="1">
      <c r="A73" s="212">
        <v>-53</v>
      </c>
      <c r="B73" s="213">
        <f>IF('22'!J17='22'!H15,'22'!H19,IF('22'!J17='22'!H19,'22'!H15,0))</f>
        <v>0</v>
      </c>
      <c r="C73" s="222" t="s">
        <v>20</v>
      </c>
      <c r="D73" s="223"/>
      <c r="E73" s="218"/>
      <c r="F73" s="224"/>
      <c r="G73" s="31"/>
      <c r="H73" s="221"/>
      <c r="I73" s="31"/>
      <c r="J73" s="221"/>
      <c r="K73" s="31"/>
      <c r="L73" s="231"/>
      <c r="M73" s="229" t="s">
        <v>28</v>
      </c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</row>
    <row r="74" spans="1:25" ht="12" customHeight="1">
      <c r="A74" s="212"/>
      <c r="B74" s="217"/>
      <c r="C74" s="32"/>
      <c r="D74" s="221"/>
      <c r="E74" s="225">
        <v>65</v>
      </c>
      <c r="F74" s="219">
        <v>0</v>
      </c>
      <c r="G74" s="220" t="s">
        <v>80</v>
      </c>
      <c r="H74" s="221"/>
      <c r="I74" s="31">
        <v>-63</v>
      </c>
      <c r="J74" s="230">
        <v>0</v>
      </c>
      <c r="K74" s="214" t="str">
        <f>IF(E72=C71,C73,IF(E72=C73,C71,0))</f>
        <v>Грошев Юрий</v>
      </c>
      <c r="L74" s="226"/>
      <c r="M74" s="31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</row>
    <row r="75" spans="1:25" ht="12" customHeight="1">
      <c r="A75" s="212">
        <v>-54</v>
      </c>
      <c r="B75" s="213">
        <f>IF('22'!J25='22'!H23,'22'!H27,IF('22'!J25='22'!H27,'22'!H23,0))</f>
        <v>0</v>
      </c>
      <c r="C75" s="214" t="s">
        <v>88</v>
      </c>
      <c r="D75" s="226"/>
      <c r="E75" s="225"/>
      <c r="F75" s="227"/>
      <c r="G75" s="229" t="s">
        <v>29</v>
      </c>
      <c r="H75" s="233"/>
      <c r="I75" s="31"/>
      <c r="J75" s="231"/>
      <c r="K75" s="218">
        <v>66</v>
      </c>
      <c r="L75" s="219">
        <v>0</v>
      </c>
      <c r="M75" s="220" t="s">
        <v>20</v>
      </c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</row>
    <row r="76" spans="1:25" ht="12" customHeight="1">
      <c r="A76" s="212"/>
      <c r="B76" s="217"/>
      <c r="C76" s="218">
        <v>64</v>
      </c>
      <c r="D76" s="219">
        <v>0</v>
      </c>
      <c r="E76" s="228" t="s">
        <v>87</v>
      </c>
      <c r="F76" s="224"/>
      <c r="G76" s="234"/>
      <c r="H76" s="221"/>
      <c r="I76" s="31">
        <v>-64</v>
      </c>
      <c r="J76" s="230">
        <v>0</v>
      </c>
      <c r="K76" s="222" t="str">
        <f>IF(E76=C75,C77,IF(E76=C77,C75,0))</f>
        <v>Хамидуллин Амир</v>
      </c>
      <c r="L76" s="223"/>
      <c r="M76" s="229" t="s">
        <v>30</v>
      </c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</row>
    <row r="77" spans="1:25" ht="12" customHeight="1">
      <c r="A77" s="212">
        <v>-55</v>
      </c>
      <c r="B77" s="213">
        <f>IF('22'!J33='22'!H31,'22'!H35,IF('22'!J33='22'!H35,'22'!H31,0))</f>
        <v>0</v>
      </c>
      <c r="C77" s="222" t="s">
        <v>87</v>
      </c>
      <c r="D77" s="223"/>
      <c r="E77" s="32">
        <v>-65</v>
      </c>
      <c r="F77" s="230">
        <f>IF(F74=D72,D76,IF(F74=D76,D72,0))</f>
        <v>0</v>
      </c>
      <c r="G77" s="214" t="str">
        <f>IF(G74=E72,E76,IF(G74=E76,E72,0))</f>
        <v>Тагиров Ислам</v>
      </c>
      <c r="H77" s="226"/>
      <c r="I77" s="31"/>
      <c r="J77" s="32"/>
      <c r="K77" s="32">
        <v>-66</v>
      </c>
      <c r="L77" s="230">
        <f>IF(L75=J74,J76,IF(L75=J76,J74,0))</f>
        <v>0</v>
      </c>
      <c r="M77" s="214" t="str">
        <f>IF(M75=K74,K76,IF(M75=K76,K74,0))</f>
        <v>Хамидуллин Амир</v>
      </c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</row>
    <row r="78" spans="1:25" ht="12" customHeight="1">
      <c r="A78" s="212"/>
      <c r="B78" s="235"/>
      <c r="C78" s="32"/>
      <c r="D78" s="221"/>
      <c r="E78" s="31"/>
      <c r="F78" s="231"/>
      <c r="G78" s="229" t="s">
        <v>31</v>
      </c>
      <c r="H78" s="233"/>
      <c r="I78" s="31"/>
      <c r="J78" s="31"/>
      <c r="K78" s="31"/>
      <c r="L78" s="231"/>
      <c r="M78" s="229" t="s">
        <v>32</v>
      </c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</row>
    <row r="79" spans="1:25" ht="9" customHeight="1">
      <c r="A79" s="236"/>
      <c r="B79" s="237"/>
      <c r="C79" s="236"/>
      <c r="D79" s="238"/>
      <c r="E79" s="236"/>
      <c r="F79" s="238"/>
      <c r="G79" s="236"/>
      <c r="H79" s="238"/>
      <c r="I79" s="236"/>
      <c r="J79" s="236"/>
      <c r="K79" s="236"/>
      <c r="L79" s="238"/>
      <c r="M79" s="23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</row>
    <row r="80" spans="1:25" ht="9" customHeight="1">
      <c r="A80" s="236"/>
      <c r="B80" s="237"/>
      <c r="C80" s="236"/>
      <c r="D80" s="238"/>
      <c r="E80" s="236"/>
      <c r="F80" s="238"/>
      <c r="G80" s="236"/>
      <c r="H80" s="238"/>
      <c r="I80" s="236"/>
      <c r="J80" s="236"/>
      <c r="K80" s="236"/>
      <c r="L80" s="238"/>
      <c r="M80" s="23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</row>
    <row r="81" spans="1:25" ht="9" customHeight="1">
      <c r="A81" s="239"/>
      <c r="B81" s="34"/>
      <c r="C81" s="239"/>
      <c r="D81" s="240"/>
      <c r="E81" s="239"/>
      <c r="F81" s="240"/>
      <c r="G81" s="239"/>
      <c r="H81" s="240"/>
      <c r="I81" s="239"/>
      <c r="J81" s="239"/>
      <c r="K81" s="239"/>
      <c r="L81" s="240"/>
      <c r="M81" s="239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</row>
    <row r="82" spans="1:25" ht="12.75">
      <c r="A82" s="239"/>
      <c r="B82" s="34"/>
      <c r="C82" s="239"/>
      <c r="D82" s="240"/>
      <c r="E82" s="239"/>
      <c r="F82" s="240"/>
      <c r="G82" s="239"/>
      <c r="H82" s="240"/>
      <c r="I82" s="239"/>
      <c r="J82" s="239"/>
      <c r="K82" s="239"/>
      <c r="L82" s="240"/>
      <c r="M82" s="239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</row>
    <row r="83" spans="1:13" ht="12.75">
      <c r="A83" s="236"/>
      <c r="B83" s="237"/>
      <c r="C83" s="236"/>
      <c r="D83" s="238"/>
      <c r="E83" s="236"/>
      <c r="F83" s="238"/>
      <c r="G83" s="236"/>
      <c r="H83" s="238"/>
      <c r="I83" s="236"/>
      <c r="J83" s="236"/>
      <c r="K83" s="236"/>
      <c r="L83" s="238"/>
      <c r="M83" s="236"/>
    </row>
    <row r="84" spans="1:13" ht="12.75">
      <c r="A84" s="236"/>
      <c r="B84" s="236"/>
      <c r="C84" s="236"/>
      <c r="D84" s="238"/>
      <c r="E84" s="236"/>
      <c r="F84" s="238"/>
      <c r="G84" s="236"/>
      <c r="H84" s="238"/>
      <c r="I84" s="236"/>
      <c r="J84" s="236"/>
      <c r="K84" s="236"/>
      <c r="L84" s="238"/>
      <c r="M84" s="236"/>
    </row>
    <row r="85" spans="1:13" ht="12.75">
      <c r="A85" s="236"/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</row>
    <row r="86" spans="1:13" ht="12.75">
      <c r="A86" s="236"/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</row>
    <row r="87" spans="1:13" ht="12.75">
      <c r="A87" s="236"/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</row>
    <row r="88" spans="1:13" ht="12.75">
      <c r="A88" s="236"/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</row>
    <row r="89" spans="1:13" ht="12.75">
      <c r="A89" s="236"/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</row>
    <row r="90" spans="1:13" ht="12.75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</row>
    <row r="91" spans="1:13" ht="12.75">
      <c r="A91" s="236"/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</row>
    <row r="92" spans="1:13" ht="12.75">
      <c r="A92" s="236"/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</row>
    <row r="93" spans="1:13" ht="12.75">
      <c r="A93" s="236"/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</row>
    <row r="94" spans="1:13" ht="12.75">
      <c r="A94" s="236"/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</row>
    <row r="95" spans="1:13" ht="12.75">
      <c r="A95" s="236"/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</row>
    <row r="96" spans="1:13" ht="12.75">
      <c r="A96" s="236"/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</row>
    <row r="97" spans="1:13" ht="12.75">
      <c r="A97" s="236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</row>
    <row r="98" spans="1:13" ht="12.75">
      <c r="A98" s="236"/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</row>
    <row r="99" spans="1:13" ht="12.75">
      <c r="A99" s="236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</row>
    <row r="100" spans="1:13" ht="12.75">
      <c r="A100" s="236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</row>
    <row r="101" spans="1:13" ht="12.75">
      <c r="A101" s="236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</row>
    <row r="102" spans="1:13" ht="12.75">
      <c r="A102" s="236"/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</row>
    <row r="103" spans="1:13" ht="12.75">
      <c r="A103" s="236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</row>
    <row r="104" spans="1:13" ht="12.75">
      <c r="A104" s="236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</row>
    <row r="105" spans="1:13" ht="12.75">
      <c r="A105" s="236"/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</row>
    <row r="106" spans="1:13" ht="12.75">
      <c r="A106" s="236"/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</row>
    <row r="107" spans="1:13" ht="12.75">
      <c r="A107" s="236"/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</row>
    <row r="108" spans="1:13" ht="12.75">
      <c r="A108" s="236"/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</row>
    <row r="109" spans="1:13" ht="12.75">
      <c r="A109" s="236"/>
      <c r="B109" s="236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</row>
    <row r="110" spans="1:13" ht="12.75">
      <c r="A110" s="236"/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</row>
    <row r="111" spans="1:13" ht="12.75">
      <c r="A111" s="236"/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</row>
    <row r="112" spans="1:13" ht="12.75">
      <c r="A112" s="236"/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</row>
    <row r="113" spans="1:13" ht="12.75">
      <c r="A113" s="236"/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</row>
    <row r="114" spans="1:13" ht="12.75">
      <c r="A114" s="236"/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</row>
    <row r="115" spans="1:13" ht="12.75">
      <c r="A115" s="236"/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</row>
    <row r="116" spans="1:13" ht="12.75">
      <c r="A116" s="236"/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</row>
    <row r="117" spans="1:13" ht="12.75">
      <c r="A117" s="236"/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5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242" customWidth="1"/>
    <col min="2" max="2" width="4.75390625" style="242" customWidth="1"/>
    <col min="3" max="3" width="12.75390625" style="242" customWidth="1"/>
    <col min="4" max="4" width="3.75390625" style="242" customWidth="1"/>
    <col min="5" max="5" width="10.75390625" style="242" customWidth="1"/>
    <col min="6" max="6" width="3.75390625" style="242" customWidth="1"/>
    <col min="7" max="7" width="9.75390625" style="242" customWidth="1"/>
    <col min="8" max="8" width="3.75390625" style="242" customWidth="1"/>
    <col min="9" max="9" width="9.75390625" style="242" customWidth="1"/>
    <col min="10" max="10" width="3.75390625" style="242" customWidth="1"/>
    <col min="11" max="11" width="9.75390625" style="242" customWidth="1"/>
    <col min="12" max="12" width="3.75390625" style="242" customWidth="1"/>
    <col min="13" max="13" width="10.75390625" style="242" customWidth="1"/>
    <col min="14" max="14" width="3.75390625" style="242" customWidth="1"/>
    <col min="15" max="15" width="10.75390625" style="242" customWidth="1"/>
    <col min="16" max="16" width="3.75390625" style="242" customWidth="1"/>
    <col min="17" max="17" width="9.75390625" style="242" customWidth="1"/>
    <col min="18" max="18" width="5.75390625" style="242" customWidth="1"/>
    <col min="19" max="19" width="4.75390625" style="242" customWidth="1"/>
    <col min="20" max="16384" width="9.125" style="242" customWidth="1"/>
  </cols>
  <sheetData>
    <row r="1" spans="1:19" s="2" customFormat="1" ht="16.5" thickBot="1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s="2" customFormat="1" ht="13.5" thickBot="1">
      <c r="A2" s="161" t="s">
        <v>44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2.75">
      <c r="A3" s="241" t="str">
        <f>'21'!A3:M3</f>
        <v>LXVIII Чемпионат РБ в зачет XXV Кубка РБ, VII Кубка Давида - Детского Кубка РБ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</row>
    <row r="4" spans="1:19" ht="12.75">
      <c r="A4" s="182" t="str">
        <f>'21'!A4:M4</f>
        <v>Республиканские официальные спортивные соревнования БРЫКОВ ВЛАДИМИР МИХАЙЛОВИЧ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2.75">
      <c r="A5" s="168">
        <f>'21'!A5:M5</f>
        <v>45375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ht="1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</row>
    <row r="7" spans="1:27" ht="12.75" customHeight="1">
      <c r="A7" s="35">
        <v>-1</v>
      </c>
      <c r="B7" s="244">
        <f>IF('21'!D8='21'!B7,'21'!B9,IF('21'!D8='21'!B9,'21'!B7,0))</f>
        <v>0</v>
      </c>
      <c r="C7" s="36" t="s">
        <v>22</v>
      </c>
      <c r="D7" s="37"/>
      <c r="E7" s="245"/>
      <c r="F7" s="245"/>
      <c r="G7" s="245">
        <v>-25</v>
      </c>
      <c r="H7" s="246">
        <v>0</v>
      </c>
      <c r="I7" s="36" t="s">
        <v>80</v>
      </c>
      <c r="J7" s="37"/>
      <c r="K7" s="245"/>
      <c r="L7" s="245"/>
      <c r="M7" s="245"/>
      <c r="N7" s="245"/>
      <c r="O7" s="245"/>
      <c r="P7" s="245"/>
      <c r="Q7" s="245"/>
      <c r="R7" s="245"/>
      <c r="S7" s="245"/>
      <c r="T7" s="38"/>
      <c r="U7" s="38"/>
      <c r="V7" s="38"/>
      <c r="W7" s="38"/>
      <c r="X7" s="38"/>
      <c r="Y7" s="38"/>
      <c r="Z7" s="38"/>
      <c r="AA7" s="38"/>
    </row>
    <row r="8" spans="1:27" ht="12.75" customHeight="1">
      <c r="A8" s="35"/>
      <c r="B8" s="35"/>
      <c r="C8" s="247">
        <v>32</v>
      </c>
      <c r="D8" s="248">
        <v>0</v>
      </c>
      <c r="E8" s="249" t="s">
        <v>93</v>
      </c>
      <c r="F8" s="245"/>
      <c r="G8" s="245"/>
      <c r="H8" s="250"/>
      <c r="I8" s="247"/>
      <c r="J8" s="251"/>
      <c r="K8" s="245"/>
      <c r="L8" s="245"/>
      <c r="M8" s="245"/>
      <c r="N8" s="245"/>
      <c r="O8" s="245"/>
      <c r="P8" s="245"/>
      <c r="Q8" s="245"/>
      <c r="R8" s="245"/>
      <c r="S8" s="245"/>
      <c r="T8" s="38"/>
      <c r="U8" s="38"/>
      <c r="V8" s="38"/>
      <c r="W8" s="38"/>
      <c r="X8" s="38"/>
      <c r="Y8" s="38"/>
      <c r="Z8" s="38"/>
      <c r="AA8" s="38"/>
    </row>
    <row r="9" spans="1:27" ht="12.75" customHeight="1">
      <c r="A9" s="35">
        <v>-2</v>
      </c>
      <c r="B9" s="244">
        <f>IF('21'!D12='21'!B11,'21'!B13,IF('21'!D12='21'!B13,'21'!B11,0))</f>
        <v>0</v>
      </c>
      <c r="C9" s="39" t="s">
        <v>93</v>
      </c>
      <c r="D9" s="252"/>
      <c r="E9" s="247">
        <v>40</v>
      </c>
      <c r="F9" s="248">
        <v>0</v>
      </c>
      <c r="G9" s="249" t="s">
        <v>81</v>
      </c>
      <c r="H9" s="245"/>
      <c r="I9" s="253">
        <v>52</v>
      </c>
      <c r="J9" s="248">
        <v>0</v>
      </c>
      <c r="K9" s="249" t="s">
        <v>81</v>
      </c>
      <c r="L9" s="245"/>
      <c r="M9" s="245"/>
      <c r="N9" s="245"/>
      <c r="O9" s="245"/>
      <c r="P9" s="245"/>
      <c r="Q9" s="245"/>
      <c r="R9" s="245"/>
      <c r="S9" s="245"/>
      <c r="T9" s="38"/>
      <c r="U9" s="38"/>
      <c r="V9" s="38"/>
      <c r="W9" s="38"/>
      <c r="X9" s="38"/>
      <c r="Y9" s="38"/>
      <c r="Z9" s="38"/>
      <c r="AA9" s="38"/>
    </row>
    <row r="10" spans="1:27" ht="12.75" customHeight="1">
      <c r="A10" s="35"/>
      <c r="B10" s="35"/>
      <c r="C10" s="250">
        <v>-24</v>
      </c>
      <c r="D10" s="246">
        <v>0</v>
      </c>
      <c r="E10" s="39" t="s">
        <v>81</v>
      </c>
      <c r="F10" s="40"/>
      <c r="G10" s="247"/>
      <c r="H10" s="251"/>
      <c r="I10" s="253"/>
      <c r="J10" s="254"/>
      <c r="K10" s="247"/>
      <c r="L10" s="251"/>
      <c r="M10" s="245"/>
      <c r="N10" s="245"/>
      <c r="O10" s="245"/>
      <c r="P10" s="245"/>
      <c r="Q10" s="245"/>
      <c r="R10" s="245"/>
      <c r="S10" s="245"/>
      <c r="T10" s="38"/>
      <c r="U10" s="38"/>
      <c r="V10" s="38"/>
      <c r="W10" s="38"/>
      <c r="X10" s="38"/>
      <c r="Y10" s="38"/>
      <c r="Z10" s="38"/>
      <c r="AA10" s="38"/>
    </row>
    <row r="11" spans="1:27" ht="12.75" customHeight="1">
      <c r="A11" s="35">
        <v>-3</v>
      </c>
      <c r="B11" s="244">
        <f>IF('21'!D16='21'!B15,'21'!B17,IF('21'!D16='21'!B17,'21'!B15,0))</f>
        <v>0</v>
      </c>
      <c r="C11" s="36" t="s">
        <v>22</v>
      </c>
      <c r="D11" s="255"/>
      <c r="E11" s="250"/>
      <c r="F11" s="245"/>
      <c r="G11" s="253">
        <v>48</v>
      </c>
      <c r="H11" s="248">
        <v>0</v>
      </c>
      <c r="I11" s="249" t="s">
        <v>81</v>
      </c>
      <c r="J11" s="245"/>
      <c r="K11" s="253"/>
      <c r="L11" s="251"/>
      <c r="M11" s="245"/>
      <c r="N11" s="245"/>
      <c r="O11" s="245"/>
      <c r="P11" s="245"/>
      <c r="Q11" s="245"/>
      <c r="R11" s="245"/>
      <c r="S11" s="245"/>
      <c r="T11" s="38"/>
      <c r="U11" s="38"/>
      <c r="V11" s="38"/>
      <c r="W11" s="38"/>
      <c r="X11" s="38"/>
      <c r="Y11" s="38"/>
      <c r="Z11" s="38"/>
      <c r="AA11" s="38"/>
    </row>
    <row r="12" spans="1:27" ht="12.75" customHeight="1">
      <c r="A12" s="35"/>
      <c r="B12" s="35"/>
      <c r="C12" s="247">
        <v>33</v>
      </c>
      <c r="D12" s="248"/>
      <c r="E12" s="256"/>
      <c r="F12" s="245"/>
      <c r="G12" s="253"/>
      <c r="H12" s="254"/>
      <c r="I12" s="250"/>
      <c r="J12" s="245"/>
      <c r="K12" s="253"/>
      <c r="L12" s="251"/>
      <c r="M12" s="245"/>
      <c r="N12" s="245"/>
      <c r="O12" s="245"/>
      <c r="P12" s="245"/>
      <c r="Q12" s="245"/>
      <c r="R12" s="245"/>
      <c r="S12" s="245"/>
      <c r="T12" s="38"/>
      <c r="U12" s="38"/>
      <c r="V12" s="38"/>
      <c r="W12" s="38"/>
      <c r="X12" s="38"/>
      <c r="Y12" s="38"/>
      <c r="Z12" s="38"/>
      <c r="AA12" s="38"/>
    </row>
    <row r="13" spans="1:27" ht="12.75" customHeight="1">
      <c r="A13" s="35">
        <v>-4</v>
      </c>
      <c r="B13" s="244">
        <f>IF('21'!D20='21'!B19,'21'!B21,IF('21'!D20='21'!B21,'21'!B19,0))</f>
        <v>0</v>
      </c>
      <c r="C13" s="39" t="s">
        <v>22</v>
      </c>
      <c r="D13" s="252"/>
      <c r="E13" s="247">
        <v>41</v>
      </c>
      <c r="F13" s="248">
        <v>0</v>
      </c>
      <c r="G13" s="257" t="s">
        <v>84</v>
      </c>
      <c r="H13" s="251"/>
      <c r="I13" s="245"/>
      <c r="J13" s="245"/>
      <c r="K13" s="253">
        <v>56</v>
      </c>
      <c r="L13" s="248">
        <v>0</v>
      </c>
      <c r="M13" s="249" t="s">
        <v>81</v>
      </c>
      <c r="N13" s="245"/>
      <c r="O13" s="245"/>
      <c r="P13" s="245"/>
      <c r="Q13" s="245"/>
      <c r="R13" s="245"/>
      <c r="S13" s="245"/>
      <c r="T13" s="38"/>
      <c r="U13" s="38"/>
      <c r="V13" s="38"/>
      <c r="W13" s="38"/>
      <c r="X13" s="38"/>
      <c r="Y13" s="38"/>
      <c r="Z13" s="38"/>
      <c r="AA13" s="38"/>
    </row>
    <row r="14" spans="1:27" ht="12.75" customHeight="1">
      <c r="A14" s="35"/>
      <c r="B14" s="35"/>
      <c r="C14" s="250">
        <v>-23</v>
      </c>
      <c r="D14" s="246">
        <v>0</v>
      </c>
      <c r="E14" s="39" t="s">
        <v>84</v>
      </c>
      <c r="F14" s="40"/>
      <c r="G14" s="250"/>
      <c r="H14" s="245"/>
      <c r="I14" s="245"/>
      <c r="J14" s="245"/>
      <c r="K14" s="253"/>
      <c r="L14" s="254"/>
      <c r="M14" s="247"/>
      <c r="N14" s="251"/>
      <c r="O14" s="245"/>
      <c r="P14" s="245"/>
      <c r="Q14" s="245"/>
      <c r="R14" s="245"/>
      <c r="S14" s="245"/>
      <c r="T14" s="38"/>
      <c r="U14" s="38"/>
      <c r="V14" s="38"/>
      <c r="W14" s="38"/>
      <c r="X14" s="38"/>
      <c r="Y14" s="38"/>
      <c r="Z14" s="38"/>
      <c r="AA14" s="38"/>
    </row>
    <row r="15" spans="1:27" ht="12.75" customHeight="1">
      <c r="A15" s="35">
        <v>-5</v>
      </c>
      <c r="B15" s="244">
        <f>IF('21'!D24='21'!B23,'21'!B25,IF('21'!D24='21'!B25,'21'!B23,0))</f>
        <v>0</v>
      </c>
      <c r="C15" s="36" t="s">
        <v>22</v>
      </c>
      <c r="D15" s="255"/>
      <c r="E15" s="250"/>
      <c r="F15" s="245"/>
      <c r="G15" s="245">
        <v>-26</v>
      </c>
      <c r="H15" s="246">
        <v>0</v>
      </c>
      <c r="I15" s="36" t="s">
        <v>83</v>
      </c>
      <c r="J15" s="37"/>
      <c r="K15" s="253"/>
      <c r="L15" s="251"/>
      <c r="M15" s="253"/>
      <c r="N15" s="251"/>
      <c r="O15" s="245"/>
      <c r="P15" s="245"/>
      <c r="Q15" s="245"/>
      <c r="R15" s="245"/>
      <c r="S15" s="245"/>
      <c r="T15" s="38"/>
      <c r="U15" s="38"/>
      <c r="V15" s="38"/>
      <c r="W15" s="38"/>
      <c r="X15" s="38"/>
      <c r="Y15" s="38"/>
      <c r="Z15" s="38"/>
      <c r="AA15" s="38"/>
    </row>
    <row r="16" spans="1:27" ht="12.75" customHeight="1">
      <c r="A16" s="35"/>
      <c r="B16" s="35"/>
      <c r="C16" s="247">
        <v>34</v>
      </c>
      <c r="D16" s="248"/>
      <c r="E16" s="256"/>
      <c r="F16" s="245"/>
      <c r="G16" s="245"/>
      <c r="H16" s="250"/>
      <c r="I16" s="247"/>
      <c r="J16" s="251"/>
      <c r="K16" s="253"/>
      <c r="L16" s="251"/>
      <c r="M16" s="253"/>
      <c r="N16" s="251"/>
      <c r="O16" s="245"/>
      <c r="P16" s="245"/>
      <c r="Q16" s="245"/>
      <c r="R16" s="245"/>
      <c r="S16" s="245"/>
      <c r="T16" s="38"/>
      <c r="U16" s="38"/>
      <c r="V16" s="38"/>
      <c r="W16" s="38"/>
      <c r="X16" s="38"/>
      <c r="Y16" s="38"/>
      <c r="Z16" s="38"/>
      <c r="AA16" s="38"/>
    </row>
    <row r="17" spans="1:27" ht="12.75" customHeight="1">
      <c r="A17" s="35">
        <v>-6</v>
      </c>
      <c r="B17" s="244">
        <f>IF('21'!D28='21'!B27,'21'!B29,IF('21'!D28='21'!B29,'21'!B27,0))</f>
        <v>0</v>
      </c>
      <c r="C17" s="39" t="s">
        <v>22</v>
      </c>
      <c r="D17" s="252"/>
      <c r="E17" s="247">
        <v>42</v>
      </c>
      <c r="F17" s="248">
        <v>0</v>
      </c>
      <c r="G17" s="249" t="s">
        <v>20</v>
      </c>
      <c r="H17" s="245"/>
      <c r="I17" s="253">
        <v>53</v>
      </c>
      <c r="J17" s="248">
        <v>0</v>
      </c>
      <c r="K17" s="257" t="s">
        <v>83</v>
      </c>
      <c r="L17" s="251"/>
      <c r="M17" s="253">
        <v>58</v>
      </c>
      <c r="N17" s="248">
        <v>0</v>
      </c>
      <c r="O17" s="249" t="s">
        <v>81</v>
      </c>
      <c r="P17" s="245"/>
      <c r="Q17" s="245"/>
      <c r="R17" s="245"/>
      <c r="S17" s="245"/>
      <c r="T17" s="38"/>
      <c r="U17" s="38"/>
      <c r="V17" s="38"/>
      <c r="W17" s="38"/>
      <c r="X17" s="38"/>
      <c r="Y17" s="38"/>
      <c r="Z17" s="38"/>
      <c r="AA17" s="38"/>
    </row>
    <row r="18" spans="1:27" ht="12.75" customHeight="1">
      <c r="A18" s="35"/>
      <c r="B18" s="35"/>
      <c r="C18" s="250">
        <v>-22</v>
      </c>
      <c r="D18" s="246">
        <v>0</v>
      </c>
      <c r="E18" s="39" t="s">
        <v>20</v>
      </c>
      <c r="F18" s="40"/>
      <c r="G18" s="247"/>
      <c r="H18" s="251"/>
      <c r="I18" s="253"/>
      <c r="J18" s="254"/>
      <c r="K18" s="250"/>
      <c r="L18" s="245"/>
      <c r="M18" s="253"/>
      <c r="N18" s="254"/>
      <c r="O18" s="247"/>
      <c r="P18" s="251"/>
      <c r="Q18" s="245"/>
      <c r="R18" s="245"/>
      <c r="S18" s="245"/>
      <c r="T18" s="38"/>
      <c r="U18" s="38"/>
      <c r="V18" s="38"/>
      <c r="W18" s="38"/>
      <c r="X18" s="38"/>
      <c r="Y18" s="38"/>
      <c r="Z18" s="38"/>
      <c r="AA18" s="38"/>
    </row>
    <row r="19" spans="1:27" ht="12.75" customHeight="1">
      <c r="A19" s="35">
        <v>-7</v>
      </c>
      <c r="B19" s="244">
        <f>IF('21'!D32='21'!B31,'21'!B33,IF('21'!D32='21'!B33,'21'!B31,0))</f>
        <v>0</v>
      </c>
      <c r="C19" s="36" t="s">
        <v>22</v>
      </c>
      <c r="D19" s="255"/>
      <c r="E19" s="250"/>
      <c r="F19" s="245"/>
      <c r="G19" s="253">
        <v>49</v>
      </c>
      <c r="H19" s="248">
        <v>0</v>
      </c>
      <c r="I19" s="249" t="s">
        <v>20</v>
      </c>
      <c r="J19" s="245"/>
      <c r="K19" s="245"/>
      <c r="L19" s="245"/>
      <c r="M19" s="253"/>
      <c r="N19" s="251"/>
      <c r="O19" s="253"/>
      <c r="P19" s="251"/>
      <c r="Q19" s="245"/>
      <c r="R19" s="245"/>
      <c r="S19" s="245"/>
      <c r="T19" s="38"/>
      <c r="U19" s="38"/>
      <c r="V19" s="38"/>
      <c r="W19" s="38"/>
      <c r="X19" s="38"/>
      <c r="Y19" s="38"/>
      <c r="Z19" s="38"/>
      <c r="AA19" s="38"/>
    </row>
    <row r="20" spans="1:27" ht="12.75" customHeight="1">
      <c r="A20" s="35"/>
      <c r="B20" s="35"/>
      <c r="C20" s="247">
        <v>35</v>
      </c>
      <c r="D20" s="248"/>
      <c r="E20" s="256"/>
      <c r="F20" s="245"/>
      <c r="G20" s="253"/>
      <c r="H20" s="254"/>
      <c r="I20" s="250"/>
      <c r="J20" s="245"/>
      <c r="K20" s="245"/>
      <c r="L20" s="245"/>
      <c r="M20" s="253"/>
      <c r="N20" s="251"/>
      <c r="O20" s="253"/>
      <c r="P20" s="251"/>
      <c r="Q20" s="245"/>
      <c r="R20" s="245"/>
      <c r="S20" s="245"/>
      <c r="T20" s="38"/>
      <c r="U20" s="38"/>
      <c r="V20" s="38"/>
      <c r="W20" s="38"/>
      <c r="X20" s="38"/>
      <c r="Y20" s="38"/>
      <c r="Z20" s="38"/>
      <c r="AA20" s="38"/>
    </row>
    <row r="21" spans="1:27" ht="12.75" customHeight="1">
      <c r="A21" s="35">
        <v>-8</v>
      </c>
      <c r="B21" s="244">
        <f>IF('21'!D36='21'!B35,'21'!B37,IF('21'!D36='21'!B37,'21'!B35,0))</f>
        <v>0</v>
      </c>
      <c r="C21" s="39" t="s">
        <v>22</v>
      </c>
      <c r="D21" s="252"/>
      <c r="E21" s="247">
        <v>43</v>
      </c>
      <c r="F21" s="248">
        <v>0</v>
      </c>
      <c r="G21" s="257" t="s">
        <v>90</v>
      </c>
      <c r="H21" s="251"/>
      <c r="I21" s="245"/>
      <c r="J21" s="245"/>
      <c r="K21" s="245">
        <v>-30</v>
      </c>
      <c r="L21" s="246">
        <v>0</v>
      </c>
      <c r="M21" s="39" t="s">
        <v>94</v>
      </c>
      <c r="N21" s="258"/>
      <c r="O21" s="253"/>
      <c r="P21" s="251"/>
      <c r="Q21" s="245"/>
      <c r="R21" s="245"/>
      <c r="S21" s="245"/>
      <c r="T21" s="38"/>
      <c r="U21" s="38"/>
      <c r="V21" s="38"/>
      <c r="W21" s="38"/>
      <c r="X21" s="38"/>
      <c r="Y21" s="38"/>
      <c r="Z21" s="38"/>
      <c r="AA21" s="38"/>
    </row>
    <row r="22" spans="1:27" ht="12.75" customHeight="1">
      <c r="A22" s="35"/>
      <c r="B22" s="35"/>
      <c r="C22" s="250">
        <v>-21</v>
      </c>
      <c r="D22" s="246">
        <v>0</v>
      </c>
      <c r="E22" s="39" t="s">
        <v>90</v>
      </c>
      <c r="F22" s="40"/>
      <c r="G22" s="250"/>
      <c r="H22" s="245"/>
      <c r="I22" s="245"/>
      <c r="J22" s="245"/>
      <c r="K22" s="245"/>
      <c r="L22" s="250"/>
      <c r="M22" s="250"/>
      <c r="N22" s="245"/>
      <c r="O22" s="253"/>
      <c r="P22" s="251"/>
      <c r="Q22" s="245"/>
      <c r="R22" s="245"/>
      <c r="S22" s="245"/>
      <c r="T22" s="38"/>
      <c r="U22" s="38"/>
      <c r="V22" s="38"/>
      <c r="W22" s="38"/>
      <c r="X22" s="38"/>
      <c r="Y22" s="38"/>
      <c r="Z22" s="38"/>
      <c r="AA22" s="38"/>
    </row>
    <row r="23" spans="1:27" ht="12.75" customHeight="1">
      <c r="A23" s="35">
        <v>-9</v>
      </c>
      <c r="B23" s="244">
        <f>IF('21'!D40='21'!B39,'21'!B41,IF('21'!D40='21'!B41,'21'!B39,0))</f>
        <v>0</v>
      </c>
      <c r="C23" s="36" t="s">
        <v>22</v>
      </c>
      <c r="D23" s="255"/>
      <c r="E23" s="250"/>
      <c r="F23" s="245"/>
      <c r="G23" s="245">
        <v>-27</v>
      </c>
      <c r="H23" s="246">
        <v>0</v>
      </c>
      <c r="I23" s="36" t="s">
        <v>55</v>
      </c>
      <c r="J23" s="37"/>
      <c r="K23" s="245"/>
      <c r="L23" s="245"/>
      <c r="M23" s="245"/>
      <c r="N23" s="245"/>
      <c r="O23" s="253"/>
      <c r="P23" s="251"/>
      <c r="Q23" s="245"/>
      <c r="R23" s="245"/>
      <c r="S23" s="245"/>
      <c r="T23" s="38"/>
      <c r="U23" s="38"/>
      <c r="V23" s="38"/>
      <c r="W23" s="38"/>
      <c r="X23" s="38"/>
      <c r="Y23" s="38"/>
      <c r="Z23" s="38"/>
      <c r="AA23" s="38"/>
    </row>
    <row r="24" spans="1:27" ht="12.75" customHeight="1">
      <c r="A24" s="35"/>
      <c r="B24" s="35"/>
      <c r="C24" s="247">
        <v>36</v>
      </c>
      <c r="D24" s="248">
        <v>0</v>
      </c>
      <c r="E24" s="249" t="s">
        <v>95</v>
      </c>
      <c r="F24" s="245"/>
      <c r="G24" s="245"/>
      <c r="H24" s="250"/>
      <c r="I24" s="247"/>
      <c r="J24" s="251"/>
      <c r="K24" s="245"/>
      <c r="L24" s="245"/>
      <c r="M24" s="245"/>
      <c r="N24" s="245"/>
      <c r="O24" s="253"/>
      <c r="P24" s="251"/>
      <c r="Q24" s="245"/>
      <c r="R24" s="245"/>
      <c r="S24" s="245"/>
      <c r="T24" s="38"/>
      <c r="U24" s="38"/>
      <c r="V24" s="38"/>
      <c r="W24" s="38"/>
      <c r="X24" s="38"/>
      <c r="Y24" s="38"/>
      <c r="Z24" s="38"/>
      <c r="AA24" s="38"/>
    </row>
    <row r="25" spans="1:27" ht="12.75" customHeight="1">
      <c r="A25" s="35">
        <v>-10</v>
      </c>
      <c r="B25" s="244">
        <f>IF('21'!D44='21'!B43,'21'!B45,IF('21'!D44='21'!B45,'21'!B43,0))</f>
        <v>0</v>
      </c>
      <c r="C25" s="39" t="s">
        <v>95</v>
      </c>
      <c r="D25" s="252"/>
      <c r="E25" s="247">
        <v>44</v>
      </c>
      <c r="F25" s="248">
        <v>0</v>
      </c>
      <c r="G25" s="249" t="s">
        <v>89</v>
      </c>
      <c r="H25" s="245"/>
      <c r="I25" s="253">
        <v>54</v>
      </c>
      <c r="J25" s="248">
        <v>0</v>
      </c>
      <c r="K25" s="249" t="s">
        <v>55</v>
      </c>
      <c r="L25" s="245"/>
      <c r="M25" s="245"/>
      <c r="N25" s="245"/>
      <c r="O25" s="253">
        <v>60</v>
      </c>
      <c r="P25" s="248">
        <v>0</v>
      </c>
      <c r="Q25" s="249" t="s">
        <v>81</v>
      </c>
      <c r="R25" s="256"/>
      <c r="S25" s="256"/>
      <c r="T25" s="38"/>
      <c r="U25" s="38"/>
      <c r="V25" s="38"/>
      <c r="W25" s="38"/>
      <c r="X25" s="38"/>
      <c r="Y25" s="38"/>
      <c r="Z25" s="38"/>
      <c r="AA25" s="38"/>
    </row>
    <row r="26" spans="1:27" ht="12.75" customHeight="1">
      <c r="A26" s="35"/>
      <c r="B26" s="35"/>
      <c r="C26" s="250">
        <v>-20</v>
      </c>
      <c r="D26" s="246">
        <v>0</v>
      </c>
      <c r="E26" s="39" t="s">
        <v>89</v>
      </c>
      <c r="F26" s="40"/>
      <c r="G26" s="247"/>
      <c r="H26" s="251"/>
      <c r="I26" s="253"/>
      <c r="J26" s="254"/>
      <c r="K26" s="247"/>
      <c r="L26" s="251"/>
      <c r="M26" s="245"/>
      <c r="N26" s="245"/>
      <c r="O26" s="253"/>
      <c r="P26" s="254"/>
      <c r="Q26" s="41"/>
      <c r="R26" s="179" t="s">
        <v>33</v>
      </c>
      <c r="S26" s="179"/>
      <c r="T26" s="38"/>
      <c r="U26" s="38"/>
      <c r="V26" s="38"/>
      <c r="W26" s="38"/>
      <c r="X26" s="38"/>
      <c r="Y26" s="38"/>
      <c r="Z26" s="38"/>
      <c r="AA26" s="38"/>
    </row>
    <row r="27" spans="1:27" ht="12.75" customHeight="1">
      <c r="A27" s="35">
        <v>-11</v>
      </c>
      <c r="B27" s="244">
        <f>IF('21'!D48='21'!B47,'21'!B49,IF('21'!D48='21'!B49,'21'!B47,0))</f>
        <v>0</v>
      </c>
      <c r="C27" s="36" t="s">
        <v>22</v>
      </c>
      <c r="D27" s="255"/>
      <c r="E27" s="250"/>
      <c r="F27" s="245"/>
      <c r="G27" s="253">
        <v>50</v>
      </c>
      <c r="H27" s="248">
        <v>0</v>
      </c>
      <c r="I27" s="257" t="s">
        <v>88</v>
      </c>
      <c r="J27" s="251"/>
      <c r="K27" s="253"/>
      <c r="L27" s="251"/>
      <c r="M27" s="245"/>
      <c r="N27" s="245"/>
      <c r="O27" s="253"/>
      <c r="P27" s="251"/>
      <c r="Q27" s="245"/>
      <c r="R27" s="245"/>
      <c r="S27" s="245"/>
      <c r="T27" s="38"/>
      <c r="U27" s="38"/>
      <c r="V27" s="38"/>
      <c r="W27" s="38"/>
      <c r="X27" s="38"/>
      <c r="Y27" s="38"/>
      <c r="Z27" s="38"/>
      <c r="AA27" s="38"/>
    </row>
    <row r="28" spans="1:27" ht="12.75" customHeight="1">
      <c r="A28" s="35"/>
      <c r="B28" s="35"/>
      <c r="C28" s="247">
        <v>37</v>
      </c>
      <c r="D28" s="248"/>
      <c r="E28" s="256"/>
      <c r="F28" s="245"/>
      <c r="G28" s="253"/>
      <c r="H28" s="254"/>
      <c r="I28" s="250"/>
      <c r="J28" s="245"/>
      <c r="K28" s="253"/>
      <c r="L28" s="251"/>
      <c r="M28" s="245"/>
      <c r="N28" s="245"/>
      <c r="O28" s="253"/>
      <c r="P28" s="251"/>
      <c r="Q28" s="245"/>
      <c r="R28" s="245"/>
      <c r="S28" s="245"/>
      <c r="T28" s="38"/>
      <c r="U28" s="38"/>
      <c r="V28" s="38"/>
      <c r="W28" s="38"/>
      <c r="X28" s="38"/>
      <c r="Y28" s="38"/>
      <c r="Z28" s="38"/>
      <c r="AA28" s="38"/>
    </row>
    <row r="29" spans="1:27" ht="12.75" customHeight="1">
      <c r="A29" s="35">
        <v>-12</v>
      </c>
      <c r="B29" s="244">
        <f>IF('21'!D52='21'!B51,'21'!B53,IF('21'!D52='21'!B53,'21'!B51,0))</f>
        <v>0</v>
      </c>
      <c r="C29" s="39" t="s">
        <v>22</v>
      </c>
      <c r="D29" s="252"/>
      <c r="E29" s="247">
        <v>45</v>
      </c>
      <c r="F29" s="248">
        <v>0</v>
      </c>
      <c r="G29" s="257" t="s">
        <v>88</v>
      </c>
      <c r="H29" s="251"/>
      <c r="I29" s="245"/>
      <c r="J29" s="245"/>
      <c r="K29" s="253">
        <v>57</v>
      </c>
      <c r="L29" s="248">
        <v>0</v>
      </c>
      <c r="M29" s="249" t="s">
        <v>55</v>
      </c>
      <c r="N29" s="245"/>
      <c r="O29" s="253"/>
      <c r="P29" s="251"/>
      <c r="Q29" s="245"/>
      <c r="R29" s="245"/>
      <c r="S29" s="245"/>
      <c r="T29" s="38"/>
      <c r="U29" s="38"/>
      <c r="V29" s="38"/>
      <c r="W29" s="38"/>
      <c r="X29" s="38"/>
      <c r="Y29" s="38"/>
      <c r="Z29" s="38"/>
      <c r="AA29" s="38"/>
    </row>
    <row r="30" spans="1:27" ht="12.75" customHeight="1">
      <c r="A30" s="35"/>
      <c r="B30" s="35"/>
      <c r="C30" s="250">
        <v>-19</v>
      </c>
      <c r="D30" s="246">
        <v>0</v>
      </c>
      <c r="E30" s="39" t="s">
        <v>88</v>
      </c>
      <c r="F30" s="40"/>
      <c r="G30" s="250"/>
      <c r="H30" s="245"/>
      <c r="I30" s="245"/>
      <c r="J30" s="245"/>
      <c r="K30" s="253"/>
      <c r="L30" s="254"/>
      <c r="M30" s="247"/>
      <c r="N30" s="251"/>
      <c r="O30" s="253"/>
      <c r="P30" s="251"/>
      <c r="Q30" s="245"/>
      <c r="R30" s="245"/>
      <c r="S30" s="245"/>
      <c r="T30" s="38"/>
      <c r="U30" s="38"/>
      <c r="V30" s="38"/>
      <c r="W30" s="38"/>
      <c r="X30" s="38"/>
      <c r="Y30" s="38"/>
      <c r="Z30" s="38"/>
      <c r="AA30" s="38"/>
    </row>
    <row r="31" spans="1:27" ht="12.75" customHeight="1">
      <c r="A31" s="35">
        <v>-13</v>
      </c>
      <c r="B31" s="244">
        <f>IF('21'!D56='21'!B55,'21'!B57,IF('21'!D56='21'!B57,'21'!B55,0))</f>
        <v>0</v>
      </c>
      <c r="C31" s="36" t="s">
        <v>22</v>
      </c>
      <c r="D31" s="255"/>
      <c r="E31" s="250"/>
      <c r="F31" s="245"/>
      <c r="G31" s="245">
        <v>-28</v>
      </c>
      <c r="H31" s="246">
        <v>0</v>
      </c>
      <c r="I31" s="36" t="s">
        <v>87</v>
      </c>
      <c r="J31" s="37"/>
      <c r="K31" s="253"/>
      <c r="L31" s="251"/>
      <c r="M31" s="253"/>
      <c r="N31" s="251"/>
      <c r="O31" s="253"/>
      <c r="P31" s="251"/>
      <c r="Q31" s="245"/>
      <c r="R31" s="245"/>
      <c r="S31" s="245"/>
      <c r="T31" s="38"/>
      <c r="U31" s="38"/>
      <c r="V31" s="38"/>
      <c r="W31" s="38"/>
      <c r="X31" s="38"/>
      <c r="Y31" s="38"/>
      <c r="Z31" s="38"/>
      <c r="AA31" s="38"/>
    </row>
    <row r="32" spans="1:27" ht="12.75" customHeight="1">
      <c r="A32" s="35"/>
      <c r="B32" s="35"/>
      <c r="C32" s="247">
        <v>38</v>
      </c>
      <c r="D32" s="248"/>
      <c r="E32" s="256"/>
      <c r="F32" s="245"/>
      <c r="G32" s="245"/>
      <c r="H32" s="250"/>
      <c r="I32" s="247"/>
      <c r="J32" s="251"/>
      <c r="K32" s="253"/>
      <c r="L32" s="251"/>
      <c r="M32" s="253"/>
      <c r="N32" s="251"/>
      <c r="O32" s="253"/>
      <c r="P32" s="251"/>
      <c r="Q32" s="245"/>
      <c r="R32" s="245"/>
      <c r="S32" s="245"/>
      <c r="T32" s="38"/>
      <c r="U32" s="38"/>
      <c r="V32" s="38"/>
      <c r="W32" s="38"/>
      <c r="X32" s="38"/>
      <c r="Y32" s="38"/>
      <c r="Z32" s="38"/>
      <c r="AA32" s="38"/>
    </row>
    <row r="33" spans="1:27" ht="12.75" customHeight="1">
      <c r="A33" s="35">
        <v>-14</v>
      </c>
      <c r="B33" s="244">
        <f>IF('21'!D60='21'!B59,'21'!B61,IF('21'!D60='21'!B61,'21'!B59,0))</f>
        <v>0</v>
      </c>
      <c r="C33" s="39" t="s">
        <v>22</v>
      </c>
      <c r="D33" s="252"/>
      <c r="E33" s="247">
        <v>46</v>
      </c>
      <c r="F33" s="248">
        <v>0</v>
      </c>
      <c r="G33" s="249" t="s">
        <v>85</v>
      </c>
      <c r="H33" s="245"/>
      <c r="I33" s="253">
        <v>55</v>
      </c>
      <c r="J33" s="248">
        <v>0</v>
      </c>
      <c r="K33" s="249" t="s">
        <v>85</v>
      </c>
      <c r="L33" s="245"/>
      <c r="M33" s="253">
        <v>59</v>
      </c>
      <c r="N33" s="248">
        <v>0</v>
      </c>
      <c r="O33" s="257" t="s">
        <v>82</v>
      </c>
      <c r="P33" s="251"/>
      <c r="Q33" s="245"/>
      <c r="R33" s="245"/>
      <c r="S33" s="245"/>
      <c r="T33" s="38"/>
      <c r="U33" s="38"/>
      <c r="V33" s="38"/>
      <c r="W33" s="38"/>
      <c r="X33" s="38"/>
      <c r="Y33" s="38"/>
      <c r="Z33" s="38"/>
      <c r="AA33" s="38"/>
    </row>
    <row r="34" spans="1:27" ht="12.75" customHeight="1">
      <c r="A34" s="35"/>
      <c r="B34" s="35"/>
      <c r="C34" s="250">
        <v>-18</v>
      </c>
      <c r="D34" s="246">
        <v>0</v>
      </c>
      <c r="E34" s="39" t="s">
        <v>85</v>
      </c>
      <c r="F34" s="40"/>
      <c r="G34" s="247"/>
      <c r="H34" s="251"/>
      <c r="I34" s="253"/>
      <c r="J34" s="254"/>
      <c r="K34" s="250"/>
      <c r="L34" s="245"/>
      <c r="M34" s="253"/>
      <c r="N34" s="254"/>
      <c r="O34" s="250"/>
      <c r="P34" s="245"/>
      <c r="Q34" s="245"/>
      <c r="R34" s="245"/>
      <c r="S34" s="245"/>
      <c r="T34" s="38"/>
      <c r="U34" s="38"/>
      <c r="V34" s="38"/>
      <c r="W34" s="38"/>
      <c r="X34" s="38"/>
      <c r="Y34" s="38"/>
      <c r="Z34" s="38"/>
      <c r="AA34" s="38"/>
    </row>
    <row r="35" spans="1:27" ht="12.75" customHeight="1">
      <c r="A35" s="35">
        <v>-15</v>
      </c>
      <c r="B35" s="244">
        <f>IF('21'!D64='21'!B63,'21'!B65,IF('21'!D64='21'!B65,'21'!B63,0))</f>
        <v>0</v>
      </c>
      <c r="C35" s="36" t="s">
        <v>91</v>
      </c>
      <c r="D35" s="255"/>
      <c r="E35" s="250"/>
      <c r="F35" s="245"/>
      <c r="G35" s="253">
        <v>51</v>
      </c>
      <c r="H35" s="248">
        <v>0</v>
      </c>
      <c r="I35" s="249" t="s">
        <v>85</v>
      </c>
      <c r="J35" s="245"/>
      <c r="K35" s="245"/>
      <c r="L35" s="245"/>
      <c r="M35" s="253"/>
      <c r="N35" s="251"/>
      <c r="O35" s="245">
        <v>-60</v>
      </c>
      <c r="P35" s="246">
        <f>IF(P25=N17,N33,IF(P25=N33,N17,0))</f>
        <v>0</v>
      </c>
      <c r="Q35" s="36" t="str">
        <f>IF(Q25=O17,O33,IF(Q25=O33,O17,0))</f>
        <v>Ахмеров Илья</v>
      </c>
      <c r="R35" s="42"/>
      <c r="S35" s="42"/>
      <c r="T35" s="38"/>
      <c r="U35" s="38"/>
      <c r="V35" s="38"/>
      <c r="W35" s="38"/>
      <c r="X35" s="38"/>
      <c r="Y35" s="38"/>
      <c r="Z35" s="38"/>
      <c r="AA35" s="38"/>
    </row>
    <row r="36" spans="1:27" ht="12.75" customHeight="1">
      <c r="A36" s="35"/>
      <c r="B36" s="35"/>
      <c r="C36" s="247">
        <v>39</v>
      </c>
      <c r="D36" s="248">
        <v>0</v>
      </c>
      <c r="E36" s="249" t="s">
        <v>91</v>
      </c>
      <c r="F36" s="245"/>
      <c r="G36" s="253"/>
      <c r="H36" s="254"/>
      <c r="I36" s="250"/>
      <c r="J36" s="245"/>
      <c r="K36" s="245"/>
      <c r="L36" s="245"/>
      <c r="M36" s="253"/>
      <c r="N36" s="251"/>
      <c r="O36" s="245"/>
      <c r="P36" s="250"/>
      <c r="Q36" s="41"/>
      <c r="R36" s="179" t="s">
        <v>34</v>
      </c>
      <c r="S36" s="179"/>
      <c r="T36" s="38"/>
      <c r="U36" s="38"/>
      <c r="V36" s="38"/>
      <c r="W36" s="38"/>
      <c r="X36" s="38"/>
      <c r="Y36" s="38"/>
      <c r="Z36" s="38"/>
      <c r="AA36" s="38"/>
    </row>
    <row r="37" spans="1:27" ht="12.75" customHeight="1">
      <c r="A37" s="35">
        <v>-16</v>
      </c>
      <c r="B37" s="244">
        <f>IF('21'!D68='21'!B67,'21'!B69,IF('21'!D68='21'!B69,'21'!B67,0))</f>
        <v>0</v>
      </c>
      <c r="C37" s="39" t="s">
        <v>22</v>
      </c>
      <c r="D37" s="252"/>
      <c r="E37" s="247">
        <v>47</v>
      </c>
      <c r="F37" s="248">
        <v>0</v>
      </c>
      <c r="G37" s="257" t="s">
        <v>92</v>
      </c>
      <c r="H37" s="251"/>
      <c r="I37" s="245"/>
      <c r="J37" s="245"/>
      <c r="K37" s="245">
        <v>-29</v>
      </c>
      <c r="L37" s="246">
        <v>0</v>
      </c>
      <c r="M37" s="39" t="s">
        <v>82</v>
      </c>
      <c r="N37" s="258"/>
      <c r="O37" s="245"/>
      <c r="P37" s="245"/>
      <c r="Q37" s="245"/>
      <c r="R37" s="245"/>
      <c r="S37" s="245"/>
      <c r="T37" s="38"/>
      <c r="U37" s="38"/>
      <c r="V37" s="38"/>
      <c r="W37" s="38"/>
      <c r="X37" s="38"/>
      <c r="Y37" s="38"/>
      <c r="Z37" s="38"/>
      <c r="AA37" s="38"/>
    </row>
    <row r="38" spans="1:27" ht="12.75" customHeight="1">
      <c r="A38" s="35"/>
      <c r="B38" s="35"/>
      <c r="C38" s="250">
        <v>-17</v>
      </c>
      <c r="D38" s="246">
        <v>0</v>
      </c>
      <c r="E38" s="39" t="s">
        <v>92</v>
      </c>
      <c r="F38" s="40"/>
      <c r="G38" s="250"/>
      <c r="H38" s="245"/>
      <c r="I38" s="245"/>
      <c r="J38" s="245"/>
      <c r="K38" s="245"/>
      <c r="L38" s="250"/>
      <c r="M38" s="250"/>
      <c r="N38" s="245"/>
      <c r="O38" s="245"/>
      <c r="P38" s="245"/>
      <c r="Q38" s="245"/>
      <c r="R38" s="245"/>
      <c r="S38" s="245"/>
      <c r="T38" s="38"/>
      <c r="U38" s="38"/>
      <c r="V38" s="38"/>
      <c r="W38" s="38"/>
      <c r="X38" s="38"/>
      <c r="Y38" s="38"/>
      <c r="Z38" s="38"/>
      <c r="AA38" s="38"/>
    </row>
    <row r="39" spans="1:27" ht="12.75" customHeight="1">
      <c r="A39" s="35"/>
      <c r="B39" s="35"/>
      <c r="C39" s="245"/>
      <c r="D39" s="255"/>
      <c r="E39" s="250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38"/>
      <c r="U39" s="38"/>
      <c r="V39" s="38"/>
      <c r="W39" s="38"/>
      <c r="X39" s="38"/>
      <c r="Y39" s="38"/>
      <c r="Z39" s="38"/>
      <c r="AA39" s="38"/>
    </row>
    <row r="40" spans="1:27" ht="12.75" customHeight="1">
      <c r="A40" s="35">
        <v>-40</v>
      </c>
      <c r="B40" s="244">
        <f>IF(F9=D8,D10,IF(F9=D10,D8,0))</f>
        <v>0</v>
      </c>
      <c r="C40" s="36" t="str">
        <f>IF(G9=E8,E10,IF(G9=E10,E8,0))</f>
        <v>Хазипов Аскар</v>
      </c>
      <c r="D40" s="259"/>
      <c r="E40" s="245"/>
      <c r="F40" s="245"/>
      <c r="G40" s="245"/>
      <c r="H40" s="245"/>
      <c r="I40" s="245"/>
      <c r="J40" s="245"/>
      <c r="K40" s="245">
        <v>-48</v>
      </c>
      <c r="L40" s="246">
        <f>IF(H11=F9,F13,IF(H11=F13,F9,0))</f>
        <v>0</v>
      </c>
      <c r="M40" s="36" t="str">
        <f>IF(I11=G9,G13,IF(I11=G13,G9,0))</f>
        <v>Файзуллин Тимур</v>
      </c>
      <c r="N40" s="37"/>
      <c r="O40" s="245"/>
      <c r="P40" s="245"/>
      <c r="Q40" s="245"/>
      <c r="R40" s="245"/>
      <c r="S40" s="245"/>
      <c r="T40" s="38"/>
      <c r="U40" s="38"/>
      <c r="V40" s="38"/>
      <c r="W40" s="38"/>
      <c r="X40" s="38"/>
      <c r="Y40" s="38"/>
      <c r="Z40" s="38"/>
      <c r="AA40" s="38"/>
    </row>
    <row r="41" spans="1:27" ht="12.75" customHeight="1">
      <c r="A41" s="35"/>
      <c r="B41" s="35"/>
      <c r="C41" s="247">
        <v>71</v>
      </c>
      <c r="D41" s="248">
        <v>0</v>
      </c>
      <c r="E41" s="249" t="s">
        <v>93</v>
      </c>
      <c r="F41" s="245"/>
      <c r="G41" s="245"/>
      <c r="H41" s="245"/>
      <c r="I41" s="245"/>
      <c r="J41" s="245"/>
      <c r="K41" s="245"/>
      <c r="L41" s="250"/>
      <c r="M41" s="247">
        <v>67</v>
      </c>
      <c r="N41" s="248">
        <v>0</v>
      </c>
      <c r="O41" s="249" t="s">
        <v>84</v>
      </c>
      <c r="P41" s="245"/>
      <c r="Q41" s="245"/>
      <c r="R41" s="245"/>
      <c r="S41" s="245"/>
      <c r="T41" s="38"/>
      <c r="U41" s="38"/>
      <c r="V41" s="38"/>
      <c r="W41" s="38"/>
      <c r="X41" s="38"/>
      <c r="Y41" s="38"/>
      <c r="Z41" s="38"/>
      <c r="AA41" s="38"/>
    </row>
    <row r="42" spans="1:27" ht="12.75" customHeight="1">
      <c r="A42" s="35">
        <v>-41</v>
      </c>
      <c r="B42" s="244">
        <f>IF(F13=D12,D14,IF(F13=D14,D12,0))</f>
        <v>0</v>
      </c>
      <c r="C42" s="44">
        <f>IF(G13=E12,E14,IF(G13=E14,E12,0))</f>
        <v>0</v>
      </c>
      <c r="D42" s="260"/>
      <c r="E42" s="247"/>
      <c r="F42" s="251"/>
      <c r="G42" s="245"/>
      <c r="H42" s="245"/>
      <c r="I42" s="245"/>
      <c r="J42" s="245"/>
      <c r="K42" s="245">
        <v>-49</v>
      </c>
      <c r="L42" s="246">
        <f>IF(H19=F17,F21,IF(H19=F21,F17,0))</f>
        <v>0</v>
      </c>
      <c r="M42" s="39" t="str">
        <f>IF(I19=G17,G21,IF(I19=G21,G17,0))</f>
        <v>Тимербаев Иван</v>
      </c>
      <c r="N42" s="254"/>
      <c r="O42" s="247"/>
      <c r="P42" s="251"/>
      <c r="Q42" s="245"/>
      <c r="R42" s="245"/>
      <c r="S42" s="245"/>
      <c r="T42" s="38"/>
      <c r="U42" s="38"/>
      <c r="V42" s="38"/>
      <c r="W42" s="38"/>
      <c r="X42" s="38"/>
      <c r="Y42" s="38"/>
      <c r="Z42" s="38"/>
      <c r="AA42" s="38"/>
    </row>
    <row r="43" spans="1:27" ht="12.75" customHeight="1">
      <c r="A43" s="35"/>
      <c r="B43" s="35"/>
      <c r="C43" s="250"/>
      <c r="D43" s="261"/>
      <c r="E43" s="253">
        <v>75</v>
      </c>
      <c r="F43" s="248">
        <v>0</v>
      </c>
      <c r="G43" s="249" t="s">
        <v>93</v>
      </c>
      <c r="H43" s="245"/>
      <c r="I43" s="245"/>
      <c r="J43" s="245"/>
      <c r="K43" s="245"/>
      <c r="L43" s="250"/>
      <c r="M43" s="250"/>
      <c r="N43" s="245"/>
      <c r="O43" s="253">
        <v>69</v>
      </c>
      <c r="P43" s="248">
        <v>0</v>
      </c>
      <c r="Q43" s="249" t="s">
        <v>84</v>
      </c>
      <c r="R43" s="45"/>
      <c r="S43" s="45"/>
      <c r="T43" s="38"/>
      <c r="U43" s="38"/>
      <c r="V43" s="38"/>
      <c r="W43" s="38"/>
      <c r="X43" s="38"/>
      <c r="Y43" s="38"/>
      <c r="Z43" s="38"/>
      <c r="AA43" s="38"/>
    </row>
    <row r="44" spans="1:27" ht="12.75" customHeight="1">
      <c r="A44" s="35">
        <v>-42</v>
      </c>
      <c r="B44" s="244">
        <f>IF(F17=D16,D18,IF(F17=D18,D16,0))</f>
        <v>0</v>
      </c>
      <c r="C44" s="42">
        <f>IF(G17=E16,E18,IF(G17=E18,E16,0))</f>
        <v>0</v>
      </c>
      <c r="D44" s="259"/>
      <c r="E44" s="253"/>
      <c r="F44" s="254"/>
      <c r="G44" s="247"/>
      <c r="H44" s="251"/>
      <c r="I44" s="245"/>
      <c r="J44" s="245"/>
      <c r="K44" s="245">
        <v>-50</v>
      </c>
      <c r="L44" s="246">
        <f>IF(H27=F25,F29,IF(H27=F29,F25,0))</f>
        <v>0</v>
      </c>
      <c r="M44" s="36" t="str">
        <f>IF(I27=G25,G29,IF(I27=G29,G25,0))</f>
        <v>Хабибуллин Тимур</v>
      </c>
      <c r="N44" s="37"/>
      <c r="O44" s="253"/>
      <c r="P44" s="254"/>
      <c r="Q44" s="41"/>
      <c r="R44" s="179" t="s">
        <v>35</v>
      </c>
      <c r="S44" s="179"/>
      <c r="T44" s="38"/>
      <c r="U44" s="38"/>
      <c r="V44" s="38"/>
      <c r="W44" s="38"/>
      <c r="X44" s="38"/>
      <c r="Y44" s="38"/>
      <c r="Z44" s="38"/>
      <c r="AA44" s="38"/>
    </row>
    <row r="45" spans="1:27" ht="12.75" customHeight="1">
      <c r="A45" s="35"/>
      <c r="B45" s="35"/>
      <c r="C45" s="247">
        <v>72</v>
      </c>
      <c r="D45" s="248"/>
      <c r="E45" s="262"/>
      <c r="F45" s="251"/>
      <c r="G45" s="253"/>
      <c r="H45" s="251"/>
      <c r="I45" s="245"/>
      <c r="J45" s="245"/>
      <c r="K45" s="245"/>
      <c r="L45" s="250"/>
      <c r="M45" s="247">
        <v>68</v>
      </c>
      <c r="N45" s="248">
        <v>0</v>
      </c>
      <c r="O45" s="257" t="s">
        <v>92</v>
      </c>
      <c r="P45" s="251"/>
      <c r="Q45" s="46"/>
      <c r="R45" s="245"/>
      <c r="S45" s="46"/>
      <c r="T45" s="38"/>
      <c r="U45" s="38"/>
      <c r="V45" s="38"/>
      <c r="W45" s="38"/>
      <c r="X45" s="38"/>
      <c r="Y45" s="38"/>
      <c r="Z45" s="38"/>
      <c r="AA45" s="38"/>
    </row>
    <row r="46" spans="1:27" ht="12.75" customHeight="1">
      <c r="A46" s="35">
        <v>-43</v>
      </c>
      <c r="B46" s="244">
        <f>IF(F21=D20,D22,IF(F21=D22,D20,0))</f>
        <v>0</v>
      </c>
      <c r="C46" s="44">
        <f>IF(G21=E20,E22,IF(G21=E22,E20,0))</f>
        <v>0</v>
      </c>
      <c r="D46" s="260"/>
      <c r="E46" s="250"/>
      <c r="F46" s="245"/>
      <c r="G46" s="253"/>
      <c r="H46" s="251"/>
      <c r="I46" s="245"/>
      <c r="J46" s="245"/>
      <c r="K46" s="245">
        <v>-51</v>
      </c>
      <c r="L46" s="246">
        <f>IF(H35=F33,F37,IF(H35=F37,F33,0))</f>
        <v>0</v>
      </c>
      <c r="M46" s="39" t="str">
        <f>IF(I35=G33,G37,IF(I35=G37,G33,0))</f>
        <v>Гарипов Шакир</v>
      </c>
      <c r="N46" s="254"/>
      <c r="O46" s="250"/>
      <c r="P46" s="245"/>
      <c r="Q46" s="245"/>
      <c r="R46" s="245"/>
      <c r="S46" s="245"/>
      <c r="T46" s="38"/>
      <c r="U46" s="38"/>
      <c r="V46" s="38"/>
      <c r="W46" s="38"/>
      <c r="X46" s="38"/>
      <c r="Y46" s="38"/>
      <c r="Z46" s="38"/>
      <c r="AA46" s="38"/>
    </row>
    <row r="47" spans="1:27" ht="12.75" customHeight="1">
      <c r="A47" s="35"/>
      <c r="B47" s="35"/>
      <c r="C47" s="250"/>
      <c r="D47" s="261"/>
      <c r="E47" s="245"/>
      <c r="F47" s="245"/>
      <c r="G47" s="253">
        <v>77</v>
      </c>
      <c r="H47" s="248">
        <v>0</v>
      </c>
      <c r="I47" s="257" t="s">
        <v>91</v>
      </c>
      <c r="J47" s="251"/>
      <c r="K47" s="245"/>
      <c r="L47" s="250"/>
      <c r="M47" s="250"/>
      <c r="N47" s="245"/>
      <c r="O47" s="245">
        <v>-69</v>
      </c>
      <c r="P47" s="246">
        <f>IF(P43=N41,N45,IF(P43=N45,N41,0))</f>
        <v>0</v>
      </c>
      <c r="Q47" s="36" t="str">
        <f>IF(Q43=O41,O45,IF(Q43=O45,O41,0))</f>
        <v>Гарипов Шакир</v>
      </c>
      <c r="R47" s="256"/>
      <c r="S47" s="256"/>
      <c r="T47" s="38"/>
      <c r="U47" s="38"/>
      <c r="V47" s="38"/>
      <c r="W47" s="38"/>
      <c r="X47" s="38"/>
      <c r="Y47" s="38"/>
      <c r="Z47" s="38"/>
      <c r="AA47" s="38"/>
    </row>
    <row r="48" spans="1:27" ht="12.75" customHeight="1">
      <c r="A48" s="35">
        <v>-44</v>
      </c>
      <c r="B48" s="244">
        <f>IF(F25=D24,D26,IF(F25=D26,D24,0))</f>
        <v>0</v>
      </c>
      <c r="C48" s="36" t="str">
        <f>IF(G25=E24,E26,IF(G25=E26,E24,0))</f>
        <v>Вакилов Линар</v>
      </c>
      <c r="D48" s="259"/>
      <c r="E48" s="245"/>
      <c r="F48" s="245"/>
      <c r="G48" s="253"/>
      <c r="H48" s="254"/>
      <c r="I48" s="43" t="s">
        <v>96</v>
      </c>
      <c r="J48" s="47"/>
      <c r="K48" s="245"/>
      <c r="L48" s="245"/>
      <c r="M48" s="245">
        <v>-67</v>
      </c>
      <c r="N48" s="246">
        <f>IF(N41=L40,L42,IF(N41=L42,L40,0))</f>
        <v>0</v>
      </c>
      <c r="O48" s="36" t="str">
        <f>IF(O41=M40,M42,IF(O41=M42,M40,0))</f>
        <v>Тимербаев Иван</v>
      </c>
      <c r="P48" s="48"/>
      <c r="Q48" s="41"/>
      <c r="R48" s="179" t="s">
        <v>36</v>
      </c>
      <c r="S48" s="179"/>
      <c r="T48" s="38"/>
      <c r="U48" s="38"/>
      <c r="V48" s="38"/>
      <c r="W48" s="38"/>
      <c r="X48" s="38"/>
      <c r="Y48" s="38"/>
      <c r="Z48" s="38"/>
      <c r="AA48" s="38"/>
    </row>
    <row r="49" spans="1:27" ht="12.75" customHeight="1">
      <c r="A49" s="35"/>
      <c r="B49" s="35"/>
      <c r="C49" s="247">
        <v>73</v>
      </c>
      <c r="D49" s="248">
        <v>0</v>
      </c>
      <c r="E49" s="249" t="s">
        <v>95</v>
      </c>
      <c r="F49" s="245"/>
      <c r="G49" s="253"/>
      <c r="H49" s="251"/>
      <c r="I49" s="245"/>
      <c r="J49" s="245"/>
      <c r="K49" s="245"/>
      <c r="L49" s="245"/>
      <c r="M49" s="245"/>
      <c r="N49" s="250"/>
      <c r="O49" s="247">
        <v>70</v>
      </c>
      <c r="P49" s="248">
        <v>0</v>
      </c>
      <c r="Q49" s="249" t="s">
        <v>89</v>
      </c>
      <c r="R49" s="256"/>
      <c r="S49" s="256"/>
      <c r="T49" s="38"/>
      <c r="U49" s="38"/>
      <c r="V49" s="38"/>
      <c r="W49" s="38"/>
      <c r="X49" s="38"/>
      <c r="Y49" s="38"/>
      <c r="Z49" s="38"/>
      <c r="AA49" s="38"/>
    </row>
    <row r="50" spans="1:27" ht="12.75" customHeight="1">
      <c r="A50" s="35">
        <v>-45</v>
      </c>
      <c r="B50" s="244">
        <f>IF(F29=D28,D30,IF(F29=D30,D28,0))</f>
        <v>0</v>
      </c>
      <c r="C50" s="44">
        <f>IF(G29=E28,E30,IF(G29=E30,E28,0))</f>
        <v>0</v>
      </c>
      <c r="D50" s="260"/>
      <c r="E50" s="247"/>
      <c r="F50" s="251"/>
      <c r="G50" s="253"/>
      <c r="H50" s="251"/>
      <c r="I50" s="245"/>
      <c r="J50" s="245"/>
      <c r="K50" s="245"/>
      <c r="L50" s="245"/>
      <c r="M50" s="245">
        <v>-68</v>
      </c>
      <c r="N50" s="246">
        <f>IF(N45=L44,L46,IF(N45=L46,L44,0))</f>
        <v>0</v>
      </c>
      <c r="O50" s="39" t="str">
        <f>IF(O45=M44,M46,IF(O45=M46,M44,0))</f>
        <v>Хабибуллин Тимур</v>
      </c>
      <c r="P50" s="254"/>
      <c r="Q50" s="41"/>
      <c r="R50" s="179" t="s">
        <v>37</v>
      </c>
      <c r="S50" s="179"/>
      <c r="T50" s="38"/>
      <c r="U50" s="38"/>
      <c r="V50" s="38"/>
      <c r="W50" s="38"/>
      <c r="X50" s="38"/>
      <c r="Y50" s="38"/>
      <c r="Z50" s="38"/>
      <c r="AA50" s="38"/>
    </row>
    <row r="51" spans="1:27" ht="12.75" customHeight="1">
      <c r="A51" s="35"/>
      <c r="B51" s="35"/>
      <c r="C51" s="250"/>
      <c r="D51" s="261"/>
      <c r="E51" s="253">
        <v>76</v>
      </c>
      <c r="F51" s="248">
        <v>0</v>
      </c>
      <c r="G51" s="257" t="s">
        <v>91</v>
      </c>
      <c r="H51" s="251"/>
      <c r="I51" s="245"/>
      <c r="J51" s="245"/>
      <c r="K51" s="245"/>
      <c r="L51" s="245"/>
      <c r="M51" s="245"/>
      <c r="N51" s="250"/>
      <c r="O51" s="250">
        <v>-70</v>
      </c>
      <c r="P51" s="246">
        <f>IF(P49=N48,N50,IF(P49=N50,N48,0))</f>
        <v>0</v>
      </c>
      <c r="Q51" s="36" t="str">
        <f>IF(Q49=O48,O50,IF(Q49=O50,O48,0))</f>
        <v>Тимербаев Иван</v>
      </c>
      <c r="R51" s="256"/>
      <c r="S51" s="256"/>
      <c r="T51" s="38"/>
      <c r="U51" s="38"/>
      <c r="V51" s="38"/>
      <c r="W51" s="38"/>
      <c r="X51" s="38"/>
      <c r="Y51" s="38"/>
      <c r="Z51" s="38"/>
      <c r="AA51" s="38"/>
    </row>
    <row r="52" spans="1:27" ht="12.75" customHeight="1">
      <c r="A52" s="35">
        <v>-46</v>
      </c>
      <c r="B52" s="244">
        <f>IF(F33=D32,D34,IF(F33=D34,D32,0))</f>
        <v>0</v>
      </c>
      <c r="C52" s="42">
        <f>IF(G33=E32,E34,IF(G33=E34,E32,0))</f>
        <v>0</v>
      </c>
      <c r="D52" s="259"/>
      <c r="E52" s="253"/>
      <c r="F52" s="254"/>
      <c r="G52" s="250"/>
      <c r="H52" s="245"/>
      <c r="I52" s="245"/>
      <c r="J52" s="245"/>
      <c r="K52" s="245"/>
      <c r="L52" s="245"/>
      <c r="M52" s="245"/>
      <c r="N52" s="245"/>
      <c r="O52" s="245"/>
      <c r="P52" s="250"/>
      <c r="Q52" s="41"/>
      <c r="R52" s="179" t="s">
        <v>38</v>
      </c>
      <c r="S52" s="179"/>
      <c r="T52" s="38"/>
      <c r="U52" s="38"/>
      <c r="V52" s="38"/>
      <c r="W52" s="38"/>
      <c r="X52" s="38"/>
      <c r="Y52" s="38"/>
      <c r="Z52" s="38"/>
      <c r="AA52" s="38"/>
    </row>
    <row r="53" spans="1:27" ht="12.75" customHeight="1">
      <c r="A53" s="35"/>
      <c r="B53" s="35"/>
      <c r="C53" s="247">
        <v>74</v>
      </c>
      <c r="D53" s="248">
        <v>0</v>
      </c>
      <c r="E53" s="257" t="s">
        <v>91</v>
      </c>
      <c r="F53" s="251"/>
      <c r="G53" s="245">
        <v>-77</v>
      </c>
      <c r="H53" s="246">
        <f>IF(H47=F43,F51,IF(H47=F51,F43,0))</f>
        <v>0</v>
      </c>
      <c r="I53" s="36" t="str">
        <f>IF(I47=G43,G51,IF(I47=G51,G43,0))</f>
        <v>Хазипов Аскар</v>
      </c>
      <c r="J53" s="37"/>
      <c r="K53" s="245">
        <v>-71</v>
      </c>
      <c r="L53" s="246">
        <v>0</v>
      </c>
      <c r="M53" s="42">
        <f>IF(E41=C40,C42,IF(E41=C42,C40,0))</f>
        <v>0</v>
      </c>
      <c r="N53" s="37"/>
      <c r="O53" s="245"/>
      <c r="P53" s="245"/>
      <c r="Q53" s="245"/>
      <c r="R53" s="245"/>
      <c r="S53" s="245"/>
      <c r="T53" s="38"/>
      <c r="U53" s="38"/>
      <c r="V53" s="38"/>
      <c r="W53" s="38"/>
      <c r="X53" s="38"/>
      <c r="Y53" s="38"/>
      <c r="Z53" s="38"/>
      <c r="AA53" s="38"/>
    </row>
    <row r="54" spans="1:27" ht="12.75" customHeight="1">
      <c r="A54" s="35">
        <v>-47</v>
      </c>
      <c r="B54" s="244">
        <f>IF(F37=D36,D38,IF(F37=D38,D36,0))</f>
        <v>0</v>
      </c>
      <c r="C54" s="39" t="str">
        <f>IF(G37=E36,E38,IF(G37=E38,E36,0))</f>
        <v>Аиткулов Фаниль</v>
      </c>
      <c r="D54" s="260"/>
      <c r="E54" s="250"/>
      <c r="F54" s="245"/>
      <c r="G54" s="245"/>
      <c r="H54" s="250"/>
      <c r="I54" s="43" t="s">
        <v>97</v>
      </c>
      <c r="J54" s="47"/>
      <c r="K54" s="245"/>
      <c r="L54" s="250"/>
      <c r="M54" s="247">
        <v>79</v>
      </c>
      <c r="N54" s="248"/>
      <c r="O54" s="256"/>
      <c r="P54" s="245"/>
      <c r="Q54" s="245"/>
      <c r="R54" s="245"/>
      <c r="S54" s="245"/>
      <c r="T54" s="38"/>
      <c r="U54" s="38"/>
      <c r="V54" s="38"/>
      <c r="W54" s="38"/>
      <c r="X54" s="38"/>
      <c r="Y54" s="38"/>
      <c r="Z54" s="38"/>
      <c r="AA54" s="38"/>
    </row>
    <row r="55" spans="1:27" ht="12.75" customHeight="1">
      <c r="A55" s="35"/>
      <c r="B55" s="35"/>
      <c r="C55" s="250"/>
      <c r="D55" s="261"/>
      <c r="E55" s="245">
        <v>-75</v>
      </c>
      <c r="F55" s="246">
        <f>IF(F43=D41,D45,IF(F43=D45,D41,0))</f>
        <v>0</v>
      </c>
      <c r="G55" s="42">
        <f>IF(G43=E41,E45,IF(G43=E45,E41,0))</f>
        <v>0</v>
      </c>
      <c r="H55" s="37"/>
      <c r="I55" s="46"/>
      <c r="J55" s="46"/>
      <c r="K55" s="245">
        <v>-72</v>
      </c>
      <c r="L55" s="246">
        <v>0</v>
      </c>
      <c r="M55" s="44">
        <f>IF(E45=C44,C46,IF(E45=C46,C44,0))</f>
        <v>0</v>
      </c>
      <c r="N55" s="254"/>
      <c r="O55" s="247"/>
      <c r="P55" s="251"/>
      <c r="Q55" s="245"/>
      <c r="R55" s="245"/>
      <c r="S55" s="245"/>
      <c r="T55" s="38"/>
      <c r="U55" s="38"/>
      <c r="V55" s="38"/>
      <c r="W55" s="38"/>
      <c r="X55" s="38"/>
      <c r="Y55" s="38"/>
      <c r="Z55" s="38"/>
      <c r="AA55" s="38"/>
    </row>
    <row r="56" spans="1:27" ht="12.75" customHeight="1">
      <c r="A56" s="35"/>
      <c r="B56" s="35"/>
      <c r="C56" s="245"/>
      <c r="D56" s="261"/>
      <c r="E56" s="245"/>
      <c r="F56" s="250"/>
      <c r="G56" s="247">
        <v>78</v>
      </c>
      <c r="H56" s="248"/>
      <c r="I56" s="256" t="s">
        <v>95</v>
      </c>
      <c r="J56" s="245"/>
      <c r="K56" s="245"/>
      <c r="L56" s="250"/>
      <c r="M56" s="250"/>
      <c r="N56" s="245"/>
      <c r="O56" s="253">
        <v>81</v>
      </c>
      <c r="P56" s="248"/>
      <c r="Q56" s="45"/>
      <c r="R56" s="45"/>
      <c r="S56" s="45"/>
      <c r="T56" s="38"/>
      <c r="U56" s="38"/>
      <c r="V56" s="38"/>
      <c r="W56" s="38"/>
      <c r="X56" s="38"/>
      <c r="Y56" s="38"/>
      <c r="Z56" s="38"/>
      <c r="AA56" s="38"/>
    </row>
    <row r="57" spans="1:27" ht="12.75" customHeight="1">
      <c r="A57" s="35"/>
      <c r="B57" s="35"/>
      <c r="C57" s="245"/>
      <c r="D57" s="261"/>
      <c r="E57" s="245">
        <v>-76</v>
      </c>
      <c r="F57" s="246">
        <f>IF(F51=D49,D53,IF(F51=D53,D49,0))</f>
        <v>0</v>
      </c>
      <c r="G57" s="39" t="str">
        <f>IF(G51=E49,E53,IF(G51=E53,E49,0))</f>
        <v>Вакилов Линар</v>
      </c>
      <c r="H57" s="254"/>
      <c r="I57" s="43" t="s">
        <v>98</v>
      </c>
      <c r="J57" s="47"/>
      <c r="K57" s="245">
        <v>-73</v>
      </c>
      <c r="L57" s="246">
        <v>0</v>
      </c>
      <c r="M57" s="42">
        <f>IF(E49=C48,C50,IF(E49=C50,C48,0))</f>
        <v>0</v>
      </c>
      <c r="N57" s="37"/>
      <c r="O57" s="253"/>
      <c r="P57" s="254"/>
      <c r="Q57" s="41"/>
      <c r="R57" s="179" t="s">
        <v>99</v>
      </c>
      <c r="S57" s="179"/>
      <c r="T57" s="38"/>
      <c r="U57" s="38"/>
      <c r="V57" s="38"/>
      <c r="W57" s="38"/>
      <c r="X57" s="38"/>
      <c r="Y57" s="38"/>
      <c r="Z57" s="38"/>
      <c r="AA57" s="38"/>
    </row>
    <row r="58" spans="1:27" ht="12.75" customHeight="1">
      <c r="A58" s="35"/>
      <c r="B58" s="35"/>
      <c r="C58" s="245"/>
      <c r="D58" s="261"/>
      <c r="E58" s="245"/>
      <c r="F58" s="250"/>
      <c r="G58" s="250">
        <v>-78</v>
      </c>
      <c r="H58" s="246">
        <f>IF(H56=F55,F57,IF(H56=F57,F55,0))</f>
        <v>0</v>
      </c>
      <c r="I58" s="36">
        <f>IF(I56=G55,G57,IF(I56=G57,G55,0))</f>
        <v>0</v>
      </c>
      <c r="J58" s="37"/>
      <c r="K58" s="245"/>
      <c r="L58" s="250"/>
      <c r="M58" s="247">
        <v>80</v>
      </c>
      <c r="N58" s="248"/>
      <c r="O58" s="262"/>
      <c r="P58" s="251"/>
      <c r="Q58" s="46"/>
      <c r="R58" s="245"/>
      <c r="S58" s="46"/>
      <c r="T58" s="38"/>
      <c r="U58" s="38"/>
      <c r="V58" s="38"/>
      <c r="W58" s="38"/>
      <c r="X58" s="38"/>
      <c r="Y58" s="38"/>
      <c r="Z58" s="38"/>
      <c r="AA58" s="38"/>
    </row>
    <row r="59" spans="1:27" ht="12.75" customHeight="1">
      <c r="A59" s="35">
        <v>-32</v>
      </c>
      <c r="B59" s="244">
        <f>IF(D8=B7,B9,IF(D8=B9,B7,0))</f>
        <v>0</v>
      </c>
      <c r="C59" s="36" t="str">
        <f>IF(E8=C7,C9,IF(E8=C9,C7,0))</f>
        <v>_</v>
      </c>
      <c r="D59" s="259"/>
      <c r="E59" s="245"/>
      <c r="F59" s="245"/>
      <c r="G59" s="245"/>
      <c r="H59" s="250"/>
      <c r="I59" s="43" t="s">
        <v>100</v>
      </c>
      <c r="J59" s="47"/>
      <c r="K59" s="245">
        <v>-74</v>
      </c>
      <c r="L59" s="246">
        <v>0</v>
      </c>
      <c r="M59" s="44">
        <f>IF(E53=C52,C54,IF(E53=C54,C52,0))</f>
        <v>0</v>
      </c>
      <c r="N59" s="254"/>
      <c r="O59" s="250"/>
      <c r="P59" s="245"/>
      <c r="Q59" s="245"/>
      <c r="R59" s="245"/>
      <c r="S59" s="245"/>
      <c r="T59" s="38"/>
      <c r="U59" s="38"/>
      <c r="V59" s="38"/>
      <c r="W59" s="38"/>
      <c r="X59" s="38"/>
      <c r="Y59" s="38"/>
      <c r="Z59" s="38"/>
      <c r="AA59" s="38"/>
    </row>
    <row r="60" spans="1:27" ht="12.75" customHeight="1">
      <c r="A60" s="35"/>
      <c r="B60" s="35"/>
      <c r="C60" s="247">
        <v>83</v>
      </c>
      <c r="D60" s="248"/>
      <c r="E60" s="256"/>
      <c r="F60" s="245"/>
      <c r="G60" s="245"/>
      <c r="H60" s="245"/>
      <c r="I60" s="245"/>
      <c r="J60" s="245"/>
      <c r="K60" s="245"/>
      <c r="L60" s="250"/>
      <c r="M60" s="250"/>
      <c r="N60" s="245"/>
      <c r="O60" s="245">
        <v>-81</v>
      </c>
      <c r="P60" s="246">
        <f>IF(P56=N54,N58,IF(P56=N58,N54,0))</f>
        <v>0</v>
      </c>
      <c r="Q60" s="42">
        <f>IF(Q56=O54,O58,IF(Q56=O58,O54,0))</f>
        <v>0</v>
      </c>
      <c r="R60" s="256"/>
      <c r="S60" s="256"/>
      <c r="T60" s="38"/>
      <c r="U60" s="38"/>
      <c r="V60" s="38"/>
      <c r="W60" s="38"/>
      <c r="X60" s="38"/>
      <c r="Y60" s="38"/>
      <c r="Z60" s="38"/>
      <c r="AA60" s="38"/>
    </row>
    <row r="61" spans="1:27" ht="12.75" customHeight="1">
      <c r="A61" s="35">
        <v>-33</v>
      </c>
      <c r="B61" s="244">
        <f>IF(D12=B11,B13,IF(D12=B13,B11,0))</f>
        <v>0</v>
      </c>
      <c r="C61" s="44">
        <f>IF(E12=C11,C13,IF(E12=C13,C11,0))</f>
        <v>0</v>
      </c>
      <c r="D61" s="252"/>
      <c r="E61" s="247"/>
      <c r="F61" s="251"/>
      <c r="G61" s="245"/>
      <c r="H61" s="245"/>
      <c r="I61" s="245"/>
      <c r="J61" s="245"/>
      <c r="K61" s="245"/>
      <c r="L61" s="245"/>
      <c r="M61" s="245">
        <v>-79</v>
      </c>
      <c r="N61" s="246">
        <f>IF(N54=L53,L55,IF(N54=L55,L53,0))</f>
        <v>0</v>
      </c>
      <c r="O61" s="42">
        <f>IF(O54=M53,M55,IF(O54=M55,M53,0))</f>
        <v>0</v>
      </c>
      <c r="P61" s="48"/>
      <c r="Q61" s="41"/>
      <c r="R61" s="179" t="s">
        <v>101</v>
      </c>
      <c r="S61" s="179"/>
      <c r="T61" s="38"/>
      <c r="U61" s="38"/>
      <c r="V61" s="38"/>
      <c r="W61" s="38"/>
      <c r="X61" s="38"/>
      <c r="Y61" s="38"/>
      <c r="Z61" s="38"/>
      <c r="AA61" s="38"/>
    </row>
    <row r="62" spans="1:27" ht="12.75" customHeight="1">
      <c r="A62" s="35"/>
      <c r="B62" s="35"/>
      <c r="C62" s="250"/>
      <c r="D62" s="261"/>
      <c r="E62" s="253">
        <v>87</v>
      </c>
      <c r="F62" s="248"/>
      <c r="G62" s="256"/>
      <c r="H62" s="245"/>
      <c r="I62" s="245"/>
      <c r="J62" s="245"/>
      <c r="K62" s="245"/>
      <c r="L62" s="245"/>
      <c r="M62" s="245"/>
      <c r="N62" s="250"/>
      <c r="O62" s="247">
        <v>82</v>
      </c>
      <c r="P62" s="248"/>
      <c r="Q62" s="256"/>
      <c r="R62" s="256"/>
      <c r="S62" s="256"/>
      <c r="T62" s="38"/>
      <c r="U62" s="38"/>
      <c r="V62" s="38"/>
      <c r="W62" s="38"/>
      <c r="X62" s="38"/>
      <c r="Y62" s="38"/>
      <c r="Z62" s="38"/>
      <c r="AA62" s="38"/>
    </row>
    <row r="63" spans="1:27" ht="12.75" customHeight="1">
      <c r="A63" s="35">
        <v>-34</v>
      </c>
      <c r="B63" s="244">
        <f>IF(D16=B15,B17,IF(D16=B17,B15,0))</f>
        <v>0</v>
      </c>
      <c r="C63" s="42">
        <f>IF(E16=C15,C17,IF(E16=C17,C15,0))</f>
        <v>0</v>
      </c>
      <c r="D63" s="259"/>
      <c r="E63" s="253"/>
      <c r="F63" s="254"/>
      <c r="G63" s="247"/>
      <c r="H63" s="251"/>
      <c r="I63" s="245"/>
      <c r="J63" s="245"/>
      <c r="K63" s="245"/>
      <c r="L63" s="245"/>
      <c r="M63" s="245">
        <v>-80</v>
      </c>
      <c r="N63" s="246">
        <f>IF(N58=L57,L59,IF(N58=L59,L57,0))</f>
        <v>0</v>
      </c>
      <c r="O63" s="44">
        <f>IF(O58=M57,M59,IF(O58=M59,M57,0))</f>
        <v>0</v>
      </c>
      <c r="P63" s="40"/>
      <c r="Q63" s="41"/>
      <c r="R63" s="179" t="s">
        <v>102</v>
      </c>
      <c r="S63" s="179"/>
      <c r="T63" s="38"/>
      <c r="U63" s="38"/>
      <c r="V63" s="38"/>
      <c r="W63" s="38"/>
      <c r="X63" s="38"/>
      <c r="Y63" s="38"/>
      <c r="Z63" s="38"/>
      <c r="AA63" s="38"/>
    </row>
    <row r="64" spans="1:27" ht="12.75" customHeight="1">
      <c r="A64" s="35"/>
      <c r="B64" s="35"/>
      <c r="C64" s="247">
        <v>84</v>
      </c>
      <c r="D64" s="248"/>
      <c r="E64" s="262"/>
      <c r="F64" s="251"/>
      <c r="G64" s="253"/>
      <c r="H64" s="251"/>
      <c r="I64" s="245"/>
      <c r="J64" s="245"/>
      <c r="K64" s="245"/>
      <c r="L64" s="245"/>
      <c r="M64" s="245"/>
      <c r="N64" s="250"/>
      <c r="O64" s="250">
        <v>-82</v>
      </c>
      <c r="P64" s="246">
        <f>IF(P62=N61,N63,IF(P62=N63,N61,0))</f>
        <v>0</v>
      </c>
      <c r="Q64" s="42">
        <f>IF(Q62=O61,O63,IF(Q62=O63,O61,0))</f>
        <v>0</v>
      </c>
      <c r="R64" s="256"/>
      <c r="S64" s="256"/>
      <c r="T64" s="38"/>
      <c r="U64" s="38"/>
      <c r="V64" s="38"/>
      <c r="W64" s="38"/>
      <c r="X64" s="38"/>
      <c r="Y64" s="38"/>
      <c r="Z64" s="38"/>
      <c r="AA64" s="38"/>
    </row>
    <row r="65" spans="1:27" ht="12.75" customHeight="1">
      <c r="A65" s="35">
        <v>-35</v>
      </c>
      <c r="B65" s="244">
        <f>IF(D20=B19,B21,IF(D20=B21,B19,0))</f>
        <v>0</v>
      </c>
      <c r="C65" s="44">
        <f>IF(E20=C19,C21,IF(E20=C21,C19,0))</f>
        <v>0</v>
      </c>
      <c r="D65" s="252"/>
      <c r="E65" s="250"/>
      <c r="F65" s="245"/>
      <c r="G65" s="253"/>
      <c r="H65" s="251"/>
      <c r="I65" s="245"/>
      <c r="J65" s="245"/>
      <c r="K65" s="245"/>
      <c r="L65" s="245"/>
      <c r="M65" s="245"/>
      <c r="N65" s="245"/>
      <c r="O65" s="245"/>
      <c r="P65" s="250"/>
      <c r="Q65" s="41"/>
      <c r="R65" s="179" t="s">
        <v>103</v>
      </c>
      <c r="S65" s="179"/>
      <c r="T65" s="38"/>
      <c r="U65" s="38"/>
      <c r="V65" s="38"/>
      <c r="W65" s="38"/>
      <c r="X65" s="38"/>
      <c r="Y65" s="38"/>
      <c r="Z65" s="38"/>
      <c r="AA65" s="38"/>
    </row>
    <row r="66" spans="1:27" ht="12.75" customHeight="1">
      <c r="A66" s="35"/>
      <c r="B66" s="35"/>
      <c r="C66" s="250"/>
      <c r="D66" s="261"/>
      <c r="E66" s="245"/>
      <c r="F66" s="245"/>
      <c r="G66" s="253">
        <v>89</v>
      </c>
      <c r="H66" s="248"/>
      <c r="I66" s="256"/>
      <c r="J66" s="245"/>
      <c r="K66" s="245">
        <v>-83</v>
      </c>
      <c r="L66" s="246">
        <v>0</v>
      </c>
      <c r="M66" s="36" t="str">
        <f>IF(E60=C59,C61,IF(E60=C61,C59,0))</f>
        <v>_</v>
      </c>
      <c r="N66" s="37"/>
      <c r="O66" s="245"/>
      <c r="P66" s="245"/>
      <c r="Q66" s="245"/>
      <c r="R66" s="245"/>
      <c r="S66" s="245"/>
      <c r="T66" s="38"/>
      <c r="U66" s="38"/>
      <c r="V66" s="38"/>
      <c r="W66" s="38"/>
      <c r="X66" s="38"/>
      <c r="Y66" s="38"/>
      <c r="Z66" s="38"/>
      <c r="AA66" s="38"/>
    </row>
    <row r="67" spans="1:27" ht="12.75" customHeight="1">
      <c r="A67" s="35">
        <v>-36</v>
      </c>
      <c r="B67" s="244">
        <f>IF(D24=B23,B25,IF(D24=B25,B23,0))</f>
        <v>0</v>
      </c>
      <c r="C67" s="36" t="str">
        <f>IF(E24=C23,C25,IF(E24=C25,C23,0))</f>
        <v>_</v>
      </c>
      <c r="D67" s="259"/>
      <c r="E67" s="245"/>
      <c r="F67" s="245"/>
      <c r="G67" s="253"/>
      <c r="H67" s="254"/>
      <c r="I67" s="43" t="s">
        <v>104</v>
      </c>
      <c r="J67" s="47"/>
      <c r="K67" s="245"/>
      <c r="L67" s="250"/>
      <c r="M67" s="247">
        <v>91</v>
      </c>
      <c r="N67" s="248"/>
      <c r="O67" s="256"/>
      <c r="P67" s="245"/>
      <c r="Q67" s="245"/>
      <c r="R67" s="245"/>
      <c r="S67" s="245"/>
      <c r="T67" s="38"/>
      <c r="U67" s="38"/>
      <c r="V67" s="38"/>
      <c r="W67" s="38"/>
      <c r="X67" s="38"/>
      <c r="Y67" s="38"/>
      <c r="Z67" s="38"/>
      <c r="AA67" s="38"/>
    </row>
    <row r="68" spans="1:27" ht="12.75" customHeight="1">
      <c r="A68" s="35"/>
      <c r="B68" s="35"/>
      <c r="C68" s="247">
        <v>85</v>
      </c>
      <c r="D68" s="248"/>
      <c r="E68" s="256"/>
      <c r="F68" s="245"/>
      <c r="G68" s="253"/>
      <c r="H68" s="251"/>
      <c r="I68" s="245"/>
      <c r="J68" s="245"/>
      <c r="K68" s="245">
        <v>-84</v>
      </c>
      <c r="L68" s="246">
        <v>0</v>
      </c>
      <c r="M68" s="44">
        <f>IF(E64=C63,C65,IF(E64=C65,C63,0))</f>
        <v>0</v>
      </c>
      <c r="N68" s="40"/>
      <c r="O68" s="247"/>
      <c r="P68" s="251"/>
      <c r="Q68" s="245"/>
      <c r="R68" s="245"/>
      <c r="S68" s="245"/>
      <c r="T68" s="38"/>
      <c r="U68" s="38"/>
      <c r="V68" s="38"/>
      <c r="W68" s="38"/>
      <c r="X68" s="38"/>
      <c r="Y68" s="38"/>
      <c r="Z68" s="38"/>
      <c r="AA68" s="38"/>
    </row>
    <row r="69" spans="1:27" ht="12.75" customHeight="1">
      <c r="A69" s="35">
        <v>-37</v>
      </c>
      <c r="B69" s="244">
        <f>IF(D28=B27,B29,IF(D28=B29,B27,0))</f>
        <v>0</v>
      </c>
      <c r="C69" s="44">
        <f>IF(E28=C27,C29,IF(E28=C29,C27,0))</f>
        <v>0</v>
      </c>
      <c r="D69" s="252"/>
      <c r="E69" s="247"/>
      <c r="F69" s="251"/>
      <c r="G69" s="253"/>
      <c r="H69" s="251"/>
      <c r="I69" s="245"/>
      <c r="J69" s="245"/>
      <c r="K69" s="245"/>
      <c r="L69" s="250"/>
      <c r="M69" s="250"/>
      <c r="N69" s="245"/>
      <c r="O69" s="253">
        <v>93</v>
      </c>
      <c r="P69" s="248"/>
      <c r="Q69" s="45"/>
      <c r="R69" s="45"/>
      <c r="S69" s="45"/>
      <c r="T69" s="38"/>
      <c r="U69" s="38"/>
      <c r="V69" s="38"/>
      <c r="W69" s="38"/>
      <c r="X69" s="38"/>
      <c r="Y69" s="38"/>
      <c r="Z69" s="38"/>
      <c r="AA69" s="38"/>
    </row>
    <row r="70" spans="1:27" ht="12.75" customHeight="1">
      <c r="A70" s="35"/>
      <c r="B70" s="35"/>
      <c r="C70" s="250"/>
      <c r="D70" s="261"/>
      <c r="E70" s="253">
        <v>88</v>
      </c>
      <c r="F70" s="248"/>
      <c r="G70" s="262"/>
      <c r="H70" s="251"/>
      <c r="I70" s="245"/>
      <c r="J70" s="245"/>
      <c r="K70" s="245">
        <v>-85</v>
      </c>
      <c r="L70" s="246">
        <v>0</v>
      </c>
      <c r="M70" s="36" t="str">
        <f>IF(E68=C67,C69,IF(E68=C69,C67,0))</f>
        <v>_</v>
      </c>
      <c r="N70" s="37"/>
      <c r="O70" s="253"/>
      <c r="P70" s="254"/>
      <c r="Q70" s="41"/>
      <c r="R70" s="179" t="s">
        <v>105</v>
      </c>
      <c r="S70" s="179"/>
      <c r="T70" s="38"/>
      <c r="U70" s="38"/>
      <c r="V70" s="38"/>
      <c r="W70" s="38"/>
      <c r="X70" s="38"/>
      <c r="Y70" s="38"/>
      <c r="Z70" s="38"/>
      <c r="AA70" s="38"/>
    </row>
    <row r="71" spans="1:27" ht="12.75" customHeight="1">
      <c r="A71" s="35">
        <v>-38</v>
      </c>
      <c r="B71" s="244">
        <f>IF(D32=B31,B33,IF(D32=B33,B31,0))</f>
        <v>0</v>
      </c>
      <c r="C71" s="42">
        <f>IF(E32=C31,C33,IF(E32=C33,C31,0))</f>
        <v>0</v>
      </c>
      <c r="D71" s="259"/>
      <c r="E71" s="253"/>
      <c r="F71" s="254"/>
      <c r="G71" s="250"/>
      <c r="H71" s="245"/>
      <c r="I71" s="245"/>
      <c r="J71" s="245"/>
      <c r="K71" s="245"/>
      <c r="L71" s="250"/>
      <c r="M71" s="247">
        <v>92</v>
      </c>
      <c r="N71" s="248"/>
      <c r="O71" s="262"/>
      <c r="P71" s="251"/>
      <c r="Q71" s="46"/>
      <c r="R71" s="245"/>
      <c r="S71" s="46"/>
      <c r="T71" s="38"/>
      <c r="U71" s="38"/>
      <c r="V71" s="38"/>
      <c r="W71" s="38"/>
      <c r="X71" s="38"/>
      <c r="Y71" s="38"/>
      <c r="Z71" s="38"/>
      <c r="AA71" s="38"/>
    </row>
    <row r="72" spans="1:27" ht="12.75" customHeight="1">
      <c r="A72" s="35"/>
      <c r="B72" s="35"/>
      <c r="C72" s="247">
        <v>86</v>
      </c>
      <c r="D72" s="248"/>
      <c r="E72" s="262"/>
      <c r="F72" s="251"/>
      <c r="G72" s="245">
        <v>-89</v>
      </c>
      <c r="H72" s="246">
        <f>IF(H66=F62,F70,IF(H66=F70,F62,0))</f>
        <v>0</v>
      </c>
      <c r="I72" s="42">
        <f>IF(I66=G62,G70,IF(I66=G70,G62,0))</f>
        <v>0</v>
      </c>
      <c r="J72" s="37"/>
      <c r="K72" s="245">
        <v>-86</v>
      </c>
      <c r="L72" s="246">
        <v>0</v>
      </c>
      <c r="M72" s="39" t="str">
        <f>IF(E72=C71,C73,IF(E72=C73,C71,0))</f>
        <v>_</v>
      </c>
      <c r="N72" s="40"/>
      <c r="O72" s="250"/>
      <c r="P72" s="245"/>
      <c r="Q72" s="245"/>
      <c r="R72" s="245"/>
      <c r="S72" s="245"/>
      <c r="T72" s="38"/>
      <c r="U72" s="38"/>
      <c r="V72" s="38"/>
      <c r="W72" s="38"/>
      <c r="X72" s="38"/>
      <c r="Y72" s="38"/>
      <c r="Z72" s="38"/>
      <c r="AA72" s="38"/>
    </row>
    <row r="73" spans="1:27" ht="12.75" customHeight="1">
      <c r="A73" s="35">
        <v>-39</v>
      </c>
      <c r="B73" s="244">
        <f>IF(D36=B35,B37,IF(D36=B37,B35,0))</f>
        <v>0</v>
      </c>
      <c r="C73" s="39" t="str">
        <f>IF(E36=C35,C37,IF(E36=C37,C35,0))</f>
        <v>_</v>
      </c>
      <c r="D73" s="252"/>
      <c r="E73" s="250"/>
      <c r="F73" s="245"/>
      <c r="G73" s="245"/>
      <c r="H73" s="250"/>
      <c r="I73" s="43" t="s">
        <v>106</v>
      </c>
      <c r="J73" s="47"/>
      <c r="K73" s="245"/>
      <c r="L73" s="250"/>
      <c r="M73" s="250"/>
      <c r="N73" s="245"/>
      <c r="O73" s="245">
        <v>-93</v>
      </c>
      <c r="P73" s="246">
        <f>IF(P69=N67,N71,IF(P69=N71,N67,0))</f>
        <v>0</v>
      </c>
      <c r="Q73" s="42">
        <f>IF(Q69=O67,O71,IF(Q69=O71,O67,0))</f>
        <v>0</v>
      </c>
      <c r="R73" s="256"/>
      <c r="S73" s="256"/>
      <c r="T73" s="38"/>
      <c r="U73" s="38"/>
      <c r="V73" s="38"/>
      <c r="W73" s="38"/>
      <c r="X73" s="38"/>
      <c r="Y73" s="38"/>
      <c r="Z73" s="38"/>
      <c r="AA73" s="38"/>
    </row>
    <row r="74" spans="1:27" ht="12.75" customHeight="1">
      <c r="A74" s="35"/>
      <c r="B74" s="35"/>
      <c r="C74" s="250"/>
      <c r="D74" s="261"/>
      <c r="E74" s="245">
        <v>-87</v>
      </c>
      <c r="F74" s="246">
        <f>IF(F62=D60,D64,IF(F62=D64,D60,0))</f>
        <v>0</v>
      </c>
      <c r="G74" s="42">
        <f>IF(G62=E60,E64,IF(G62=E64,E60,0))</f>
        <v>0</v>
      </c>
      <c r="H74" s="37"/>
      <c r="I74" s="46"/>
      <c r="J74" s="46"/>
      <c r="K74" s="245"/>
      <c r="L74" s="245"/>
      <c r="M74" s="245">
        <v>-91</v>
      </c>
      <c r="N74" s="246">
        <f>IF(N67=L66,L68,IF(N67=L68,L66,0))</f>
        <v>0</v>
      </c>
      <c r="O74" s="36" t="str">
        <f>IF(O67=M66,M68,IF(O67=M68,M66,0))</f>
        <v>_</v>
      </c>
      <c r="P74" s="48"/>
      <c r="Q74" s="41"/>
      <c r="R74" s="179" t="s">
        <v>107</v>
      </c>
      <c r="S74" s="179"/>
      <c r="T74" s="38"/>
      <c r="U74" s="38"/>
      <c r="V74" s="38"/>
      <c r="W74" s="38"/>
      <c r="X74" s="38"/>
      <c r="Y74" s="38"/>
      <c r="Z74" s="38"/>
      <c r="AA74" s="38"/>
    </row>
    <row r="75" spans="1:27" ht="12.75" customHeight="1">
      <c r="A75" s="35"/>
      <c r="B75" s="35"/>
      <c r="C75" s="245"/>
      <c r="D75" s="261"/>
      <c r="E75" s="245"/>
      <c r="F75" s="250"/>
      <c r="G75" s="247">
        <v>90</v>
      </c>
      <c r="H75" s="248"/>
      <c r="I75" s="256"/>
      <c r="J75" s="245"/>
      <c r="K75" s="245"/>
      <c r="L75" s="245"/>
      <c r="M75" s="245"/>
      <c r="N75" s="250"/>
      <c r="O75" s="247">
        <v>94</v>
      </c>
      <c r="P75" s="248"/>
      <c r="Q75" s="256"/>
      <c r="R75" s="256"/>
      <c r="S75" s="256"/>
      <c r="T75" s="38"/>
      <c r="U75" s="38"/>
      <c r="V75" s="38"/>
      <c r="W75" s="38"/>
      <c r="X75" s="38"/>
      <c r="Y75" s="38"/>
      <c r="Z75" s="38"/>
      <c r="AA75" s="38"/>
    </row>
    <row r="76" spans="1:27" ht="12.75" customHeight="1">
      <c r="A76" s="50"/>
      <c r="B76" s="50"/>
      <c r="C76" s="245"/>
      <c r="D76" s="261"/>
      <c r="E76" s="245">
        <v>-88</v>
      </c>
      <c r="F76" s="246">
        <f>IF(F70=D68,D72,IF(F70=D72,D68,0))</f>
        <v>0</v>
      </c>
      <c r="G76" s="44">
        <f>IF(G70=E68,E72,IF(G70=E72,E68,0))</f>
        <v>0</v>
      </c>
      <c r="H76" s="40"/>
      <c r="I76" s="43" t="s">
        <v>108</v>
      </c>
      <c r="J76" s="47"/>
      <c r="K76" s="245"/>
      <c r="L76" s="245"/>
      <c r="M76" s="245">
        <v>-92</v>
      </c>
      <c r="N76" s="246">
        <f>IF(N71=L70,L72,IF(N71=L72,L70,0))</f>
        <v>0</v>
      </c>
      <c r="O76" s="44">
        <f>IF(O71=M70,M72,IF(O71=M72,M70,0))</f>
        <v>0</v>
      </c>
      <c r="P76" s="40"/>
      <c r="Q76" s="41"/>
      <c r="R76" s="179" t="s">
        <v>109</v>
      </c>
      <c r="S76" s="179"/>
      <c r="T76" s="38"/>
      <c r="U76" s="38"/>
      <c r="V76" s="38"/>
      <c r="W76" s="38"/>
      <c r="X76" s="38"/>
      <c r="Y76" s="38"/>
      <c r="Z76" s="38"/>
      <c r="AA76" s="38"/>
    </row>
    <row r="77" spans="1:27" ht="12.75" customHeight="1">
      <c r="A77" s="50"/>
      <c r="B77" s="50"/>
      <c r="C77" s="245"/>
      <c r="D77" s="245"/>
      <c r="E77" s="245"/>
      <c r="F77" s="250"/>
      <c r="G77" s="250">
        <v>-90</v>
      </c>
      <c r="H77" s="246">
        <f>IF(H75=F74,F76,IF(H75=F76,F74,0))</f>
        <v>0</v>
      </c>
      <c r="I77" s="42">
        <f>IF(I75=G74,G76,IF(I75=G76,G74,0))</f>
        <v>0</v>
      </c>
      <c r="J77" s="37"/>
      <c r="K77" s="245"/>
      <c r="L77" s="245"/>
      <c r="M77" s="245"/>
      <c r="N77" s="250"/>
      <c r="O77" s="250">
        <v>-94</v>
      </c>
      <c r="P77" s="246">
        <f>IF(P75=N74,N76,IF(P75=N76,N74,0))</f>
        <v>0</v>
      </c>
      <c r="Q77" s="36" t="str">
        <f>IF(Q75=O74,O76,IF(Q75=O76,O74,0))</f>
        <v>_</v>
      </c>
      <c r="R77" s="256"/>
      <c r="S77" s="256"/>
      <c r="T77" s="38"/>
      <c r="U77" s="38"/>
      <c r="V77" s="38"/>
      <c r="W77" s="38"/>
      <c r="X77" s="38"/>
      <c r="Y77" s="38"/>
      <c r="Z77" s="38"/>
      <c r="AA77" s="38"/>
    </row>
    <row r="78" spans="1:27" ht="12.75" customHeight="1">
      <c r="A78" s="50"/>
      <c r="B78" s="50"/>
      <c r="C78" s="245"/>
      <c r="D78" s="245"/>
      <c r="E78" s="245"/>
      <c r="F78" s="245"/>
      <c r="G78" s="245"/>
      <c r="H78" s="250"/>
      <c r="I78" s="43" t="s">
        <v>110</v>
      </c>
      <c r="J78" s="47"/>
      <c r="K78" s="245"/>
      <c r="L78" s="245"/>
      <c r="M78" s="245"/>
      <c r="N78" s="245"/>
      <c r="O78" s="245"/>
      <c r="P78" s="250"/>
      <c r="Q78" s="41"/>
      <c r="R78" s="179" t="s">
        <v>111</v>
      </c>
      <c r="S78" s="179"/>
      <c r="T78" s="38"/>
      <c r="U78" s="38"/>
      <c r="V78" s="38"/>
      <c r="W78" s="38"/>
      <c r="X78" s="38"/>
      <c r="Y78" s="38"/>
      <c r="Z78" s="38"/>
      <c r="AA78" s="38"/>
    </row>
    <row r="79" spans="1:27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">
    <cfRule type="cellIs" priority="1" dxfId="5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49">
      <selection activeCell="A2" sqref="A2:I2"/>
    </sheetView>
  </sheetViews>
  <sheetFormatPr defaultColWidth="9.00390625" defaultRowHeight="12.75"/>
  <cols>
    <col min="1" max="1" width="9.125" style="267" customWidth="1"/>
    <col min="2" max="2" width="5.75390625" style="267" customWidth="1"/>
    <col min="3" max="4" width="25.75390625" style="0" customWidth="1"/>
    <col min="5" max="5" width="5.75390625" style="0" customWidth="1"/>
  </cols>
  <sheetData>
    <row r="1" spans="1:5" ht="12.75">
      <c r="A1" s="51" t="s">
        <v>39</v>
      </c>
      <c r="B1" s="171" t="s">
        <v>40</v>
      </c>
      <c r="C1" s="172"/>
      <c r="D1" s="173" t="s">
        <v>41</v>
      </c>
      <c r="E1" s="174"/>
    </row>
    <row r="2" spans="1:5" ht="12.75">
      <c r="A2" s="52">
        <v>1</v>
      </c>
      <c r="B2" s="263">
        <f>'21'!D8</f>
        <v>0</v>
      </c>
      <c r="C2" s="264">
        <f>'22'!E12</f>
        <v>0</v>
      </c>
      <c r="D2" s="265">
        <f>'22'!C61</f>
        <v>0</v>
      </c>
      <c r="E2" s="266">
        <f>'22'!B7</f>
        <v>0</v>
      </c>
    </row>
    <row r="3" spans="1:5" ht="12.75">
      <c r="A3" s="52">
        <v>2</v>
      </c>
      <c r="B3" s="263">
        <f>'21'!D12</f>
        <v>0</v>
      </c>
      <c r="C3" s="264">
        <f>'22'!E16</f>
        <v>0</v>
      </c>
      <c r="D3" s="265">
        <f>'22'!C63</f>
        <v>0</v>
      </c>
      <c r="E3" s="266">
        <f>'22'!B9</f>
        <v>0</v>
      </c>
    </row>
    <row r="4" spans="1:5" ht="12.75">
      <c r="A4" s="52">
        <v>3</v>
      </c>
      <c r="B4" s="263">
        <f>'21'!D16</f>
        <v>0</v>
      </c>
      <c r="C4" s="264">
        <f>'22'!E20</f>
        <v>0</v>
      </c>
      <c r="D4" s="265">
        <f>'22'!C65</f>
        <v>0</v>
      </c>
      <c r="E4" s="266">
        <f>'22'!B11</f>
        <v>0</v>
      </c>
    </row>
    <row r="5" spans="1:5" ht="12.75">
      <c r="A5" s="52">
        <v>4</v>
      </c>
      <c r="B5" s="263">
        <f>'21'!D20</f>
        <v>0</v>
      </c>
      <c r="C5" s="264">
        <f>'22'!E28</f>
        <v>0</v>
      </c>
      <c r="D5" s="265">
        <f>'22'!C69</f>
        <v>0</v>
      </c>
      <c r="E5" s="266">
        <f>'22'!B13</f>
        <v>0</v>
      </c>
    </row>
    <row r="6" spans="1:5" ht="12.75">
      <c r="A6" s="52">
        <v>5</v>
      </c>
      <c r="B6" s="263">
        <f>'21'!D24</f>
        <v>0</v>
      </c>
      <c r="C6" s="264">
        <f>'22'!E32</f>
        <v>0</v>
      </c>
      <c r="D6" s="265">
        <f>'22'!C71</f>
        <v>0</v>
      </c>
      <c r="E6" s="266">
        <f>'22'!B15</f>
        <v>0</v>
      </c>
    </row>
    <row r="7" spans="1:5" ht="12.75">
      <c r="A7" s="52">
        <v>6</v>
      </c>
      <c r="B7" s="263">
        <f>'21'!D28</f>
        <v>0</v>
      </c>
      <c r="C7" s="264" t="str">
        <f>'22'!G13</f>
        <v>Файзуллин Тимур</v>
      </c>
      <c r="D7" s="265">
        <f>'22'!C42</f>
        <v>0</v>
      </c>
      <c r="E7" s="266">
        <f>'22'!B17</f>
        <v>0</v>
      </c>
    </row>
    <row r="8" spans="1:5" ht="12.75">
      <c r="A8" s="52">
        <v>7</v>
      </c>
      <c r="B8" s="263">
        <f>'21'!D32</f>
        <v>0</v>
      </c>
      <c r="C8" s="264" t="str">
        <f>'22'!G17</f>
        <v>Грошев Юрий</v>
      </c>
      <c r="D8" s="265">
        <f>'22'!C44</f>
        <v>0</v>
      </c>
      <c r="E8" s="266">
        <f>'22'!B19</f>
        <v>0</v>
      </c>
    </row>
    <row r="9" spans="1:5" ht="12.75">
      <c r="A9" s="52">
        <v>8</v>
      </c>
      <c r="B9" s="263">
        <f>'21'!D36</f>
        <v>0</v>
      </c>
      <c r="C9" s="264" t="str">
        <f>'22'!G21</f>
        <v>Тимербаев Иван</v>
      </c>
      <c r="D9" s="265">
        <f>'22'!C46</f>
        <v>0</v>
      </c>
      <c r="E9" s="266">
        <f>'22'!B21</f>
        <v>0</v>
      </c>
    </row>
    <row r="10" spans="1:5" ht="12.75">
      <c r="A10" s="52">
        <v>9</v>
      </c>
      <c r="B10" s="263">
        <f>'21'!D40</f>
        <v>0</v>
      </c>
      <c r="C10" s="264" t="str">
        <f>'22'!G29</f>
        <v>Хамидуллин Амир</v>
      </c>
      <c r="D10" s="265">
        <f>'22'!C50</f>
        <v>0</v>
      </c>
      <c r="E10" s="266">
        <f>'22'!B23</f>
        <v>0</v>
      </c>
    </row>
    <row r="11" spans="1:5" ht="12.75">
      <c r="A11" s="52">
        <v>10</v>
      </c>
      <c r="B11" s="263">
        <f>'21'!D44</f>
        <v>0</v>
      </c>
      <c r="C11" s="264" t="str">
        <f>'22'!G33</f>
        <v>Галиханов Артур</v>
      </c>
      <c r="D11" s="265">
        <f>'22'!C52</f>
        <v>0</v>
      </c>
      <c r="E11" s="266">
        <f>'22'!B25</f>
        <v>0</v>
      </c>
    </row>
    <row r="12" spans="1:5" ht="12.75">
      <c r="A12" s="52">
        <v>11</v>
      </c>
      <c r="B12" s="263">
        <f>'21'!D48</f>
        <v>0</v>
      </c>
      <c r="C12" s="264" t="str">
        <f>'22'!E41</f>
        <v>Хазипов Аскар</v>
      </c>
      <c r="D12" s="265">
        <f>'22'!M53</f>
        <v>0</v>
      </c>
      <c r="E12" s="266">
        <f>'22'!B27</f>
        <v>0</v>
      </c>
    </row>
    <row r="13" spans="1:5" ht="12.75">
      <c r="A13" s="52">
        <v>12</v>
      </c>
      <c r="B13" s="263">
        <f>'21'!D52</f>
        <v>0</v>
      </c>
      <c r="C13" s="264">
        <f>'22'!E45</f>
        <v>0</v>
      </c>
      <c r="D13" s="265">
        <f>'22'!M55</f>
        <v>0</v>
      </c>
      <c r="E13" s="266">
        <f>'22'!B29</f>
        <v>0</v>
      </c>
    </row>
    <row r="14" spans="1:5" ht="12.75">
      <c r="A14" s="52">
        <v>13</v>
      </c>
      <c r="B14" s="263">
        <f>'21'!D56</f>
        <v>0</v>
      </c>
      <c r="C14" s="264" t="str">
        <f>'22'!E49</f>
        <v>Вакилов Линар</v>
      </c>
      <c r="D14" s="265">
        <f>'22'!M57</f>
        <v>0</v>
      </c>
      <c r="E14" s="266">
        <f>'22'!B31</f>
        <v>0</v>
      </c>
    </row>
    <row r="15" spans="1:5" ht="12.75">
      <c r="A15" s="52">
        <v>14</v>
      </c>
      <c r="B15" s="263">
        <f>'21'!D60</f>
        <v>0</v>
      </c>
      <c r="C15" s="264" t="str">
        <f>'22'!E53</f>
        <v>Аиткулов Фаниль</v>
      </c>
      <c r="D15" s="265">
        <f>'22'!M59</f>
        <v>0</v>
      </c>
      <c r="E15" s="266">
        <f>'22'!B33</f>
        <v>0</v>
      </c>
    </row>
    <row r="16" spans="1:5" ht="12.75">
      <c r="A16" s="52">
        <v>15</v>
      </c>
      <c r="B16" s="263">
        <f>'21'!D64</f>
        <v>0</v>
      </c>
      <c r="C16" s="264" t="str">
        <f>'22'!G43</f>
        <v>Хазипов Аскар</v>
      </c>
      <c r="D16" s="265">
        <f>'22'!G55</f>
        <v>0</v>
      </c>
      <c r="E16" s="266">
        <f>'22'!B35</f>
        <v>0</v>
      </c>
    </row>
    <row r="17" spans="1:5" ht="12.75">
      <c r="A17" s="52">
        <v>16</v>
      </c>
      <c r="B17" s="263">
        <f>'21'!D68</f>
        <v>0</v>
      </c>
      <c r="C17" s="264" t="str">
        <f>'22'!I56</f>
        <v>Вакилов Линар</v>
      </c>
      <c r="D17" s="265">
        <f>'22'!I58</f>
        <v>0</v>
      </c>
      <c r="E17" s="266">
        <f>'22'!B37</f>
        <v>0</v>
      </c>
    </row>
    <row r="18" spans="1:5" ht="12.75">
      <c r="A18" s="52">
        <v>17</v>
      </c>
      <c r="B18" s="263">
        <f>'21'!F10</f>
        <v>0</v>
      </c>
      <c r="C18" s="264">
        <f>'22'!O54</f>
        <v>0</v>
      </c>
      <c r="D18" s="265">
        <f>'22'!O61</f>
        <v>0</v>
      </c>
      <c r="E18" s="266">
        <f>'22'!D38</f>
        <v>0</v>
      </c>
    </row>
    <row r="19" spans="1:5" ht="12.75">
      <c r="A19" s="52">
        <v>18</v>
      </c>
      <c r="B19" s="263">
        <f>'21'!F18</f>
        <v>0</v>
      </c>
      <c r="C19" s="264">
        <f>'22'!O58</f>
        <v>0</v>
      </c>
      <c r="D19" s="265">
        <f>'22'!O63</f>
        <v>0</v>
      </c>
      <c r="E19" s="266">
        <f>'22'!D34</f>
        <v>0</v>
      </c>
    </row>
    <row r="20" spans="1:5" ht="12.75">
      <c r="A20" s="52">
        <v>19</v>
      </c>
      <c r="B20" s="263">
        <f>'21'!F26</f>
        <v>0</v>
      </c>
      <c r="C20" s="264">
        <f>'22'!Q56</f>
        <v>0</v>
      </c>
      <c r="D20" s="265">
        <f>'22'!Q60</f>
        <v>0</v>
      </c>
      <c r="E20" s="266">
        <f>'22'!D30</f>
        <v>0</v>
      </c>
    </row>
    <row r="21" spans="1:5" ht="12.75">
      <c r="A21" s="52">
        <v>20</v>
      </c>
      <c r="B21" s="263">
        <f>'21'!F34</f>
        <v>0</v>
      </c>
      <c r="C21" s="264">
        <f>'22'!Q62</f>
        <v>0</v>
      </c>
      <c r="D21" s="265">
        <f>'22'!Q64</f>
        <v>0</v>
      </c>
      <c r="E21" s="266">
        <f>'22'!D26</f>
        <v>0</v>
      </c>
    </row>
    <row r="22" spans="1:5" ht="12.75">
      <c r="A22" s="52">
        <v>21</v>
      </c>
      <c r="B22" s="263">
        <f>'21'!F42</f>
        <v>0</v>
      </c>
      <c r="C22" s="264">
        <f>'22'!E64</f>
        <v>0</v>
      </c>
      <c r="D22" s="265">
        <f>'22'!M68</f>
        <v>0</v>
      </c>
      <c r="E22" s="266">
        <f>'22'!D22</f>
        <v>0</v>
      </c>
    </row>
    <row r="23" spans="1:5" ht="12.75">
      <c r="A23" s="52">
        <v>22</v>
      </c>
      <c r="B23" s="263">
        <f>'21'!F50</f>
        <v>0</v>
      </c>
      <c r="C23" s="264">
        <f>'22'!G62</f>
        <v>0</v>
      </c>
      <c r="D23" s="265">
        <f>'22'!G74</f>
        <v>0</v>
      </c>
      <c r="E23" s="266">
        <f>'22'!D18</f>
        <v>0</v>
      </c>
    </row>
    <row r="24" spans="1:5" ht="12.75">
      <c r="A24" s="52">
        <v>23</v>
      </c>
      <c r="B24" s="263">
        <f>'21'!F58</f>
        <v>0</v>
      </c>
      <c r="C24" s="264">
        <f>'22'!G70</f>
        <v>0</v>
      </c>
      <c r="D24" s="265">
        <f>'22'!G76</f>
        <v>0</v>
      </c>
      <c r="E24" s="266">
        <f>'22'!D14</f>
        <v>0</v>
      </c>
    </row>
    <row r="25" spans="1:5" ht="12.75">
      <c r="A25" s="52">
        <v>24</v>
      </c>
      <c r="B25" s="263">
        <f>'21'!F66</f>
        <v>0</v>
      </c>
      <c r="C25" s="264">
        <f>'22'!I66</f>
        <v>0</v>
      </c>
      <c r="D25" s="265">
        <f>'22'!I72</f>
        <v>0</v>
      </c>
      <c r="E25" s="266">
        <f>'22'!D10</f>
        <v>0</v>
      </c>
    </row>
    <row r="26" spans="1:5" ht="12.75">
      <c r="A26" s="52">
        <v>25</v>
      </c>
      <c r="B26" s="263">
        <f>'21'!H14</f>
        <v>0</v>
      </c>
      <c r="C26" s="264">
        <f>'22'!I75</f>
        <v>0</v>
      </c>
      <c r="D26" s="265">
        <f>'22'!I77</f>
        <v>0</v>
      </c>
      <c r="E26" s="266">
        <f>'22'!H7</f>
        <v>0</v>
      </c>
    </row>
    <row r="27" spans="1:5" ht="12.75">
      <c r="A27" s="52">
        <v>26</v>
      </c>
      <c r="B27" s="263">
        <f>'21'!H30</f>
        <v>0</v>
      </c>
      <c r="C27" s="264">
        <f>'22'!O71</f>
        <v>0</v>
      </c>
      <c r="D27" s="265">
        <f>'22'!O76</f>
        <v>0</v>
      </c>
      <c r="E27" s="266">
        <f>'22'!H15</f>
        <v>0</v>
      </c>
    </row>
    <row r="28" spans="1:5" ht="12.75">
      <c r="A28" s="52">
        <v>27</v>
      </c>
      <c r="B28" s="263">
        <f>'21'!H46</f>
        <v>0</v>
      </c>
      <c r="C28" s="264">
        <f>'22'!Q69</f>
        <v>0</v>
      </c>
      <c r="D28" s="265">
        <f>'22'!Q73</f>
        <v>0</v>
      </c>
      <c r="E28" s="266">
        <f>'22'!H23</f>
        <v>0</v>
      </c>
    </row>
    <row r="29" spans="1:5" ht="12.75">
      <c r="A29" s="52">
        <v>28</v>
      </c>
      <c r="B29" s="263">
        <f>'21'!H62</f>
        <v>0</v>
      </c>
      <c r="C29" s="264" t="str">
        <f>'21'!E8</f>
        <v>Ягафарова Диана</v>
      </c>
      <c r="D29" s="265" t="str">
        <f>'22'!C7</f>
        <v>_</v>
      </c>
      <c r="E29" s="266">
        <f>'22'!H31</f>
        <v>0</v>
      </c>
    </row>
    <row r="30" spans="1:5" ht="12.75">
      <c r="A30" s="52">
        <v>29</v>
      </c>
      <c r="B30" s="263">
        <f>'21'!J22</f>
        <v>0</v>
      </c>
      <c r="C30" s="264" t="str">
        <f>'21'!E16</f>
        <v>Тагиров Вакиль</v>
      </c>
      <c r="D30" s="265" t="str">
        <f>'22'!C11</f>
        <v>_</v>
      </c>
      <c r="E30" s="266">
        <f>'22'!L37</f>
        <v>0</v>
      </c>
    </row>
    <row r="31" spans="1:5" ht="12.75">
      <c r="A31" s="52">
        <v>30</v>
      </c>
      <c r="B31" s="263">
        <f>'21'!J54</f>
        <v>0</v>
      </c>
      <c r="C31" s="264" t="str">
        <f>'21'!E20</f>
        <v>Галиханов Артур</v>
      </c>
      <c r="D31" s="265" t="str">
        <f>'22'!C13</f>
        <v>_</v>
      </c>
      <c r="E31" s="266">
        <f>'22'!L21</f>
        <v>0</v>
      </c>
    </row>
    <row r="32" spans="1:5" ht="12.75">
      <c r="A32" s="52">
        <v>31</v>
      </c>
      <c r="B32" s="263">
        <f>'21'!L38</f>
        <v>0</v>
      </c>
      <c r="C32" s="264" t="str">
        <f>'21'!E24</f>
        <v>Камалтдинов Ирек</v>
      </c>
      <c r="D32" s="265" t="str">
        <f>'22'!C15</f>
        <v>_</v>
      </c>
      <c r="E32" s="266">
        <f>'21'!L58</f>
        <v>0</v>
      </c>
    </row>
    <row r="33" spans="1:5" ht="12.75">
      <c r="A33" s="52">
        <v>32</v>
      </c>
      <c r="B33" s="263">
        <f>'22'!D8</f>
        <v>0</v>
      </c>
      <c r="C33" s="264" t="str">
        <f>'21'!E28</f>
        <v>Хамидуллин Амир</v>
      </c>
      <c r="D33" s="265" t="str">
        <f>'22'!C17</f>
        <v>_</v>
      </c>
      <c r="E33" s="266">
        <f>'22'!B59</f>
        <v>0</v>
      </c>
    </row>
    <row r="34" spans="1:5" ht="12.75">
      <c r="A34" s="52">
        <v>33</v>
      </c>
      <c r="B34" s="263">
        <f>'22'!D12</f>
        <v>0</v>
      </c>
      <c r="C34" s="264" t="str">
        <f>'21'!E32</f>
        <v>Хабибуллин Тимур</v>
      </c>
      <c r="D34" s="265" t="str">
        <f>'22'!C19</f>
        <v>_</v>
      </c>
      <c r="E34" s="266">
        <f>'22'!B61</f>
        <v>0</v>
      </c>
    </row>
    <row r="35" spans="1:5" ht="12.75">
      <c r="A35" s="52">
        <v>34</v>
      </c>
      <c r="B35" s="263">
        <f>'22'!D16</f>
        <v>0</v>
      </c>
      <c r="C35" s="264" t="str">
        <f>'21'!E36</f>
        <v>Ахмеров Илья</v>
      </c>
      <c r="D35" s="265" t="str">
        <f>'22'!C21</f>
        <v>_</v>
      </c>
      <c r="E35" s="266">
        <f>'22'!B63</f>
        <v>0</v>
      </c>
    </row>
    <row r="36" spans="1:5" ht="12.75">
      <c r="A36" s="52">
        <v>35</v>
      </c>
      <c r="B36" s="263">
        <f>'22'!D20</f>
        <v>0</v>
      </c>
      <c r="C36" s="264" t="str">
        <f>'21'!E40</f>
        <v>Николаева Валентина</v>
      </c>
      <c r="D36" s="265" t="str">
        <f>'22'!C23</f>
        <v>_</v>
      </c>
      <c r="E36" s="266">
        <f>'22'!B65</f>
        <v>0</v>
      </c>
    </row>
    <row r="37" spans="1:5" ht="12.75">
      <c r="A37" s="52">
        <v>36</v>
      </c>
      <c r="B37" s="263">
        <f>'22'!D24</f>
        <v>0</v>
      </c>
      <c r="C37" s="264" t="str">
        <f>'21'!E48</f>
        <v>Грошев Юрий</v>
      </c>
      <c r="D37" s="265" t="str">
        <f>'22'!C27</f>
        <v>_</v>
      </c>
      <c r="E37" s="266">
        <f>'22'!B67</f>
        <v>0</v>
      </c>
    </row>
    <row r="38" spans="1:5" ht="12.75">
      <c r="A38" s="52">
        <v>37</v>
      </c>
      <c r="B38" s="263">
        <f>'22'!D28</f>
        <v>0</v>
      </c>
      <c r="C38" s="264" t="str">
        <f>'21'!E52</f>
        <v>Кочетыгов Алексей</v>
      </c>
      <c r="D38" s="265" t="str">
        <f>'22'!C29</f>
        <v>_</v>
      </c>
      <c r="E38" s="266">
        <f>'22'!B69</f>
        <v>0</v>
      </c>
    </row>
    <row r="39" spans="1:5" ht="12.75">
      <c r="A39" s="52">
        <v>38</v>
      </c>
      <c r="B39" s="263">
        <f>'22'!D32</f>
        <v>0</v>
      </c>
      <c r="C39" s="264" t="str">
        <f>'21'!E56</f>
        <v>Файзуллин Тимур</v>
      </c>
      <c r="D39" s="265" t="str">
        <f>'22'!C31</f>
        <v>_</v>
      </c>
      <c r="E39" s="266">
        <f>'22'!B71</f>
        <v>0</v>
      </c>
    </row>
    <row r="40" spans="1:5" ht="12.75">
      <c r="A40" s="52">
        <v>39</v>
      </c>
      <c r="B40" s="263">
        <f>'22'!D36</f>
        <v>0</v>
      </c>
      <c r="C40" s="264" t="str">
        <f>'21'!E60</f>
        <v>Тагиров Ислам</v>
      </c>
      <c r="D40" s="265" t="str">
        <f>'22'!C33</f>
        <v>_</v>
      </c>
      <c r="E40" s="266">
        <f>'22'!B73</f>
        <v>0</v>
      </c>
    </row>
    <row r="41" spans="1:5" ht="12.75">
      <c r="A41" s="52">
        <v>40</v>
      </c>
      <c r="B41" s="263">
        <f>'22'!F9</f>
        <v>0</v>
      </c>
      <c r="C41" s="264" t="str">
        <f>'21'!E68</f>
        <v>Краснова Валерия</v>
      </c>
      <c r="D41" s="265" t="str">
        <f>'22'!C37</f>
        <v>_</v>
      </c>
      <c r="E41" s="266">
        <f>'22'!B40</f>
        <v>0</v>
      </c>
    </row>
    <row r="42" spans="1:5" ht="12.75">
      <c r="A42" s="52">
        <v>41</v>
      </c>
      <c r="B42" s="263">
        <f>'22'!F13</f>
        <v>0</v>
      </c>
      <c r="C42" s="264" t="str">
        <f>'22'!E8</f>
        <v>Хазипов Аскар</v>
      </c>
      <c r="D42" s="265" t="str">
        <f>'22'!C59</f>
        <v>_</v>
      </c>
      <c r="E42" s="266">
        <f>'22'!B42</f>
        <v>0</v>
      </c>
    </row>
    <row r="43" spans="1:5" ht="12.75">
      <c r="A43" s="52">
        <v>42</v>
      </c>
      <c r="B43" s="263">
        <f>'22'!F17</f>
        <v>0</v>
      </c>
      <c r="C43" s="264" t="str">
        <f>'22'!E24</f>
        <v>Вакилов Линар</v>
      </c>
      <c r="D43" s="265" t="str">
        <f>'22'!C67</f>
        <v>_</v>
      </c>
      <c r="E43" s="266">
        <f>'22'!B44</f>
        <v>0</v>
      </c>
    </row>
    <row r="44" spans="1:5" ht="12.75">
      <c r="A44" s="52">
        <v>43</v>
      </c>
      <c r="B44" s="263">
        <f>'22'!F21</f>
        <v>0</v>
      </c>
      <c r="C44" s="264" t="str">
        <f>'22'!E36</f>
        <v>Аиткулов Фаниль</v>
      </c>
      <c r="D44" s="265" t="str">
        <f>'22'!C73</f>
        <v>_</v>
      </c>
      <c r="E44" s="266">
        <f>'22'!B46</f>
        <v>0</v>
      </c>
    </row>
    <row r="45" spans="1:5" ht="12.75">
      <c r="A45" s="52">
        <v>44</v>
      </c>
      <c r="B45" s="263">
        <f>'22'!F25</f>
        <v>0</v>
      </c>
      <c r="C45" s="264">
        <f>'22'!E60</f>
        <v>0</v>
      </c>
      <c r="D45" s="265" t="str">
        <f>'22'!M66</f>
        <v>_</v>
      </c>
      <c r="E45" s="266">
        <f>'22'!B48</f>
        <v>0</v>
      </c>
    </row>
    <row r="46" spans="1:5" ht="12.75">
      <c r="A46" s="52">
        <v>45</v>
      </c>
      <c r="B46" s="263">
        <f>'22'!F29</f>
        <v>0</v>
      </c>
      <c r="C46" s="264">
        <f>'22'!E68</f>
        <v>0</v>
      </c>
      <c r="D46" s="265" t="str">
        <f>'22'!M70</f>
        <v>_</v>
      </c>
      <c r="E46" s="266">
        <f>'22'!B50</f>
        <v>0</v>
      </c>
    </row>
    <row r="47" spans="1:5" ht="12.75">
      <c r="A47" s="52">
        <v>46</v>
      </c>
      <c r="B47" s="263">
        <f>'22'!F33</f>
        <v>0</v>
      </c>
      <c r="C47" s="264">
        <f>'22'!E72</f>
        <v>0</v>
      </c>
      <c r="D47" s="265" t="str">
        <f>'22'!M72</f>
        <v>_</v>
      </c>
      <c r="E47" s="266">
        <f>'22'!B52</f>
        <v>0</v>
      </c>
    </row>
    <row r="48" spans="1:5" ht="12.75">
      <c r="A48" s="52">
        <v>47</v>
      </c>
      <c r="B48" s="263">
        <f>'22'!F37</f>
        <v>0</v>
      </c>
      <c r="C48" s="264">
        <f>'22'!O67</f>
        <v>0</v>
      </c>
      <c r="D48" s="265" t="str">
        <f>'22'!O74</f>
        <v>_</v>
      </c>
      <c r="E48" s="266">
        <f>'22'!B54</f>
        <v>0</v>
      </c>
    </row>
    <row r="49" spans="1:5" ht="12.75">
      <c r="A49" s="52">
        <v>48</v>
      </c>
      <c r="B49" s="263">
        <f>'22'!H11</f>
        <v>0</v>
      </c>
      <c r="C49" s="264">
        <f>'22'!Q75</f>
        <v>0</v>
      </c>
      <c r="D49" s="265" t="str">
        <f>'22'!Q77</f>
        <v>_</v>
      </c>
      <c r="E49" s="266">
        <f>'22'!L40</f>
        <v>0</v>
      </c>
    </row>
    <row r="50" spans="1:5" ht="12.75">
      <c r="A50" s="52">
        <v>49</v>
      </c>
      <c r="B50" s="263">
        <f>'22'!H19</f>
        <v>0</v>
      </c>
      <c r="C50" s="264" t="str">
        <f>'22'!G51</f>
        <v>Аиткулов Фаниль</v>
      </c>
      <c r="D50" s="265" t="str">
        <f>'22'!G57</f>
        <v>Вакилов Линар</v>
      </c>
      <c r="E50" s="266">
        <f>'22'!L42</f>
        <v>0</v>
      </c>
    </row>
    <row r="51" spans="1:5" ht="12.75">
      <c r="A51" s="52">
        <v>50</v>
      </c>
      <c r="B51" s="263">
        <f>'22'!H27</f>
        <v>0</v>
      </c>
      <c r="C51" s="264" t="str">
        <f>'22'!I47</f>
        <v>Аиткулов Фаниль</v>
      </c>
      <c r="D51" s="265" t="str">
        <f>'22'!I53</f>
        <v>Хазипов Аскар</v>
      </c>
      <c r="E51" s="266">
        <f>'22'!L44</f>
        <v>0</v>
      </c>
    </row>
    <row r="52" spans="1:5" ht="12.75">
      <c r="A52" s="52">
        <v>51</v>
      </c>
      <c r="B52" s="263">
        <f>'22'!H35</f>
        <v>0</v>
      </c>
      <c r="C52" s="264" t="str">
        <f>'21'!I30</f>
        <v>Ахмеров Илья</v>
      </c>
      <c r="D52" s="265" t="str">
        <f>'22'!I15</f>
        <v>Камалтдинов Ирек</v>
      </c>
      <c r="E52" s="266">
        <f>'22'!L46</f>
        <v>0</v>
      </c>
    </row>
    <row r="53" spans="1:5" ht="12.75">
      <c r="A53" s="52">
        <v>52</v>
      </c>
      <c r="B53" s="263">
        <f>'22'!J9</f>
        <v>0</v>
      </c>
      <c r="C53" s="264" t="str">
        <f>'22'!O33</f>
        <v>Ахмеров Илья</v>
      </c>
      <c r="D53" s="265" t="str">
        <f>'21'!K66</f>
        <v>Николаева Валентина</v>
      </c>
      <c r="E53" s="266">
        <f>'21'!B71</f>
        <v>0</v>
      </c>
    </row>
    <row r="54" spans="1:5" ht="12.75">
      <c r="A54" s="52">
        <v>53</v>
      </c>
      <c r="B54" s="263">
        <f>'22'!J17</f>
        <v>0</v>
      </c>
      <c r="C54" s="264" t="str">
        <f>'21'!G34</f>
        <v>Ахмеров Илья</v>
      </c>
      <c r="D54" s="265" t="str">
        <f>'22'!E26</f>
        <v>Хабибуллин Тимур</v>
      </c>
      <c r="E54" s="266">
        <f>'21'!B73</f>
        <v>0</v>
      </c>
    </row>
    <row r="55" spans="1:5" ht="12.75">
      <c r="A55" s="52">
        <v>54</v>
      </c>
      <c r="B55" s="263">
        <f>'22'!J25</f>
        <v>0</v>
      </c>
      <c r="C55" s="264" t="str">
        <f>'22'!I35</f>
        <v>Галиханов Артур</v>
      </c>
      <c r="D55" s="265" t="str">
        <f>'22'!M46</f>
        <v>Гарипов Шакир</v>
      </c>
      <c r="E55" s="266">
        <f>'21'!B75</f>
        <v>0</v>
      </c>
    </row>
    <row r="56" spans="1:5" ht="12.75">
      <c r="A56" s="52">
        <v>55</v>
      </c>
      <c r="B56" s="263">
        <f>'22'!J33</f>
        <v>0</v>
      </c>
      <c r="C56" s="264" t="str">
        <f>'22'!K33</f>
        <v>Галиханов Артур</v>
      </c>
      <c r="D56" s="265" t="str">
        <f>'21'!C77</f>
        <v>Тагиров Ислам</v>
      </c>
      <c r="E56" s="266">
        <f>'21'!B77</f>
        <v>0</v>
      </c>
    </row>
    <row r="57" spans="1:5" ht="12.75">
      <c r="A57" s="52">
        <v>56</v>
      </c>
      <c r="B57" s="263">
        <f>'22'!L13</f>
        <v>0</v>
      </c>
      <c r="C57" s="264" t="str">
        <f>'22'!G37</f>
        <v>Гарипов Шакир</v>
      </c>
      <c r="D57" s="265" t="str">
        <f>'22'!C54</f>
        <v>Аиткулов Фаниль</v>
      </c>
      <c r="E57" s="266">
        <f>'21'!J69</f>
        <v>0</v>
      </c>
    </row>
    <row r="58" spans="1:5" ht="12.75">
      <c r="A58" s="52">
        <v>57</v>
      </c>
      <c r="B58" s="263">
        <f>'22'!L29</f>
        <v>0</v>
      </c>
      <c r="C58" s="264" t="str">
        <f>'22'!O45</f>
        <v>Гарипов Шакир</v>
      </c>
      <c r="D58" s="265" t="str">
        <f>'22'!O50</f>
        <v>Хабибуллин Тимур</v>
      </c>
      <c r="E58" s="266">
        <f>'21'!J71</f>
        <v>0</v>
      </c>
    </row>
    <row r="59" spans="1:5" ht="12.75">
      <c r="A59" s="52">
        <v>58</v>
      </c>
      <c r="B59" s="263">
        <f>'22'!N17</f>
        <v>0</v>
      </c>
      <c r="C59" s="264" t="str">
        <f>'21'!E12</f>
        <v>Гарипов Шакир</v>
      </c>
      <c r="D59" s="265" t="str">
        <f>'22'!C9</f>
        <v>Хазипов Аскар</v>
      </c>
      <c r="E59" s="266">
        <f>'21'!J64</f>
        <v>0</v>
      </c>
    </row>
    <row r="60" spans="1:5" ht="12.75">
      <c r="A60" s="52">
        <v>59</v>
      </c>
      <c r="B60" s="263">
        <f>'22'!N33</f>
        <v>0</v>
      </c>
      <c r="C60" s="264" t="str">
        <f>'22'!I19</f>
        <v>Грошев Юрий</v>
      </c>
      <c r="D60" s="265" t="str">
        <f>'22'!M42</f>
        <v>Тимербаев Иван</v>
      </c>
      <c r="E60" s="266">
        <f>'21'!J66</f>
        <v>0</v>
      </c>
    </row>
    <row r="61" spans="1:5" ht="12.75">
      <c r="A61" s="52">
        <v>60</v>
      </c>
      <c r="B61" s="263">
        <f>'22'!P25</f>
        <v>0</v>
      </c>
      <c r="C61" s="264" t="str">
        <f>'21'!M75</f>
        <v>Грошев Юрий</v>
      </c>
      <c r="D61" s="265" t="str">
        <f>'21'!M77</f>
        <v>Хамидуллин Амир</v>
      </c>
      <c r="E61" s="266">
        <f>'22'!P35</f>
        <v>0</v>
      </c>
    </row>
    <row r="62" spans="1:5" ht="12.75">
      <c r="A62" s="52">
        <v>61</v>
      </c>
      <c r="B62" s="263">
        <f>'21'!L65</f>
        <v>0</v>
      </c>
      <c r="C62" s="264" t="str">
        <f>'21'!M70</f>
        <v>Камалтдинов Ирек</v>
      </c>
      <c r="D62" s="265" t="str">
        <f>'21'!M72</f>
        <v>Галиханов Артур</v>
      </c>
      <c r="E62" s="266">
        <f>'21'!L67</f>
        <v>0</v>
      </c>
    </row>
    <row r="63" spans="1:5" ht="12.75">
      <c r="A63" s="52">
        <v>62</v>
      </c>
      <c r="B63" s="263">
        <f>'21'!L70</f>
        <v>0</v>
      </c>
      <c r="C63" s="264" t="str">
        <f>'22'!K17</f>
        <v>Камалтдинов Ирек</v>
      </c>
      <c r="D63" s="265" t="str">
        <f>'21'!C73</f>
        <v>Грошев Юрий</v>
      </c>
      <c r="E63" s="266">
        <f>'21'!L72</f>
        <v>0</v>
      </c>
    </row>
    <row r="64" spans="1:5" ht="12.75">
      <c r="A64" s="52">
        <v>63</v>
      </c>
      <c r="B64" s="263">
        <f>'21'!D72</f>
        <v>0</v>
      </c>
      <c r="C64" s="264" t="str">
        <f>'21'!G26</f>
        <v>Камалтдинов Ирек</v>
      </c>
      <c r="D64" s="265" t="str">
        <f>'22'!E30</f>
        <v>Хамидуллин Амир</v>
      </c>
      <c r="E64" s="266">
        <f>'21'!J74</f>
        <v>0</v>
      </c>
    </row>
    <row r="65" spans="1:5" ht="12.75">
      <c r="A65" s="52">
        <v>64</v>
      </c>
      <c r="B65" s="263">
        <f>'21'!D76</f>
        <v>0</v>
      </c>
      <c r="C65" s="264" t="str">
        <f>'21'!G50</f>
        <v>Кочетыгов Алексей</v>
      </c>
      <c r="D65" s="265" t="str">
        <f>'22'!E18</f>
        <v>Грошев Юрий</v>
      </c>
      <c r="E65" s="266">
        <f>'21'!J76</f>
        <v>0</v>
      </c>
    </row>
    <row r="66" spans="1:5" ht="12.75">
      <c r="A66" s="52">
        <v>65</v>
      </c>
      <c r="B66" s="263">
        <f>'21'!F74</f>
        <v>0</v>
      </c>
      <c r="C66" s="264" t="str">
        <f>'21'!K54</f>
        <v>Кочетыгов Алексей</v>
      </c>
      <c r="D66" s="265" t="str">
        <f>'22'!M21</f>
        <v>Марков Борис</v>
      </c>
      <c r="E66" s="266">
        <f>'21'!F77</f>
        <v>0</v>
      </c>
    </row>
    <row r="67" spans="1:5" ht="12.75">
      <c r="A67" s="52">
        <v>66</v>
      </c>
      <c r="B67" s="263">
        <f>'21'!L75</f>
        <v>0</v>
      </c>
      <c r="C67" s="264" t="str">
        <f>'21'!I46</f>
        <v>Кочетыгов Алексей</v>
      </c>
      <c r="D67" s="265" t="str">
        <f>'22'!I23</f>
        <v>Николаева Валентина</v>
      </c>
      <c r="E67" s="266">
        <f>'21'!L77</f>
        <v>0</v>
      </c>
    </row>
    <row r="68" spans="1:5" ht="12.75">
      <c r="A68" s="52">
        <v>67</v>
      </c>
      <c r="B68" s="263">
        <f>'22'!N41</f>
        <v>0</v>
      </c>
      <c r="C68" s="264" t="str">
        <f>'22'!Q25</f>
        <v>Краснова Валерия</v>
      </c>
      <c r="D68" s="265" t="str">
        <f>'22'!Q35</f>
        <v>Ахмеров Илья</v>
      </c>
      <c r="E68" s="266">
        <f>'22'!N48</f>
        <v>0</v>
      </c>
    </row>
    <row r="69" spans="1:5" ht="12.75">
      <c r="A69" s="52">
        <v>68</v>
      </c>
      <c r="B69" s="263">
        <f>'22'!N45</f>
        <v>0</v>
      </c>
      <c r="C69" s="264" t="str">
        <f>'22'!M13</f>
        <v>Краснова Валерия</v>
      </c>
      <c r="D69" s="265" t="str">
        <f>'21'!K69</f>
        <v>Камалтдинов Ирек</v>
      </c>
      <c r="E69" s="266">
        <f>'22'!N50</f>
        <v>0</v>
      </c>
    </row>
    <row r="70" spans="1:5" ht="12.75">
      <c r="A70" s="52">
        <v>69</v>
      </c>
      <c r="B70" s="263">
        <f>'22'!P43</f>
        <v>0</v>
      </c>
      <c r="C70" s="264" t="str">
        <f>'22'!O17</f>
        <v>Краснова Валерия</v>
      </c>
      <c r="D70" s="265" t="str">
        <f>'21'!K64</f>
        <v>Марков Борис</v>
      </c>
      <c r="E70" s="266">
        <f>'22'!P47</f>
        <v>0</v>
      </c>
    </row>
    <row r="71" spans="1:5" ht="12.75">
      <c r="A71" s="52">
        <v>70</v>
      </c>
      <c r="B71" s="263">
        <f>'22'!P49</f>
        <v>0</v>
      </c>
      <c r="C71" s="264" t="str">
        <f>'22'!I11</f>
        <v>Краснова Валерия</v>
      </c>
      <c r="D71" s="265" t="str">
        <f>'22'!M40</f>
        <v>Файзуллин Тимур</v>
      </c>
      <c r="E71" s="266">
        <f>'22'!P51</f>
        <v>0</v>
      </c>
    </row>
    <row r="72" spans="1:5" ht="12.75">
      <c r="A72" s="52">
        <v>71</v>
      </c>
      <c r="B72" s="263">
        <f>'22'!D41</f>
        <v>0</v>
      </c>
      <c r="C72" s="264" t="str">
        <f>'22'!G9</f>
        <v>Краснова Валерия</v>
      </c>
      <c r="D72" s="265" t="str">
        <f>'22'!C40</f>
        <v>Хазипов Аскар</v>
      </c>
      <c r="E72" s="266">
        <f>'22'!L53</f>
        <v>0</v>
      </c>
    </row>
    <row r="73" spans="1:5" ht="12.75">
      <c r="A73" s="52">
        <v>72</v>
      </c>
      <c r="B73" s="263">
        <f>'22'!D45</f>
        <v>0</v>
      </c>
      <c r="C73" s="264" t="str">
        <f>'22'!K9</f>
        <v>Краснова Валерия</v>
      </c>
      <c r="D73" s="265" t="str">
        <f>'21'!C71</f>
        <v>Ягафарова Диана</v>
      </c>
      <c r="E73" s="266">
        <f>'22'!L55</f>
        <v>0</v>
      </c>
    </row>
    <row r="74" spans="1:5" ht="12.75">
      <c r="A74" s="52">
        <v>73</v>
      </c>
      <c r="B74" s="263">
        <f>'22'!D49</f>
        <v>0</v>
      </c>
      <c r="C74" s="264" t="str">
        <f>'21'!E64</f>
        <v>Марков Борис</v>
      </c>
      <c r="D74" s="265" t="str">
        <f>'22'!C35</f>
        <v>Аиткулов Фаниль</v>
      </c>
      <c r="E74" s="266">
        <f>'22'!L57</f>
        <v>0</v>
      </c>
    </row>
    <row r="75" spans="1:5" ht="12.75">
      <c r="A75" s="52">
        <v>74</v>
      </c>
      <c r="B75" s="263">
        <f>'22'!D53</f>
        <v>0</v>
      </c>
      <c r="C75" s="264" t="str">
        <f>'21'!G66</f>
        <v>Марков Борис</v>
      </c>
      <c r="D75" s="265" t="str">
        <f>'22'!E10</f>
        <v>Краснова Валерия</v>
      </c>
      <c r="E75" s="266">
        <f>'22'!L59</f>
        <v>0</v>
      </c>
    </row>
    <row r="76" spans="1:5" ht="12.75">
      <c r="A76" s="52">
        <v>75</v>
      </c>
      <c r="B76" s="263">
        <f>'22'!F43</f>
        <v>0</v>
      </c>
      <c r="C76" s="264" t="str">
        <f>'21'!I62</f>
        <v>Марков Борис</v>
      </c>
      <c r="D76" s="265" t="str">
        <f>'22'!I31</f>
        <v>Тагиров Ислам</v>
      </c>
      <c r="E76" s="266">
        <f>'22'!F55</f>
        <v>0</v>
      </c>
    </row>
    <row r="77" spans="1:5" ht="12.75">
      <c r="A77" s="52">
        <v>76</v>
      </c>
      <c r="B77" s="263">
        <f>'22'!F51</f>
        <v>0</v>
      </c>
      <c r="C77" s="264" t="str">
        <f>'22'!M29</f>
        <v>Николаева Валентина</v>
      </c>
      <c r="D77" s="265" t="str">
        <f>'21'!K71</f>
        <v>Галиханов Артур</v>
      </c>
      <c r="E77" s="266">
        <f>'22'!F57</f>
        <v>0</v>
      </c>
    </row>
    <row r="78" spans="1:5" ht="12.75">
      <c r="A78" s="52">
        <v>77</v>
      </c>
      <c r="B78" s="263">
        <f>'22'!H47</f>
        <v>0</v>
      </c>
      <c r="C78" s="264" t="str">
        <f>'21'!M65</f>
        <v>Николаева Валентина</v>
      </c>
      <c r="D78" s="265" t="str">
        <f>'21'!M67</f>
        <v>Марков Борис</v>
      </c>
      <c r="E78" s="266">
        <f>'22'!H53</f>
        <v>0</v>
      </c>
    </row>
    <row r="79" spans="1:5" ht="12.75">
      <c r="A79" s="52">
        <v>78</v>
      </c>
      <c r="B79" s="263">
        <f>'22'!H56</f>
        <v>0</v>
      </c>
      <c r="C79" s="264" t="str">
        <f>'21'!G42</f>
        <v>Николаева Валентина</v>
      </c>
      <c r="D79" s="265" t="str">
        <f>'22'!E22</f>
        <v>Тимербаев Иван</v>
      </c>
      <c r="E79" s="266">
        <f>'22'!H58</f>
        <v>0</v>
      </c>
    </row>
    <row r="80" spans="1:5" ht="12.75">
      <c r="A80" s="52">
        <v>79</v>
      </c>
      <c r="B80" s="263">
        <f>'22'!N54</f>
        <v>0</v>
      </c>
      <c r="C80" s="264" t="str">
        <f>'22'!K25</f>
        <v>Николаева Валентина</v>
      </c>
      <c r="D80" s="265" t="str">
        <f>'21'!C75</f>
        <v>Хамидуллин Амир</v>
      </c>
      <c r="E80" s="266">
        <f>'22'!N61</f>
        <v>0</v>
      </c>
    </row>
    <row r="81" spans="1:5" ht="12.75">
      <c r="A81" s="52">
        <v>80</v>
      </c>
      <c r="B81" s="263">
        <f>'22'!N58</f>
        <v>0</v>
      </c>
      <c r="C81" s="264" t="str">
        <f>'21'!K22</f>
        <v>Тагиров Вакиль</v>
      </c>
      <c r="D81" s="265" t="str">
        <f>'22'!M37</f>
        <v>Ахмеров Илья</v>
      </c>
      <c r="E81" s="266">
        <f>'22'!N63</f>
        <v>0</v>
      </c>
    </row>
    <row r="82" spans="1:5" ht="12.75">
      <c r="A82" s="52">
        <v>81</v>
      </c>
      <c r="B82" s="263">
        <f>'22'!P56</f>
        <v>0</v>
      </c>
      <c r="C82" s="264" t="str">
        <f>'21'!G18</f>
        <v>Тагиров Вакиль</v>
      </c>
      <c r="D82" s="265" t="str">
        <f>'22'!E34</f>
        <v>Галиханов Артур</v>
      </c>
      <c r="E82" s="266">
        <f>'22'!P60</f>
        <v>0</v>
      </c>
    </row>
    <row r="83" spans="1:5" ht="12.75">
      <c r="A83" s="52">
        <v>82</v>
      </c>
      <c r="B83" s="263">
        <f>'22'!P62</f>
        <v>0</v>
      </c>
      <c r="C83" s="264" t="str">
        <f>'21'!M38</f>
        <v>Тагиров Вакиль</v>
      </c>
      <c r="D83" s="265" t="str">
        <f>'21'!M58</f>
        <v>Кочетыгов Алексей</v>
      </c>
      <c r="E83" s="266">
        <f>'22'!P64</f>
        <v>0</v>
      </c>
    </row>
    <row r="84" spans="1:5" ht="12.75">
      <c r="A84" s="52">
        <v>83</v>
      </c>
      <c r="B84" s="263">
        <f>'22'!D60</f>
        <v>0</v>
      </c>
      <c r="C84" s="264" t="str">
        <f>'21'!I14</f>
        <v>Тагиров Вакиль</v>
      </c>
      <c r="D84" s="265" t="str">
        <f>'22'!I7</f>
        <v>Ягафарова Диана</v>
      </c>
      <c r="E84" s="266">
        <f>'22'!L66</f>
        <v>0</v>
      </c>
    </row>
    <row r="85" spans="1:5" ht="12.75">
      <c r="A85" s="52">
        <v>84</v>
      </c>
      <c r="B85" s="263">
        <f>'22'!D64</f>
        <v>0</v>
      </c>
      <c r="C85" s="264" t="str">
        <f>'21'!G58</f>
        <v>Тагиров Ислам</v>
      </c>
      <c r="D85" s="265" t="str">
        <f>'22'!E14</f>
        <v>Файзуллин Тимур</v>
      </c>
      <c r="E85" s="266">
        <f>'22'!L68</f>
        <v>0</v>
      </c>
    </row>
    <row r="86" spans="1:5" ht="12.75">
      <c r="A86" s="52">
        <v>85</v>
      </c>
      <c r="B86" s="263">
        <f>'22'!D68</f>
        <v>0</v>
      </c>
      <c r="C86" s="264" t="str">
        <f>'21'!E76</f>
        <v>Тагиров Ислам</v>
      </c>
      <c r="D86" s="265" t="str">
        <f>'21'!K76</f>
        <v>Хамидуллин Амир</v>
      </c>
      <c r="E86" s="266">
        <f>'22'!L70</f>
        <v>0</v>
      </c>
    </row>
    <row r="87" spans="1:5" ht="12.75">
      <c r="A87" s="52">
        <v>86</v>
      </c>
      <c r="B87" s="263">
        <f>'22'!D72</f>
        <v>0</v>
      </c>
      <c r="C87" s="264" t="str">
        <f>'21'!E44</f>
        <v>Тимербаев Иван</v>
      </c>
      <c r="D87" s="265" t="str">
        <f>'22'!C25</f>
        <v>Вакилов Линар</v>
      </c>
      <c r="E87" s="266">
        <f>'22'!L72</f>
        <v>0</v>
      </c>
    </row>
    <row r="88" spans="1:5" ht="12.75">
      <c r="A88" s="52">
        <v>87</v>
      </c>
      <c r="B88" s="263">
        <f>'22'!F62</f>
        <v>0</v>
      </c>
      <c r="C88" s="264" t="str">
        <f>'22'!Q43</f>
        <v>Файзуллин Тимур</v>
      </c>
      <c r="D88" s="265" t="str">
        <f>'22'!Q47</f>
        <v>Гарипов Шакир</v>
      </c>
      <c r="E88" s="266">
        <f>'22'!F74</f>
        <v>0</v>
      </c>
    </row>
    <row r="89" spans="1:5" ht="12.75">
      <c r="A89" s="52">
        <v>88</v>
      </c>
      <c r="B89" s="263">
        <f>'22'!F70</f>
        <v>0</v>
      </c>
      <c r="C89" s="264" t="str">
        <f>'22'!O41</f>
        <v>Файзуллин Тимур</v>
      </c>
      <c r="D89" s="265" t="str">
        <f>'22'!O48</f>
        <v>Тимербаев Иван</v>
      </c>
      <c r="E89" s="266">
        <f>'22'!F76</f>
        <v>0</v>
      </c>
    </row>
    <row r="90" spans="1:5" ht="12.75">
      <c r="A90" s="52">
        <v>89</v>
      </c>
      <c r="B90" s="263">
        <f>'22'!H66</f>
        <v>0</v>
      </c>
      <c r="C90" s="264" t="str">
        <f>'22'!G25</f>
        <v>Хабибуллин Тимур</v>
      </c>
      <c r="D90" s="265" t="str">
        <f>'22'!C48</f>
        <v>Вакилов Линар</v>
      </c>
      <c r="E90" s="266">
        <f>'22'!H72</f>
        <v>0</v>
      </c>
    </row>
    <row r="91" spans="1:5" ht="12.75">
      <c r="A91" s="52">
        <v>90</v>
      </c>
      <c r="B91" s="263">
        <f>'22'!H75</f>
        <v>0</v>
      </c>
      <c r="C91" s="264" t="str">
        <f>'22'!Q49</f>
        <v>Хабибуллин Тимур</v>
      </c>
      <c r="D91" s="265" t="str">
        <f>'22'!Q51</f>
        <v>Тимербаев Иван</v>
      </c>
      <c r="E91" s="266">
        <f>'22'!H77</f>
        <v>0</v>
      </c>
    </row>
    <row r="92" spans="1:5" ht="12.75">
      <c r="A92" s="52">
        <v>91</v>
      </c>
      <c r="B92" s="263">
        <f>'22'!N67</f>
        <v>0</v>
      </c>
      <c r="C92" s="264" t="str">
        <f>'22'!I27</f>
        <v>Хамидуллин Амир</v>
      </c>
      <c r="D92" s="265" t="str">
        <f>'22'!M44</f>
        <v>Хабибуллин Тимур</v>
      </c>
      <c r="E92" s="266">
        <f>'22'!N74</f>
        <v>0</v>
      </c>
    </row>
    <row r="93" spans="1:5" ht="12.75">
      <c r="A93" s="52">
        <v>92</v>
      </c>
      <c r="B93" s="263">
        <f>'22'!N71</f>
        <v>0</v>
      </c>
      <c r="C93" s="264" t="str">
        <f>'21'!G10</f>
        <v>Ягафарова Диана</v>
      </c>
      <c r="D93" s="265" t="str">
        <f>'22'!E38</f>
        <v>Гарипов Шакир</v>
      </c>
      <c r="E93" s="266">
        <f>'22'!N76</f>
        <v>0</v>
      </c>
    </row>
    <row r="94" spans="1:5" ht="12.75">
      <c r="A94" s="52">
        <v>93</v>
      </c>
      <c r="B94" s="263">
        <f>'22'!P69</f>
        <v>0</v>
      </c>
      <c r="C94" s="264" t="str">
        <f>'21'!E72</f>
        <v>Ягафарова Диана</v>
      </c>
      <c r="D94" s="265" t="str">
        <f>'21'!K74</f>
        <v>Грошев Юрий</v>
      </c>
      <c r="E94" s="266">
        <f>'22'!P73</f>
        <v>0</v>
      </c>
    </row>
    <row r="95" spans="1:5" ht="12.75">
      <c r="A95" s="52">
        <v>94</v>
      </c>
      <c r="B95" s="263">
        <f>'22'!P75</f>
        <v>0</v>
      </c>
      <c r="C95" s="264" t="str">
        <f>'21'!G74</f>
        <v>Ягафарова Диана</v>
      </c>
      <c r="D95" s="265" t="str">
        <f>'21'!G77</f>
        <v>Тагиров Ислам</v>
      </c>
      <c r="E95" s="266">
        <f>'22'!P77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94" t="s">
        <v>62</v>
      </c>
    </row>
    <row r="2" spans="1:9" ht="13.5" thickBot="1">
      <c r="A2" s="161" t="s">
        <v>44</v>
      </c>
      <c r="B2" s="161"/>
      <c r="C2" s="161"/>
      <c r="D2" s="161"/>
      <c r="E2" s="161"/>
      <c r="F2" s="161"/>
      <c r="G2" s="161"/>
      <c r="H2" s="161"/>
      <c r="I2" s="161"/>
    </row>
    <row r="3" spans="1:10" ht="20.25">
      <c r="A3" s="162" t="s">
        <v>49</v>
      </c>
      <c r="B3" s="163"/>
      <c r="C3" s="163"/>
      <c r="D3" s="163"/>
      <c r="E3" s="163"/>
      <c r="F3" s="163"/>
      <c r="G3" s="163"/>
      <c r="H3" s="163"/>
      <c r="I3" s="17">
        <v>11</v>
      </c>
      <c r="J3" s="95"/>
    </row>
    <row r="4" spans="1:10" ht="19.5" customHeight="1">
      <c r="A4" s="164" t="s">
        <v>7</v>
      </c>
      <c r="B4" s="164"/>
      <c r="C4" s="165" t="s">
        <v>61</v>
      </c>
      <c r="D4" s="165"/>
      <c r="E4" s="165"/>
      <c r="F4" s="165"/>
      <c r="G4" s="165"/>
      <c r="H4" s="165"/>
      <c r="I4" s="165"/>
      <c r="J4" s="96"/>
    </row>
    <row r="5" spans="1:10" ht="15.75">
      <c r="A5" s="157"/>
      <c r="B5" s="158"/>
      <c r="C5" s="158"/>
      <c r="D5" s="20" t="s">
        <v>8</v>
      </c>
      <c r="E5" s="159">
        <v>45374</v>
      </c>
      <c r="F5" s="159"/>
      <c r="G5" s="159"/>
      <c r="H5" s="21" t="s">
        <v>45</v>
      </c>
      <c r="I5" s="22" t="s">
        <v>10</v>
      </c>
      <c r="J5" s="97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97"/>
    </row>
    <row r="7" spans="1:10" ht="10.5" customHeight="1">
      <c r="A7" s="1"/>
      <c r="B7" s="98" t="s">
        <v>17</v>
      </c>
      <c r="C7" s="99" t="s">
        <v>11</v>
      </c>
      <c r="D7" s="100" t="s">
        <v>18</v>
      </c>
      <c r="E7" s="1"/>
      <c r="F7" s="1"/>
      <c r="G7" s="1"/>
      <c r="H7" s="1"/>
      <c r="I7" s="1"/>
      <c r="J7" s="101"/>
    </row>
    <row r="8" spans="1:10" ht="18">
      <c r="A8" s="102"/>
      <c r="B8" s="27" t="s">
        <v>57</v>
      </c>
      <c r="C8" s="28">
        <v>1</v>
      </c>
      <c r="D8" s="29" t="str">
        <f>Пр!I13</f>
        <v>Топорков Артур</v>
      </c>
      <c r="E8" s="1"/>
      <c r="F8" s="1"/>
      <c r="G8" s="1"/>
      <c r="H8" s="1"/>
      <c r="I8" s="1"/>
      <c r="J8" s="104"/>
    </row>
    <row r="9" spans="1:10" ht="18">
      <c r="A9" s="102"/>
      <c r="B9" s="27" t="s">
        <v>46</v>
      </c>
      <c r="C9" s="28">
        <v>2</v>
      </c>
      <c r="D9" s="29" t="str">
        <f>Пр!I20</f>
        <v>Семенов Константин</v>
      </c>
      <c r="E9" s="1"/>
      <c r="F9" s="1"/>
      <c r="G9" s="1"/>
      <c r="H9" s="1"/>
      <c r="I9" s="1"/>
      <c r="J9" s="104"/>
    </row>
    <row r="10" spans="1:10" ht="18">
      <c r="A10" s="102"/>
      <c r="B10" s="27" t="s">
        <v>63</v>
      </c>
      <c r="C10" s="28">
        <v>3</v>
      </c>
      <c r="D10" s="29" t="str">
        <f>Пр!I26</f>
        <v>Фирсов Денис</v>
      </c>
      <c r="E10" s="1"/>
      <c r="F10" s="1"/>
      <c r="G10" s="1"/>
      <c r="H10" s="1"/>
      <c r="I10" s="1"/>
      <c r="J10" s="104"/>
    </row>
    <row r="11" spans="1:10" ht="18">
      <c r="A11" s="102"/>
      <c r="B11" s="27" t="s">
        <v>12</v>
      </c>
      <c r="C11" s="28">
        <v>4</v>
      </c>
      <c r="D11" s="29" t="str">
        <f>Пр!I29</f>
        <v>Тимергалиев Эдгар</v>
      </c>
      <c r="E11" s="1"/>
      <c r="F11" s="1"/>
      <c r="G11" s="1"/>
      <c r="H11" s="1"/>
      <c r="I11" s="1"/>
      <c r="J11" s="101"/>
    </row>
    <row r="12" spans="1:10" ht="18">
      <c r="A12" s="102"/>
      <c r="B12" s="27" t="s">
        <v>52</v>
      </c>
      <c r="C12" s="28">
        <v>5</v>
      </c>
      <c r="D12" s="29" t="str">
        <f>Пр!I32</f>
        <v>Клоков Михаил</v>
      </c>
      <c r="E12" s="1"/>
      <c r="F12" s="1"/>
      <c r="G12" s="1"/>
      <c r="H12" s="1"/>
      <c r="I12" s="1"/>
      <c r="J12" s="101"/>
    </row>
    <row r="13" spans="1:10" ht="18">
      <c r="A13" s="102"/>
      <c r="B13" s="27" t="s">
        <v>74</v>
      </c>
      <c r="C13" s="28">
        <v>6</v>
      </c>
      <c r="D13" s="29" t="str">
        <f>Пр!I34</f>
        <v>Максютов Азат</v>
      </c>
      <c r="E13" s="1"/>
      <c r="F13" s="1"/>
      <c r="G13" s="1"/>
      <c r="H13" s="1"/>
      <c r="I13" s="1"/>
      <c r="J13" s="101"/>
    </row>
    <row r="14" spans="1:10" ht="18">
      <c r="A14" s="102"/>
      <c r="B14" s="27" t="s">
        <v>54</v>
      </c>
      <c r="C14" s="28">
        <v>7</v>
      </c>
      <c r="D14" s="29" t="str">
        <f>Пр!E34</f>
        <v>Матвеев Антон</v>
      </c>
      <c r="E14" s="1"/>
      <c r="F14" s="1"/>
      <c r="G14" s="1"/>
      <c r="H14" s="1"/>
      <c r="I14" s="1"/>
      <c r="J14" s="101"/>
    </row>
    <row r="15" spans="1:10" ht="18">
      <c r="A15" s="102"/>
      <c r="B15" s="27" t="s">
        <v>77</v>
      </c>
      <c r="C15" s="28">
        <v>8</v>
      </c>
      <c r="D15" s="29" t="str">
        <f>Пр!E36</f>
        <v>Максютова Маргарита</v>
      </c>
      <c r="E15" s="1"/>
      <c r="F15" s="1"/>
      <c r="G15" s="1"/>
      <c r="H15" s="1"/>
      <c r="I15" s="1"/>
      <c r="J15" s="101"/>
    </row>
    <row r="16" ht="12.75">
      <c r="J16" s="101"/>
    </row>
    <row r="17" ht="12.75">
      <c r="J17" s="10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conditionalFormatting sqref="I3">
    <cfRule type="cellIs" priority="4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107" customWidth="1"/>
    <col min="2" max="2" width="3.75390625" style="107" customWidth="1"/>
    <col min="3" max="3" width="25.75390625" style="107" customWidth="1"/>
    <col min="4" max="4" width="3.75390625" style="107" customWidth="1"/>
    <col min="5" max="5" width="19.75390625" style="107" customWidth="1"/>
    <col min="6" max="6" width="3.75390625" style="107" customWidth="1"/>
    <col min="7" max="7" width="17.75390625" style="107" customWidth="1"/>
    <col min="8" max="8" width="3.75390625" style="107" customWidth="1"/>
    <col min="9" max="9" width="7.75390625" style="107" customWidth="1"/>
    <col min="10" max="13" width="3.75390625" style="107" customWidth="1"/>
    <col min="14" max="14" width="4.75390625" style="107" customWidth="1"/>
    <col min="15" max="17" width="3.75390625" style="107" customWidth="1"/>
    <col min="18" max="16384" width="2.75390625" style="107" customWidth="1"/>
  </cols>
  <sheetData>
    <row r="1" spans="1:14" s="2" customFormat="1" ht="13.5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" customFormat="1" ht="13.5" thickBot="1">
      <c r="A2" s="169" t="s">
        <v>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2" customFormat="1" ht="12.75">
      <c r="A3" s="170" t="str">
        <f>сПр!A3</f>
        <v>LXVIII Чемпионат РБ в зачет XXV Кубка РБ, VII Кубка Давида - Детского Кубка РБ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5" ht="10.5" customHeight="1">
      <c r="A4" s="167" t="str">
        <f>CONCATENATE(сПр!A4," ",сПр!C4)</f>
        <v>Республиканские официальные спортивные соревнования БРЫКОВ ВЛАДИМИР МИХАЙЛОВИЧ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06"/>
    </row>
    <row r="5" spans="1:15" ht="13.5">
      <c r="A5" s="168">
        <f>сПр!E5</f>
        <v>45374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08"/>
    </row>
    <row r="6" spans="1:14" s="34" customFormat="1" ht="10.5" customHeight="1">
      <c r="A6" s="109">
        <v>1</v>
      </c>
      <c r="B6" s="110">
        <f>сПр!A8</f>
        <v>0</v>
      </c>
      <c r="C6" s="111" t="s">
        <v>57</v>
      </c>
      <c r="D6" s="112"/>
      <c r="E6" s="113"/>
      <c r="F6" s="113"/>
      <c r="G6" s="113"/>
      <c r="H6" s="113"/>
      <c r="I6" s="113"/>
      <c r="J6" s="114"/>
      <c r="K6" s="114"/>
      <c r="L6" s="114"/>
      <c r="M6" s="114"/>
      <c r="N6" s="114"/>
    </row>
    <row r="7" spans="1:14" s="34" customFormat="1" ht="10.5" customHeight="1">
      <c r="A7" s="109"/>
      <c r="B7" s="115"/>
      <c r="C7" s="116">
        <v>1</v>
      </c>
      <c r="D7" s="117">
        <v>0</v>
      </c>
      <c r="E7" s="118" t="s">
        <v>57</v>
      </c>
      <c r="F7" s="113"/>
      <c r="G7" s="113"/>
      <c r="H7" s="113"/>
      <c r="I7" s="113"/>
      <c r="J7" s="114"/>
      <c r="K7" s="114"/>
      <c r="L7" s="114"/>
      <c r="M7" s="114"/>
      <c r="N7" s="114"/>
    </row>
    <row r="8" spans="1:14" s="34" customFormat="1" ht="10.5" customHeight="1">
      <c r="A8" s="109">
        <v>8</v>
      </c>
      <c r="B8" s="110">
        <f>сПр!A15</f>
        <v>0</v>
      </c>
      <c r="C8" s="119" t="s">
        <v>77</v>
      </c>
      <c r="D8" s="120"/>
      <c r="E8" s="116"/>
      <c r="F8" s="33"/>
      <c r="G8" s="113"/>
      <c r="H8" s="113"/>
      <c r="I8" s="113"/>
      <c r="J8" s="114"/>
      <c r="K8" s="114"/>
      <c r="L8" s="114"/>
      <c r="M8" s="114"/>
      <c r="N8" s="114"/>
    </row>
    <row r="9" spans="1:14" s="34" customFormat="1" ht="10.5" customHeight="1">
      <c r="A9" s="109"/>
      <c r="B9" s="115"/>
      <c r="C9" s="121"/>
      <c r="D9" s="122"/>
      <c r="E9" s="123">
        <v>5</v>
      </c>
      <c r="F9" s="117">
        <v>0</v>
      </c>
      <c r="G9" s="118" t="s">
        <v>57</v>
      </c>
      <c r="H9" s="113"/>
      <c r="I9" s="113"/>
      <c r="J9" s="114"/>
      <c r="K9" s="114"/>
      <c r="L9" s="114"/>
      <c r="M9" s="114"/>
      <c r="N9" s="114"/>
    </row>
    <row r="10" spans="1:14" s="34" customFormat="1" ht="10.5" customHeight="1">
      <c r="A10" s="109">
        <v>5</v>
      </c>
      <c r="B10" s="110">
        <f>сПр!A12</f>
        <v>0</v>
      </c>
      <c r="C10" s="111" t="s">
        <v>52</v>
      </c>
      <c r="D10" s="122"/>
      <c r="E10" s="123"/>
      <c r="F10" s="120"/>
      <c r="G10" s="116"/>
      <c r="H10" s="124"/>
      <c r="I10" s="113"/>
      <c r="J10" s="114"/>
      <c r="K10" s="114"/>
      <c r="L10" s="114"/>
      <c r="M10" s="114"/>
      <c r="N10" s="114"/>
    </row>
    <row r="11" spans="1:14" s="34" customFormat="1" ht="10.5" customHeight="1">
      <c r="A11" s="109"/>
      <c r="B11" s="115"/>
      <c r="C11" s="116">
        <v>2</v>
      </c>
      <c r="D11" s="117">
        <v>0</v>
      </c>
      <c r="E11" s="125" t="s">
        <v>12</v>
      </c>
      <c r="F11" s="126"/>
      <c r="G11" s="123"/>
      <c r="H11" s="124"/>
      <c r="I11" s="113"/>
      <c r="J11" s="114"/>
      <c r="K11" s="114"/>
      <c r="L11" s="114"/>
      <c r="M11" s="114"/>
      <c r="N11" s="114"/>
    </row>
    <row r="12" spans="1:14" s="34" customFormat="1" ht="10.5" customHeight="1">
      <c r="A12" s="109">
        <v>4</v>
      </c>
      <c r="B12" s="110">
        <f>сПр!A11</f>
        <v>0</v>
      </c>
      <c r="C12" s="119" t="s">
        <v>12</v>
      </c>
      <c r="D12" s="120"/>
      <c r="E12" s="121"/>
      <c r="F12" s="122"/>
      <c r="G12" s="123"/>
      <c r="H12" s="124"/>
      <c r="I12" s="113"/>
      <c r="J12" s="114"/>
      <c r="K12" s="114"/>
      <c r="L12" s="114"/>
      <c r="M12" s="114"/>
      <c r="N12" s="114"/>
    </row>
    <row r="13" spans="1:14" s="34" customFormat="1" ht="10.5" customHeight="1">
      <c r="A13" s="109"/>
      <c r="B13" s="115"/>
      <c r="C13" s="121"/>
      <c r="D13" s="122"/>
      <c r="E13" s="113"/>
      <c r="F13" s="122"/>
      <c r="G13" s="123">
        <v>7</v>
      </c>
      <c r="H13" s="117">
        <v>0</v>
      </c>
      <c r="I13" s="118" t="s">
        <v>57</v>
      </c>
      <c r="J13" s="127"/>
      <c r="K13" s="127"/>
      <c r="L13" s="127"/>
      <c r="M13" s="127"/>
      <c r="N13" s="127"/>
    </row>
    <row r="14" spans="1:14" s="34" customFormat="1" ht="10.5" customHeight="1">
      <c r="A14" s="109">
        <v>3</v>
      </c>
      <c r="B14" s="110">
        <f>сПр!A10</f>
        <v>0</v>
      </c>
      <c r="C14" s="111" t="s">
        <v>63</v>
      </c>
      <c r="D14" s="122"/>
      <c r="E14" s="113"/>
      <c r="F14" s="122"/>
      <c r="G14" s="123"/>
      <c r="H14" s="120"/>
      <c r="I14" s="128"/>
      <c r="J14" s="129"/>
      <c r="K14" s="128"/>
      <c r="L14" s="129"/>
      <c r="M14" s="129"/>
      <c r="N14" s="130" t="s">
        <v>23</v>
      </c>
    </row>
    <row r="15" spans="1:14" s="34" customFormat="1" ht="10.5" customHeight="1">
      <c r="A15" s="109"/>
      <c r="B15" s="115"/>
      <c r="C15" s="116">
        <v>3</v>
      </c>
      <c r="D15" s="117">
        <v>0</v>
      </c>
      <c r="E15" s="118" t="s">
        <v>63</v>
      </c>
      <c r="F15" s="122"/>
      <c r="G15" s="123"/>
      <c r="H15" s="126"/>
      <c r="I15" s="131"/>
      <c r="J15" s="114"/>
      <c r="K15" s="131"/>
      <c r="L15" s="114"/>
      <c r="M15" s="114"/>
      <c r="N15" s="131"/>
    </row>
    <row r="16" spans="1:14" s="34" customFormat="1" ht="10.5" customHeight="1">
      <c r="A16" s="109">
        <v>6</v>
      </c>
      <c r="B16" s="110">
        <f>сПр!A13</f>
        <v>0</v>
      </c>
      <c r="C16" s="119" t="s">
        <v>74</v>
      </c>
      <c r="D16" s="120"/>
      <c r="E16" s="116"/>
      <c r="F16" s="126"/>
      <c r="G16" s="123"/>
      <c r="H16" s="126"/>
      <c r="I16" s="131"/>
      <c r="J16" s="114"/>
      <c r="K16" s="131"/>
      <c r="L16" s="114"/>
      <c r="M16" s="114"/>
      <c r="N16" s="131"/>
    </row>
    <row r="17" spans="1:14" s="34" customFormat="1" ht="10.5" customHeight="1">
      <c r="A17" s="109"/>
      <c r="B17" s="115"/>
      <c r="C17" s="121"/>
      <c r="D17" s="122"/>
      <c r="E17" s="123">
        <v>6</v>
      </c>
      <c r="F17" s="117">
        <v>0</v>
      </c>
      <c r="G17" s="125" t="s">
        <v>46</v>
      </c>
      <c r="H17" s="126"/>
      <c r="I17" s="131"/>
      <c r="J17" s="114"/>
      <c r="K17" s="131"/>
      <c r="L17" s="114"/>
      <c r="M17" s="114"/>
      <c r="N17" s="131"/>
    </row>
    <row r="18" spans="1:14" s="34" customFormat="1" ht="10.5" customHeight="1">
      <c r="A18" s="109">
        <v>7</v>
      </c>
      <c r="B18" s="110">
        <f>сПр!A14</f>
        <v>0</v>
      </c>
      <c r="C18" s="111" t="s">
        <v>54</v>
      </c>
      <c r="D18" s="122"/>
      <c r="E18" s="123"/>
      <c r="F18" s="120"/>
      <c r="G18" s="121"/>
      <c r="H18" s="122"/>
      <c r="I18" s="131"/>
      <c r="J18" s="114"/>
      <c r="K18" s="131"/>
      <c r="L18" s="114"/>
      <c r="M18" s="114"/>
      <c r="N18" s="131"/>
    </row>
    <row r="19" spans="1:14" s="34" customFormat="1" ht="10.5" customHeight="1">
      <c r="A19" s="109"/>
      <c r="B19" s="115"/>
      <c r="C19" s="116">
        <v>4</v>
      </c>
      <c r="D19" s="117">
        <v>0</v>
      </c>
      <c r="E19" s="125" t="s">
        <v>46</v>
      </c>
      <c r="F19" s="126"/>
      <c r="G19" s="113"/>
      <c r="H19" s="122"/>
      <c r="I19" s="131"/>
      <c r="J19" s="114"/>
      <c r="K19" s="131"/>
      <c r="L19" s="114"/>
      <c r="M19" s="114"/>
      <c r="N19" s="131"/>
    </row>
    <row r="20" spans="1:14" s="34" customFormat="1" ht="10.5" customHeight="1">
      <c r="A20" s="109">
        <v>2</v>
      </c>
      <c r="B20" s="110">
        <f>сПр!A9</f>
        <v>0</v>
      </c>
      <c r="C20" s="119" t="s">
        <v>46</v>
      </c>
      <c r="D20" s="120"/>
      <c r="E20" s="121"/>
      <c r="F20" s="122"/>
      <c r="G20" s="113">
        <v>-7</v>
      </c>
      <c r="H20" s="132">
        <f>IF(H13=F9,F17,IF(H13=F17,F9,0))</f>
        <v>0</v>
      </c>
      <c r="I20" s="133" t="str">
        <f>IF(I13=G9,G17,IF(I13=G17,G9,0))</f>
        <v>Семенов Константин</v>
      </c>
      <c r="J20" s="134"/>
      <c r="K20" s="134"/>
      <c r="L20" s="134"/>
      <c r="M20" s="134"/>
      <c r="N20" s="134"/>
    </row>
    <row r="21" spans="1:14" s="34" customFormat="1" ht="10.5" customHeight="1">
      <c r="A21" s="109"/>
      <c r="B21" s="115"/>
      <c r="C21" s="121"/>
      <c r="D21" s="122"/>
      <c r="E21" s="113"/>
      <c r="F21" s="122"/>
      <c r="G21" s="113"/>
      <c r="H21" s="135"/>
      <c r="I21" s="128"/>
      <c r="J21" s="129"/>
      <c r="K21" s="128"/>
      <c r="L21" s="129"/>
      <c r="M21" s="129"/>
      <c r="N21" s="130" t="s">
        <v>24</v>
      </c>
    </row>
    <row r="22" spans="1:14" s="34" customFormat="1" ht="10.5" customHeight="1">
      <c r="A22" s="109">
        <v>-1</v>
      </c>
      <c r="B22" s="136">
        <f>IF(D7=B6,B8,IF(D7=B8,B6,0))</f>
        <v>0</v>
      </c>
      <c r="C22" s="133" t="str">
        <f>IF(E7=C6,C8,IF(E7=C8,C6,0))</f>
        <v>Максютова Маргарита</v>
      </c>
      <c r="D22" s="137"/>
      <c r="E22" s="113"/>
      <c r="F22" s="122"/>
      <c r="G22" s="113"/>
      <c r="H22" s="122"/>
      <c r="I22" s="131"/>
      <c r="J22" s="114"/>
      <c r="K22" s="131"/>
      <c r="L22" s="114"/>
      <c r="M22" s="114"/>
      <c r="N22" s="131"/>
    </row>
    <row r="23" spans="1:14" s="34" customFormat="1" ht="10.5" customHeight="1">
      <c r="A23" s="109"/>
      <c r="B23" s="115"/>
      <c r="C23" s="116">
        <v>8</v>
      </c>
      <c r="D23" s="117">
        <v>0</v>
      </c>
      <c r="E23" s="118" t="s">
        <v>52</v>
      </c>
      <c r="F23" s="122"/>
      <c r="G23" s="113"/>
      <c r="H23" s="122"/>
      <c r="I23" s="131"/>
      <c r="J23" s="114"/>
      <c r="K23" s="131"/>
      <c r="L23" s="114"/>
      <c r="M23" s="114"/>
      <c r="N23" s="131"/>
    </row>
    <row r="24" spans="1:14" s="34" customFormat="1" ht="10.5" customHeight="1">
      <c r="A24" s="109">
        <v>-2</v>
      </c>
      <c r="B24" s="136">
        <f>IF(D11=B10,B12,IF(D11=B12,B10,0))</f>
        <v>0</v>
      </c>
      <c r="C24" s="138" t="str">
        <f>IF(E11=C10,C12,IF(E11=C12,C10,0))</f>
        <v>Тимергалиев Эдгар</v>
      </c>
      <c r="D24" s="139"/>
      <c r="E24" s="116">
        <v>10</v>
      </c>
      <c r="F24" s="117">
        <v>0</v>
      </c>
      <c r="G24" s="118" t="s">
        <v>52</v>
      </c>
      <c r="H24" s="122"/>
      <c r="I24" s="131"/>
      <c r="J24" s="114"/>
      <c r="K24" s="131"/>
      <c r="L24" s="114"/>
      <c r="M24" s="114"/>
      <c r="N24" s="131"/>
    </row>
    <row r="25" spans="1:14" s="34" customFormat="1" ht="10.5" customHeight="1">
      <c r="A25" s="109"/>
      <c r="B25" s="115"/>
      <c r="C25" s="121">
        <v>-6</v>
      </c>
      <c r="D25" s="140">
        <f>IF(F17=D15,D19,IF(F17=D19,D15,0))</f>
        <v>0</v>
      </c>
      <c r="E25" s="138" t="str">
        <f>IF(G17=E15,E19,IF(G17=E19,E15,0))</f>
        <v>Клоков Михаил</v>
      </c>
      <c r="F25" s="139"/>
      <c r="G25" s="116"/>
      <c r="H25" s="126"/>
      <c r="I25" s="131"/>
      <c r="J25" s="114"/>
      <c r="K25" s="131"/>
      <c r="L25" s="114"/>
      <c r="M25" s="114"/>
      <c r="N25" s="131"/>
    </row>
    <row r="26" spans="1:14" s="34" customFormat="1" ht="10.5" customHeight="1">
      <c r="A26" s="109">
        <v>-3</v>
      </c>
      <c r="B26" s="136">
        <f>IF(D15=B14,B16,IF(D15=B16,B14,0))</f>
        <v>0</v>
      </c>
      <c r="C26" s="133" t="str">
        <f>IF(E15=C14,C16,IF(E15=C16,C14,0))</f>
        <v>Матвеев Антон</v>
      </c>
      <c r="D26" s="141"/>
      <c r="E26" s="121"/>
      <c r="F26" s="122"/>
      <c r="G26" s="123">
        <v>12</v>
      </c>
      <c r="H26" s="117">
        <v>0</v>
      </c>
      <c r="I26" s="125" t="s">
        <v>12</v>
      </c>
      <c r="J26" s="142"/>
      <c r="K26" s="127"/>
      <c r="L26" s="127"/>
      <c r="M26" s="127"/>
      <c r="N26" s="127"/>
    </row>
    <row r="27" spans="1:14" s="34" customFormat="1" ht="10.5" customHeight="1">
      <c r="A27" s="109"/>
      <c r="B27" s="115"/>
      <c r="C27" s="116">
        <v>9</v>
      </c>
      <c r="D27" s="117">
        <v>0</v>
      </c>
      <c r="E27" s="118" t="s">
        <v>54</v>
      </c>
      <c r="F27" s="122"/>
      <c r="G27" s="123"/>
      <c r="H27" s="120"/>
      <c r="I27" s="128"/>
      <c r="J27" s="129"/>
      <c r="K27" s="128"/>
      <c r="L27" s="129"/>
      <c r="M27" s="129"/>
      <c r="N27" s="130" t="s">
        <v>33</v>
      </c>
    </row>
    <row r="28" spans="1:14" s="34" customFormat="1" ht="10.5" customHeight="1">
      <c r="A28" s="109">
        <v>-4</v>
      </c>
      <c r="B28" s="136">
        <f>IF(D19=B18,B20,IF(D19=B20,B18,0))</f>
        <v>0</v>
      </c>
      <c r="C28" s="138" t="str">
        <f>IF(E19=C18,C20,IF(E19=C20,C18,0))</f>
        <v>Максютов Азат</v>
      </c>
      <c r="D28" s="139"/>
      <c r="E28" s="116">
        <v>11</v>
      </c>
      <c r="F28" s="117">
        <v>0</v>
      </c>
      <c r="G28" s="125" t="s">
        <v>12</v>
      </c>
      <c r="H28" s="126"/>
      <c r="I28" s="131"/>
      <c r="J28" s="114"/>
      <c r="K28" s="131"/>
      <c r="L28" s="114"/>
      <c r="M28" s="114"/>
      <c r="N28" s="131"/>
    </row>
    <row r="29" spans="1:14" s="34" customFormat="1" ht="10.5" customHeight="1">
      <c r="A29" s="109"/>
      <c r="B29" s="143"/>
      <c r="C29" s="121">
        <v>-5</v>
      </c>
      <c r="D29" s="140">
        <f>IF(F9=D7,D11,IF(F9=D11,D7,0))</f>
        <v>0</v>
      </c>
      <c r="E29" s="138" t="str">
        <f>IF(G9=E7,E11,IF(G9=E11,E7,0))</f>
        <v>Фирсов Денис</v>
      </c>
      <c r="F29" s="139"/>
      <c r="G29" s="121">
        <v>-12</v>
      </c>
      <c r="H29" s="132">
        <f>IF(H26=F24,F28,IF(H26=F28,F24,0))</f>
        <v>0</v>
      </c>
      <c r="I29" s="133" t="str">
        <f>IF(I26=G24,G28,IF(I26=G28,G24,0))</f>
        <v>Тимергалиев Эдгар</v>
      </c>
      <c r="J29" s="134"/>
      <c r="K29" s="134"/>
      <c r="L29" s="134"/>
      <c r="M29" s="134"/>
      <c r="N29" s="134"/>
    </row>
    <row r="30" spans="1:14" s="34" customFormat="1" ht="10.5" customHeight="1">
      <c r="A30" s="109"/>
      <c r="B30" s="143"/>
      <c r="C30" s="113"/>
      <c r="D30" s="32"/>
      <c r="E30" s="121"/>
      <c r="F30" s="122"/>
      <c r="G30" s="113"/>
      <c r="H30" s="135"/>
      <c r="I30" s="128"/>
      <c r="J30" s="129"/>
      <c r="K30" s="128"/>
      <c r="L30" s="129"/>
      <c r="M30" s="129"/>
      <c r="N30" s="130" t="s">
        <v>34</v>
      </c>
    </row>
    <row r="31" spans="1:14" s="34" customFormat="1" ht="10.5" customHeight="1">
      <c r="A31" s="109"/>
      <c r="B31" s="143"/>
      <c r="C31" s="113"/>
      <c r="D31" s="31"/>
      <c r="E31" s="113">
        <v>-10</v>
      </c>
      <c r="F31" s="140">
        <f>IF(F24=D23,D25,IF(F24=D25,D23,0))</f>
        <v>0</v>
      </c>
      <c r="G31" s="133" t="str">
        <f>IF(G24=E23,E25,IF(G24=E25,E23,0))</f>
        <v>Клоков Михаил</v>
      </c>
      <c r="H31" s="137"/>
      <c r="I31" s="131"/>
      <c r="J31" s="114"/>
      <c r="K31" s="131"/>
      <c r="L31" s="114"/>
      <c r="M31" s="114"/>
      <c r="N31" s="131"/>
    </row>
    <row r="32" spans="1:14" s="34" customFormat="1" ht="10.5" customHeight="1">
      <c r="A32" s="109"/>
      <c r="B32" s="143"/>
      <c r="C32" s="113"/>
      <c r="D32" s="31"/>
      <c r="E32" s="113"/>
      <c r="F32" s="135"/>
      <c r="G32" s="116">
        <v>13</v>
      </c>
      <c r="H32" s="117">
        <v>0</v>
      </c>
      <c r="I32" s="144" t="s">
        <v>63</v>
      </c>
      <c r="J32" s="127"/>
      <c r="K32" s="127"/>
      <c r="L32" s="127"/>
      <c r="M32" s="127"/>
      <c r="N32" s="127"/>
    </row>
    <row r="33" spans="1:14" s="34" customFormat="1" ht="10.5" customHeight="1">
      <c r="A33" s="109">
        <v>-8</v>
      </c>
      <c r="B33" s="145">
        <f>IF(D23=B22,B24,IF(D23=B24,B22,0))</f>
        <v>0</v>
      </c>
      <c r="C33" s="133" t="str">
        <f>IF(E23=C22,C24,IF(E23=C24,C22,0))</f>
        <v>Максютова Маргарита</v>
      </c>
      <c r="D33" s="146"/>
      <c r="E33" s="113">
        <v>-11</v>
      </c>
      <c r="F33" s="140">
        <f>IF(F28=D27,D29,IF(F28=D29,D27,0))</f>
        <v>0</v>
      </c>
      <c r="G33" s="138" t="str">
        <f>IF(G28=E27,E29,IF(G28=E29,E27,0))</f>
        <v>Максютов Азат</v>
      </c>
      <c r="H33" s="139"/>
      <c r="I33" s="128"/>
      <c r="J33" s="129"/>
      <c r="K33" s="128"/>
      <c r="L33" s="129"/>
      <c r="M33" s="129"/>
      <c r="N33" s="130" t="s">
        <v>25</v>
      </c>
    </row>
    <row r="34" spans="1:14" s="34" customFormat="1" ht="10.5" customHeight="1">
      <c r="A34" s="109"/>
      <c r="B34" s="143"/>
      <c r="C34" s="116">
        <v>14</v>
      </c>
      <c r="D34" s="117">
        <v>0</v>
      </c>
      <c r="E34" s="144" t="s">
        <v>74</v>
      </c>
      <c r="F34" s="147"/>
      <c r="G34" s="121">
        <v>-13</v>
      </c>
      <c r="H34" s="132">
        <f>IF(H32=F31,F33,IF(H32=F33,F31,0))</f>
        <v>0</v>
      </c>
      <c r="I34" s="133" t="str">
        <f>IF(I32=G31,G33,IF(I32=G33,G31,0))</f>
        <v>Максютов Азат</v>
      </c>
      <c r="J34" s="134"/>
      <c r="K34" s="134"/>
      <c r="L34" s="134"/>
      <c r="M34" s="134"/>
      <c r="N34" s="134"/>
    </row>
    <row r="35" spans="1:14" s="34" customFormat="1" ht="10.5" customHeight="1">
      <c r="A35" s="109">
        <v>-9</v>
      </c>
      <c r="B35" s="145">
        <f>IF(D27=B26,B28,IF(D27=B28,B26,0))</f>
        <v>0</v>
      </c>
      <c r="C35" s="138" t="str">
        <f>IF(E27=C26,C28,IF(E27=C28,C26,0))</f>
        <v>Матвеев Антон</v>
      </c>
      <c r="D35" s="148"/>
      <c r="E35" s="130" t="s">
        <v>27</v>
      </c>
      <c r="F35" s="149"/>
      <c r="G35" s="113"/>
      <c r="H35" s="150"/>
      <c r="I35" s="128"/>
      <c r="J35" s="129"/>
      <c r="K35" s="128"/>
      <c r="L35" s="129"/>
      <c r="M35" s="129"/>
      <c r="N35" s="130" t="s">
        <v>26</v>
      </c>
    </row>
    <row r="36" spans="1:14" s="34" customFormat="1" ht="10.5" customHeight="1">
      <c r="A36" s="109"/>
      <c r="B36" s="109"/>
      <c r="C36" s="121">
        <v>-14</v>
      </c>
      <c r="D36" s="132">
        <v>0</v>
      </c>
      <c r="E36" s="133" t="str">
        <f>IF(E34=C33,C35,IF(E34=C35,C33,0))</f>
        <v>Максютова Маргарита</v>
      </c>
      <c r="F36" s="151"/>
      <c r="G36" s="152"/>
      <c r="H36" s="152"/>
      <c r="I36" s="152"/>
      <c r="J36" s="152"/>
      <c r="K36" s="152"/>
      <c r="L36" s="152"/>
      <c r="M36" s="114"/>
      <c r="N36" s="114"/>
    </row>
    <row r="37" spans="1:14" s="34" customFormat="1" ht="10.5" customHeight="1">
      <c r="A37" s="109"/>
      <c r="B37" s="109"/>
      <c r="C37" s="113"/>
      <c r="D37" s="121"/>
      <c r="E37" s="130" t="s">
        <v>28</v>
      </c>
      <c r="F37" s="149"/>
      <c r="G37" s="113"/>
      <c r="H37" s="113"/>
      <c r="I37" s="131"/>
      <c r="J37" s="114"/>
      <c r="K37" s="114"/>
      <c r="L37" s="114"/>
      <c r="M37" s="114"/>
      <c r="N37" s="114"/>
    </row>
    <row r="38" spans="1:17" ht="10.5" customHeight="1">
      <c r="A38" s="34"/>
      <c r="B38" s="34"/>
      <c r="C38" s="34"/>
      <c r="D38" s="34"/>
      <c r="E38" s="34"/>
      <c r="F38" s="15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0.5" customHeight="1">
      <c r="A39" s="34"/>
      <c r="B39" s="34"/>
      <c r="C39" s="34"/>
      <c r="D39" s="34"/>
      <c r="E39" s="34"/>
      <c r="F39" s="153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0.5" customHeight="1">
      <c r="A40" s="34"/>
      <c r="B40" s="34"/>
      <c r="C40" s="34"/>
      <c r="D40" s="34"/>
      <c r="E40" s="34"/>
      <c r="F40" s="153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0.5" customHeight="1">
      <c r="A41" s="34"/>
      <c r="B41" s="34"/>
      <c r="C41" s="34"/>
      <c r="D41" s="34"/>
      <c r="E41" s="34"/>
      <c r="F41" s="15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0.5" customHeight="1">
      <c r="A42" s="34"/>
      <c r="B42" s="34"/>
      <c r="C42" s="34"/>
      <c r="D42" s="34"/>
      <c r="E42" s="34"/>
      <c r="F42" s="15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0.5" customHeight="1">
      <c r="A43" s="34"/>
      <c r="B43" s="34"/>
      <c r="C43" s="34"/>
      <c r="D43" s="34"/>
      <c r="E43" s="34"/>
      <c r="F43" s="15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0.5" customHeight="1">
      <c r="A44" s="34"/>
      <c r="B44" s="34"/>
      <c r="C44" s="34"/>
      <c r="D44" s="34"/>
      <c r="E44" s="34"/>
      <c r="F44" s="15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0.5" customHeight="1">
      <c r="A45" s="34"/>
      <c r="B45" s="34"/>
      <c r="C45" s="34"/>
      <c r="D45" s="34"/>
      <c r="E45" s="34"/>
      <c r="F45" s="15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0.5" customHeight="1">
      <c r="A46" s="34"/>
      <c r="B46" s="34"/>
      <c r="C46" s="34"/>
      <c r="D46" s="34"/>
      <c r="E46" s="34"/>
      <c r="F46" s="15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0.5" customHeight="1">
      <c r="A47" s="34"/>
      <c r="B47" s="34"/>
      <c r="C47" s="34"/>
      <c r="D47" s="34"/>
      <c r="E47" s="34"/>
      <c r="F47" s="15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ht="10.5" customHeight="1">
      <c r="F48" s="154"/>
    </row>
    <row r="49" ht="10.5" customHeight="1">
      <c r="F49" s="15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5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65" customWidth="1"/>
    <col min="2" max="2" width="5.75390625" style="65" customWidth="1"/>
    <col min="3" max="4" width="25.75390625" style="38" customWidth="1"/>
    <col min="5" max="5" width="5.75390625" style="38" customWidth="1"/>
    <col min="6" max="16384" width="9.125" style="38" customWidth="1"/>
  </cols>
  <sheetData>
    <row r="1" spans="1:5" ht="12.75">
      <c r="A1" s="51" t="s">
        <v>39</v>
      </c>
      <c r="B1" s="171" t="s">
        <v>40</v>
      </c>
      <c r="C1" s="172"/>
      <c r="D1" s="173" t="s">
        <v>41</v>
      </c>
      <c r="E1" s="174"/>
    </row>
    <row r="2" spans="1:5" ht="12.75">
      <c r="A2" s="52">
        <v>1</v>
      </c>
      <c r="B2" s="61">
        <f>Пр!D7</f>
        <v>0</v>
      </c>
      <c r="C2" s="62" t="str">
        <f>Пр!I32</f>
        <v>Клоков Михаил</v>
      </c>
      <c r="D2" s="63" t="str">
        <f>Пр!I34</f>
        <v>Максютов Азат</v>
      </c>
      <c r="E2" s="64">
        <f>Пр!B22</f>
        <v>0</v>
      </c>
    </row>
    <row r="3" spans="1:13" ht="12.75">
      <c r="A3" s="52">
        <v>2</v>
      </c>
      <c r="B3" s="61">
        <f>Пр!D11</f>
        <v>0</v>
      </c>
      <c r="C3" s="62" t="str">
        <f>Пр!E15</f>
        <v>Клоков Михаил</v>
      </c>
      <c r="D3" s="63" t="str">
        <f>Пр!C26</f>
        <v>Матвеев Антон</v>
      </c>
      <c r="E3" s="64">
        <f>Пр!B24</f>
        <v>0</v>
      </c>
      <c r="M3" s="155"/>
    </row>
    <row r="4" spans="1:5" ht="12.75">
      <c r="A4" s="52">
        <v>3</v>
      </c>
      <c r="B4" s="61">
        <f>Пр!D15</f>
        <v>0</v>
      </c>
      <c r="C4" s="62" t="str">
        <f>Пр!E27</f>
        <v>Максютов Азат</v>
      </c>
      <c r="D4" s="63" t="str">
        <f>Пр!C35</f>
        <v>Матвеев Антон</v>
      </c>
      <c r="E4" s="64">
        <f>Пр!B26</f>
        <v>0</v>
      </c>
    </row>
    <row r="5" spans="1:5" ht="12.75">
      <c r="A5" s="52">
        <v>4</v>
      </c>
      <c r="B5" s="61">
        <f>Пр!D19</f>
        <v>0</v>
      </c>
      <c r="C5" s="62" t="str">
        <f>Пр!E34</f>
        <v>Матвеев Антон</v>
      </c>
      <c r="D5" s="63" t="str">
        <f>Пр!E36</f>
        <v>Максютова Маргарита</v>
      </c>
      <c r="E5" s="64">
        <f>Пр!B28</f>
        <v>0</v>
      </c>
    </row>
    <row r="6" spans="1:5" ht="12.75">
      <c r="A6" s="52">
        <v>5</v>
      </c>
      <c r="B6" s="61">
        <f>Пр!F9</f>
        <v>0</v>
      </c>
      <c r="C6" s="62" t="str">
        <f>Пр!G17</f>
        <v>Семенов Константин</v>
      </c>
      <c r="D6" s="63" t="str">
        <f>Пр!E25</f>
        <v>Клоков Михаил</v>
      </c>
      <c r="E6" s="64">
        <f>Пр!D29</f>
        <v>0</v>
      </c>
    </row>
    <row r="7" spans="1:5" ht="12.75">
      <c r="A7" s="52">
        <v>6</v>
      </c>
      <c r="B7" s="61">
        <f>Пр!F17</f>
        <v>0</v>
      </c>
      <c r="C7" s="62" t="str">
        <f>Пр!E19</f>
        <v>Семенов Константин</v>
      </c>
      <c r="D7" s="63" t="str">
        <f>Пр!C28</f>
        <v>Максютов Азат</v>
      </c>
      <c r="E7" s="64">
        <f>Пр!D25</f>
        <v>0</v>
      </c>
    </row>
    <row r="8" spans="1:5" ht="12.75">
      <c r="A8" s="52">
        <v>7</v>
      </c>
      <c r="B8" s="61">
        <f>Пр!H13</f>
        <v>0</v>
      </c>
      <c r="C8" s="62" t="str">
        <f>Пр!G24</f>
        <v>Тимергалиев Эдгар</v>
      </c>
      <c r="D8" s="63" t="str">
        <f>Пр!G31</f>
        <v>Клоков Михаил</v>
      </c>
      <c r="E8" s="64">
        <f>Пр!H20</f>
        <v>0</v>
      </c>
    </row>
    <row r="9" spans="1:5" ht="12.75">
      <c r="A9" s="52">
        <v>8</v>
      </c>
      <c r="B9" s="61">
        <f>Пр!D23</f>
        <v>0</v>
      </c>
      <c r="C9" s="62" t="str">
        <f>Пр!E23</f>
        <v>Тимергалиев Эдгар</v>
      </c>
      <c r="D9" s="63" t="str">
        <f>Пр!C33</f>
        <v>Максютова Маргарита</v>
      </c>
      <c r="E9" s="64">
        <f>Пр!B33</f>
        <v>0</v>
      </c>
    </row>
    <row r="10" spans="1:5" ht="12.75">
      <c r="A10" s="52">
        <v>9</v>
      </c>
      <c r="B10" s="61">
        <f>Пр!D27</f>
        <v>0</v>
      </c>
      <c r="C10" s="62" t="str">
        <f>Пр!E7</f>
        <v>Топорков Артур</v>
      </c>
      <c r="D10" s="63" t="str">
        <f>Пр!C22</f>
        <v>Максютова Маргарита</v>
      </c>
      <c r="E10" s="64">
        <f>Пр!B35</f>
        <v>0</v>
      </c>
    </row>
    <row r="11" spans="1:5" ht="12.75">
      <c r="A11" s="52">
        <v>10</v>
      </c>
      <c r="B11" s="61">
        <f>Пр!F24</f>
        <v>0</v>
      </c>
      <c r="C11" s="62" t="str">
        <f>Пр!I13</f>
        <v>Топорков Артур</v>
      </c>
      <c r="D11" s="63" t="str">
        <f>Пр!I20</f>
        <v>Семенов Константин</v>
      </c>
      <c r="E11" s="64">
        <f>Пр!F31</f>
        <v>0</v>
      </c>
    </row>
    <row r="12" spans="1:5" ht="12.75">
      <c r="A12" s="52">
        <v>11</v>
      </c>
      <c r="B12" s="61">
        <f>Пр!F28</f>
        <v>0</v>
      </c>
      <c r="C12" s="62" t="str">
        <f>Пр!G9</f>
        <v>Топорков Артур</v>
      </c>
      <c r="D12" s="63" t="str">
        <f>Пр!E29</f>
        <v>Фирсов Денис</v>
      </c>
      <c r="E12" s="64">
        <f>Пр!F33</f>
        <v>0</v>
      </c>
    </row>
    <row r="13" spans="1:5" ht="12.75">
      <c r="A13" s="52">
        <v>12</v>
      </c>
      <c r="B13" s="61">
        <f>Пр!H26</f>
        <v>0</v>
      </c>
      <c r="C13" s="62" t="str">
        <f>Пр!G28</f>
        <v>Фирсов Денис</v>
      </c>
      <c r="D13" s="63" t="str">
        <f>Пр!G33</f>
        <v>Максютов Азат</v>
      </c>
      <c r="E13" s="64">
        <f>Пр!H29</f>
        <v>0</v>
      </c>
    </row>
    <row r="14" spans="1:5" ht="12.75">
      <c r="A14" s="52">
        <v>13</v>
      </c>
      <c r="B14" s="61">
        <f>Пр!H32</f>
        <v>0</v>
      </c>
      <c r="C14" s="62" t="str">
        <f>Пр!E11</f>
        <v>Фирсов Денис</v>
      </c>
      <c r="D14" s="63" t="str">
        <f>Пр!C24</f>
        <v>Тимергалиев Эдгар</v>
      </c>
      <c r="E14" s="64">
        <f>Пр!H34</f>
        <v>0</v>
      </c>
    </row>
    <row r="15" spans="1:5" ht="12.75">
      <c r="A15" s="52">
        <v>14</v>
      </c>
      <c r="B15" s="61">
        <f>Пр!D34</f>
        <v>0</v>
      </c>
      <c r="C15" s="62" t="str">
        <f>Пр!I26</f>
        <v>Фирсов Денис</v>
      </c>
      <c r="D15" s="63" t="str">
        <f>Пр!I29</f>
        <v>Тимергалиев Эдгар</v>
      </c>
      <c r="E15" s="64">
        <f>Пр!D36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60" t="s">
        <v>48</v>
      </c>
      <c r="B1" s="160"/>
      <c r="C1" s="160"/>
      <c r="D1" s="160"/>
      <c r="E1" s="160"/>
      <c r="F1" s="160"/>
      <c r="G1" s="160"/>
      <c r="H1" s="160"/>
      <c r="I1" s="160"/>
    </row>
    <row r="2" spans="1:9" ht="13.5" thickBot="1">
      <c r="A2" s="176" t="s">
        <v>42</v>
      </c>
      <c r="B2" s="176"/>
      <c r="C2" s="176"/>
      <c r="D2" s="176"/>
      <c r="E2" s="176"/>
      <c r="F2" s="176"/>
      <c r="G2" s="176"/>
      <c r="H2" s="176"/>
      <c r="I2" s="176"/>
    </row>
    <row r="3" spans="1:10" ht="23.25">
      <c r="A3" s="177" t="s">
        <v>49</v>
      </c>
      <c r="B3" s="178"/>
      <c r="C3" s="178"/>
      <c r="D3" s="178"/>
      <c r="E3" s="178"/>
      <c r="F3" s="178"/>
      <c r="G3" s="178"/>
      <c r="H3" s="178"/>
      <c r="I3" s="17">
        <v>11</v>
      </c>
      <c r="J3" s="18"/>
    </row>
    <row r="4" spans="1:10" ht="21.75" customHeight="1">
      <c r="A4" s="164" t="s">
        <v>7</v>
      </c>
      <c r="B4" s="164"/>
      <c r="C4" s="165" t="s">
        <v>61</v>
      </c>
      <c r="D4" s="165"/>
      <c r="E4" s="165"/>
      <c r="F4" s="165"/>
      <c r="G4" s="165"/>
      <c r="H4" s="165"/>
      <c r="I4" s="165"/>
      <c r="J4" s="19"/>
    </row>
    <row r="5" spans="1:10" ht="15.75">
      <c r="A5" s="157"/>
      <c r="B5" s="158"/>
      <c r="C5" s="158"/>
      <c r="D5" s="20" t="s">
        <v>8</v>
      </c>
      <c r="E5" s="175">
        <v>45374</v>
      </c>
      <c r="F5" s="175"/>
      <c r="G5" s="175"/>
      <c r="H5" s="21" t="s">
        <v>16</v>
      </c>
      <c r="I5" s="22" t="s">
        <v>10</v>
      </c>
      <c r="J5" s="19"/>
    </row>
    <row r="6" spans="1:10" ht="15.75">
      <c r="A6" s="53"/>
      <c r="B6" s="53"/>
      <c r="C6" s="53"/>
      <c r="D6" s="54"/>
      <c r="E6" s="54"/>
      <c r="F6" s="54"/>
      <c r="G6" s="54"/>
      <c r="H6" s="55"/>
      <c r="I6" s="56"/>
      <c r="J6" s="19"/>
    </row>
    <row r="7" spans="1:9" ht="10.5" customHeight="1">
      <c r="A7" s="1"/>
      <c r="B7" s="24" t="s">
        <v>17</v>
      </c>
      <c r="C7" s="25" t="s">
        <v>11</v>
      </c>
      <c r="D7" s="1" t="s">
        <v>18</v>
      </c>
      <c r="E7" s="1"/>
      <c r="F7" s="1"/>
      <c r="G7" s="1"/>
      <c r="H7" s="1"/>
      <c r="I7" s="1"/>
    </row>
    <row r="8" spans="1:9" ht="18">
      <c r="A8" s="26"/>
      <c r="B8" s="27" t="s">
        <v>74</v>
      </c>
      <c r="C8" s="28">
        <v>1</v>
      </c>
      <c r="D8" s="29" t="str">
        <f>Сб!K21</f>
        <v>Максютов Азат</v>
      </c>
      <c r="E8" s="57">
        <f>Сб!J21</f>
        <v>0</v>
      </c>
      <c r="F8" s="1"/>
      <c r="G8" s="1"/>
      <c r="H8" s="1"/>
      <c r="I8" s="1"/>
    </row>
    <row r="9" spans="1:9" ht="18">
      <c r="A9" s="26"/>
      <c r="B9" s="27" t="s">
        <v>54</v>
      </c>
      <c r="C9" s="28">
        <v>2</v>
      </c>
      <c r="D9" s="29" t="str">
        <f>Сб!K32</f>
        <v>Матвеев Антон</v>
      </c>
      <c r="E9" s="1">
        <f>Сб!J32</f>
        <v>0</v>
      </c>
      <c r="F9" s="1"/>
      <c r="G9" s="1"/>
      <c r="H9" s="1"/>
      <c r="I9" s="1"/>
    </row>
    <row r="10" spans="1:9" ht="18">
      <c r="A10" s="26"/>
      <c r="B10" s="27" t="s">
        <v>75</v>
      </c>
      <c r="C10" s="28">
        <v>3</v>
      </c>
      <c r="D10" s="29" t="str">
        <f>Сб!M44</f>
        <v>Кальметьев Рамиль</v>
      </c>
      <c r="E10" s="1">
        <f>Сб!L44</f>
        <v>0</v>
      </c>
      <c r="F10" s="1"/>
      <c r="G10" s="1"/>
      <c r="H10" s="1"/>
      <c r="I10" s="1"/>
    </row>
    <row r="11" spans="1:9" ht="18">
      <c r="A11" s="26"/>
      <c r="B11" s="27" t="s">
        <v>76</v>
      </c>
      <c r="C11" s="28">
        <v>4</v>
      </c>
      <c r="D11" s="29" t="str">
        <f>Сб!M52</f>
        <v>Маневич Сергей</v>
      </c>
      <c r="E11" s="1">
        <f>Сб!L52</f>
        <v>0</v>
      </c>
      <c r="F11" s="1"/>
      <c r="G11" s="1"/>
      <c r="H11" s="1"/>
      <c r="I11" s="1"/>
    </row>
    <row r="12" spans="1:9" ht="18">
      <c r="A12" s="26"/>
      <c r="B12" s="27" t="s">
        <v>56</v>
      </c>
      <c r="C12" s="28">
        <v>5</v>
      </c>
      <c r="D12" s="29" t="str">
        <f>Сб!E56</f>
        <v>Вежнин Валерий</v>
      </c>
      <c r="E12" s="1">
        <f>Сб!D56</f>
        <v>0</v>
      </c>
      <c r="F12" s="1"/>
      <c r="G12" s="1"/>
      <c r="H12" s="1"/>
      <c r="I12" s="1"/>
    </row>
    <row r="13" spans="1:9" ht="18">
      <c r="A13" s="26"/>
      <c r="B13" s="27" t="s">
        <v>55</v>
      </c>
      <c r="C13" s="28">
        <v>6</v>
      </c>
      <c r="D13" s="29" t="str">
        <f>Сб!E58</f>
        <v>Николаева Валентина</v>
      </c>
      <c r="E13" s="1">
        <f>Сб!D58</f>
        <v>0</v>
      </c>
      <c r="F13" s="1"/>
      <c r="G13" s="1"/>
      <c r="H13" s="1"/>
      <c r="I13" s="1"/>
    </row>
    <row r="14" spans="1:9" ht="18">
      <c r="A14" s="26"/>
      <c r="B14" s="27" t="s">
        <v>77</v>
      </c>
      <c r="C14" s="28">
        <v>7</v>
      </c>
      <c r="D14" s="29" t="str">
        <f>Сб!E61</f>
        <v>Жеребов Алексей</v>
      </c>
      <c r="E14" s="1">
        <f>Сб!D61</f>
        <v>0</v>
      </c>
      <c r="F14" s="1"/>
      <c r="G14" s="1"/>
      <c r="H14" s="1"/>
      <c r="I14" s="1"/>
    </row>
    <row r="15" spans="1:9" ht="18">
      <c r="A15" s="26"/>
      <c r="B15" s="27" t="s">
        <v>21</v>
      </c>
      <c r="C15" s="28">
        <v>8</v>
      </c>
      <c r="D15" s="29" t="str">
        <f>Сб!E63</f>
        <v>Петухова Надежда</v>
      </c>
      <c r="E15" s="1">
        <f>Сб!D63</f>
        <v>0</v>
      </c>
      <c r="F15" s="1"/>
      <c r="G15" s="1"/>
      <c r="H15" s="1"/>
      <c r="I15" s="1"/>
    </row>
    <row r="16" spans="1:9" ht="18">
      <c r="A16" s="26"/>
      <c r="B16" s="27" t="s">
        <v>19</v>
      </c>
      <c r="C16" s="28">
        <v>9</v>
      </c>
      <c r="D16" s="29" t="str">
        <f>Сб!M58</f>
        <v>Максютова Маргарита</v>
      </c>
      <c r="E16" s="1">
        <f>Сб!L58</f>
        <v>0</v>
      </c>
      <c r="F16" s="1"/>
      <c r="G16" s="1"/>
      <c r="H16" s="1"/>
      <c r="I16" s="1"/>
    </row>
    <row r="17" spans="1:9" ht="18">
      <c r="A17" s="26"/>
      <c r="B17" s="27" t="s">
        <v>58</v>
      </c>
      <c r="C17" s="28">
        <v>10</v>
      </c>
      <c r="D17" s="29" t="str">
        <f>Сб!M61</f>
        <v>Кочетыгов Алексей</v>
      </c>
      <c r="E17" s="1">
        <f>Сб!L61</f>
        <v>0</v>
      </c>
      <c r="F17" s="1"/>
      <c r="G17" s="1"/>
      <c r="H17" s="1"/>
      <c r="I17" s="1"/>
    </row>
    <row r="18" spans="1:9" ht="18">
      <c r="A18" s="26"/>
      <c r="B18" s="27" t="s">
        <v>78</v>
      </c>
      <c r="C18" s="28">
        <v>11</v>
      </c>
      <c r="D18" s="29" t="str">
        <f>Сб!M65</f>
        <v>Могилевская Инесса</v>
      </c>
      <c r="E18" s="1">
        <f>Сб!L65</f>
        <v>0</v>
      </c>
      <c r="F18" s="1"/>
      <c r="G18" s="1"/>
      <c r="H18" s="1"/>
      <c r="I18" s="1"/>
    </row>
    <row r="19" spans="1:9" ht="18">
      <c r="A19" s="26"/>
      <c r="B19" s="27" t="s">
        <v>20</v>
      </c>
      <c r="C19" s="28">
        <v>12</v>
      </c>
      <c r="D19" s="29" t="str">
        <f>Сб!M67</f>
        <v>Грошев Юрий</v>
      </c>
      <c r="E19" s="1">
        <f>Сб!L67</f>
        <v>0</v>
      </c>
      <c r="F19" s="1"/>
      <c r="G19" s="1"/>
      <c r="H19" s="1"/>
      <c r="I19" s="1"/>
    </row>
    <row r="20" spans="1:9" ht="18">
      <c r="A20" s="26"/>
      <c r="B20" s="27" t="s">
        <v>22</v>
      </c>
      <c r="C20" s="28">
        <v>13</v>
      </c>
      <c r="D20" s="29">
        <f>Сб!G68</f>
        <v>0</v>
      </c>
      <c r="E20" s="1">
        <f>Сб!F68</f>
        <v>0</v>
      </c>
      <c r="F20" s="1"/>
      <c r="G20" s="1"/>
      <c r="H20" s="1"/>
      <c r="I20" s="1"/>
    </row>
    <row r="21" spans="1:9" ht="18">
      <c r="A21" s="26"/>
      <c r="B21" s="27" t="s">
        <v>22</v>
      </c>
      <c r="C21" s="28">
        <v>14</v>
      </c>
      <c r="D21" s="29">
        <f>Сб!G71</f>
        <v>0</v>
      </c>
      <c r="E21" s="1">
        <f>Сб!F71</f>
        <v>0</v>
      </c>
      <c r="F21" s="1"/>
      <c r="G21" s="1"/>
      <c r="H21" s="1"/>
      <c r="I21" s="1"/>
    </row>
    <row r="22" spans="1:9" ht="18">
      <c r="A22" s="26"/>
      <c r="B22" s="27" t="s">
        <v>22</v>
      </c>
      <c r="C22" s="28">
        <v>15</v>
      </c>
      <c r="D22" s="29">
        <f>Сб!M70</f>
        <v>0</v>
      </c>
      <c r="E22" s="1">
        <f>Сб!L70</f>
        <v>0</v>
      </c>
      <c r="F22" s="1"/>
      <c r="G22" s="1"/>
      <c r="H22" s="1"/>
      <c r="I22" s="1"/>
    </row>
    <row r="23" spans="1:9" ht="18">
      <c r="A23" s="26"/>
      <c r="B23" s="27" t="s">
        <v>22</v>
      </c>
      <c r="C23" s="28">
        <v>16</v>
      </c>
      <c r="D23" s="29">
        <f>Сб!M72</f>
        <v>0</v>
      </c>
      <c r="E23" s="1">
        <f>Сб!L72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60" t="s">
        <v>50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s="2" customFormat="1" ht="13.5" thickBot="1">
      <c r="A2" s="161" t="s">
        <v>44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2.75">
      <c r="A3" s="181" t="str">
        <f>сСб!A3</f>
        <v>LXVIII Чемпионат РБ в зачет XXV Кубка РБ, VII Кубка Давида - Детского Кубка РБ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2.75">
      <c r="A4" s="182" t="str">
        <f>CONCATENATE(сСб!A4," ",сСб!C4)</f>
        <v>Республиканские официальные спортивные соревнования БРЫКОВ ВЛАДИМИР МИХАЙЛОВИЧ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2.75">
      <c r="A5" s="168">
        <f>сСб!E5</f>
        <v>45374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12.75">
      <c r="A6" s="35">
        <v>1</v>
      </c>
      <c r="B6" s="58">
        <f>сСб!A8</f>
        <v>0</v>
      </c>
      <c r="C6" s="36" t="s">
        <v>74</v>
      </c>
      <c r="D6" s="37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2.75">
      <c r="A7" s="35"/>
      <c r="B7" s="59"/>
      <c r="C7" s="68">
        <v>1</v>
      </c>
      <c r="D7" s="69">
        <v>0</v>
      </c>
      <c r="E7" s="49" t="s">
        <v>74</v>
      </c>
      <c r="F7" s="70"/>
      <c r="G7" s="66"/>
      <c r="H7" s="66"/>
      <c r="I7" s="66"/>
      <c r="J7" s="66"/>
      <c r="K7" s="66"/>
      <c r="L7" s="66"/>
      <c r="M7" s="66"/>
      <c r="N7" s="66"/>
      <c r="O7" s="67"/>
    </row>
    <row r="8" spans="1:15" ht="12.75">
      <c r="A8" s="35">
        <v>16</v>
      </c>
      <c r="B8" s="58">
        <f>сСб!A23</f>
        <v>0</v>
      </c>
      <c r="C8" s="39" t="s">
        <v>22</v>
      </c>
      <c r="D8" s="71"/>
      <c r="E8" s="68"/>
      <c r="F8" s="72"/>
      <c r="G8" s="66"/>
      <c r="H8" s="66"/>
      <c r="I8" s="66"/>
      <c r="J8" s="66"/>
      <c r="K8" s="66"/>
      <c r="L8" s="66"/>
      <c r="M8" s="66"/>
      <c r="N8" s="66"/>
      <c r="O8" s="67"/>
    </row>
    <row r="9" spans="1:15" ht="12.75">
      <c r="A9" s="35"/>
      <c r="B9" s="59"/>
      <c r="C9" s="73"/>
      <c r="D9" s="74"/>
      <c r="E9" s="75">
        <v>9</v>
      </c>
      <c r="F9" s="69">
        <v>0</v>
      </c>
      <c r="G9" s="49" t="s">
        <v>74</v>
      </c>
      <c r="H9" s="70"/>
      <c r="I9" s="66"/>
      <c r="J9" s="66"/>
      <c r="K9" s="66"/>
      <c r="L9" s="66"/>
      <c r="M9" s="66"/>
      <c r="N9" s="66"/>
      <c r="O9" s="67"/>
    </row>
    <row r="10" spans="1:15" ht="12.75">
      <c r="A10" s="35">
        <v>9</v>
      </c>
      <c r="B10" s="58">
        <f>сСб!A16</f>
        <v>0</v>
      </c>
      <c r="C10" s="36" t="s">
        <v>19</v>
      </c>
      <c r="D10" s="76"/>
      <c r="E10" s="75"/>
      <c r="F10" s="77"/>
      <c r="G10" s="68"/>
      <c r="H10" s="72"/>
      <c r="I10" s="66"/>
      <c r="J10" s="66"/>
      <c r="K10" s="66"/>
      <c r="L10" s="66"/>
      <c r="M10" s="66"/>
      <c r="N10" s="66"/>
      <c r="O10" s="67"/>
    </row>
    <row r="11" spans="1:15" ht="12.75">
      <c r="A11" s="35"/>
      <c r="B11" s="59"/>
      <c r="C11" s="68">
        <v>2</v>
      </c>
      <c r="D11" s="69">
        <v>0</v>
      </c>
      <c r="E11" s="78" t="s">
        <v>21</v>
      </c>
      <c r="F11" s="79"/>
      <c r="G11" s="75"/>
      <c r="H11" s="72"/>
      <c r="I11" s="66"/>
      <c r="J11" s="66"/>
      <c r="K11" s="66"/>
      <c r="L11" s="66"/>
      <c r="M11" s="66"/>
      <c r="N11" s="66"/>
      <c r="O11" s="67"/>
    </row>
    <row r="12" spans="1:15" ht="12.75">
      <c r="A12" s="35">
        <v>8</v>
      </c>
      <c r="B12" s="58">
        <f>сСб!A15</f>
        <v>0</v>
      </c>
      <c r="C12" s="39" t="s">
        <v>21</v>
      </c>
      <c r="D12" s="71"/>
      <c r="E12" s="73"/>
      <c r="F12" s="74"/>
      <c r="G12" s="75"/>
      <c r="H12" s="72"/>
      <c r="I12" s="66"/>
      <c r="J12" s="66"/>
      <c r="K12" s="66"/>
      <c r="L12" s="66"/>
      <c r="M12" s="80"/>
      <c r="N12" s="66"/>
      <c r="O12" s="67"/>
    </row>
    <row r="13" spans="1:15" ht="12.75">
      <c r="A13" s="35"/>
      <c r="B13" s="59"/>
      <c r="C13" s="73"/>
      <c r="D13" s="74"/>
      <c r="E13" s="66"/>
      <c r="F13" s="74"/>
      <c r="G13" s="75">
        <v>13</v>
      </c>
      <c r="H13" s="69">
        <v>0</v>
      </c>
      <c r="I13" s="49" t="s">
        <v>74</v>
      </c>
      <c r="J13" s="70"/>
      <c r="K13" s="66"/>
      <c r="L13" s="66"/>
      <c r="M13" s="80"/>
      <c r="N13" s="66"/>
      <c r="O13" s="67"/>
    </row>
    <row r="14" spans="1:15" ht="12.75">
      <c r="A14" s="35">
        <v>5</v>
      </c>
      <c r="B14" s="58">
        <f>сСб!A12</f>
        <v>0</v>
      </c>
      <c r="C14" s="36" t="s">
        <v>56</v>
      </c>
      <c r="D14" s="76"/>
      <c r="E14" s="66"/>
      <c r="F14" s="74"/>
      <c r="G14" s="75"/>
      <c r="H14" s="77"/>
      <c r="I14" s="68"/>
      <c r="J14" s="72"/>
      <c r="K14" s="66"/>
      <c r="L14" s="66"/>
      <c r="M14" s="80"/>
      <c r="N14" s="66"/>
      <c r="O14" s="67"/>
    </row>
    <row r="15" spans="1:15" ht="12.75">
      <c r="A15" s="35"/>
      <c r="B15" s="59"/>
      <c r="C15" s="68">
        <v>3</v>
      </c>
      <c r="D15" s="69">
        <v>0</v>
      </c>
      <c r="E15" s="81" t="s">
        <v>56</v>
      </c>
      <c r="F15" s="74"/>
      <c r="G15" s="75"/>
      <c r="H15" s="82"/>
      <c r="I15" s="75"/>
      <c r="J15" s="72"/>
      <c r="K15" s="37"/>
      <c r="L15" s="66"/>
      <c r="M15" s="80"/>
      <c r="N15" s="66"/>
      <c r="O15" s="67"/>
    </row>
    <row r="16" spans="1:15" ht="12.75">
      <c r="A16" s="35">
        <v>12</v>
      </c>
      <c r="B16" s="58">
        <f>сСб!A19</f>
        <v>0</v>
      </c>
      <c r="C16" s="39" t="s">
        <v>20</v>
      </c>
      <c r="D16" s="71"/>
      <c r="E16" s="68"/>
      <c r="F16" s="82"/>
      <c r="G16" s="75"/>
      <c r="H16" s="82"/>
      <c r="I16" s="75"/>
      <c r="J16" s="72"/>
      <c r="K16" s="66"/>
      <c r="L16" s="66"/>
      <c r="M16" s="80"/>
      <c r="N16" s="66"/>
      <c r="O16" s="67"/>
    </row>
    <row r="17" spans="1:15" ht="12.75">
      <c r="A17" s="35"/>
      <c r="B17" s="59"/>
      <c r="C17" s="73"/>
      <c r="D17" s="74"/>
      <c r="E17" s="75">
        <v>10</v>
      </c>
      <c r="F17" s="69">
        <v>0</v>
      </c>
      <c r="G17" s="78" t="s">
        <v>76</v>
      </c>
      <c r="H17" s="79"/>
      <c r="I17" s="75"/>
      <c r="J17" s="72"/>
      <c r="K17" s="66"/>
      <c r="L17" s="66"/>
      <c r="M17" s="66"/>
      <c r="N17" s="66"/>
      <c r="O17" s="67"/>
    </row>
    <row r="18" spans="1:15" ht="12.75">
      <c r="A18" s="35">
        <v>13</v>
      </c>
      <c r="B18" s="58">
        <f>сСб!A20</f>
        <v>0</v>
      </c>
      <c r="C18" s="36" t="s">
        <v>22</v>
      </c>
      <c r="D18" s="76"/>
      <c r="E18" s="75"/>
      <c r="F18" s="77"/>
      <c r="G18" s="73"/>
      <c r="H18" s="74"/>
      <c r="I18" s="75"/>
      <c r="J18" s="72"/>
      <c r="K18" s="66"/>
      <c r="L18" s="66"/>
      <c r="M18" s="66"/>
      <c r="N18" s="66"/>
      <c r="O18" s="67"/>
    </row>
    <row r="19" spans="1:15" ht="12.75">
      <c r="A19" s="35"/>
      <c r="B19" s="59"/>
      <c r="C19" s="68">
        <v>4</v>
      </c>
      <c r="D19" s="69">
        <v>0</v>
      </c>
      <c r="E19" s="78" t="s">
        <v>76</v>
      </c>
      <c r="F19" s="79"/>
      <c r="G19" s="66"/>
      <c r="H19" s="74"/>
      <c r="I19" s="75"/>
      <c r="J19" s="72"/>
      <c r="K19" s="66"/>
      <c r="L19" s="66"/>
      <c r="M19" s="66"/>
      <c r="N19" s="66"/>
      <c r="O19" s="67"/>
    </row>
    <row r="20" spans="1:15" ht="12.75">
      <c r="A20" s="35">
        <v>4</v>
      </c>
      <c r="B20" s="58">
        <f>сСб!A11</f>
        <v>0</v>
      </c>
      <c r="C20" s="39" t="s">
        <v>76</v>
      </c>
      <c r="D20" s="71"/>
      <c r="E20" s="73"/>
      <c r="F20" s="74"/>
      <c r="G20" s="66"/>
      <c r="H20" s="74"/>
      <c r="I20" s="75"/>
      <c r="J20" s="72"/>
      <c r="K20" s="66"/>
      <c r="L20" s="66"/>
      <c r="M20" s="66"/>
      <c r="N20" s="66"/>
      <c r="O20" s="67"/>
    </row>
    <row r="21" spans="1:15" ht="12.75">
      <c r="A21" s="35"/>
      <c r="B21" s="59"/>
      <c r="C21" s="73"/>
      <c r="D21" s="74"/>
      <c r="E21" s="66"/>
      <c r="F21" s="74"/>
      <c r="G21" s="66"/>
      <c r="H21" s="74"/>
      <c r="I21" s="75">
        <v>15</v>
      </c>
      <c r="J21" s="69">
        <v>0</v>
      </c>
      <c r="K21" s="78" t="s">
        <v>54</v>
      </c>
      <c r="L21" s="156"/>
      <c r="M21" s="45"/>
      <c r="N21" s="45"/>
      <c r="O21" s="83"/>
    </row>
    <row r="22" spans="1:15" ht="12.75">
      <c r="A22" s="35">
        <v>3</v>
      </c>
      <c r="B22" s="58">
        <f>сСб!A10</f>
        <v>0</v>
      </c>
      <c r="C22" s="36" t="s">
        <v>75</v>
      </c>
      <c r="D22" s="76"/>
      <c r="E22" s="66"/>
      <c r="F22" s="74"/>
      <c r="G22" s="66"/>
      <c r="H22" s="74"/>
      <c r="I22" s="75"/>
      <c r="J22" s="84"/>
      <c r="K22" s="73"/>
      <c r="L22" s="73"/>
      <c r="M22" s="73"/>
      <c r="N22" s="179" t="s">
        <v>23</v>
      </c>
      <c r="O22" s="180"/>
    </row>
    <row r="23" spans="1:15" ht="12.75">
      <c r="A23" s="35"/>
      <c r="B23" s="59"/>
      <c r="C23" s="68">
        <v>5</v>
      </c>
      <c r="D23" s="69">
        <v>0</v>
      </c>
      <c r="E23" s="49" t="s">
        <v>75</v>
      </c>
      <c r="F23" s="76"/>
      <c r="G23" s="66"/>
      <c r="H23" s="74"/>
      <c r="I23" s="75"/>
      <c r="J23" s="85"/>
      <c r="K23" s="66"/>
      <c r="L23" s="66"/>
      <c r="M23" s="66"/>
      <c r="N23" s="66"/>
      <c r="O23" s="67"/>
    </row>
    <row r="24" spans="1:15" ht="12.75">
      <c r="A24" s="35">
        <v>14</v>
      </c>
      <c r="B24" s="58">
        <f>сСб!A21</f>
        <v>0</v>
      </c>
      <c r="C24" s="39" t="s">
        <v>22</v>
      </c>
      <c r="D24" s="71"/>
      <c r="E24" s="68"/>
      <c r="F24" s="82"/>
      <c r="G24" s="66"/>
      <c r="H24" s="74"/>
      <c r="I24" s="75"/>
      <c r="J24" s="72"/>
      <c r="K24" s="66"/>
      <c r="L24" s="66"/>
      <c r="M24" s="66"/>
      <c r="N24" s="66"/>
      <c r="O24" s="67"/>
    </row>
    <row r="25" spans="1:15" ht="12.75">
      <c r="A25" s="35"/>
      <c r="B25" s="59"/>
      <c r="C25" s="73"/>
      <c r="D25" s="74"/>
      <c r="E25" s="75">
        <v>11</v>
      </c>
      <c r="F25" s="69">
        <v>0</v>
      </c>
      <c r="G25" s="49" t="s">
        <v>75</v>
      </c>
      <c r="H25" s="76"/>
      <c r="I25" s="75"/>
      <c r="J25" s="72"/>
      <c r="K25" s="66"/>
      <c r="L25" s="66"/>
      <c r="M25" s="66"/>
      <c r="N25" s="66"/>
      <c r="O25" s="67"/>
    </row>
    <row r="26" spans="1:15" ht="12.75">
      <c r="A26" s="35">
        <v>11</v>
      </c>
      <c r="B26" s="58">
        <f>сСб!A18</f>
        <v>0</v>
      </c>
      <c r="C26" s="36" t="s">
        <v>78</v>
      </c>
      <c r="D26" s="76"/>
      <c r="E26" s="75"/>
      <c r="F26" s="77"/>
      <c r="G26" s="68"/>
      <c r="H26" s="82"/>
      <c r="I26" s="75"/>
      <c r="J26" s="72"/>
      <c r="K26" s="66"/>
      <c r="L26" s="66"/>
      <c r="M26" s="66"/>
      <c r="N26" s="66"/>
      <c r="O26" s="67"/>
    </row>
    <row r="27" spans="1:15" ht="12.75">
      <c r="A27" s="35"/>
      <c r="B27" s="59"/>
      <c r="C27" s="68">
        <v>6</v>
      </c>
      <c r="D27" s="69">
        <v>0</v>
      </c>
      <c r="E27" s="78" t="s">
        <v>55</v>
      </c>
      <c r="F27" s="79"/>
      <c r="G27" s="75"/>
      <c r="H27" s="82"/>
      <c r="I27" s="75"/>
      <c r="J27" s="72"/>
      <c r="K27" s="66"/>
      <c r="L27" s="66"/>
      <c r="M27" s="66"/>
      <c r="N27" s="66"/>
      <c r="O27" s="67"/>
    </row>
    <row r="28" spans="1:15" ht="12.75">
      <c r="A28" s="35">
        <v>6</v>
      </c>
      <c r="B28" s="58">
        <f>сСб!A13</f>
        <v>0</v>
      </c>
      <c r="C28" s="39" t="s">
        <v>55</v>
      </c>
      <c r="D28" s="71"/>
      <c r="E28" s="73"/>
      <c r="F28" s="74"/>
      <c r="G28" s="75"/>
      <c r="H28" s="82"/>
      <c r="I28" s="75"/>
      <c r="J28" s="72"/>
      <c r="K28" s="66"/>
      <c r="L28" s="66"/>
      <c r="M28" s="66"/>
      <c r="N28" s="66"/>
      <c r="O28" s="67"/>
    </row>
    <row r="29" spans="1:15" ht="12.75">
      <c r="A29" s="35"/>
      <c r="B29" s="59"/>
      <c r="C29" s="73"/>
      <c r="D29" s="74"/>
      <c r="E29" s="66"/>
      <c r="F29" s="74"/>
      <c r="G29" s="75">
        <v>14</v>
      </c>
      <c r="H29" s="69">
        <v>0</v>
      </c>
      <c r="I29" s="78" t="s">
        <v>54</v>
      </c>
      <c r="J29" s="85"/>
      <c r="K29" s="66"/>
      <c r="L29" s="66"/>
      <c r="M29" s="66"/>
      <c r="N29" s="66"/>
      <c r="O29" s="67"/>
    </row>
    <row r="30" spans="1:15" ht="12.75">
      <c r="A30" s="35">
        <v>7</v>
      </c>
      <c r="B30" s="58">
        <f>сСб!A14</f>
        <v>0</v>
      </c>
      <c r="C30" s="36" t="s">
        <v>77</v>
      </c>
      <c r="D30" s="76"/>
      <c r="E30" s="66"/>
      <c r="F30" s="74"/>
      <c r="G30" s="75"/>
      <c r="H30" s="84"/>
      <c r="I30" s="73"/>
      <c r="J30" s="66"/>
      <c r="K30" s="66"/>
      <c r="L30" s="66"/>
      <c r="M30" s="66"/>
      <c r="N30" s="66"/>
      <c r="O30" s="67"/>
    </row>
    <row r="31" spans="1:15" ht="12.75">
      <c r="A31" s="35"/>
      <c r="B31" s="59"/>
      <c r="C31" s="68">
        <v>7</v>
      </c>
      <c r="D31" s="69">
        <v>0</v>
      </c>
      <c r="E31" s="49" t="s">
        <v>58</v>
      </c>
      <c r="F31" s="76"/>
      <c r="G31" s="75"/>
      <c r="H31" s="72"/>
      <c r="I31" s="66"/>
      <c r="J31" s="66"/>
      <c r="K31" s="66"/>
      <c r="L31" s="66"/>
      <c r="M31" s="66"/>
      <c r="N31" s="66"/>
      <c r="O31" s="67"/>
    </row>
    <row r="32" spans="1:15" ht="12.75">
      <c r="A32" s="35">
        <v>10</v>
      </c>
      <c r="B32" s="58">
        <f>сСб!A17</f>
        <v>0</v>
      </c>
      <c r="C32" s="39" t="s">
        <v>58</v>
      </c>
      <c r="D32" s="71"/>
      <c r="E32" s="68"/>
      <c r="F32" s="82"/>
      <c r="G32" s="75"/>
      <c r="H32" s="72"/>
      <c r="I32" s="66">
        <v>-15</v>
      </c>
      <c r="J32" s="86">
        <f>IF(J21=H13,H29,IF(J21=H29,H13,0))</f>
        <v>0</v>
      </c>
      <c r="K32" s="36" t="str">
        <f>IF(K21=I13,I29,IF(K21=I29,I13,0))</f>
        <v>Матвеев Антон</v>
      </c>
      <c r="L32" s="42"/>
      <c r="M32" s="87"/>
      <c r="N32" s="87"/>
      <c r="O32" s="88"/>
    </row>
    <row r="33" spans="1:15" ht="12.75">
      <c r="A33" s="35"/>
      <c r="B33" s="59"/>
      <c r="C33" s="73"/>
      <c r="D33" s="74"/>
      <c r="E33" s="75">
        <v>12</v>
      </c>
      <c r="F33" s="69">
        <v>0</v>
      </c>
      <c r="G33" s="78" t="s">
        <v>54</v>
      </c>
      <c r="H33" s="85"/>
      <c r="I33" s="66"/>
      <c r="J33" s="73"/>
      <c r="K33" s="73"/>
      <c r="L33" s="73"/>
      <c r="M33" s="73"/>
      <c r="N33" s="179" t="s">
        <v>24</v>
      </c>
      <c r="O33" s="180"/>
    </row>
    <row r="34" spans="1:15" ht="12.75">
      <c r="A34" s="35">
        <v>15</v>
      </c>
      <c r="B34" s="58">
        <f>сСб!A22</f>
        <v>0</v>
      </c>
      <c r="C34" s="36" t="s">
        <v>22</v>
      </c>
      <c r="D34" s="76"/>
      <c r="E34" s="75"/>
      <c r="F34" s="84"/>
      <c r="G34" s="73"/>
      <c r="H34" s="66"/>
      <c r="I34" s="66"/>
      <c r="J34" s="66"/>
      <c r="K34" s="66"/>
      <c r="L34" s="66"/>
      <c r="M34" s="66"/>
      <c r="N34" s="66"/>
      <c r="O34" s="67"/>
    </row>
    <row r="35" spans="1:15" ht="12.75">
      <c r="A35" s="35"/>
      <c r="B35" s="59"/>
      <c r="C35" s="68">
        <v>8</v>
      </c>
      <c r="D35" s="69">
        <v>0</v>
      </c>
      <c r="E35" s="78" t="s">
        <v>54</v>
      </c>
      <c r="F35" s="85"/>
      <c r="G35" s="66"/>
      <c r="H35" s="66"/>
      <c r="I35" s="66"/>
      <c r="J35" s="66"/>
      <c r="K35" s="66"/>
      <c r="L35" s="66"/>
      <c r="M35" s="66"/>
      <c r="N35" s="66"/>
      <c r="O35" s="67"/>
    </row>
    <row r="36" spans="1:15" ht="12.75">
      <c r="A36" s="35">
        <v>2</v>
      </c>
      <c r="B36" s="58">
        <f>сСб!A9</f>
        <v>0</v>
      </c>
      <c r="C36" s="39" t="s">
        <v>54</v>
      </c>
      <c r="D36" s="40"/>
      <c r="E36" s="73"/>
      <c r="F36" s="66"/>
      <c r="G36" s="66"/>
      <c r="H36" s="66"/>
      <c r="I36" s="66"/>
      <c r="J36" s="66"/>
      <c r="K36" s="66"/>
      <c r="L36" s="66"/>
      <c r="M36" s="66"/>
      <c r="N36" s="66"/>
      <c r="O36" s="67"/>
    </row>
    <row r="37" spans="1:15" ht="12.75">
      <c r="A37" s="35"/>
      <c r="B37" s="35"/>
      <c r="C37" s="73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</row>
    <row r="38" spans="1:15" ht="12.75">
      <c r="A38" s="35">
        <v>-1</v>
      </c>
      <c r="B38" s="60">
        <f>IF(D7=B6,B8,IF(D7=B8,B6,0))</f>
        <v>0</v>
      </c>
      <c r="C38" s="36" t="str">
        <f>IF(E7=C6,C8,IF(E7=C8,C6,0))</f>
        <v>_</v>
      </c>
      <c r="D38" s="37"/>
      <c r="E38" s="66"/>
      <c r="F38" s="66"/>
      <c r="G38" s="66">
        <v>-13</v>
      </c>
      <c r="H38" s="86">
        <f>IF(H13=F9,F17,IF(H13=F17,F9,0))</f>
        <v>0</v>
      </c>
      <c r="I38" s="36" t="str">
        <f>IF(I13=G9,G17,IF(I13=G17,G9,0))</f>
        <v>Кальметьев Рамиль</v>
      </c>
      <c r="J38" s="37"/>
      <c r="K38" s="66"/>
      <c r="L38" s="66"/>
      <c r="M38" s="66"/>
      <c r="N38" s="66"/>
      <c r="O38" s="67"/>
    </row>
    <row r="39" spans="1:15" ht="12.75">
      <c r="A39" s="35"/>
      <c r="B39" s="35"/>
      <c r="C39" s="68">
        <v>16</v>
      </c>
      <c r="D39" s="69">
        <v>0</v>
      </c>
      <c r="E39" s="49" t="s">
        <v>19</v>
      </c>
      <c r="F39" s="70"/>
      <c r="G39" s="66"/>
      <c r="H39" s="73"/>
      <c r="I39" s="68"/>
      <c r="J39" s="72"/>
      <c r="K39" s="66"/>
      <c r="L39" s="66"/>
      <c r="M39" s="66"/>
      <c r="N39" s="66"/>
      <c r="O39" s="67"/>
    </row>
    <row r="40" spans="1:15" ht="12.75">
      <c r="A40" s="35">
        <v>-2</v>
      </c>
      <c r="B40" s="60">
        <f>IF(D11=B10,B12,IF(D11=B12,B10,0))</f>
        <v>0</v>
      </c>
      <c r="C40" s="39" t="str">
        <f>IF(E11=C10,C12,IF(E11=C12,C10,0))</f>
        <v>Кочетыгов Алексей</v>
      </c>
      <c r="D40" s="40"/>
      <c r="E40" s="68">
        <v>20</v>
      </c>
      <c r="F40" s="69">
        <v>0</v>
      </c>
      <c r="G40" s="49" t="s">
        <v>58</v>
      </c>
      <c r="H40" s="70"/>
      <c r="I40" s="75">
        <v>26</v>
      </c>
      <c r="J40" s="69">
        <v>0</v>
      </c>
      <c r="K40" s="49" t="s">
        <v>76</v>
      </c>
      <c r="L40" s="70"/>
      <c r="M40" s="66"/>
      <c r="N40" s="66"/>
      <c r="O40" s="67"/>
    </row>
    <row r="41" spans="1:15" ht="12.75">
      <c r="A41" s="35"/>
      <c r="B41" s="35"/>
      <c r="C41" s="73">
        <v>-12</v>
      </c>
      <c r="D41" s="86">
        <f>IF(F33=D31,D35,IF(F33=D35,D31,0))</f>
        <v>0</v>
      </c>
      <c r="E41" s="39" t="str">
        <f>IF(G33=E31,E35,IF(G33=E35,E31,0))</f>
        <v>Жеребов Алексей</v>
      </c>
      <c r="F41" s="40"/>
      <c r="G41" s="68"/>
      <c r="H41" s="72"/>
      <c r="I41" s="75"/>
      <c r="J41" s="84"/>
      <c r="K41" s="68"/>
      <c r="L41" s="72"/>
      <c r="M41" s="66"/>
      <c r="N41" s="66"/>
      <c r="O41" s="67"/>
    </row>
    <row r="42" spans="1:15" ht="12.75">
      <c r="A42" s="35">
        <v>-3</v>
      </c>
      <c r="B42" s="60">
        <f>IF(D15=B14,B16,IF(D15=B16,B14,0))</f>
        <v>0</v>
      </c>
      <c r="C42" s="36" t="str">
        <f>IF(E15=C14,C16,IF(E15=C16,C14,0))</f>
        <v>Грошев Юрий</v>
      </c>
      <c r="D42" s="48"/>
      <c r="E42" s="73"/>
      <c r="F42" s="66"/>
      <c r="G42" s="75">
        <v>24</v>
      </c>
      <c r="H42" s="69">
        <v>0</v>
      </c>
      <c r="I42" s="78" t="s">
        <v>55</v>
      </c>
      <c r="J42" s="85"/>
      <c r="K42" s="75"/>
      <c r="L42" s="72"/>
      <c r="M42" s="66"/>
      <c r="N42" s="66"/>
      <c r="O42" s="67"/>
    </row>
    <row r="43" spans="1:15" ht="12.75">
      <c r="A43" s="35"/>
      <c r="B43" s="35"/>
      <c r="C43" s="68">
        <v>17</v>
      </c>
      <c r="D43" s="69">
        <v>0</v>
      </c>
      <c r="E43" s="49" t="s">
        <v>20</v>
      </c>
      <c r="F43" s="70"/>
      <c r="G43" s="75"/>
      <c r="H43" s="84"/>
      <c r="I43" s="73"/>
      <c r="J43" s="66"/>
      <c r="K43" s="75"/>
      <c r="L43" s="72"/>
      <c r="M43" s="66"/>
      <c r="N43" s="66"/>
      <c r="O43" s="67"/>
    </row>
    <row r="44" spans="1:15" ht="12.75">
      <c r="A44" s="35">
        <v>-4</v>
      </c>
      <c r="B44" s="60">
        <f>IF(D19=B18,B20,IF(D19=B20,B18,0))</f>
        <v>0</v>
      </c>
      <c r="C44" s="39" t="str">
        <f>IF(E19=C18,C20,IF(E19=C20,C18,0))</f>
        <v>_</v>
      </c>
      <c r="D44" s="40"/>
      <c r="E44" s="68">
        <v>21</v>
      </c>
      <c r="F44" s="69">
        <v>0</v>
      </c>
      <c r="G44" s="78" t="s">
        <v>55</v>
      </c>
      <c r="H44" s="85"/>
      <c r="I44" s="66"/>
      <c r="J44" s="66"/>
      <c r="K44" s="75">
        <v>28</v>
      </c>
      <c r="L44" s="69">
        <v>0</v>
      </c>
      <c r="M44" s="49" t="s">
        <v>76</v>
      </c>
      <c r="N44" s="87"/>
      <c r="O44" s="88"/>
    </row>
    <row r="45" spans="1:15" ht="12.75">
      <c r="A45" s="35"/>
      <c r="B45" s="35"/>
      <c r="C45" s="73">
        <v>-11</v>
      </c>
      <c r="D45" s="86">
        <f>IF(F25=D23,D27,IF(F25=D27,D23,0))</f>
        <v>0</v>
      </c>
      <c r="E45" s="39" t="str">
        <f>IF(G25=E23,E27,IF(G25=E27,E23,0))</f>
        <v>Николаева Валентина</v>
      </c>
      <c r="F45" s="40"/>
      <c r="G45" s="73"/>
      <c r="H45" s="66"/>
      <c r="I45" s="66"/>
      <c r="J45" s="66"/>
      <c r="K45" s="75"/>
      <c r="L45" s="84"/>
      <c r="M45" s="73"/>
      <c r="N45" s="179" t="s">
        <v>33</v>
      </c>
      <c r="O45" s="180"/>
    </row>
    <row r="46" spans="1:15" ht="12.75">
      <c r="A46" s="35">
        <v>-5</v>
      </c>
      <c r="B46" s="60">
        <f>IF(D23=B22,B24,IF(D23=B24,B22,0))</f>
        <v>0</v>
      </c>
      <c r="C46" s="36" t="str">
        <f>IF(E23=C22,C24,IF(E23=C24,C22,0))</f>
        <v>_</v>
      </c>
      <c r="D46" s="48"/>
      <c r="E46" s="73"/>
      <c r="F46" s="66"/>
      <c r="G46" s="66">
        <v>-14</v>
      </c>
      <c r="H46" s="86">
        <f>IF(H29=F25,F33,IF(H29=F33,F25,0))</f>
        <v>0</v>
      </c>
      <c r="I46" s="36" t="str">
        <f>IF(I29=G25,G33,IF(I29=G33,G25,0))</f>
        <v>Маневич Сергей</v>
      </c>
      <c r="J46" s="37"/>
      <c r="K46" s="75"/>
      <c r="L46" s="72"/>
      <c r="M46" s="66"/>
      <c r="N46" s="66"/>
      <c r="O46" s="67"/>
    </row>
    <row r="47" spans="1:15" ht="12.75">
      <c r="A47" s="35"/>
      <c r="B47" s="35"/>
      <c r="C47" s="68">
        <v>18</v>
      </c>
      <c r="D47" s="69">
        <v>0</v>
      </c>
      <c r="E47" s="49" t="s">
        <v>78</v>
      </c>
      <c r="F47" s="70"/>
      <c r="G47" s="66"/>
      <c r="H47" s="73"/>
      <c r="I47" s="90"/>
      <c r="J47" s="72"/>
      <c r="K47" s="75"/>
      <c r="L47" s="72"/>
      <c r="M47" s="66"/>
      <c r="N47" s="66"/>
      <c r="O47" s="67"/>
    </row>
    <row r="48" spans="1:15" ht="12.75">
      <c r="A48" s="35">
        <v>-6</v>
      </c>
      <c r="B48" s="60">
        <f>IF(D27=B26,B28,IF(D27=B28,B26,0))</f>
        <v>0</v>
      </c>
      <c r="C48" s="39" t="str">
        <f>IF(E27=C26,C28,IF(E27=C28,C26,0))</f>
        <v>Могилевская Инесса</v>
      </c>
      <c r="D48" s="40"/>
      <c r="E48" s="68">
        <v>22</v>
      </c>
      <c r="F48" s="69">
        <v>0</v>
      </c>
      <c r="G48" s="49" t="s">
        <v>56</v>
      </c>
      <c r="H48" s="70"/>
      <c r="I48" s="75">
        <v>27</v>
      </c>
      <c r="J48" s="69">
        <v>0</v>
      </c>
      <c r="K48" s="78" t="s">
        <v>75</v>
      </c>
      <c r="L48" s="85"/>
      <c r="M48" s="66"/>
      <c r="N48" s="66"/>
      <c r="O48" s="67"/>
    </row>
    <row r="49" spans="1:15" ht="12.75">
      <c r="A49" s="35"/>
      <c r="B49" s="35"/>
      <c r="C49" s="73">
        <v>-10</v>
      </c>
      <c r="D49" s="86">
        <f>IF(F17=D15,D19,IF(F17=D19,D15,0))</f>
        <v>0</v>
      </c>
      <c r="E49" s="39" t="str">
        <f>IF(G17=E15,E19,IF(G17=E19,E15,0))</f>
        <v>Вежнин Валерий</v>
      </c>
      <c r="F49" s="40"/>
      <c r="G49" s="68"/>
      <c r="H49" s="72"/>
      <c r="I49" s="75"/>
      <c r="J49" s="84"/>
      <c r="K49" s="73"/>
      <c r="L49" s="66"/>
      <c r="M49" s="66"/>
      <c r="N49" s="66"/>
      <c r="O49" s="67"/>
    </row>
    <row r="50" spans="1:15" ht="12.75">
      <c r="A50" s="35">
        <v>-7</v>
      </c>
      <c r="B50" s="60">
        <f>IF(D31=B30,B32,IF(D31=B32,B30,0))</f>
        <v>0</v>
      </c>
      <c r="C50" s="36" t="str">
        <f>IF(E31=C30,C32,IF(E31=C32,C30,0))</f>
        <v>Максютова Маргарита</v>
      </c>
      <c r="D50" s="48"/>
      <c r="E50" s="73"/>
      <c r="F50" s="66"/>
      <c r="G50" s="75">
        <v>25</v>
      </c>
      <c r="H50" s="69">
        <v>0</v>
      </c>
      <c r="I50" s="49" t="s">
        <v>56</v>
      </c>
      <c r="J50" s="70"/>
      <c r="K50" s="66"/>
      <c r="L50" s="66"/>
      <c r="M50" s="66"/>
      <c r="N50" s="66"/>
      <c r="O50" s="67"/>
    </row>
    <row r="51" spans="1:15" ht="12.75">
      <c r="A51" s="35"/>
      <c r="B51" s="35"/>
      <c r="C51" s="68">
        <v>19</v>
      </c>
      <c r="D51" s="69">
        <v>0</v>
      </c>
      <c r="E51" s="49" t="s">
        <v>77</v>
      </c>
      <c r="F51" s="70"/>
      <c r="G51" s="75"/>
      <c r="H51" s="84"/>
      <c r="I51" s="73"/>
      <c r="J51" s="66"/>
      <c r="K51" s="66"/>
      <c r="L51" s="66"/>
      <c r="M51" s="66"/>
      <c r="N51" s="66"/>
      <c r="O51" s="67"/>
    </row>
    <row r="52" spans="1:15" ht="12.75">
      <c r="A52" s="35">
        <v>-8</v>
      </c>
      <c r="B52" s="60">
        <f>IF(D35=B34,B36,IF(D35=B36,B34,0))</f>
        <v>0</v>
      </c>
      <c r="C52" s="39" t="str">
        <f>IF(E35=C34,C36,IF(E35=C36,C34,0))</f>
        <v>_</v>
      </c>
      <c r="D52" s="40"/>
      <c r="E52" s="68">
        <v>23</v>
      </c>
      <c r="F52" s="69">
        <v>0</v>
      </c>
      <c r="G52" s="78" t="s">
        <v>21</v>
      </c>
      <c r="H52" s="85"/>
      <c r="I52" s="66"/>
      <c r="J52" s="66"/>
      <c r="K52" s="66">
        <v>-28</v>
      </c>
      <c r="L52" s="86">
        <f>IF(L44=J40,J48,IF(L44=J48,J40,0))</f>
        <v>0</v>
      </c>
      <c r="M52" s="36" t="str">
        <f>IF(M44=K40,K48,IF(M44=K48,K40,0))</f>
        <v>Маневич Сергей</v>
      </c>
      <c r="N52" s="87"/>
      <c r="O52" s="88"/>
    </row>
    <row r="53" spans="1:15" ht="12.75">
      <c r="A53" s="35"/>
      <c r="B53" s="35"/>
      <c r="C53" s="73">
        <v>-9</v>
      </c>
      <c r="D53" s="86">
        <f>IF(F9=D7,D11,IF(F9=D11,D7,0))</f>
        <v>0</v>
      </c>
      <c r="E53" s="39" t="str">
        <f>IF(G9=E7,E11,IF(G9=E11,E7,0))</f>
        <v>Петухова Надежда</v>
      </c>
      <c r="F53" s="40"/>
      <c r="G53" s="73"/>
      <c r="H53" s="66"/>
      <c r="I53" s="66"/>
      <c r="J53" s="66"/>
      <c r="K53" s="66"/>
      <c r="L53" s="73"/>
      <c r="M53" s="41"/>
      <c r="N53" s="179" t="s">
        <v>34</v>
      </c>
      <c r="O53" s="180"/>
    </row>
    <row r="54" spans="1:15" ht="12.75">
      <c r="A54" s="35"/>
      <c r="B54" s="35"/>
      <c r="C54" s="66"/>
      <c r="D54" s="73"/>
      <c r="E54" s="73"/>
      <c r="F54" s="66"/>
      <c r="G54" s="66"/>
      <c r="H54" s="66"/>
      <c r="I54" s="66"/>
      <c r="J54" s="66"/>
      <c r="K54" s="66"/>
      <c r="L54" s="66"/>
      <c r="M54" s="66"/>
      <c r="N54" s="66"/>
      <c r="O54" s="67"/>
    </row>
    <row r="55" spans="1:15" ht="12.75">
      <c r="A55" s="35">
        <v>-26</v>
      </c>
      <c r="B55" s="60">
        <f>IF(J40=H38,H42,IF(J40=H42,H38,0))</f>
        <v>0</v>
      </c>
      <c r="C55" s="36" t="str">
        <f>IF(K40=I38,I42,IF(K40=I42,I38,0))</f>
        <v>Николаева Валентина</v>
      </c>
      <c r="D55" s="37"/>
      <c r="E55" s="66"/>
      <c r="F55" s="66"/>
      <c r="G55" s="66">
        <v>-20</v>
      </c>
      <c r="H55" s="86">
        <f>IF(F40=D39,D41,IF(F40=D41,D39,0))</f>
        <v>0</v>
      </c>
      <c r="I55" s="36" t="str">
        <f>IF(G40=E39,E41,IF(G40=E41,E39,0))</f>
        <v>Кочетыгов Алексей</v>
      </c>
      <c r="J55" s="37"/>
      <c r="K55" s="66"/>
      <c r="L55" s="66"/>
      <c r="M55" s="66"/>
      <c r="N55" s="66"/>
      <c r="O55" s="67"/>
    </row>
    <row r="56" spans="1:15" ht="12.75">
      <c r="A56" s="35"/>
      <c r="B56" s="59"/>
      <c r="C56" s="68">
        <v>29</v>
      </c>
      <c r="D56" s="69">
        <v>0</v>
      </c>
      <c r="E56" s="49" t="s">
        <v>56</v>
      </c>
      <c r="F56" s="70"/>
      <c r="G56" s="66"/>
      <c r="H56" s="73"/>
      <c r="I56" s="68">
        <v>31</v>
      </c>
      <c r="J56" s="69">
        <v>0</v>
      </c>
      <c r="K56" s="49" t="s">
        <v>19</v>
      </c>
      <c r="L56" s="70"/>
      <c r="M56" s="66"/>
      <c r="N56" s="66"/>
      <c r="O56" s="67"/>
    </row>
    <row r="57" spans="1:15" ht="12.75">
      <c r="A57" s="35">
        <v>-27</v>
      </c>
      <c r="B57" s="60">
        <f>IF(J48=H46,H50,IF(J48=H50,H46,0))</f>
        <v>0</v>
      </c>
      <c r="C57" s="39" t="str">
        <f>IF(K48=I46,I50,IF(K48=I50,I46,0))</f>
        <v>Вежнин Валерий</v>
      </c>
      <c r="D57" s="40"/>
      <c r="E57" s="43" t="s">
        <v>25</v>
      </c>
      <c r="F57" s="47"/>
      <c r="G57" s="66">
        <v>-21</v>
      </c>
      <c r="H57" s="86">
        <f>IF(F44=D43,D45,IF(F44=D45,D43,0))</f>
        <v>0</v>
      </c>
      <c r="I57" s="39" t="str">
        <f>IF(G44=E43,E45,IF(G44=E45,E43,0))</f>
        <v>Грошев Юрий</v>
      </c>
      <c r="J57" s="40"/>
      <c r="K57" s="68"/>
      <c r="L57" s="72"/>
      <c r="M57" s="66"/>
      <c r="N57" s="66"/>
      <c r="O57" s="67"/>
    </row>
    <row r="58" spans="1:15" ht="12.75">
      <c r="A58" s="35"/>
      <c r="B58" s="35"/>
      <c r="C58" s="73">
        <v>-29</v>
      </c>
      <c r="D58" s="86">
        <v>0</v>
      </c>
      <c r="E58" s="36" t="str">
        <f>IF(E56=C55,C57,IF(E56=C57,C55,0))</f>
        <v>Николаева Валентина</v>
      </c>
      <c r="F58" s="37"/>
      <c r="G58" s="66"/>
      <c r="H58" s="73"/>
      <c r="I58" s="73"/>
      <c r="J58" s="66"/>
      <c r="K58" s="75">
        <v>33</v>
      </c>
      <c r="L58" s="69">
        <v>0</v>
      </c>
      <c r="M58" s="78" t="s">
        <v>77</v>
      </c>
      <c r="N58" s="89"/>
      <c r="O58" s="88"/>
    </row>
    <row r="59" spans="1:15" ht="12.75">
      <c r="A59" s="35"/>
      <c r="B59" s="35"/>
      <c r="C59" s="66"/>
      <c r="D59" s="73"/>
      <c r="E59" s="43" t="s">
        <v>26</v>
      </c>
      <c r="F59" s="47"/>
      <c r="G59" s="66">
        <v>-22</v>
      </c>
      <c r="H59" s="86">
        <f>IF(F48=D47,D49,IF(F48=D49,D47,0))</f>
        <v>0</v>
      </c>
      <c r="I59" s="36" t="str">
        <f>IF(G48=E47,E49,IF(G48=E49,E47,0))</f>
        <v>Могилевская Инесса</v>
      </c>
      <c r="J59" s="37"/>
      <c r="K59" s="75"/>
      <c r="L59" s="84"/>
      <c r="M59" s="73"/>
      <c r="N59" s="179" t="s">
        <v>29</v>
      </c>
      <c r="O59" s="180"/>
    </row>
    <row r="60" spans="1:15" ht="12.75">
      <c r="A60" s="35">
        <v>-24</v>
      </c>
      <c r="B60" s="60">
        <f>IF(H42=F40,F44,IF(H42=F44,F40,0))</f>
        <v>0</v>
      </c>
      <c r="C60" s="36" t="str">
        <f>IF(I42=G40,G44,IF(I42=G44,G40,0))</f>
        <v>Жеребов Алексей</v>
      </c>
      <c r="D60" s="37"/>
      <c r="E60" s="66"/>
      <c r="F60" s="66"/>
      <c r="G60" s="66"/>
      <c r="H60" s="73"/>
      <c r="I60" s="68">
        <v>32</v>
      </c>
      <c r="J60" s="69">
        <v>0</v>
      </c>
      <c r="K60" s="78" t="s">
        <v>77</v>
      </c>
      <c r="L60" s="85"/>
      <c r="M60" s="46"/>
      <c r="N60" s="66"/>
      <c r="O60" s="67"/>
    </row>
    <row r="61" spans="1:15" ht="12.75">
      <c r="A61" s="35"/>
      <c r="B61" s="35"/>
      <c r="C61" s="68">
        <v>30</v>
      </c>
      <c r="D61" s="69">
        <v>0</v>
      </c>
      <c r="E61" s="49" t="s">
        <v>58</v>
      </c>
      <c r="F61" s="70"/>
      <c r="G61" s="66">
        <v>-23</v>
      </c>
      <c r="H61" s="86">
        <f>IF(F52=D51,D53,IF(F52=D53,D51,0))</f>
        <v>0</v>
      </c>
      <c r="I61" s="39" t="str">
        <f>IF(G52=E51,E53,IF(G52=E53,E51,0))</f>
        <v>Максютова Маргарита</v>
      </c>
      <c r="J61" s="40"/>
      <c r="K61" s="73">
        <v>-33</v>
      </c>
      <c r="L61" s="86">
        <f>IF(L58=J56,J60,IF(L58=J60,J56,0))</f>
        <v>0</v>
      </c>
      <c r="M61" s="36" t="str">
        <f>IF(M58=K56,K60,IF(M58=K60,K56,0))</f>
        <v>Кочетыгов Алексей</v>
      </c>
      <c r="N61" s="87"/>
      <c r="O61" s="88"/>
    </row>
    <row r="62" spans="1:15" ht="12.75">
      <c r="A62" s="35">
        <v>-25</v>
      </c>
      <c r="B62" s="60">
        <f>IF(H50=F48,F52,IF(H50=F52,F48,0))</f>
        <v>0</v>
      </c>
      <c r="C62" s="39" t="str">
        <f>IF(I50=G48,G52,IF(I50=G52,G48,0))</f>
        <v>Петухова Надежда</v>
      </c>
      <c r="D62" s="40"/>
      <c r="E62" s="43" t="s">
        <v>27</v>
      </c>
      <c r="F62" s="47"/>
      <c r="G62" s="66"/>
      <c r="H62" s="73"/>
      <c r="I62" s="73"/>
      <c r="J62" s="66"/>
      <c r="K62" s="66"/>
      <c r="L62" s="73"/>
      <c r="M62" s="73"/>
      <c r="N62" s="179" t="s">
        <v>31</v>
      </c>
      <c r="O62" s="180"/>
    </row>
    <row r="63" spans="1:15" ht="12.75">
      <c r="A63" s="35"/>
      <c r="B63" s="35"/>
      <c r="C63" s="73">
        <v>-30</v>
      </c>
      <c r="D63" s="86">
        <v>0</v>
      </c>
      <c r="E63" s="36" t="str">
        <f>IF(E61=C60,C62,IF(E61=C62,C60,0))</f>
        <v>Петухова Надежда</v>
      </c>
      <c r="F63" s="37"/>
      <c r="G63" s="66"/>
      <c r="H63" s="66"/>
      <c r="I63" s="66"/>
      <c r="J63" s="66"/>
      <c r="K63" s="66"/>
      <c r="L63" s="66"/>
      <c r="M63" s="66"/>
      <c r="N63" s="66"/>
      <c r="O63" s="67"/>
    </row>
    <row r="64" spans="1:15" ht="12.75">
      <c r="A64" s="35"/>
      <c r="B64" s="35"/>
      <c r="C64" s="66"/>
      <c r="D64" s="73"/>
      <c r="E64" s="43" t="s">
        <v>28</v>
      </c>
      <c r="F64" s="47"/>
      <c r="G64" s="66"/>
      <c r="H64" s="66"/>
      <c r="I64" s="66">
        <v>-31</v>
      </c>
      <c r="J64" s="86">
        <f>IF(J56=H55,H57,IF(J56=H57,H55,0))</f>
        <v>0</v>
      </c>
      <c r="K64" s="36" t="str">
        <f>IF(K56=I55,I57,IF(K56=I57,I55,0))</f>
        <v>Грошев Юрий</v>
      </c>
      <c r="L64" s="37"/>
      <c r="M64" s="66"/>
      <c r="N64" s="66"/>
      <c r="O64" s="67"/>
    </row>
    <row r="65" spans="1:15" ht="12.75">
      <c r="A65" s="35">
        <v>-16</v>
      </c>
      <c r="B65" s="60">
        <f>IF(D39=B38,B40,IF(D39=B40,B38,0))</f>
        <v>0</v>
      </c>
      <c r="C65" s="36" t="str">
        <f>IF(E39=C38,C40,IF(E39=C40,C38,0))</f>
        <v>_</v>
      </c>
      <c r="D65" s="37"/>
      <c r="E65" s="66"/>
      <c r="F65" s="66"/>
      <c r="G65" s="66"/>
      <c r="H65" s="66"/>
      <c r="I65" s="66"/>
      <c r="J65" s="73"/>
      <c r="K65" s="68">
        <v>34</v>
      </c>
      <c r="L65" s="69">
        <v>0</v>
      </c>
      <c r="M65" s="49" t="s">
        <v>78</v>
      </c>
      <c r="N65" s="87"/>
      <c r="O65" s="88"/>
    </row>
    <row r="66" spans="1:15" ht="12.75">
      <c r="A66" s="35"/>
      <c r="B66" s="35"/>
      <c r="C66" s="68">
        <v>35</v>
      </c>
      <c r="D66" s="69"/>
      <c r="E66" s="45"/>
      <c r="F66" s="70"/>
      <c r="G66" s="66"/>
      <c r="H66" s="66"/>
      <c r="I66" s="66">
        <v>-32</v>
      </c>
      <c r="J66" s="86">
        <f>IF(J60=H59,H61,IF(J60=H61,H59,0))</f>
        <v>0</v>
      </c>
      <c r="K66" s="39" t="str">
        <f>IF(K60=I59,I61,IF(K60=I61,I59,0))</f>
        <v>Могилевская Инесса</v>
      </c>
      <c r="L66" s="40"/>
      <c r="M66" s="73"/>
      <c r="N66" s="179" t="s">
        <v>30</v>
      </c>
      <c r="O66" s="180"/>
    </row>
    <row r="67" spans="1:15" ht="12.75">
      <c r="A67" s="35">
        <v>-17</v>
      </c>
      <c r="B67" s="60">
        <f>IF(D43=B42,B44,IF(D43=B44,B42,0))</f>
        <v>0</v>
      </c>
      <c r="C67" s="39" t="str">
        <f>IF(E43=C42,C44,IF(E43=C44,C42,0))</f>
        <v>_</v>
      </c>
      <c r="D67" s="40"/>
      <c r="E67" s="68"/>
      <c r="F67" s="72"/>
      <c r="G67" s="66"/>
      <c r="H67" s="66"/>
      <c r="I67" s="66"/>
      <c r="J67" s="73"/>
      <c r="K67" s="73">
        <v>-34</v>
      </c>
      <c r="L67" s="86">
        <f>IF(L65=J64,J66,IF(L65=J66,J64,0))</f>
        <v>0</v>
      </c>
      <c r="M67" s="36" t="str">
        <f>IF(M65=K64,K66,IF(M65=K66,K64,0))</f>
        <v>Грошев Юрий</v>
      </c>
      <c r="N67" s="87"/>
      <c r="O67" s="88"/>
    </row>
    <row r="68" spans="1:15" ht="12.75">
      <c r="A68" s="35"/>
      <c r="B68" s="35"/>
      <c r="C68" s="73"/>
      <c r="D68" s="66"/>
      <c r="E68" s="75">
        <v>37</v>
      </c>
      <c r="F68" s="69"/>
      <c r="G68" s="45"/>
      <c r="H68" s="70"/>
      <c r="I68" s="66"/>
      <c r="J68" s="66"/>
      <c r="K68" s="66"/>
      <c r="L68" s="73"/>
      <c r="M68" s="73"/>
      <c r="N68" s="179" t="s">
        <v>32</v>
      </c>
      <c r="O68" s="180"/>
    </row>
    <row r="69" spans="1:15" ht="12.75">
      <c r="A69" s="35">
        <v>-18</v>
      </c>
      <c r="B69" s="60">
        <f>IF(D47=B46,B48,IF(D47=B48,B46,0))</f>
        <v>0</v>
      </c>
      <c r="C69" s="36" t="str">
        <f>IF(E47=C46,C48,IF(E47=C48,C46,0))</f>
        <v>_</v>
      </c>
      <c r="D69" s="37"/>
      <c r="E69" s="75"/>
      <c r="F69" s="84"/>
      <c r="G69" s="43" t="s">
        <v>35</v>
      </c>
      <c r="H69" s="47"/>
      <c r="I69" s="66">
        <v>-35</v>
      </c>
      <c r="J69" s="86">
        <v>0</v>
      </c>
      <c r="K69" s="42">
        <f>IF(E66=C65,C67,IF(E66=C67,C65,0))</f>
        <v>0</v>
      </c>
      <c r="L69" s="37"/>
      <c r="M69" s="66"/>
      <c r="N69" s="66"/>
      <c r="O69" s="67"/>
    </row>
    <row r="70" spans="1:15" ht="12.75">
      <c r="A70" s="35"/>
      <c r="B70" s="35"/>
      <c r="C70" s="68">
        <v>36</v>
      </c>
      <c r="D70" s="69"/>
      <c r="E70" s="93"/>
      <c r="F70" s="85"/>
      <c r="G70" s="46"/>
      <c r="H70" s="46"/>
      <c r="I70" s="66"/>
      <c r="J70" s="73"/>
      <c r="K70" s="68">
        <v>38</v>
      </c>
      <c r="L70" s="69"/>
      <c r="M70" s="45"/>
      <c r="N70" s="87"/>
      <c r="O70" s="88"/>
    </row>
    <row r="71" spans="1:15" ht="12.75">
      <c r="A71" s="35">
        <v>-19</v>
      </c>
      <c r="B71" s="60">
        <f>IF(D51=B50,B52,IF(D51=B52,B50,0))</f>
        <v>0</v>
      </c>
      <c r="C71" s="39" t="str">
        <f>IF(E51=C50,C52,IF(E51=C52,C50,0))</f>
        <v>_</v>
      </c>
      <c r="D71" s="40"/>
      <c r="E71" s="73">
        <v>-37</v>
      </c>
      <c r="F71" s="86">
        <f>IF(F68=D66,D70,IF(F68=D70,D66,0))</f>
        <v>0</v>
      </c>
      <c r="G71" s="42">
        <f>IF(G68=E66,E70,IF(G68=E70,E66,0))</f>
        <v>0</v>
      </c>
      <c r="H71" s="37"/>
      <c r="I71" s="66">
        <v>-36</v>
      </c>
      <c r="J71" s="86">
        <v>0</v>
      </c>
      <c r="K71" s="44">
        <f>IF(E70=C69,C71,IF(E70=C71,C69,0))</f>
        <v>0</v>
      </c>
      <c r="L71" s="40"/>
      <c r="M71" s="73"/>
      <c r="N71" s="179" t="s">
        <v>37</v>
      </c>
      <c r="O71" s="180"/>
    </row>
    <row r="72" spans="1:15" ht="12.75">
      <c r="A72" s="50"/>
      <c r="B72" s="50"/>
      <c r="C72" s="73"/>
      <c r="D72" s="66"/>
      <c r="E72" s="66"/>
      <c r="F72" s="73"/>
      <c r="G72" s="43" t="s">
        <v>36</v>
      </c>
      <c r="H72" s="47"/>
      <c r="I72" s="66"/>
      <c r="J72" s="73"/>
      <c r="K72" s="73">
        <v>-38</v>
      </c>
      <c r="L72" s="86">
        <f>IF(L70=J69,J71,IF(L70=J71,J69,0))</f>
        <v>0</v>
      </c>
      <c r="M72" s="42">
        <f>IF(M70=K69,K71,IF(M70=K71,K69,0))</f>
        <v>0</v>
      </c>
      <c r="N72" s="87"/>
      <c r="O72" s="88"/>
    </row>
    <row r="73" spans="1:15" ht="12.75">
      <c r="A73" s="50"/>
      <c r="B73" s="50"/>
      <c r="C73" s="91"/>
      <c r="D73" s="91"/>
      <c r="E73" s="91"/>
      <c r="F73" s="91"/>
      <c r="G73" s="91"/>
      <c r="H73" s="91"/>
      <c r="I73" s="91"/>
      <c r="J73" s="91"/>
      <c r="K73" s="91"/>
      <c r="L73" s="92"/>
      <c r="M73" s="92"/>
      <c r="N73" s="183" t="s">
        <v>38</v>
      </c>
      <c r="O73" s="184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5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3">
      <selection activeCell="A2" sqref="A2:I2"/>
    </sheetView>
  </sheetViews>
  <sheetFormatPr defaultColWidth="9.00390625" defaultRowHeight="12.75"/>
  <cols>
    <col min="1" max="1" width="9.125" style="65" customWidth="1"/>
    <col min="2" max="2" width="5.75390625" style="65" customWidth="1"/>
    <col min="3" max="4" width="25.75390625" style="38" customWidth="1"/>
    <col min="5" max="5" width="5.75390625" style="38" customWidth="1"/>
    <col min="6" max="16384" width="9.125" style="38" customWidth="1"/>
  </cols>
  <sheetData>
    <row r="1" spans="1:5" ht="12.75">
      <c r="A1" s="51" t="s">
        <v>39</v>
      </c>
      <c r="B1" s="171" t="s">
        <v>40</v>
      </c>
      <c r="C1" s="172"/>
      <c r="D1" s="173" t="s">
        <v>41</v>
      </c>
      <c r="E1" s="174"/>
    </row>
    <row r="2" spans="1:5" ht="12.75">
      <c r="A2" s="52">
        <v>1</v>
      </c>
      <c r="B2" s="61">
        <f>Сб!D7</f>
        <v>0</v>
      </c>
      <c r="C2" s="62">
        <f>Сб!E66</f>
        <v>0</v>
      </c>
      <c r="D2" s="63">
        <f>Сб!K69</f>
        <v>0</v>
      </c>
      <c r="E2" s="64">
        <f>Сб!B38</f>
        <v>0</v>
      </c>
    </row>
    <row r="3" spans="1:5" ht="12.75">
      <c r="A3" s="52">
        <v>2</v>
      </c>
      <c r="B3" s="61">
        <f>Сб!D11</f>
        <v>0</v>
      </c>
      <c r="C3" s="62">
        <f>Сб!E70</f>
        <v>0</v>
      </c>
      <c r="D3" s="63">
        <f>Сб!K71</f>
        <v>0</v>
      </c>
      <c r="E3" s="64">
        <f>Сб!B40</f>
        <v>0</v>
      </c>
    </row>
    <row r="4" spans="1:5" ht="12.75">
      <c r="A4" s="52">
        <v>3</v>
      </c>
      <c r="B4" s="61">
        <f>Сб!D15</f>
        <v>0</v>
      </c>
      <c r="C4" s="62">
        <f>Сб!G68</f>
        <v>0</v>
      </c>
      <c r="D4" s="63">
        <f>Сб!G71</f>
        <v>0</v>
      </c>
      <c r="E4" s="64">
        <f>Сб!B42</f>
        <v>0</v>
      </c>
    </row>
    <row r="5" spans="1:5" ht="12.75">
      <c r="A5" s="52">
        <v>4</v>
      </c>
      <c r="B5" s="61">
        <f>Сб!D19</f>
        <v>0</v>
      </c>
      <c r="C5" s="62">
        <f>Сб!M70</f>
        <v>0</v>
      </c>
      <c r="D5" s="63">
        <f>Сб!M72</f>
        <v>0</v>
      </c>
      <c r="E5" s="64">
        <f>Сб!B44</f>
        <v>0</v>
      </c>
    </row>
    <row r="6" spans="1:5" ht="12.75">
      <c r="A6" s="52">
        <v>5</v>
      </c>
      <c r="B6" s="61">
        <f>Сб!D23</f>
        <v>0</v>
      </c>
      <c r="C6" s="62" t="str">
        <f>Сб!E7</f>
        <v>Матвеев Антон</v>
      </c>
      <c r="D6" s="63" t="str">
        <f>Сб!C38</f>
        <v>_</v>
      </c>
      <c r="E6" s="64">
        <f>Сб!B46</f>
        <v>0</v>
      </c>
    </row>
    <row r="7" spans="1:5" ht="12.75">
      <c r="A7" s="52">
        <v>6</v>
      </c>
      <c r="B7" s="61">
        <f>Сб!D27</f>
        <v>0</v>
      </c>
      <c r="C7" s="62" t="str">
        <f>Сб!E19</f>
        <v>Кальметьев Рамиль</v>
      </c>
      <c r="D7" s="63" t="str">
        <f>Сб!C44</f>
        <v>_</v>
      </c>
      <c r="E7" s="64">
        <f>Сб!B48</f>
        <v>0</v>
      </c>
    </row>
    <row r="8" spans="1:5" ht="12.75">
      <c r="A8" s="52">
        <v>7</v>
      </c>
      <c r="B8" s="61">
        <f>Сб!D31</f>
        <v>0</v>
      </c>
      <c r="C8" s="62" t="str">
        <f>Сб!E23</f>
        <v>Маневич Сергей</v>
      </c>
      <c r="D8" s="63" t="str">
        <f>Сб!C46</f>
        <v>_</v>
      </c>
      <c r="E8" s="64">
        <f>Сб!B50</f>
        <v>0</v>
      </c>
    </row>
    <row r="9" spans="1:5" ht="12.75">
      <c r="A9" s="52">
        <v>8</v>
      </c>
      <c r="B9" s="61">
        <f>Сб!D35</f>
        <v>0</v>
      </c>
      <c r="C9" s="62" t="str">
        <f>Сб!E35</f>
        <v>Максютов Азат</v>
      </c>
      <c r="D9" s="63" t="str">
        <f>Сб!C52</f>
        <v>_</v>
      </c>
      <c r="E9" s="64">
        <f>Сб!B52</f>
        <v>0</v>
      </c>
    </row>
    <row r="10" spans="1:5" ht="12.75">
      <c r="A10" s="52">
        <v>9</v>
      </c>
      <c r="B10" s="61">
        <f>Сб!F9</f>
        <v>0</v>
      </c>
      <c r="C10" s="62" t="str">
        <f>Сб!E39</f>
        <v>Кочетыгов Алексей</v>
      </c>
      <c r="D10" s="63" t="str">
        <f>Сб!C65</f>
        <v>_</v>
      </c>
      <c r="E10" s="64">
        <f>Сб!D53</f>
        <v>0</v>
      </c>
    </row>
    <row r="11" spans="1:5" ht="12.75">
      <c r="A11" s="52">
        <v>10</v>
      </c>
      <c r="B11" s="61">
        <f>Сб!F17</f>
        <v>0</v>
      </c>
      <c r="C11" s="62" t="str">
        <f>Сб!E43</f>
        <v>Грошев Юрий</v>
      </c>
      <c r="D11" s="63" t="str">
        <f>Сб!C67</f>
        <v>_</v>
      </c>
      <c r="E11" s="64">
        <f>Сб!D49</f>
        <v>0</v>
      </c>
    </row>
    <row r="12" spans="1:5" ht="12.75">
      <c r="A12" s="52">
        <v>11</v>
      </c>
      <c r="B12" s="61">
        <f>Сб!F25</f>
        <v>0</v>
      </c>
      <c r="C12" s="62" t="str">
        <f>Сб!E47</f>
        <v>Могилевская Инесса</v>
      </c>
      <c r="D12" s="63" t="str">
        <f>Сб!C69</f>
        <v>_</v>
      </c>
      <c r="E12" s="64">
        <f>Сб!D45</f>
        <v>0</v>
      </c>
    </row>
    <row r="13" spans="1:5" ht="12.75">
      <c r="A13" s="52">
        <v>12</v>
      </c>
      <c r="B13" s="61">
        <f>Сб!F33</f>
        <v>0</v>
      </c>
      <c r="C13" s="62" t="str">
        <f>Сб!E51</f>
        <v>Максютова Маргарита</v>
      </c>
      <c r="D13" s="63" t="str">
        <f>Сб!C71</f>
        <v>_</v>
      </c>
      <c r="E13" s="64">
        <f>Сб!D41</f>
        <v>0</v>
      </c>
    </row>
    <row r="14" spans="1:5" ht="12.75">
      <c r="A14" s="52">
        <v>13</v>
      </c>
      <c r="B14" s="61">
        <f>Сб!H13</f>
        <v>0</v>
      </c>
      <c r="C14" s="62" t="str">
        <f>Сб!E15</f>
        <v>Вежнин Валерий</v>
      </c>
      <c r="D14" s="63" t="str">
        <f>Сб!C42</f>
        <v>Грошев Юрий</v>
      </c>
      <c r="E14" s="64">
        <f>Сб!H38</f>
        <v>0</v>
      </c>
    </row>
    <row r="15" spans="1:5" ht="12.75">
      <c r="A15" s="52">
        <v>14</v>
      </c>
      <c r="B15" s="61">
        <f>Сб!H29</f>
        <v>0</v>
      </c>
      <c r="C15" s="62" t="str">
        <f>Сб!G48</f>
        <v>Вежнин Валерий</v>
      </c>
      <c r="D15" s="63" t="str">
        <f>Сб!I59</f>
        <v>Могилевская Инесса</v>
      </c>
      <c r="E15" s="64">
        <f>Сб!H46</f>
        <v>0</v>
      </c>
    </row>
    <row r="16" spans="1:5" ht="12.75">
      <c r="A16" s="52">
        <v>15</v>
      </c>
      <c r="B16" s="61">
        <f>Сб!J21</f>
        <v>0</v>
      </c>
      <c r="C16" s="62" t="str">
        <f>Сб!E56</f>
        <v>Вежнин Валерий</v>
      </c>
      <c r="D16" s="63" t="str">
        <f>Сб!E58</f>
        <v>Николаева Валентина</v>
      </c>
      <c r="E16" s="64">
        <f>Сб!J32</f>
        <v>0</v>
      </c>
    </row>
    <row r="17" spans="1:5" ht="12.75">
      <c r="A17" s="52">
        <v>16</v>
      </c>
      <c r="B17" s="61">
        <f>Сб!D39</f>
        <v>0</v>
      </c>
      <c r="C17" s="62" t="str">
        <f>Сб!I50</f>
        <v>Вежнин Валерий</v>
      </c>
      <c r="D17" s="63" t="str">
        <f>Сб!C62</f>
        <v>Петухова Надежда</v>
      </c>
      <c r="E17" s="64">
        <f>Сб!B65</f>
        <v>0</v>
      </c>
    </row>
    <row r="18" spans="1:5" ht="12.75">
      <c r="A18" s="52">
        <v>17</v>
      </c>
      <c r="B18" s="61">
        <f>Сб!D43</f>
        <v>0</v>
      </c>
      <c r="C18" s="62" t="str">
        <f>Сб!G40</f>
        <v>Жеребов Алексей</v>
      </c>
      <c r="D18" s="63" t="str">
        <f>Сб!I55</f>
        <v>Кочетыгов Алексей</v>
      </c>
      <c r="E18" s="64">
        <f>Сб!B67</f>
        <v>0</v>
      </c>
    </row>
    <row r="19" spans="1:5" ht="12.75">
      <c r="A19" s="52">
        <v>18</v>
      </c>
      <c r="B19" s="61">
        <f>Сб!D47</f>
        <v>0</v>
      </c>
      <c r="C19" s="62" t="str">
        <f>Сб!E31</f>
        <v>Жеребов Алексей</v>
      </c>
      <c r="D19" s="63" t="str">
        <f>Сб!C50</f>
        <v>Максютова Маргарита</v>
      </c>
      <c r="E19" s="64">
        <f>Сб!B69</f>
        <v>0</v>
      </c>
    </row>
    <row r="20" spans="1:5" ht="12.75">
      <c r="A20" s="52">
        <v>19</v>
      </c>
      <c r="B20" s="61">
        <f>Сб!D51</f>
        <v>0</v>
      </c>
      <c r="C20" s="62" t="str">
        <f>Сб!E61</f>
        <v>Жеребов Алексей</v>
      </c>
      <c r="D20" s="63" t="str">
        <f>Сб!E63</f>
        <v>Петухова Надежда</v>
      </c>
      <c r="E20" s="64">
        <f>Сб!B71</f>
        <v>0</v>
      </c>
    </row>
    <row r="21" spans="1:5" ht="12.75">
      <c r="A21" s="52">
        <v>20</v>
      </c>
      <c r="B21" s="61">
        <f>Сб!F40</f>
        <v>0</v>
      </c>
      <c r="C21" s="62" t="str">
        <f>Сб!G17</f>
        <v>Кальметьев Рамиль</v>
      </c>
      <c r="D21" s="63" t="str">
        <f>Сб!E49</f>
        <v>Вежнин Валерий</v>
      </c>
      <c r="E21" s="64">
        <f>Сб!H55</f>
        <v>0</v>
      </c>
    </row>
    <row r="22" spans="1:5" ht="12.75">
      <c r="A22" s="52">
        <v>21</v>
      </c>
      <c r="B22" s="61">
        <f>Сб!F44</f>
        <v>0</v>
      </c>
      <c r="C22" s="62" t="str">
        <f>Сб!M44</f>
        <v>Кальметьев Рамиль</v>
      </c>
      <c r="D22" s="63" t="str">
        <f>Сб!M52</f>
        <v>Маневич Сергей</v>
      </c>
      <c r="E22" s="64">
        <f>Сб!H57</f>
        <v>0</v>
      </c>
    </row>
    <row r="23" spans="1:5" ht="12.75">
      <c r="A23" s="52">
        <v>22</v>
      </c>
      <c r="B23" s="61">
        <f>Сб!F48</f>
        <v>0</v>
      </c>
      <c r="C23" s="62" t="str">
        <f>Сб!K40</f>
        <v>Кальметьев Рамиль</v>
      </c>
      <c r="D23" s="63" t="str">
        <f>Сб!C55</f>
        <v>Николаева Валентина</v>
      </c>
      <c r="E23" s="64">
        <f>Сб!H59</f>
        <v>0</v>
      </c>
    </row>
    <row r="24" spans="1:5" ht="12.75">
      <c r="A24" s="52">
        <v>23</v>
      </c>
      <c r="B24" s="61">
        <f>Сб!F52</f>
        <v>0</v>
      </c>
      <c r="C24" s="62" t="str">
        <f>Сб!K56</f>
        <v>Кочетыгов Алексей</v>
      </c>
      <c r="D24" s="63" t="str">
        <f>Сб!K64</f>
        <v>Грошев Юрий</v>
      </c>
      <c r="E24" s="64">
        <f>Сб!H61</f>
        <v>0</v>
      </c>
    </row>
    <row r="25" spans="1:5" ht="12.75">
      <c r="A25" s="52">
        <v>24</v>
      </c>
      <c r="B25" s="61">
        <f>Сб!H42</f>
        <v>0</v>
      </c>
      <c r="C25" s="62" t="str">
        <f>Сб!G33</f>
        <v>Максютов Азат</v>
      </c>
      <c r="D25" s="63" t="str">
        <f>Сб!E41</f>
        <v>Жеребов Алексей</v>
      </c>
      <c r="E25" s="64">
        <f>Сб!B60</f>
        <v>0</v>
      </c>
    </row>
    <row r="26" spans="1:5" ht="12.75">
      <c r="A26" s="52">
        <v>25</v>
      </c>
      <c r="B26" s="61">
        <f>Сб!H50</f>
        <v>0</v>
      </c>
      <c r="C26" s="62" t="str">
        <f>Сб!I29</f>
        <v>Максютов Азат</v>
      </c>
      <c r="D26" s="63" t="str">
        <f>Сб!I46</f>
        <v>Маневич Сергей</v>
      </c>
      <c r="E26" s="64">
        <f>Сб!B62</f>
        <v>0</v>
      </c>
    </row>
    <row r="27" spans="1:5" ht="12.75">
      <c r="A27" s="52">
        <v>26</v>
      </c>
      <c r="B27" s="61">
        <f>Сб!J40</f>
        <v>0</v>
      </c>
      <c r="C27" s="62" t="str">
        <f>Сб!K21</f>
        <v>Максютов Азат</v>
      </c>
      <c r="D27" s="63" t="str">
        <f>Сб!K32</f>
        <v>Матвеев Антон</v>
      </c>
      <c r="E27" s="64">
        <f>Сб!B55</f>
        <v>0</v>
      </c>
    </row>
    <row r="28" spans="1:5" ht="12.75">
      <c r="A28" s="52">
        <v>27</v>
      </c>
      <c r="B28" s="61">
        <f>Сб!J48</f>
        <v>0</v>
      </c>
      <c r="C28" s="62" t="str">
        <f>Сб!M58</f>
        <v>Максютова Маргарита</v>
      </c>
      <c r="D28" s="63" t="str">
        <f>Сб!M61</f>
        <v>Кочетыгов Алексей</v>
      </c>
      <c r="E28" s="64">
        <f>Сб!B57</f>
        <v>0</v>
      </c>
    </row>
    <row r="29" spans="1:5" ht="12.75">
      <c r="A29" s="52">
        <v>28</v>
      </c>
      <c r="B29" s="61">
        <f>Сб!L44</f>
        <v>0</v>
      </c>
      <c r="C29" s="62" t="str">
        <f>Сб!K60</f>
        <v>Максютова Маргарита</v>
      </c>
      <c r="D29" s="63" t="str">
        <f>Сб!K66</f>
        <v>Могилевская Инесса</v>
      </c>
      <c r="E29" s="64">
        <f>Сб!L52</f>
        <v>0</v>
      </c>
    </row>
    <row r="30" spans="1:5" ht="12.75">
      <c r="A30" s="52">
        <v>29</v>
      </c>
      <c r="B30" s="61">
        <f>Сб!D56</f>
        <v>0</v>
      </c>
      <c r="C30" s="62" t="str">
        <f>Сб!K48</f>
        <v>Маневич Сергей</v>
      </c>
      <c r="D30" s="63" t="str">
        <f>Сб!C57</f>
        <v>Вежнин Валерий</v>
      </c>
      <c r="E30" s="64">
        <f>Сб!D58</f>
        <v>0</v>
      </c>
    </row>
    <row r="31" spans="1:5" ht="12.75">
      <c r="A31" s="52">
        <v>30</v>
      </c>
      <c r="B31" s="61">
        <f>Сб!D61</f>
        <v>0</v>
      </c>
      <c r="C31" s="62" t="str">
        <f>Сб!G25</f>
        <v>Маневич Сергей</v>
      </c>
      <c r="D31" s="63" t="str">
        <f>Сб!E45</f>
        <v>Николаева Валентина</v>
      </c>
      <c r="E31" s="64">
        <f>Сб!D63</f>
        <v>0</v>
      </c>
    </row>
    <row r="32" spans="1:5" ht="12.75">
      <c r="A32" s="52">
        <v>31</v>
      </c>
      <c r="B32" s="61">
        <f>Сб!J56</f>
        <v>0</v>
      </c>
      <c r="C32" s="62" t="str">
        <f>Сб!I13</f>
        <v>Матвеев Антон</v>
      </c>
      <c r="D32" s="63" t="str">
        <f>Сб!I38</f>
        <v>Кальметьев Рамиль</v>
      </c>
      <c r="E32" s="64">
        <f>Сб!J64</f>
        <v>0</v>
      </c>
    </row>
    <row r="33" spans="1:5" ht="12.75">
      <c r="A33" s="52">
        <v>32</v>
      </c>
      <c r="B33" s="61">
        <f>Сб!J60</f>
        <v>0</v>
      </c>
      <c r="C33" s="62" t="str">
        <f>Сб!G9</f>
        <v>Матвеев Антон</v>
      </c>
      <c r="D33" s="63" t="str">
        <f>Сб!E53</f>
        <v>Петухова Надежда</v>
      </c>
      <c r="E33" s="64">
        <f>Сб!J66</f>
        <v>0</v>
      </c>
    </row>
    <row r="34" spans="1:5" ht="12.75">
      <c r="A34" s="52">
        <v>33</v>
      </c>
      <c r="B34" s="61">
        <f>Сб!L58</f>
        <v>0</v>
      </c>
      <c r="C34" s="62" t="str">
        <f>Сб!M65</f>
        <v>Могилевская Инесса</v>
      </c>
      <c r="D34" s="63" t="str">
        <f>Сб!M67</f>
        <v>Грошев Юрий</v>
      </c>
      <c r="E34" s="64">
        <f>Сб!L61</f>
        <v>0</v>
      </c>
    </row>
    <row r="35" spans="1:5" ht="12.75">
      <c r="A35" s="52">
        <v>34</v>
      </c>
      <c r="B35" s="61">
        <f>Сб!L65</f>
        <v>0</v>
      </c>
      <c r="C35" s="62" t="str">
        <f>Сб!G44</f>
        <v>Николаева Валентина</v>
      </c>
      <c r="D35" s="63" t="str">
        <f>Сб!I57</f>
        <v>Грошев Юрий</v>
      </c>
      <c r="E35" s="64">
        <f>Сб!L67</f>
        <v>0</v>
      </c>
    </row>
    <row r="36" spans="1:5" ht="12.75">
      <c r="A36" s="52">
        <v>35</v>
      </c>
      <c r="B36" s="61">
        <f>Сб!D66</f>
        <v>0</v>
      </c>
      <c r="C36" s="62" t="str">
        <f>Сб!I42</f>
        <v>Николаева Валентина</v>
      </c>
      <c r="D36" s="63" t="str">
        <f>Сб!C60</f>
        <v>Жеребов Алексей</v>
      </c>
      <c r="E36" s="64">
        <f>Сб!J69</f>
        <v>0</v>
      </c>
    </row>
    <row r="37" spans="1:5" ht="12.75">
      <c r="A37" s="52">
        <v>36</v>
      </c>
      <c r="B37" s="61">
        <f>Сб!D70</f>
        <v>0</v>
      </c>
      <c r="C37" s="62" t="str">
        <f>Сб!E27</f>
        <v>Николаева Валентина</v>
      </c>
      <c r="D37" s="63" t="str">
        <f>Сб!C48</f>
        <v>Могилевская Инесса</v>
      </c>
      <c r="E37" s="64">
        <f>Сб!J71</f>
        <v>0</v>
      </c>
    </row>
    <row r="38" spans="1:5" ht="12.75">
      <c r="A38" s="52">
        <v>37</v>
      </c>
      <c r="B38" s="61">
        <f>Сб!F68</f>
        <v>0</v>
      </c>
      <c r="C38" s="62" t="str">
        <f>Сб!E11</f>
        <v>Петухова Надежда</v>
      </c>
      <c r="D38" s="63" t="str">
        <f>Сб!C40</f>
        <v>Кочетыгов Алексей</v>
      </c>
      <c r="E38" s="64">
        <f>Сб!F71</f>
        <v>0</v>
      </c>
    </row>
    <row r="39" spans="1:5" ht="12.75">
      <c r="A39" s="52">
        <v>38</v>
      </c>
      <c r="B39" s="61">
        <f>Сб!L70</f>
        <v>0</v>
      </c>
      <c r="C39" s="62" t="str">
        <f>Сб!G52</f>
        <v>Петухова Надежда</v>
      </c>
      <c r="D39" s="63" t="str">
        <f>Сб!I61</f>
        <v>Максютова Маргарита</v>
      </c>
      <c r="E39" s="64">
        <f>Сб!L72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94" t="s">
        <v>62</v>
      </c>
    </row>
    <row r="2" spans="1:9" ht="13.5" thickBot="1">
      <c r="A2" s="161" t="s">
        <v>44</v>
      </c>
      <c r="B2" s="161"/>
      <c r="C2" s="161"/>
      <c r="D2" s="161"/>
      <c r="E2" s="161"/>
      <c r="F2" s="161"/>
      <c r="G2" s="161"/>
      <c r="H2" s="161"/>
      <c r="I2" s="161"/>
    </row>
    <row r="3" spans="1:10" ht="20.25">
      <c r="A3" s="162" t="s">
        <v>49</v>
      </c>
      <c r="B3" s="163"/>
      <c r="C3" s="163"/>
      <c r="D3" s="163"/>
      <c r="E3" s="163"/>
      <c r="F3" s="163"/>
      <c r="G3" s="163"/>
      <c r="H3" s="163"/>
      <c r="I3" s="17">
        <v>11</v>
      </c>
      <c r="J3" s="95"/>
    </row>
    <row r="4" spans="1:10" ht="19.5" customHeight="1">
      <c r="A4" s="164" t="s">
        <v>7</v>
      </c>
      <c r="B4" s="164"/>
      <c r="C4" s="165" t="s">
        <v>61</v>
      </c>
      <c r="D4" s="165"/>
      <c r="E4" s="165"/>
      <c r="F4" s="165"/>
      <c r="G4" s="165"/>
      <c r="H4" s="165"/>
      <c r="I4" s="165"/>
      <c r="J4" s="96"/>
    </row>
    <row r="5" spans="1:10" ht="15.75">
      <c r="A5" s="157"/>
      <c r="B5" s="158"/>
      <c r="C5" s="158"/>
      <c r="D5" s="20" t="s">
        <v>8</v>
      </c>
      <c r="E5" s="159">
        <v>45373</v>
      </c>
      <c r="F5" s="159"/>
      <c r="G5" s="159"/>
      <c r="H5" s="21" t="s">
        <v>9</v>
      </c>
      <c r="I5" s="22" t="s">
        <v>10</v>
      </c>
      <c r="J5" s="97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97"/>
    </row>
    <row r="7" spans="1:10" ht="10.5" customHeight="1">
      <c r="A7" s="1"/>
      <c r="B7" s="98" t="s">
        <v>17</v>
      </c>
      <c r="C7" s="99" t="s">
        <v>11</v>
      </c>
      <c r="D7" s="100" t="s">
        <v>18</v>
      </c>
      <c r="E7" s="1"/>
      <c r="F7" s="1"/>
      <c r="G7" s="1"/>
      <c r="H7" s="1"/>
      <c r="I7" s="1"/>
      <c r="J7" s="101"/>
    </row>
    <row r="8" spans="1:10" ht="18">
      <c r="A8" s="102"/>
      <c r="B8" s="103" t="s">
        <v>63</v>
      </c>
      <c r="C8" s="28">
        <v>1</v>
      </c>
      <c r="D8" s="29" t="str">
        <f>Вч5!I13</f>
        <v>Клоков Михаил </v>
      </c>
      <c r="E8" s="1"/>
      <c r="F8" s="1"/>
      <c r="G8" s="1"/>
      <c r="H8" s="1"/>
      <c r="I8" s="1"/>
      <c r="J8" s="104"/>
    </row>
    <row r="9" spans="1:10" ht="18">
      <c r="A9" s="102"/>
      <c r="B9" s="103" t="s">
        <v>69</v>
      </c>
      <c r="C9" s="28">
        <v>2</v>
      </c>
      <c r="D9" s="29" t="str">
        <f>Вч5!I20</f>
        <v>Фирсов Денис </v>
      </c>
      <c r="E9" s="1"/>
      <c r="F9" s="1"/>
      <c r="G9" s="1"/>
      <c r="H9" s="1"/>
      <c r="I9" s="1"/>
      <c r="J9" s="104"/>
    </row>
    <row r="10" spans="1:10" ht="18">
      <c r="A10" s="102"/>
      <c r="B10" s="103" t="s">
        <v>12</v>
      </c>
      <c r="C10" s="28">
        <v>3</v>
      </c>
      <c r="D10" s="29" t="str">
        <f>Вч5!I26</f>
        <v>Сабирова Полина</v>
      </c>
      <c r="E10" s="1"/>
      <c r="F10" s="1"/>
      <c r="G10" s="1"/>
      <c r="H10" s="1"/>
      <c r="I10" s="1"/>
      <c r="J10" s="104"/>
    </row>
    <row r="11" spans="1:10" ht="18">
      <c r="A11" s="102"/>
      <c r="B11" s="103" t="s">
        <v>13</v>
      </c>
      <c r="C11" s="28">
        <v>4</v>
      </c>
      <c r="D11" s="29" t="str">
        <f>Вч5!I29</f>
        <v>Сторчак Полина</v>
      </c>
      <c r="E11" s="1"/>
      <c r="F11" s="1"/>
      <c r="G11" s="1"/>
      <c r="H11" s="1"/>
      <c r="I11" s="1"/>
      <c r="J11" s="101"/>
    </row>
    <row r="12" spans="1:10" ht="18">
      <c r="A12" s="102"/>
      <c r="B12" s="103" t="s">
        <v>59</v>
      </c>
      <c r="C12" s="28">
        <v>5</v>
      </c>
      <c r="D12" s="29" t="str">
        <f>Вч5!I32</f>
        <v>Хафизов Булат </v>
      </c>
      <c r="E12" s="1"/>
      <c r="F12" s="1"/>
      <c r="G12" s="1"/>
      <c r="H12" s="1"/>
      <c r="I12" s="1"/>
      <c r="J12" s="101"/>
    </row>
    <row r="13" spans="1:10" ht="18">
      <c r="A13" s="102"/>
      <c r="B13" s="103" t="s">
        <v>70</v>
      </c>
      <c r="C13" s="28">
        <v>6</v>
      </c>
      <c r="D13" s="29" t="str">
        <f>Вч5!I34</f>
        <v>Елпаев Игорь</v>
      </c>
      <c r="E13" s="1"/>
      <c r="F13" s="1"/>
      <c r="G13" s="1"/>
      <c r="H13" s="1"/>
      <c r="I13" s="1"/>
      <c r="J13" s="101"/>
    </row>
    <row r="14" spans="1:10" ht="18">
      <c r="A14" s="102"/>
      <c r="B14" s="103" t="s">
        <v>15</v>
      </c>
      <c r="C14" s="28">
        <v>7</v>
      </c>
      <c r="D14" s="29" t="str">
        <f>Вч5!E34</f>
        <v>Алопин Вадим</v>
      </c>
      <c r="E14" s="1"/>
      <c r="F14" s="1"/>
      <c r="G14" s="1"/>
      <c r="H14" s="1"/>
      <c r="I14" s="1"/>
      <c r="J14" s="101"/>
    </row>
    <row r="15" spans="1:10" ht="18">
      <c r="A15" s="102"/>
      <c r="B15" s="103" t="s">
        <v>47</v>
      </c>
      <c r="C15" s="28">
        <v>8</v>
      </c>
      <c r="D15" s="29" t="str">
        <f>Вч5!E36</f>
        <v>Коробейникова Екатерина </v>
      </c>
      <c r="E15" s="1"/>
      <c r="F15" s="1"/>
      <c r="G15" s="1"/>
      <c r="H15" s="1"/>
      <c r="I15" s="1"/>
      <c r="J15" s="101"/>
    </row>
    <row r="16" ht="12.75">
      <c r="J16" s="101"/>
    </row>
    <row r="17" ht="12.75">
      <c r="J17" s="10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E8:E15">
    <cfRule type="cellIs" priority="2" dxfId="3" operator="equal" stopIfTrue="1">
      <formula>0</formula>
    </cfRule>
  </conditionalFormatting>
  <conditionalFormatting sqref="I3">
    <cfRule type="cellIs" priority="3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94" t="s">
        <v>62</v>
      </c>
    </row>
    <row r="2" spans="1:9" ht="13.5" thickBot="1">
      <c r="A2" s="161" t="s">
        <v>44</v>
      </c>
      <c r="B2" s="161"/>
      <c r="C2" s="161"/>
      <c r="D2" s="161"/>
      <c r="E2" s="161"/>
      <c r="F2" s="161"/>
      <c r="G2" s="161"/>
      <c r="H2" s="161"/>
      <c r="I2" s="161"/>
    </row>
    <row r="3" spans="1:10" ht="20.25">
      <c r="A3" s="162" t="s">
        <v>49</v>
      </c>
      <c r="B3" s="163"/>
      <c r="C3" s="163"/>
      <c r="D3" s="163"/>
      <c r="E3" s="163"/>
      <c r="F3" s="163"/>
      <c r="G3" s="163"/>
      <c r="H3" s="163"/>
      <c r="I3" s="17">
        <v>11</v>
      </c>
      <c r="J3" s="95"/>
    </row>
    <row r="4" spans="1:10" ht="19.5" customHeight="1">
      <c r="A4" s="164" t="s">
        <v>7</v>
      </c>
      <c r="B4" s="164"/>
      <c r="C4" s="165" t="s">
        <v>61</v>
      </c>
      <c r="D4" s="165"/>
      <c r="E4" s="165"/>
      <c r="F4" s="165"/>
      <c r="G4" s="165"/>
      <c r="H4" s="165"/>
      <c r="I4" s="165"/>
      <c r="J4" s="96"/>
    </row>
    <row r="5" spans="1:10" ht="15.75">
      <c r="A5" s="157"/>
      <c r="B5" s="158"/>
      <c r="C5" s="158"/>
      <c r="D5" s="20" t="s">
        <v>8</v>
      </c>
      <c r="E5" s="159">
        <v>45375</v>
      </c>
      <c r="F5" s="159"/>
      <c r="G5" s="159"/>
      <c r="H5" s="21" t="s">
        <v>120</v>
      </c>
      <c r="I5" s="22" t="s">
        <v>10</v>
      </c>
      <c r="J5" s="97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97"/>
    </row>
    <row r="7" spans="1:10" ht="10.5" customHeight="1">
      <c r="A7" s="1"/>
      <c r="B7" s="98" t="s">
        <v>17</v>
      </c>
      <c r="C7" s="99" t="s">
        <v>11</v>
      </c>
      <c r="D7" s="100" t="s">
        <v>18</v>
      </c>
      <c r="E7" s="1"/>
      <c r="F7" s="1"/>
      <c r="G7" s="1"/>
      <c r="H7" s="1"/>
      <c r="I7" s="1"/>
      <c r="J7" s="101"/>
    </row>
    <row r="8" spans="1:10" ht="18">
      <c r="A8" s="102"/>
      <c r="B8" s="27" t="s">
        <v>114</v>
      </c>
      <c r="C8" s="28">
        <v>1</v>
      </c>
      <c r="D8" s="29" t="str">
        <f>8!I13</f>
        <v>Кальметьев Рамиль</v>
      </c>
      <c r="E8" s="1">
        <f>8!H13</f>
        <v>0</v>
      </c>
      <c r="F8" s="1"/>
      <c r="G8" s="1"/>
      <c r="H8" s="1"/>
      <c r="I8" s="1"/>
      <c r="J8" s="104"/>
    </row>
    <row r="9" spans="1:10" ht="18">
      <c r="A9" s="102"/>
      <c r="B9" s="27" t="s">
        <v>115</v>
      </c>
      <c r="C9" s="28">
        <v>2</v>
      </c>
      <c r="D9" s="29" t="str">
        <f>8!I20</f>
        <v>Каштанова Ксения</v>
      </c>
      <c r="E9" s="1">
        <f>8!H20</f>
        <v>0</v>
      </c>
      <c r="F9" s="1"/>
      <c r="G9" s="1"/>
      <c r="H9" s="1"/>
      <c r="I9" s="1"/>
      <c r="J9" s="104"/>
    </row>
    <row r="10" spans="1:10" ht="18">
      <c r="A10" s="102"/>
      <c r="B10" s="27" t="s">
        <v>121</v>
      </c>
      <c r="C10" s="28">
        <v>3</v>
      </c>
      <c r="D10" s="29" t="str">
        <f>8!I26</f>
        <v>Плеханова Арина</v>
      </c>
      <c r="E10" s="1">
        <f>8!H26</f>
        <v>0</v>
      </c>
      <c r="F10" s="1"/>
      <c r="G10" s="1"/>
      <c r="H10" s="1"/>
      <c r="I10" s="1"/>
      <c r="J10" s="104"/>
    </row>
    <row r="11" spans="1:10" ht="18">
      <c r="A11" s="102"/>
      <c r="B11" s="27" t="s">
        <v>70</v>
      </c>
      <c r="C11" s="28">
        <v>4</v>
      </c>
      <c r="D11" s="29" t="str">
        <f>8!I29</f>
        <v>Касимов Линар</v>
      </c>
      <c r="E11" s="1">
        <f>8!H29</f>
        <v>0</v>
      </c>
      <c r="F11" s="1"/>
      <c r="G11" s="1"/>
      <c r="H11" s="1"/>
      <c r="I11" s="1"/>
      <c r="J11" s="101"/>
    </row>
    <row r="12" spans="1:10" ht="18">
      <c r="A12" s="102"/>
      <c r="B12" s="27" t="s">
        <v>117</v>
      </c>
      <c r="C12" s="28">
        <v>5</v>
      </c>
      <c r="D12" s="29" t="str">
        <f>8!I32</f>
        <v>Алопин Вадим</v>
      </c>
      <c r="E12" s="1">
        <f>8!H32</f>
        <v>0</v>
      </c>
      <c r="F12" s="1"/>
      <c r="G12" s="1"/>
      <c r="H12" s="1"/>
      <c r="I12" s="1"/>
      <c r="J12" s="101"/>
    </row>
    <row r="13" spans="1:10" ht="18">
      <c r="A13" s="102"/>
      <c r="B13" s="27" t="s">
        <v>76</v>
      </c>
      <c r="C13" s="28">
        <v>6</v>
      </c>
      <c r="D13" s="29" t="str">
        <f>8!I34</f>
        <v>Гуменюк Андрей</v>
      </c>
      <c r="E13" s="1">
        <f>8!H34</f>
        <v>0</v>
      </c>
      <c r="F13" s="1"/>
      <c r="G13" s="1"/>
      <c r="H13" s="1"/>
      <c r="I13" s="1"/>
      <c r="J13" s="101" t="s">
        <v>122</v>
      </c>
    </row>
    <row r="14" spans="1:10" ht="18">
      <c r="A14" s="102"/>
      <c r="B14" s="27" t="s">
        <v>118</v>
      </c>
      <c r="C14" s="28">
        <v>7</v>
      </c>
      <c r="D14" s="29" t="str">
        <f>8!E34</f>
        <v>Москвичев Сергей</v>
      </c>
      <c r="E14" s="1">
        <f>8!D34</f>
        <v>0</v>
      </c>
      <c r="F14" s="1"/>
      <c r="G14" s="1"/>
      <c r="H14" s="1"/>
      <c r="I14" s="1"/>
      <c r="J14" s="101"/>
    </row>
    <row r="15" spans="1:10" ht="18">
      <c r="A15" s="102"/>
      <c r="B15" s="27" t="s">
        <v>14</v>
      </c>
      <c r="C15" s="28">
        <v>8</v>
      </c>
      <c r="D15" s="29" t="str">
        <f>8!E36</f>
        <v>Нестеренко Георгий</v>
      </c>
      <c r="E15" s="1">
        <f>8!D36</f>
        <v>0</v>
      </c>
      <c r="F15" s="1"/>
      <c r="G15" s="1"/>
      <c r="H15" s="1"/>
      <c r="I15" s="1"/>
      <c r="J15" s="101"/>
    </row>
    <row r="16" ht="12.75">
      <c r="J16" s="101"/>
    </row>
    <row r="17" ht="12.75">
      <c r="J17" s="10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conditionalFormatting sqref="I3">
    <cfRule type="cellIs" priority="4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107" customWidth="1"/>
    <col min="2" max="2" width="3.75390625" style="107" customWidth="1"/>
    <col min="3" max="3" width="25.75390625" style="107" customWidth="1"/>
    <col min="4" max="4" width="3.75390625" style="107" customWidth="1"/>
    <col min="5" max="5" width="19.75390625" style="107" customWidth="1"/>
    <col min="6" max="6" width="3.75390625" style="107" customWidth="1"/>
    <col min="7" max="7" width="17.75390625" style="107" customWidth="1"/>
    <col min="8" max="8" width="3.75390625" style="107" customWidth="1"/>
    <col min="9" max="9" width="7.75390625" style="107" customWidth="1"/>
    <col min="10" max="13" width="3.75390625" style="107" customWidth="1"/>
    <col min="14" max="14" width="4.75390625" style="107" customWidth="1"/>
    <col min="15" max="17" width="3.75390625" style="107" customWidth="1"/>
    <col min="18" max="16384" width="2.75390625" style="107" customWidth="1"/>
  </cols>
  <sheetData>
    <row r="1" spans="1:14" s="2" customFormat="1" ht="13.5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" customFormat="1" ht="13.5" thickBot="1">
      <c r="A2" s="169" t="s">
        <v>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2" customFormat="1" ht="12.75">
      <c r="A3" s="170" t="str">
        <f>сВч5!A3</f>
        <v>LXVIII Чемпионат РБ в зачет XXV Кубка РБ, VII Кубка Давида - Детского Кубка РБ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5" ht="10.5" customHeight="1">
      <c r="A4" s="167" t="str">
        <f>CONCATENATE(сВч5!A4," ",сВч5!C4)</f>
        <v>Республиканские официальные спортивные соревнования БРЫКОВ ВЛАДИМИР МИХАЙЛОВИЧ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06"/>
    </row>
    <row r="5" spans="1:15" ht="13.5">
      <c r="A5" s="168">
        <f>сВч5!E5</f>
        <v>45373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08"/>
    </row>
    <row r="6" spans="1:14" s="34" customFormat="1" ht="10.5" customHeight="1">
      <c r="A6" s="109">
        <v>1</v>
      </c>
      <c r="B6" s="110">
        <f>сВч5!A8</f>
        <v>0</v>
      </c>
      <c r="C6" s="111" t="s">
        <v>65</v>
      </c>
      <c r="D6" s="112"/>
      <c r="E6" s="113"/>
      <c r="F6" s="113"/>
      <c r="G6" s="113"/>
      <c r="H6" s="113"/>
      <c r="I6" s="113"/>
      <c r="J6" s="114"/>
      <c r="K6" s="114"/>
      <c r="L6" s="114"/>
      <c r="M6" s="114"/>
      <c r="N6" s="114"/>
    </row>
    <row r="7" spans="1:14" s="34" customFormat="1" ht="10.5" customHeight="1">
      <c r="A7" s="109"/>
      <c r="B7" s="115"/>
      <c r="C7" s="116">
        <v>1</v>
      </c>
      <c r="D7" s="117">
        <v>0</v>
      </c>
      <c r="E7" s="118" t="s">
        <v>65</v>
      </c>
      <c r="F7" s="113"/>
      <c r="G7" s="113"/>
      <c r="H7" s="113"/>
      <c r="I7" s="113"/>
      <c r="J7" s="114"/>
      <c r="K7" s="114"/>
      <c r="L7" s="114"/>
      <c r="M7" s="114"/>
      <c r="N7" s="114"/>
    </row>
    <row r="8" spans="1:14" s="34" customFormat="1" ht="10.5" customHeight="1">
      <c r="A8" s="109">
        <v>8</v>
      </c>
      <c r="B8" s="110">
        <f>сВч5!A15</f>
        <v>0</v>
      </c>
      <c r="C8" s="119" t="s">
        <v>71</v>
      </c>
      <c r="D8" s="120"/>
      <c r="E8" s="116"/>
      <c r="F8" s="33"/>
      <c r="G8" s="113"/>
      <c r="H8" s="113"/>
      <c r="I8" s="113"/>
      <c r="J8" s="114"/>
      <c r="K8" s="114"/>
      <c r="L8" s="114"/>
      <c r="M8" s="114"/>
      <c r="N8" s="114"/>
    </row>
    <row r="9" spans="1:14" s="34" customFormat="1" ht="10.5" customHeight="1">
      <c r="A9" s="109"/>
      <c r="B9" s="115"/>
      <c r="C9" s="121"/>
      <c r="D9" s="122"/>
      <c r="E9" s="123">
        <v>5</v>
      </c>
      <c r="F9" s="117">
        <v>0</v>
      </c>
      <c r="G9" s="118" t="s">
        <v>65</v>
      </c>
      <c r="H9" s="113"/>
      <c r="I9" s="113"/>
      <c r="J9" s="114"/>
      <c r="K9" s="114"/>
      <c r="L9" s="114"/>
      <c r="M9" s="114"/>
      <c r="N9" s="114"/>
    </row>
    <row r="10" spans="1:14" s="34" customFormat="1" ht="10.5" customHeight="1">
      <c r="A10" s="109">
        <v>5</v>
      </c>
      <c r="B10" s="110">
        <f>сВч5!A12</f>
        <v>0</v>
      </c>
      <c r="C10" s="111" t="s">
        <v>59</v>
      </c>
      <c r="D10" s="122"/>
      <c r="E10" s="123"/>
      <c r="F10" s="120"/>
      <c r="G10" s="116"/>
      <c r="H10" s="124"/>
      <c r="I10" s="113"/>
      <c r="J10" s="114"/>
      <c r="K10" s="114"/>
      <c r="L10" s="114"/>
      <c r="M10" s="114"/>
      <c r="N10" s="114"/>
    </row>
    <row r="11" spans="1:14" s="34" customFormat="1" ht="10.5" customHeight="1">
      <c r="A11" s="109"/>
      <c r="B11" s="115"/>
      <c r="C11" s="116">
        <v>2</v>
      </c>
      <c r="D11" s="117">
        <v>0</v>
      </c>
      <c r="E11" s="125" t="s">
        <v>13</v>
      </c>
      <c r="F11" s="126"/>
      <c r="G11" s="123"/>
      <c r="H11" s="124"/>
      <c r="I11" s="113"/>
      <c r="J11" s="114"/>
      <c r="K11" s="114"/>
      <c r="L11" s="114"/>
      <c r="M11" s="114"/>
      <c r="N11" s="114"/>
    </row>
    <row r="12" spans="1:14" s="34" customFormat="1" ht="10.5" customHeight="1">
      <c r="A12" s="109">
        <v>4</v>
      </c>
      <c r="B12" s="110">
        <f>сВч5!A11</f>
        <v>0</v>
      </c>
      <c r="C12" s="119" t="s">
        <v>13</v>
      </c>
      <c r="D12" s="120"/>
      <c r="E12" s="121"/>
      <c r="F12" s="122"/>
      <c r="G12" s="123"/>
      <c r="H12" s="124"/>
      <c r="I12" s="113"/>
      <c r="J12" s="114"/>
      <c r="K12" s="114"/>
      <c r="L12" s="114"/>
      <c r="M12" s="114"/>
      <c r="N12" s="114"/>
    </row>
    <row r="13" spans="1:14" s="34" customFormat="1" ht="10.5" customHeight="1">
      <c r="A13" s="109"/>
      <c r="B13" s="115"/>
      <c r="C13" s="121"/>
      <c r="D13" s="122"/>
      <c r="E13" s="113"/>
      <c r="F13" s="122"/>
      <c r="G13" s="123">
        <v>7</v>
      </c>
      <c r="H13" s="117">
        <v>0</v>
      </c>
      <c r="I13" s="118" t="s">
        <v>65</v>
      </c>
      <c r="J13" s="127"/>
      <c r="K13" s="127"/>
      <c r="L13" s="127"/>
      <c r="M13" s="127"/>
      <c r="N13" s="127"/>
    </row>
    <row r="14" spans="1:14" s="34" customFormat="1" ht="10.5" customHeight="1">
      <c r="A14" s="109">
        <v>3</v>
      </c>
      <c r="B14" s="110">
        <f>сВч5!A10</f>
        <v>0</v>
      </c>
      <c r="C14" s="111" t="s">
        <v>72</v>
      </c>
      <c r="D14" s="122"/>
      <c r="E14" s="113"/>
      <c r="F14" s="122"/>
      <c r="G14" s="123"/>
      <c r="H14" s="120"/>
      <c r="I14" s="128"/>
      <c r="J14" s="129"/>
      <c r="K14" s="128"/>
      <c r="L14" s="129"/>
      <c r="M14" s="129"/>
      <c r="N14" s="130" t="s">
        <v>23</v>
      </c>
    </row>
    <row r="15" spans="1:14" s="34" customFormat="1" ht="10.5" customHeight="1">
      <c r="A15" s="109"/>
      <c r="B15" s="115"/>
      <c r="C15" s="116">
        <v>3</v>
      </c>
      <c r="D15" s="117">
        <v>0</v>
      </c>
      <c r="E15" s="118" t="s">
        <v>72</v>
      </c>
      <c r="F15" s="122"/>
      <c r="G15" s="123"/>
      <c r="H15" s="126"/>
      <c r="I15" s="131"/>
      <c r="J15" s="114"/>
      <c r="K15" s="131"/>
      <c r="L15" s="114"/>
      <c r="M15" s="114"/>
      <c r="N15" s="131"/>
    </row>
    <row r="16" spans="1:14" s="34" customFormat="1" ht="10.5" customHeight="1">
      <c r="A16" s="109">
        <v>6</v>
      </c>
      <c r="B16" s="110">
        <f>сВч5!A13</f>
        <v>0</v>
      </c>
      <c r="C16" s="119" t="s">
        <v>70</v>
      </c>
      <c r="D16" s="120"/>
      <c r="E16" s="116"/>
      <c r="F16" s="126"/>
      <c r="G16" s="123"/>
      <c r="H16" s="126"/>
      <c r="I16" s="131"/>
      <c r="J16" s="114"/>
      <c r="K16" s="131"/>
      <c r="L16" s="114"/>
      <c r="M16" s="114"/>
      <c r="N16" s="131"/>
    </row>
    <row r="17" spans="1:14" s="34" customFormat="1" ht="10.5" customHeight="1">
      <c r="A17" s="109"/>
      <c r="B17" s="115"/>
      <c r="C17" s="121"/>
      <c r="D17" s="122"/>
      <c r="E17" s="123">
        <v>6</v>
      </c>
      <c r="F17" s="117">
        <v>0</v>
      </c>
      <c r="G17" s="125" t="s">
        <v>72</v>
      </c>
      <c r="H17" s="126"/>
      <c r="I17" s="131"/>
      <c r="J17" s="114"/>
      <c r="K17" s="131"/>
      <c r="L17" s="114"/>
      <c r="M17" s="114"/>
      <c r="N17" s="131"/>
    </row>
    <row r="18" spans="1:14" s="34" customFormat="1" ht="10.5" customHeight="1">
      <c r="A18" s="109">
        <v>7</v>
      </c>
      <c r="B18" s="110">
        <f>сВч5!A14</f>
        <v>0</v>
      </c>
      <c r="C18" s="111" t="s">
        <v>15</v>
      </c>
      <c r="D18" s="122"/>
      <c r="E18" s="123"/>
      <c r="F18" s="120"/>
      <c r="G18" s="121"/>
      <c r="H18" s="122"/>
      <c r="I18" s="131"/>
      <c r="J18" s="114"/>
      <c r="K18" s="131"/>
      <c r="L18" s="114"/>
      <c r="M18" s="114"/>
      <c r="N18" s="131"/>
    </row>
    <row r="19" spans="1:14" s="34" customFormat="1" ht="10.5" customHeight="1">
      <c r="A19" s="109"/>
      <c r="B19" s="115"/>
      <c r="C19" s="116">
        <v>4</v>
      </c>
      <c r="D19" s="117">
        <v>0</v>
      </c>
      <c r="E19" s="125" t="s">
        <v>73</v>
      </c>
      <c r="F19" s="126"/>
      <c r="G19" s="113"/>
      <c r="H19" s="122"/>
      <c r="I19" s="131"/>
      <c r="J19" s="114"/>
      <c r="K19" s="131"/>
      <c r="L19" s="114"/>
      <c r="M19" s="114"/>
      <c r="N19" s="131"/>
    </row>
    <row r="20" spans="1:14" s="34" customFormat="1" ht="10.5" customHeight="1">
      <c r="A20" s="109">
        <v>2</v>
      </c>
      <c r="B20" s="110">
        <f>сВч5!A9</f>
        <v>0</v>
      </c>
      <c r="C20" s="119" t="s">
        <v>73</v>
      </c>
      <c r="D20" s="120"/>
      <c r="E20" s="121"/>
      <c r="F20" s="122"/>
      <c r="G20" s="113">
        <v>-7</v>
      </c>
      <c r="H20" s="132">
        <f>IF(H13=F9,F17,IF(H13=F17,F9,0))</f>
        <v>0</v>
      </c>
      <c r="I20" s="133" t="str">
        <f>IF(I13=G9,G17,IF(I13=G17,G9,0))</f>
        <v>Фирсов Денис </v>
      </c>
      <c r="J20" s="134"/>
      <c r="K20" s="134"/>
      <c r="L20" s="134"/>
      <c r="M20" s="134"/>
      <c r="N20" s="134"/>
    </row>
    <row r="21" spans="1:14" s="34" customFormat="1" ht="10.5" customHeight="1">
      <c r="A21" s="109"/>
      <c r="B21" s="115"/>
      <c r="C21" s="121"/>
      <c r="D21" s="122"/>
      <c r="E21" s="113"/>
      <c r="F21" s="122"/>
      <c r="G21" s="113"/>
      <c r="H21" s="135"/>
      <c r="I21" s="128"/>
      <c r="J21" s="129"/>
      <c r="K21" s="128"/>
      <c r="L21" s="129"/>
      <c r="M21" s="129"/>
      <c r="N21" s="130" t="s">
        <v>24</v>
      </c>
    </row>
    <row r="22" spans="1:14" s="34" customFormat="1" ht="10.5" customHeight="1">
      <c r="A22" s="109">
        <v>-1</v>
      </c>
      <c r="B22" s="136">
        <f>IF(D7=B6,B8,IF(D7=B8,B6,0))</f>
        <v>0</v>
      </c>
      <c r="C22" s="133" t="str">
        <f>IF(E7=C6,C8,IF(E7=C8,C6,0))</f>
        <v>Коробейникова Екатерина </v>
      </c>
      <c r="D22" s="137"/>
      <c r="E22" s="113"/>
      <c r="F22" s="122"/>
      <c r="G22" s="113"/>
      <c r="H22" s="122"/>
      <c r="I22" s="131"/>
      <c r="J22" s="114"/>
      <c r="K22" s="131"/>
      <c r="L22" s="114"/>
      <c r="M22" s="114"/>
      <c r="N22" s="131"/>
    </row>
    <row r="23" spans="1:14" s="34" customFormat="1" ht="10.5" customHeight="1">
      <c r="A23" s="109"/>
      <c r="B23" s="115"/>
      <c r="C23" s="116">
        <v>8</v>
      </c>
      <c r="D23" s="117">
        <v>0</v>
      </c>
      <c r="E23" s="118" t="s">
        <v>59</v>
      </c>
      <c r="F23" s="122"/>
      <c r="G23" s="113"/>
      <c r="H23" s="122"/>
      <c r="I23" s="131"/>
      <c r="J23" s="114"/>
      <c r="K23" s="131"/>
      <c r="L23" s="114"/>
      <c r="M23" s="114"/>
      <c r="N23" s="131"/>
    </row>
    <row r="24" spans="1:14" s="34" customFormat="1" ht="10.5" customHeight="1">
      <c r="A24" s="109">
        <v>-2</v>
      </c>
      <c r="B24" s="136">
        <f>IF(D11=B10,B12,IF(D11=B12,B10,0))</f>
        <v>0</v>
      </c>
      <c r="C24" s="138" t="str">
        <f>IF(E11=C10,C12,IF(E11=C12,C10,0))</f>
        <v>Сторчак Полина</v>
      </c>
      <c r="D24" s="139"/>
      <c r="E24" s="116">
        <v>10</v>
      </c>
      <c r="F24" s="117">
        <v>0</v>
      </c>
      <c r="G24" s="118" t="s">
        <v>59</v>
      </c>
      <c r="H24" s="122"/>
      <c r="I24" s="131"/>
      <c r="J24" s="114"/>
      <c r="K24" s="131"/>
      <c r="L24" s="114"/>
      <c r="M24" s="114"/>
      <c r="N24" s="131"/>
    </row>
    <row r="25" spans="1:14" s="34" customFormat="1" ht="10.5" customHeight="1">
      <c r="A25" s="109"/>
      <c r="B25" s="115"/>
      <c r="C25" s="121">
        <v>-6</v>
      </c>
      <c r="D25" s="140">
        <f>IF(F17=D15,D19,IF(F17=D19,D15,0))</f>
        <v>0</v>
      </c>
      <c r="E25" s="138" t="str">
        <f>IF(G17=E15,E19,IF(G17=E19,E15,0))</f>
        <v>Хафизов Булат </v>
      </c>
      <c r="F25" s="139"/>
      <c r="G25" s="116"/>
      <c r="H25" s="126"/>
      <c r="I25" s="131"/>
      <c r="J25" s="114"/>
      <c r="K25" s="131"/>
      <c r="L25" s="114"/>
      <c r="M25" s="114"/>
      <c r="N25" s="131"/>
    </row>
    <row r="26" spans="1:14" s="34" customFormat="1" ht="10.5" customHeight="1">
      <c r="A26" s="109">
        <v>-3</v>
      </c>
      <c r="B26" s="136">
        <f>IF(D15=B14,B16,IF(D15=B16,B14,0))</f>
        <v>0</v>
      </c>
      <c r="C26" s="133" t="str">
        <f>IF(E15=C14,C16,IF(E15=C16,C14,0))</f>
        <v>Алопин Вадим</v>
      </c>
      <c r="D26" s="141"/>
      <c r="E26" s="121"/>
      <c r="F26" s="122"/>
      <c r="G26" s="123">
        <v>12</v>
      </c>
      <c r="H26" s="117">
        <v>0</v>
      </c>
      <c r="I26" s="125" t="s">
        <v>13</v>
      </c>
      <c r="J26" s="142"/>
      <c r="K26" s="127"/>
      <c r="L26" s="127"/>
      <c r="M26" s="127"/>
      <c r="N26" s="127"/>
    </row>
    <row r="27" spans="1:14" s="34" customFormat="1" ht="10.5" customHeight="1">
      <c r="A27" s="109"/>
      <c r="B27" s="115"/>
      <c r="C27" s="116">
        <v>9</v>
      </c>
      <c r="D27" s="117">
        <v>0</v>
      </c>
      <c r="E27" s="118" t="s">
        <v>15</v>
      </c>
      <c r="F27" s="122"/>
      <c r="G27" s="123"/>
      <c r="H27" s="120"/>
      <c r="I27" s="128"/>
      <c r="J27" s="129"/>
      <c r="K27" s="128"/>
      <c r="L27" s="129"/>
      <c r="M27" s="129"/>
      <c r="N27" s="130" t="s">
        <v>33</v>
      </c>
    </row>
    <row r="28" spans="1:14" s="34" customFormat="1" ht="10.5" customHeight="1">
      <c r="A28" s="109">
        <v>-4</v>
      </c>
      <c r="B28" s="136">
        <f>IF(D19=B18,B20,IF(D19=B20,B18,0))</f>
        <v>0</v>
      </c>
      <c r="C28" s="138" t="str">
        <f>IF(E19=C18,C20,IF(E19=C20,C18,0))</f>
        <v>Елпаев Игорь</v>
      </c>
      <c r="D28" s="139"/>
      <c r="E28" s="116">
        <v>11</v>
      </c>
      <c r="F28" s="117">
        <v>0</v>
      </c>
      <c r="G28" s="125" t="s">
        <v>13</v>
      </c>
      <c r="H28" s="126"/>
      <c r="I28" s="131"/>
      <c r="J28" s="114"/>
      <c r="K28" s="131"/>
      <c r="L28" s="114"/>
      <c r="M28" s="114"/>
      <c r="N28" s="131"/>
    </row>
    <row r="29" spans="1:14" s="34" customFormat="1" ht="10.5" customHeight="1">
      <c r="A29" s="109"/>
      <c r="B29" s="143"/>
      <c r="C29" s="121">
        <v>-5</v>
      </c>
      <c r="D29" s="140">
        <f>IF(F9=D7,D11,IF(F9=D11,D7,0))</f>
        <v>0</v>
      </c>
      <c r="E29" s="138" t="str">
        <f>IF(G9=E7,E11,IF(G9=E11,E7,0))</f>
        <v>Сабирова Полина</v>
      </c>
      <c r="F29" s="139"/>
      <c r="G29" s="121">
        <v>-12</v>
      </c>
      <c r="H29" s="132">
        <f>IF(H26=F24,F28,IF(H26=F28,F24,0))</f>
        <v>0</v>
      </c>
      <c r="I29" s="133" t="str">
        <f>IF(I26=G24,G28,IF(I26=G28,G24,0))</f>
        <v>Сторчак Полина</v>
      </c>
      <c r="J29" s="134"/>
      <c r="K29" s="134"/>
      <c r="L29" s="134"/>
      <c r="M29" s="134"/>
      <c r="N29" s="134"/>
    </row>
    <row r="30" spans="1:14" s="34" customFormat="1" ht="10.5" customHeight="1">
      <c r="A30" s="109"/>
      <c r="B30" s="143"/>
      <c r="C30" s="113"/>
      <c r="D30" s="32"/>
      <c r="E30" s="121"/>
      <c r="F30" s="122"/>
      <c r="G30" s="113"/>
      <c r="H30" s="135"/>
      <c r="I30" s="128"/>
      <c r="J30" s="129"/>
      <c r="K30" s="128"/>
      <c r="L30" s="129"/>
      <c r="M30" s="129"/>
      <c r="N30" s="130" t="s">
        <v>34</v>
      </c>
    </row>
    <row r="31" spans="1:14" s="34" customFormat="1" ht="10.5" customHeight="1">
      <c r="A31" s="109"/>
      <c r="B31" s="143"/>
      <c r="C31" s="113"/>
      <c r="D31" s="31"/>
      <c r="E31" s="113">
        <v>-10</v>
      </c>
      <c r="F31" s="140">
        <f>IF(F24=D23,D25,IF(F24=D25,D23,0))</f>
        <v>0</v>
      </c>
      <c r="G31" s="133" t="str">
        <f>IF(G24=E23,E25,IF(G24=E25,E23,0))</f>
        <v>Хафизов Булат </v>
      </c>
      <c r="H31" s="137"/>
      <c r="I31" s="131"/>
      <c r="J31" s="114"/>
      <c r="K31" s="131"/>
      <c r="L31" s="114"/>
      <c r="M31" s="114"/>
      <c r="N31" s="131"/>
    </row>
    <row r="32" spans="1:14" s="34" customFormat="1" ht="10.5" customHeight="1">
      <c r="A32" s="109"/>
      <c r="B32" s="143"/>
      <c r="C32" s="113"/>
      <c r="D32" s="31"/>
      <c r="E32" s="113"/>
      <c r="F32" s="135"/>
      <c r="G32" s="116">
        <v>13</v>
      </c>
      <c r="H32" s="117">
        <v>0</v>
      </c>
      <c r="I32" s="144" t="s">
        <v>73</v>
      </c>
      <c r="J32" s="127"/>
      <c r="K32" s="127"/>
      <c r="L32" s="127"/>
      <c r="M32" s="127"/>
      <c r="N32" s="127"/>
    </row>
    <row r="33" spans="1:14" s="34" customFormat="1" ht="10.5" customHeight="1">
      <c r="A33" s="109">
        <v>-8</v>
      </c>
      <c r="B33" s="145">
        <f>IF(D23=B22,B24,IF(D23=B24,B22,0))</f>
        <v>0</v>
      </c>
      <c r="C33" s="133" t="str">
        <f>IF(E23=C22,C24,IF(E23=C24,C22,0))</f>
        <v>Коробейникова Екатерина </v>
      </c>
      <c r="D33" s="146"/>
      <c r="E33" s="113">
        <v>-11</v>
      </c>
      <c r="F33" s="140">
        <f>IF(F28=D27,D29,IF(F28=D29,D27,0))</f>
        <v>0</v>
      </c>
      <c r="G33" s="138" t="str">
        <f>IF(G28=E27,E29,IF(G28=E29,E27,0))</f>
        <v>Елпаев Игорь</v>
      </c>
      <c r="H33" s="139"/>
      <c r="I33" s="128"/>
      <c r="J33" s="129"/>
      <c r="K33" s="128"/>
      <c r="L33" s="129"/>
      <c r="M33" s="129"/>
      <c r="N33" s="130" t="s">
        <v>25</v>
      </c>
    </row>
    <row r="34" spans="1:14" s="34" customFormat="1" ht="10.5" customHeight="1">
      <c r="A34" s="109"/>
      <c r="B34" s="143"/>
      <c r="C34" s="116">
        <v>14</v>
      </c>
      <c r="D34" s="117">
        <v>0</v>
      </c>
      <c r="E34" s="144" t="s">
        <v>70</v>
      </c>
      <c r="F34" s="147"/>
      <c r="G34" s="121">
        <v>-13</v>
      </c>
      <c r="H34" s="132">
        <f>IF(H32=F31,F33,IF(H32=F33,F31,0))</f>
        <v>0</v>
      </c>
      <c r="I34" s="133" t="str">
        <f>IF(I32=G31,G33,IF(I32=G33,G31,0))</f>
        <v>Елпаев Игорь</v>
      </c>
      <c r="J34" s="134"/>
      <c r="K34" s="134"/>
      <c r="L34" s="134"/>
      <c r="M34" s="134"/>
      <c r="N34" s="134"/>
    </row>
    <row r="35" spans="1:14" s="34" customFormat="1" ht="10.5" customHeight="1">
      <c r="A35" s="109">
        <v>-9</v>
      </c>
      <c r="B35" s="145">
        <f>IF(D27=B26,B28,IF(D27=B28,B26,0))</f>
        <v>0</v>
      </c>
      <c r="C35" s="138" t="str">
        <f>IF(E27=C26,C28,IF(E27=C28,C26,0))</f>
        <v>Алопин Вадим</v>
      </c>
      <c r="D35" s="148"/>
      <c r="E35" s="130" t="s">
        <v>27</v>
      </c>
      <c r="F35" s="149"/>
      <c r="G35" s="113"/>
      <c r="H35" s="150"/>
      <c r="I35" s="128"/>
      <c r="J35" s="129"/>
      <c r="K35" s="128"/>
      <c r="L35" s="129"/>
      <c r="M35" s="129"/>
      <c r="N35" s="130" t="s">
        <v>26</v>
      </c>
    </row>
    <row r="36" spans="1:14" s="34" customFormat="1" ht="10.5" customHeight="1">
      <c r="A36" s="109"/>
      <c r="B36" s="109"/>
      <c r="C36" s="121">
        <v>-14</v>
      </c>
      <c r="D36" s="132">
        <v>0</v>
      </c>
      <c r="E36" s="133" t="str">
        <f>IF(E34=C33,C35,IF(E34=C35,C33,0))</f>
        <v>Коробейникова Екатерина </v>
      </c>
      <c r="F36" s="151"/>
      <c r="G36" s="152"/>
      <c r="H36" s="152"/>
      <c r="I36" s="152"/>
      <c r="J36" s="152"/>
      <c r="K36" s="152"/>
      <c r="L36" s="152"/>
      <c r="M36" s="114"/>
      <c r="N36" s="114"/>
    </row>
    <row r="37" spans="1:14" s="34" customFormat="1" ht="10.5" customHeight="1">
      <c r="A37" s="109"/>
      <c r="B37" s="109"/>
      <c r="C37" s="113"/>
      <c r="D37" s="121"/>
      <c r="E37" s="130" t="s">
        <v>28</v>
      </c>
      <c r="F37" s="149"/>
      <c r="G37" s="113"/>
      <c r="H37" s="113"/>
      <c r="I37" s="131"/>
      <c r="J37" s="114"/>
      <c r="K37" s="114"/>
      <c r="L37" s="114"/>
      <c r="M37" s="114"/>
      <c r="N37" s="114"/>
    </row>
    <row r="38" spans="1:17" ht="10.5" customHeight="1">
      <c r="A38" s="34"/>
      <c r="B38" s="34"/>
      <c r="C38" s="34"/>
      <c r="D38" s="34"/>
      <c r="E38" s="34"/>
      <c r="F38" s="15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0.5" customHeight="1">
      <c r="A39" s="34"/>
      <c r="B39" s="34"/>
      <c r="C39" s="34"/>
      <c r="D39" s="34"/>
      <c r="E39" s="34"/>
      <c r="F39" s="153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0.5" customHeight="1">
      <c r="A40" s="34"/>
      <c r="B40" s="34"/>
      <c r="C40" s="34"/>
      <c r="D40" s="34"/>
      <c r="E40" s="34"/>
      <c r="F40" s="153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0.5" customHeight="1">
      <c r="A41" s="34"/>
      <c r="B41" s="34"/>
      <c r="C41" s="34"/>
      <c r="D41" s="34"/>
      <c r="E41" s="34"/>
      <c r="F41" s="15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0.5" customHeight="1">
      <c r="A42" s="34"/>
      <c r="B42" s="34"/>
      <c r="C42" s="34"/>
      <c r="D42" s="34"/>
      <c r="E42" s="34"/>
      <c r="F42" s="15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0.5" customHeight="1">
      <c r="A43" s="34"/>
      <c r="B43" s="34"/>
      <c r="C43" s="34"/>
      <c r="D43" s="34"/>
      <c r="E43" s="34"/>
      <c r="F43" s="15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0.5" customHeight="1">
      <c r="A44" s="34"/>
      <c r="B44" s="34"/>
      <c r="C44" s="34"/>
      <c r="D44" s="34"/>
      <c r="E44" s="34"/>
      <c r="F44" s="15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0.5" customHeight="1">
      <c r="A45" s="34"/>
      <c r="B45" s="34"/>
      <c r="C45" s="34"/>
      <c r="D45" s="34"/>
      <c r="E45" s="34"/>
      <c r="F45" s="15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0.5" customHeight="1">
      <c r="A46" s="34"/>
      <c r="B46" s="34"/>
      <c r="C46" s="34"/>
      <c r="D46" s="34"/>
      <c r="E46" s="34"/>
      <c r="F46" s="15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0.5" customHeight="1">
      <c r="A47" s="34"/>
      <c r="B47" s="34"/>
      <c r="C47" s="34"/>
      <c r="D47" s="34"/>
      <c r="E47" s="34"/>
      <c r="F47" s="15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ht="10.5" customHeight="1">
      <c r="F48" s="154"/>
    </row>
    <row r="49" ht="10.5" customHeight="1">
      <c r="F49" s="15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5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65" customWidth="1"/>
    <col min="2" max="2" width="5.75390625" style="65" customWidth="1"/>
    <col min="3" max="4" width="25.75390625" style="38" customWidth="1"/>
    <col min="5" max="5" width="5.75390625" style="38" customWidth="1"/>
    <col min="6" max="16384" width="9.125" style="38" customWidth="1"/>
  </cols>
  <sheetData>
    <row r="1" spans="1:5" ht="12.75">
      <c r="A1" s="51" t="s">
        <v>39</v>
      </c>
      <c r="B1" s="171" t="s">
        <v>40</v>
      </c>
      <c r="C1" s="172"/>
      <c r="D1" s="173" t="s">
        <v>41</v>
      </c>
      <c r="E1" s="174"/>
    </row>
    <row r="2" spans="1:5" ht="12.75">
      <c r="A2" s="52">
        <v>1</v>
      </c>
      <c r="B2" s="61">
        <f>Вч5!D7</f>
        <v>0</v>
      </c>
      <c r="C2" s="62" t="str">
        <f>Вч5!E34</f>
        <v>Алопин Вадим</v>
      </c>
      <c r="D2" s="63" t="str">
        <f>Вч5!E36</f>
        <v>Коробейникова Екатерина </v>
      </c>
      <c r="E2" s="64">
        <f>Вч5!B22</f>
        <v>0</v>
      </c>
    </row>
    <row r="3" spans="1:13" ht="12.75">
      <c r="A3" s="52">
        <v>2</v>
      </c>
      <c r="B3" s="61">
        <f>Вч5!D11</f>
        <v>0</v>
      </c>
      <c r="C3" s="62" t="str">
        <f>Вч5!E27</f>
        <v>Елпаев Игорь</v>
      </c>
      <c r="D3" s="63" t="str">
        <f>Вч5!C35</f>
        <v>Алопин Вадим</v>
      </c>
      <c r="E3" s="64">
        <f>Вч5!B24</f>
        <v>0</v>
      </c>
      <c r="M3" s="155"/>
    </row>
    <row r="4" spans="1:5" ht="12.75">
      <c r="A4" s="52">
        <v>3</v>
      </c>
      <c r="B4" s="61">
        <f>Вч5!D15</f>
        <v>0</v>
      </c>
      <c r="C4" s="62" t="str">
        <f>Вч5!E7</f>
        <v>Клоков Михаил </v>
      </c>
      <c r="D4" s="63" t="str">
        <f>Вч5!C22</f>
        <v>Коробейникова Екатерина </v>
      </c>
      <c r="E4" s="64">
        <f>Вч5!B26</f>
        <v>0</v>
      </c>
    </row>
    <row r="5" spans="1:5" ht="12.75">
      <c r="A5" s="52">
        <v>4</v>
      </c>
      <c r="B5" s="61">
        <f>Вч5!D19</f>
        <v>0</v>
      </c>
      <c r="C5" s="62" t="str">
        <f>Вч5!G9</f>
        <v>Клоков Михаил </v>
      </c>
      <c r="D5" s="63" t="str">
        <f>Вч5!E29</f>
        <v>Сабирова Полина</v>
      </c>
      <c r="E5" s="64">
        <f>Вч5!B28</f>
        <v>0</v>
      </c>
    </row>
    <row r="6" spans="1:5" ht="12.75">
      <c r="A6" s="52">
        <v>5</v>
      </c>
      <c r="B6" s="61">
        <f>Вч5!F9</f>
        <v>0</v>
      </c>
      <c r="C6" s="62" t="str">
        <f>Вч5!I13</f>
        <v>Клоков Михаил </v>
      </c>
      <c r="D6" s="63" t="str">
        <f>Вч5!I20</f>
        <v>Фирсов Денис </v>
      </c>
      <c r="E6" s="64">
        <f>Вч5!D29</f>
        <v>0</v>
      </c>
    </row>
    <row r="7" spans="1:5" ht="12.75">
      <c r="A7" s="52">
        <v>6</v>
      </c>
      <c r="B7" s="61">
        <f>Вч5!F17</f>
        <v>0</v>
      </c>
      <c r="C7" s="62" t="str">
        <f>Вч5!G28</f>
        <v>Сабирова Полина</v>
      </c>
      <c r="D7" s="63" t="str">
        <f>Вч5!G33</f>
        <v>Елпаев Игорь</v>
      </c>
      <c r="E7" s="64">
        <f>Вч5!D25</f>
        <v>0</v>
      </c>
    </row>
    <row r="8" spans="1:5" ht="12.75">
      <c r="A8" s="52">
        <v>7</v>
      </c>
      <c r="B8" s="61">
        <f>Вч5!H13</f>
        <v>0</v>
      </c>
      <c r="C8" s="62" t="str">
        <f>Вч5!E11</f>
        <v>Сабирова Полина</v>
      </c>
      <c r="D8" s="63" t="str">
        <f>Вч5!C24</f>
        <v>Сторчак Полина</v>
      </c>
      <c r="E8" s="64">
        <f>Вч5!H20</f>
        <v>0</v>
      </c>
    </row>
    <row r="9" spans="1:5" ht="12.75">
      <c r="A9" s="52">
        <v>8</v>
      </c>
      <c r="B9" s="61">
        <f>Вч5!D23</f>
        <v>0</v>
      </c>
      <c r="C9" s="62" t="str">
        <f>Вч5!I26</f>
        <v>Сабирова Полина</v>
      </c>
      <c r="D9" s="63" t="str">
        <f>Вч5!I29</f>
        <v>Сторчак Полина</v>
      </c>
      <c r="E9" s="64">
        <f>Вч5!B33</f>
        <v>0</v>
      </c>
    </row>
    <row r="10" spans="1:5" ht="12.75">
      <c r="A10" s="52">
        <v>9</v>
      </c>
      <c r="B10" s="61">
        <f>Вч5!D27</f>
        <v>0</v>
      </c>
      <c r="C10" s="62" t="str">
        <f>Вч5!E23</f>
        <v>Сторчак Полина</v>
      </c>
      <c r="D10" s="63" t="str">
        <f>Вч5!C33</f>
        <v>Коробейникова Екатерина </v>
      </c>
      <c r="E10" s="64">
        <f>Вч5!B35</f>
        <v>0</v>
      </c>
    </row>
    <row r="11" spans="1:5" ht="12.75">
      <c r="A11" s="52">
        <v>10</v>
      </c>
      <c r="B11" s="61">
        <f>Вч5!F24</f>
        <v>0</v>
      </c>
      <c r="C11" s="62" t="str">
        <f>Вч5!G24</f>
        <v>Сторчак Полина</v>
      </c>
      <c r="D11" s="63" t="str">
        <f>Вч5!G31</f>
        <v>Хафизов Булат </v>
      </c>
      <c r="E11" s="64">
        <f>Вч5!F31</f>
        <v>0</v>
      </c>
    </row>
    <row r="12" spans="1:5" ht="12.75">
      <c r="A12" s="52">
        <v>11</v>
      </c>
      <c r="B12" s="61">
        <f>Вч5!F28</f>
        <v>0</v>
      </c>
      <c r="C12" s="62" t="str">
        <f>Вч5!E15</f>
        <v>Фирсов Денис </v>
      </c>
      <c r="D12" s="63" t="str">
        <f>Вч5!C26</f>
        <v>Алопин Вадим</v>
      </c>
      <c r="E12" s="64">
        <f>Вч5!F33</f>
        <v>0</v>
      </c>
    </row>
    <row r="13" spans="1:5" ht="12.75">
      <c r="A13" s="52">
        <v>12</v>
      </c>
      <c r="B13" s="61">
        <f>Вч5!H26</f>
        <v>0</v>
      </c>
      <c r="C13" s="62" t="str">
        <f>Вч5!G17</f>
        <v>Фирсов Денис </v>
      </c>
      <c r="D13" s="63" t="str">
        <f>Вч5!E25</f>
        <v>Хафизов Булат </v>
      </c>
      <c r="E13" s="64">
        <f>Вч5!H29</f>
        <v>0</v>
      </c>
    </row>
    <row r="14" spans="1:5" ht="12.75">
      <c r="A14" s="52">
        <v>13</v>
      </c>
      <c r="B14" s="61">
        <f>Вч5!H32</f>
        <v>0</v>
      </c>
      <c r="C14" s="62" t="str">
        <f>Вч5!I32</f>
        <v>Хафизов Булат </v>
      </c>
      <c r="D14" s="63" t="str">
        <f>Вч5!I34</f>
        <v>Елпаев Игорь</v>
      </c>
      <c r="E14" s="64">
        <f>Вч5!H34</f>
        <v>0</v>
      </c>
    </row>
    <row r="15" spans="1:5" ht="12.75">
      <c r="A15" s="52">
        <v>14</v>
      </c>
      <c r="B15" s="61">
        <f>Вч5!D34</f>
        <v>0</v>
      </c>
      <c r="C15" s="62" t="str">
        <f>Вч5!E19</f>
        <v>Хафизов Булат </v>
      </c>
      <c r="D15" s="63" t="str">
        <f>Вч5!C28</f>
        <v>Елпаев Игорь</v>
      </c>
      <c r="E15" s="64">
        <f>Вч5!D36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94" t="s">
        <v>62</v>
      </c>
    </row>
    <row r="2" spans="1:9" ht="13.5" thickBot="1">
      <c r="A2" s="161" t="s">
        <v>44</v>
      </c>
      <c r="B2" s="161"/>
      <c r="C2" s="161"/>
      <c r="D2" s="161"/>
      <c r="E2" s="161"/>
      <c r="F2" s="161"/>
      <c r="G2" s="161"/>
      <c r="H2" s="161"/>
      <c r="I2" s="161"/>
    </row>
    <row r="3" spans="1:10" ht="20.25">
      <c r="A3" s="162" t="s">
        <v>49</v>
      </c>
      <c r="B3" s="163"/>
      <c r="C3" s="163"/>
      <c r="D3" s="163"/>
      <c r="E3" s="163"/>
      <c r="F3" s="163"/>
      <c r="G3" s="163"/>
      <c r="H3" s="163"/>
      <c r="I3" s="17">
        <v>11</v>
      </c>
      <c r="J3" s="95"/>
    </row>
    <row r="4" spans="1:10" ht="19.5" customHeight="1">
      <c r="A4" s="164" t="s">
        <v>7</v>
      </c>
      <c r="B4" s="164"/>
      <c r="C4" s="165" t="s">
        <v>61</v>
      </c>
      <c r="D4" s="165"/>
      <c r="E4" s="165"/>
      <c r="F4" s="165"/>
      <c r="G4" s="165"/>
      <c r="H4" s="165"/>
      <c r="I4" s="165"/>
      <c r="J4" s="96"/>
    </row>
    <row r="5" spans="1:10" ht="15.75">
      <c r="A5" s="157"/>
      <c r="B5" s="158"/>
      <c r="C5" s="158"/>
      <c r="D5" s="20" t="s">
        <v>8</v>
      </c>
      <c r="E5" s="159">
        <v>45371</v>
      </c>
      <c r="F5" s="159"/>
      <c r="G5" s="159"/>
      <c r="H5" s="21" t="s">
        <v>9</v>
      </c>
      <c r="I5" s="22" t="s">
        <v>10</v>
      </c>
      <c r="J5" s="97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97"/>
    </row>
    <row r="7" spans="1:10" ht="10.5" customHeight="1">
      <c r="A7" s="1"/>
      <c r="B7" s="98" t="s">
        <v>17</v>
      </c>
      <c r="C7" s="99" t="s">
        <v>11</v>
      </c>
      <c r="D7" s="100" t="s">
        <v>18</v>
      </c>
      <c r="E7" s="1"/>
      <c r="F7" s="1"/>
      <c r="G7" s="1"/>
      <c r="H7" s="1"/>
      <c r="I7" s="1"/>
      <c r="J7" s="101"/>
    </row>
    <row r="8" spans="1:10" ht="18">
      <c r="A8" s="102"/>
      <c r="B8" s="103" t="s">
        <v>63</v>
      </c>
      <c r="C8" s="28">
        <v>1</v>
      </c>
      <c r="D8" s="29" t="str">
        <f>Вч3!I13</f>
        <v>Клоков Михаил </v>
      </c>
      <c r="E8" s="1">
        <f>Вч3!H13</f>
        <v>0</v>
      </c>
      <c r="F8" s="1"/>
      <c r="G8" s="1"/>
      <c r="H8" s="1"/>
      <c r="I8" s="1"/>
      <c r="J8" s="104"/>
    </row>
    <row r="9" spans="1:10" ht="18">
      <c r="A9" s="102"/>
      <c r="B9" s="103" t="s">
        <v>12</v>
      </c>
      <c r="C9" s="28">
        <v>2</v>
      </c>
      <c r="D9" s="29" t="str">
        <f>Вч3!I20</f>
        <v>Сабирова Полина</v>
      </c>
      <c r="E9" s="1">
        <f>Вч3!H20</f>
        <v>0</v>
      </c>
      <c r="F9" s="1"/>
      <c r="G9" s="1"/>
      <c r="H9" s="1"/>
      <c r="I9" s="1"/>
      <c r="J9" s="104"/>
    </row>
    <row r="10" spans="1:10" ht="18">
      <c r="A10" s="102"/>
      <c r="B10" s="103" t="s">
        <v>13</v>
      </c>
      <c r="C10" s="28">
        <v>3</v>
      </c>
      <c r="D10" s="29" t="str">
        <f>Вч3!I26</f>
        <v>Иванов Валерий</v>
      </c>
      <c r="E10" s="1">
        <f>Вч3!H26</f>
        <v>0</v>
      </c>
      <c r="F10" s="1"/>
      <c r="G10" s="1"/>
      <c r="H10" s="1"/>
      <c r="I10" s="1"/>
      <c r="J10" s="104"/>
    </row>
    <row r="11" spans="1:10" ht="18">
      <c r="A11" s="102"/>
      <c r="B11" s="103" t="s">
        <v>51</v>
      </c>
      <c r="C11" s="28">
        <v>4</v>
      </c>
      <c r="D11" s="29" t="str">
        <f>Вч3!I29</f>
        <v>Елпаев Игорь</v>
      </c>
      <c r="E11" s="1">
        <f>Вч3!H29</f>
        <v>0</v>
      </c>
      <c r="F11" s="1"/>
      <c r="G11" s="1"/>
      <c r="H11" s="1"/>
      <c r="I11" s="1"/>
      <c r="J11" s="101"/>
    </row>
    <row r="12" spans="1:10" ht="18">
      <c r="A12" s="102"/>
      <c r="B12" s="103" t="s">
        <v>15</v>
      </c>
      <c r="C12" s="28">
        <v>5</v>
      </c>
      <c r="D12" s="29" t="str">
        <f>Вч3!I32</f>
        <v>Фирсов Денис</v>
      </c>
      <c r="E12" s="1">
        <f>Вч3!H32</f>
        <v>0</v>
      </c>
      <c r="F12" s="1"/>
      <c r="G12" s="1"/>
      <c r="H12" s="1"/>
      <c r="I12" s="1"/>
      <c r="J12" s="101"/>
    </row>
    <row r="13" spans="1:10" ht="18">
      <c r="A13" s="102"/>
      <c r="B13" s="103" t="s">
        <v>56</v>
      </c>
      <c r="C13" s="28">
        <v>6</v>
      </c>
      <c r="D13" s="29" t="str">
        <f>Вч3!I34</f>
        <v>Вежнин Валерий</v>
      </c>
      <c r="E13" s="1">
        <f>Вч3!H34</f>
        <v>0</v>
      </c>
      <c r="F13" s="1"/>
      <c r="G13" s="1"/>
      <c r="H13" s="1"/>
      <c r="I13" s="1"/>
      <c r="J13" s="101"/>
    </row>
    <row r="14" spans="1:10" ht="18">
      <c r="A14" s="102"/>
      <c r="B14" s="103" t="s">
        <v>14</v>
      </c>
      <c r="C14" s="28">
        <v>7</v>
      </c>
      <c r="D14" s="29" t="str">
        <f>Вч3!E34</f>
        <v>Медведев Александр </v>
      </c>
      <c r="E14" s="1">
        <f>Вч3!D34</f>
        <v>0</v>
      </c>
      <c r="F14" s="1"/>
      <c r="G14" s="1"/>
      <c r="H14" s="1"/>
      <c r="I14" s="1"/>
      <c r="J14" s="101"/>
    </row>
    <row r="15" spans="1:10" ht="18">
      <c r="A15" s="102"/>
      <c r="B15" s="103" t="s">
        <v>64</v>
      </c>
      <c r="C15" s="28">
        <v>8</v>
      </c>
      <c r="D15" s="29" t="str">
        <f>Вч3!E36</f>
        <v>Нестеренко Георгий</v>
      </c>
      <c r="E15" s="1">
        <f>Вч3!D36</f>
        <v>0</v>
      </c>
      <c r="F15" s="1"/>
      <c r="G15" s="1"/>
      <c r="H15" s="1"/>
      <c r="I15" s="1"/>
      <c r="J15" s="101"/>
    </row>
    <row r="16" ht="12.75">
      <c r="J16" s="101"/>
    </row>
    <row r="17" ht="12.75">
      <c r="J17" s="10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E8:E15">
    <cfRule type="cellIs" priority="2" dxfId="3" operator="equal" stopIfTrue="1">
      <formula>0</formula>
    </cfRule>
  </conditionalFormatting>
  <conditionalFormatting sqref="I3">
    <cfRule type="cellIs" priority="3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107" customWidth="1"/>
    <col min="2" max="2" width="3.75390625" style="107" customWidth="1"/>
    <col min="3" max="3" width="25.75390625" style="107" customWidth="1"/>
    <col min="4" max="4" width="3.75390625" style="107" customWidth="1"/>
    <col min="5" max="5" width="19.75390625" style="107" customWidth="1"/>
    <col min="6" max="6" width="3.75390625" style="107" customWidth="1"/>
    <col min="7" max="7" width="17.75390625" style="107" customWidth="1"/>
    <col min="8" max="8" width="3.75390625" style="107" customWidth="1"/>
    <col min="9" max="9" width="7.75390625" style="107" customWidth="1"/>
    <col min="10" max="13" width="3.75390625" style="107" customWidth="1"/>
    <col min="14" max="14" width="4.75390625" style="107" customWidth="1"/>
    <col min="15" max="17" width="3.75390625" style="107" customWidth="1"/>
    <col min="18" max="16384" width="2.75390625" style="107" customWidth="1"/>
  </cols>
  <sheetData>
    <row r="1" spans="1:14" s="2" customFormat="1" ht="13.5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" customFormat="1" ht="13.5" thickBot="1">
      <c r="A2" s="169" t="s">
        <v>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2" customFormat="1" ht="12.75">
      <c r="A3" s="170" t="str">
        <f>сВч3!A3</f>
        <v>LXVIII Чемпионат РБ в зачет XXV Кубка РБ, VII Кубка Давида - Детского Кубка РБ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5" ht="10.5" customHeight="1">
      <c r="A4" s="167" t="str">
        <f>CONCATENATE(сВч3!A4," ",сВч3!C4)</f>
        <v>Республиканские официальные спортивные соревнования БРЫКОВ ВЛАДИМИР МИХАЙЛОВИЧ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06"/>
    </row>
    <row r="5" spans="1:15" ht="13.5">
      <c r="A5" s="168">
        <f>сВч3!E5</f>
        <v>45371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08"/>
    </row>
    <row r="6" spans="1:14" s="34" customFormat="1" ht="10.5" customHeight="1">
      <c r="A6" s="109">
        <v>1</v>
      </c>
      <c r="B6" s="110">
        <f>сВч3!A8</f>
        <v>0</v>
      </c>
      <c r="C6" s="111" t="s">
        <v>65</v>
      </c>
      <c r="D6" s="112"/>
      <c r="E6" s="113"/>
      <c r="F6" s="113"/>
      <c r="G6" s="113"/>
      <c r="H6" s="113"/>
      <c r="I6" s="113"/>
      <c r="J6" s="114"/>
      <c r="K6" s="114"/>
      <c r="L6" s="114"/>
      <c r="M6" s="114"/>
      <c r="N6" s="114"/>
    </row>
    <row r="7" spans="1:14" s="34" customFormat="1" ht="10.5" customHeight="1">
      <c r="A7" s="109"/>
      <c r="B7" s="115"/>
      <c r="C7" s="116">
        <v>1</v>
      </c>
      <c r="D7" s="117">
        <v>0</v>
      </c>
      <c r="E7" s="118" t="s">
        <v>65</v>
      </c>
      <c r="F7" s="113"/>
      <c r="G7" s="113"/>
      <c r="H7" s="113"/>
      <c r="I7" s="113"/>
      <c r="J7" s="114"/>
      <c r="K7" s="114"/>
      <c r="L7" s="114"/>
      <c r="M7" s="114"/>
      <c r="N7" s="114"/>
    </row>
    <row r="8" spans="1:14" s="34" customFormat="1" ht="10.5" customHeight="1">
      <c r="A8" s="109">
        <v>8</v>
      </c>
      <c r="B8" s="110">
        <f>сВч3!A15</f>
        <v>0</v>
      </c>
      <c r="C8" s="119" t="s">
        <v>66</v>
      </c>
      <c r="D8" s="120"/>
      <c r="E8" s="116"/>
      <c r="F8" s="33"/>
      <c r="G8" s="113"/>
      <c r="H8" s="113"/>
      <c r="I8" s="113"/>
      <c r="J8" s="114"/>
      <c r="K8" s="114"/>
      <c r="L8" s="114"/>
      <c r="M8" s="114"/>
      <c r="N8" s="114"/>
    </row>
    <row r="9" spans="1:14" s="34" customFormat="1" ht="10.5" customHeight="1">
      <c r="A9" s="109"/>
      <c r="B9" s="115"/>
      <c r="C9" s="121"/>
      <c r="D9" s="122"/>
      <c r="E9" s="123">
        <v>5</v>
      </c>
      <c r="F9" s="117">
        <v>0</v>
      </c>
      <c r="G9" s="118" t="s">
        <v>65</v>
      </c>
      <c r="H9" s="113"/>
      <c r="I9" s="113"/>
      <c r="J9" s="114"/>
      <c r="K9" s="114"/>
      <c r="L9" s="114"/>
      <c r="M9" s="114"/>
      <c r="N9" s="114"/>
    </row>
    <row r="10" spans="1:14" s="34" customFormat="1" ht="10.5" customHeight="1">
      <c r="A10" s="109">
        <v>5</v>
      </c>
      <c r="B10" s="110">
        <f>сВч3!A12</f>
        <v>0</v>
      </c>
      <c r="C10" s="111" t="s">
        <v>15</v>
      </c>
      <c r="D10" s="122"/>
      <c r="E10" s="123"/>
      <c r="F10" s="120"/>
      <c r="G10" s="116"/>
      <c r="H10" s="124"/>
      <c r="I10" s="113"/>
      <c r="J10" s="114"/>
      <c r="K10" s="114"/>
      <c r="L10" s="114"/>
      <c r="M10" s="114"/>
      <c r="N10" s="114"/>
    </row>
    <row r="11" spans="1:14" s="34" customFormat="1" ht="10.5" customHeight="1">
      <c r="A11" s="109"/>
      <c r="B11" s="115"/>
      <c r="C11" s="116">
        <v>2</v>
      </c>
      <c r="D11" s="117">
        <v>0</v>
      </c>
      <c r="E11" s="125" t="s">
        <v>51</v>
      </c>
      <c r="F11" s="126"/>
      <c r="G11" s="123"/>
      <c r="H11" s="124"/>
      <c r="I11" s="113"/>
      <c r="J11" s="114"/>
      <c r="K11" s="114"/>
      <c r="L11" s="114"/>
      <c r="M11" s="114"/>
      <c r="N11" s="114"/>
    </row>
    <row r="12" spans="1:14" s="34" customFormat="1" ht="10.5" customHeight="1">
      <c r="A12" s="109">
        <v>4</v>
      </c>
      <c r="B12" s="110">
        <f>сВч3!A11</f>
        <v>0</v>
      </c>
      <c r="C12" s="119" t="s">
        <v>51</v>
      </c>
      <c r="D12" s="120"/>
      <c r="E12" s="121"/>
      <c r="F12" s="122"/>
      <c r="G12" s="123"/>
      <c r="H12" s="124"/>
      <c r="I12" s="113"/>
      <c r="J12" s="114"/>
      <c r="K12" s="114"/>
      <c r="L12" s="114"/>
      <c r="M12" s="114"/>
      <c r="N12" s="114"/>
    </row>
    <row r="13" spans="1:14" s="34" customFormat="1" ht="10.5" customHeight="1">
      <c r="A13" s="109"/>
      <c r="B13" s="115"/>
      <c r="C13" s="121"/>
      <c r="D13" s="122"/>
      <c r="E13" s="113"/>
      <c r="F13" s="122"/>
      <c r="G13" s="123">
        <v>7</v>
      </c>
      <c r="H13" s="117">
        <v>0</v>
      </c>
      <c r="I13" s="118" t="s">
        <v>65</v>
      </c>
      <c r="J13" s="127"/>
      <c r="K13" s="127"/>
      <c r="L13" s="127"/>
      <c r="M13" s="127"/>
      <c r="N13" s="127"/>
    </row>
    <row r="14" spans="1:14" s="34" customFormat="1" ht="10.5" customHeight="1">
      <c r="A14" s="109">
        <v>3</v>
      </c>
      <c r="B14" s="110">
        <f>сВч3!A10</f>
        <v>0</v>
      </c>
      <c r="C14" s="111" t="s">
        <v>13</v>
      </c>
      <c r="D14" s="122"/>
      <c r="E14" s="113"/>
      <c r="F14" s="122"/>
      <c r="G14" s="123"/>
      <c r="H14" s="120"/>
      <c r="I14" s="128"/>
      <c r="J14" s="129"/>
      <c r="K14" s="128"/>
      <c r="L14" s="129"/>
      <c r="M14" s="129"/>
      <c r="N14" s="130" t="s">
        <v>23</v>
      </c>
    </row>
    <row r="15" spans="1:14" s="34" customFormat="1" ht="10.5" customHeight="1">
      <c r="A15" s="109"/>
      <c r="B15" s="115"/>
      <c r="C15" s="116">
        <v>3</v>
      </c>
      <c r="D15" s="117">
        <v>0</v>
      </c>
      <c r="E15" s="118" t="s">
        <v>13</v>
      </c>
      <c r="F15" s="122"/>
      <c r="G15" s="123"/>
      <c r="H15" s="126"/>
      <c r="I15" s="131"/>
      <c r="J15" s="114"/>
      <c r="K15" s="131"/>
      <c r="L15" s="114"/>
      <c r="M15" s="114"/>
      <c r="N15" s="131"/>
    </row>
    <row r="16" spans="1:14" s="34" customFormat="1" ht="10.5" customHeight="1">
      <c r="A16" s="109">
        <v>6</v>
      </c>
      <c r="B16" s="110">
        <f>сВч3!A13</f>
        <v>0</v>
      </c>
      <c r="C16" s="119" t="s">
        <v>56</v>
      </c>
      <c r="D16" s="120"/>
      <c r="E16" s="116"/>
      <c r="F16" s="126"/>
      <c r="G16" s="123"/>
      <c r="H16" s="126"/>
      <c r="I16" s="131"/>
      <c r="J16" s="114"/>
      <c r="K16" s="131"/>
      <c r="L16" s="114"/>
      <c r="M16" s="114"/>
      <c r="N16" s="131"/>
    </row>
    <row r="17" spans="1:14" s="34" customFormat="1" ht="10.5" customHeight="1">
      <c r="A17" s="109"/>
      <c r="B17" s="115"/>
      <c r="C17" s="121"/>
      <c r="D17" s="122"/>
      <c r="E17" s="123">
        <v>6</v>
      </c>
      <c r="F17" s="117">
        <v>0</v>
      </c>
      <c r="G17" s="118" t="s">
        <v>13</v>
      </c>
      <c r="H17" s="122"/>
      <c r="I17" s="131"/>
      <c r="J17" s="114"/>
      <c r="K17" s="131"/>
      <c r="L17" s="114"/>
      <c r="M17" s="114"/>
      <c r="N17" s="131"/>
    </row>
    <row r="18" spans="1:14" s="34" customFormat="1" ht="10.5" customHeight="1">
      <c r="A18" s="109">
        <v>7</v>
      </c>
      <c r="B18" s="110">
        <f>сВч3!A14</f>
        <v>0</v>
      </c>
      <c r="C18" s="111" t="s">
        <v>14</v>
      </c>
      <c r="D18" s="122"/>
      <c r="E18" s="123"/>
      <c r="F18" s="120"/>
      <c r="G18" s="121"/>
      <c r="H18" s="122"/>
      <c r="I18" s="131"/>
      <c r="J18" s="114"/>
      <c r="K18" s="131"/>
      <c r="L18" s="114"/>
      <c r="M18" s="114"/>
      <c r="N18" s="131"/>
    </row>
    <row r="19" spans="1:14" s="34" customFormat="1" ht="10.5" customHeight="1">
      <c r="A19" s="109"/>
      <c r="B19" s="115"/>
      <c r="C19" s="116">
        <v>4</v>
      </c>
      <c r="D19" s="117">
        <v>0</v>
      </c>
      <c r="E19" s="125" t="s">
        <v>12</v>
      </c>
      <c r="F19" s="126"/>
      <c r="G19" s="113"/>
      <c r="H19" s="122"/>
      <c r="I19" s="131"/>
      <c r="J19" s="114"/>
      <c r="K19" s="131"/>
      <c r="L19" s="114"/>
      <c r="M19" s="114"/>
      <c r="N19" s="131"/>
    </row>
    <row r="20" spans="1:14" s="34" customFormat="1" ht="10.5" customHeight="1">
      <c r="A20" s="109">
        <v>2</v>
      </c>
      <c r="B20" s="110">
        <f>сВч3!A9</f>
        <v>0</v>
      </c>
      <c r="C20" s="119" t="s">
        <v>12</v>
      </c>
      <c r="D20" s="120"/>
      <c r="E20" s="121"/>
      <c r="F20" s="122"/>
      <c r="G20" s="113">
        <v>-7</v>
      </c>
      <c r="H20" s="132">
        <f>IF(H13=F9,F17,IF(H13=F17,F9,0))</f>
        <v>0</v>
      </c>
      <c r="I20" s="133" t="str">
        <f>IF(I13=G9,G17,IF(I13=G17,G9,0))</f>
        <v>Сабирова Полина</v>
      </c>
      <c r="J20" s="134"/>
      <c r="K20" s="134"/>
      <c r="L20" s="134"/>
      <c r="M20" s="134"/>
      <c r="N20" s="134"/>
    </row>
    <row r="21" spans="1:14" s="34" customFormat="1" ht="10.5" customHeight="1">
      <c r="A21" s="109"/>
      <c r="B21" s="115"/>
      <c r="C21" s="121"/>
      <c r="D21" s="122"/>
      <c r="E21" s="113"/>
      <c r="F21" s="122"/>
      <c r="G21" s="113"/>
      <c r="H21" s="135"/>
      <c r="I21" s="128"/>
      <c r="J21" s="129"/>
      <c r="K21" s="128"/>
      <c r="L21" s="129"/>
      <c r="M21" s="129"/>
      <c r="N21" s="130" t="s">
        <v>24</v>
      </c>
    </row>
    <row r="22" spans="1:14" s="34" customFormat="1" ht="10.5" customHeight="1">
      <c r="A22" s="109">
        <v>-1</v>
      </c>
      <c r="B22" s="136">
        <f>IF(D7=B6,B8,IF(D7=B8,B6,0))</f>
        <v>0</v>
      </c>
      <c r="C22" s="133" t="str">
        <f>IF(E7=C6,C8,IF(E7=C8,C6,0))</f>
        <v>Медведев Александр </v>
      </c>
      <c r="D22" s="137"/>
      <c r="E22" s="113"/>
      <c r="F22" s="122"/>
      <c r="G22" s="113"/>
      <c r="H22" s="122"/>
      <c r="I22" s="131"/>
      <c r="J22" s="114"/>
      <c r="K22" s="131"/>
      <c r="L22" s="114"/>
      <c r="M22" s="114"/>
      <c r="N22" s="131"/>
    </row>
    <row r="23" spans="1:14" s="34" customFormat="1" ht="10.5" customHeight="1">
      <c r="A23" s="109"/>
      <c r="B23" s="115"/>
      <c r="C23" s="116">
        <v>8</v>
      </c>
      <c r="D23" s="117">
        <v>0</v>
      </c>
      <c r="E23" s="118" t="s">
        <v>15</v>
      </c>
      <c r="F23" s="122"/>
      <c r="G23" s="113"/>
      <c r="H23" s="122"/>
      <c r="I23" s="131"/>
      <c r="J23" s="114"/>
      <c r="K23" s="131"/>
      <c r="L23" s="114"/>
      <c r="M23" s="114"/>
      <c r="N23" s="131"/>
    </row>
    <row r="24" spans="1:14" s="34" customFormat="1" ht="10.5" customHeight="1">
      <c r="A24" s="109">
        <v>-2</v>
      </c>
      <c r="B24" s="136">
        <f>IF(D11=B10,B12,IF(D11=B12,B10,0))</f>
        <v>0</v>
      </c>
      <c r="C24" s="138" t="str">
        <f>IF(E11=C10,C12,IF(E11=C12,C10,0))</f>
        <v>Елпаев Игорь</v>
      </c>
      <c r="D24" s="139"/>
      <c r="E24" s="116">
        <v>10</v>
      </c>
      <c r="F24" s="117">
        <v>0</v>
      </c>
      <c r="G24" s="118" t="s">
        <v>15</v>
      </c>
      <c r="H24" s="122"/>
      <c r="I24" s="131"/>
      <c r="J24" s="114"/>
      <c r="K24" s="131"/>
      <c r="L24" s="114"/>
      <c r="M24" s="114"/>
      <c r="N24" s="131"/>
    </row>
    <row r="25" spans="1:14" s="34" customFormat="1" ht="10.5" customHeight="1">
      <c r="A25" s="109"/>
      <c r="B25" s="115"/>
      <c r="C25" s="121">
        <v>-6</v>
      </c>
      <c r="D25" s="140">
        <f>IF(F17=D15,D19,IF(F17=D19,D15,0))</f>
        <v>0</v>
      </c>
      <c r="E25" s="138" t="str">
        <f>IF(G17=E15,E19,IF(G17=E19,E15,0))</f>
        <v>Фирсов Денис</v>
      </c>
      <c r="F25" s="139"/>
      <c r="G25" s="116"/>
      <c r="H25" s="126"/>
      <c r="I25" s="131"/>
      <c r="J25" s="114"/>
      <c r="K25" s="131"/>
      <c r="L25" s="114"/>
      <c r="M25" s="114"/>
      <c r="N25" s="131"/>
    </row>
    <row r="26" spans="1:14" s="34" customFormat="1" ht="10.5" customHeight="1">
      <c r="A26" s="109">
        <v>-3</v>
      </c>
      <c r="B26" s="136">
        <f>IF(D15=B14,B16,IF(D15=B16,B14,0))</f>
        <v>0</v>
      </c>
      <c r="C26" s="133" t="str">
        <f>IF(E15=C14,C16,IF(E15=C16,C14,0))</f>
        <v>Вежнин Валерий</v>
      </c>
      <c r="D26" s="141"/>
      <c r="E26" s="121"/>
      <c r="F26" s="122"/>
      <c r="G26" s="123">
        <v>12</v>
      </c>
      <c r="H26" s="117">
        <v>0</v>
      </c>
      <c r="I26" s="125" t="s">
        <v>51</v>
      </c>
      <c r="J26" s="142"/>
      <c r="K26" s="127"/>
      <c r="L26" s="127"/>
      <c r="M26" s="127"/>
      <c r="N26" s="127"/>
    </row>
    <row r="27" spans="1:14" s="34" customFormat="1" ht="10.5" customHeight="1">
      <c r="A27" s="109"/>
      <c r="B27" s="115"/>
      <c r="C27" s="116">
        <v>9</v>
      </c>
      <c r="D27" s="117">
        <v>0</v>
      </c>
      <c r="E27" s="118" t="s">
        <v>56</v>
      </c>
      <c r="F27" s="122"/>
      <c r="G27" s="123"/>
      <c r="H27" s="120"/>
      <c r="I27" s="128"/>
      <c r="J27" s="129"/>
      <c r="K27" s="128"/>
      <c r="L27" s="129"/>
      <c r="M27" s="129"/>
      <c r="N27" s="130" t="s">
        <v>33</v>
      </c>
    </row>
    <row r="28" spans="1:14" s="34" customFormat="1" ht="10.5" customHeight="1">
      <c r="A28" s="109">
        <v>-4</v>
      </c>
      <c r="B28" s="136">
        <f>IF(D19=B18,B20,IF(D19=B20,B18,0))</f>
        <v>0</v>
      </c>
      <c r="C28" s="138" t="str">
        <f>IF(E19=C18,C20,IF(E19=C20,C18,0))</f>
        <v>Нестеренко Георгий</v>
      </c>
      <c r="D28" s="139"/>
      <c r="E28" s="116">
        <v>11</v>
      </c>
      <c r="F28" s="117">
        <v>0</v>
      </c>
      <c r="G28" s="125" t="s">
        <v>51</v>
      </c>
      <c r="H28" s="126"/>
      <c r="I28" s="131"/>
      <c r="J28" s="114"/>
      <c r="K28" s="131"/>
      <c r="L28" s="114"/>
      <c r="M28" s="114"/>
      <c r="N28" s="131"/>
    </row>
    <row r="29" spans="1:14" s="34" customFormat="1" ht="10.5" customHeight="1">
      <c r="A29" s="109"/>
      <c r="B29" s="143"/>
      <c r="C29" s="121">
        <v>-5</v>
      </c>
      <c r="D29" s="140">
        <f>IF(F9=D7,D11,IF(F9=D11,D7,0))</f>
        <v>0</v>
      </c>
      <c r="E29" s="138" t="str">
        <f>IF(G9=E7,E11,IF(G9=E11,E7,0))</f>
        <v>Иванов Валерий</v>
      </c>
      <c r="F29" s="139"/>
      <c r="G29" s="121">
        <v>-12</v>
      </c>
      <c r="H29" s="132">
        <f>IF(H26=F24,F28,IF(H26=F28,F24,0))</f>
        <v>0</v>
      </c>
      <c r="I29" s="133" t="str">
        <f>IF(I26=G24,G28,IF(I26=G28,G24,0))</f>
        <v>Елпаев Игорь</v>
      </c>
      <c r="J29" s="134"/>
      <c r="K29" s="134"/>
      <c r="L29" s="134"/>
      <c r="M29" s="134"/>
      <c r="N29" s="134"/>
    </row>
    <row r="30" spans="1:14" s="34" customFormat="1" ht="10.5" customHeight="1">
      <c r="A30" s="109"/>
      <c r="B30" s="143"/>
      <c r="C30" s="113"/>
      <c r="D30" s="32"/>
      <c r="E30" s="121"/>
      <c r="F30" s="122"/>
      <c r="G30" s="113"/>
      <c r="H30" s="135"/>
      <c r="I30" s="128"/>
      <c r="J30" s="129"/>
      <c r="K30" s="128"/>
      <c r="L30" s="129"/>
      <c r="M30" s="129"/>
      <c r="N30" s="130" t="s">
        <v>34</v>
      </c>
    </row>
    <row r="31" spans="1:14" s="34" customFormat="1" ht="10.5" customHeight="1">
      <c r="A31" s="109"/>
      <c r="B31" s="143"/>
      <c r="C31" s="113"/>
      <c r="D31" s="31"/>
      <c r="E31" s="113">
        <v>-10</v>
      </c>
      <c r="F31" s="140">
        <f>IF(F24=D23,D25,IF(F24=D25,D23,0))</f>
        <v>0</v>
      </c>
      <c r="G31" s="133" t="str">
        <f>IF(G24=E23,E25,IF(G24=E25,E23,0))</f>
        <v>Фирсов Денис</v>
      </c>
      <c r="H31" s="137"/>
      <c r="I31" s="131"/>
      <c r="J31" s="114"/>
      <c r="K31" s="131"/>
      <c r="L31" s="114"/>
      <c r="M31" s="114"/>
      <c r="N31" s="131"/>
    </row>
    <row r="32" spans="1:14" s="34" customFormat="1" ht="10.5" customHeight="1">
      <c r="A32" s="109"/>
      <c r="B32" s="143"/>
      <c r="C32" s="113"/>
      <c r="D32" s="31"/>
      <c r="E32" s="113"/>
      <c r="F32" s="135"/>
      <c r="G32" s="116">
        <v>13</v>
      </c>
      <c r="H32" s="117">
        <v>0</v>
      </c>
      <c r="I32" s="144" t="s">
        <v>12</v>
      </c>
      <c r="J32" s="127"/>
      <c r="K32" s="127"/>
      <c r="L32" s="127"/>
      <c r="M32" s="127"/>
      <c r="N32" s="127"/>
    </row>
    <row r="33" spans="1:14" s="34" customFormat="1" ht="10.5" customHeight="1">
      <c r="A33" s="109">
        <v>-8</v>
      </c>
      <c r="B33" s="145">
        <f>IF(D23=B22,B24,IF(D23=B24,B22,0))</f>
        <v>0</v>
      </c>
      <c r="C33" s="133" t="str">
        <f>IF(E23=C22,C24,IF(E23=C24,C22,0))</f>
        <v>Медведев Александр </v>
      </c>
      <c r="D33" s="146"/>
      <c r="E33" s="113">
        <v>-11</v>
      </c>
      <c r="F33" s="140">
        <f>IF(F28=D27,D29,IF(F28=D29,D27,0))</f>
        <v>0</v>
      </c>
      <c r="G33" s="138" t="str">
        <f>IF(G28=E27,E29,IF(G28=E29,E27,0))</f>
        <v>Вежнин Валерий</v>
      </c>
      <c r="H33" s="139"/>
      <c r="I33" s="128"/>
      <c r="J33" s="129"/>
      <c r="K33" s="128"/>
      <c r="L33" s="129"/>
      <c r="M33" s="129"/>
      <c r="N33" s="130" t="s">
        <v>25</v>
      </c>
    </row>
    <row r="34" spans="1:14" s="34" customFormat="1" ht="10.5" customHeight="1">
      <c r="A34" s="109"/>
      <c r="B34" s="143"/>
      <c r="C34" s="116">
        <v>14</v>
      </c>
      <c r="D34" s="117">
        <v>0</v>
      </c>
      <c r="E34" s="144" t="s">
        <v>66</v>
      </c>
      <c r="F34" s="147"/>
      <c r="G34" s="121">
        <v>-13</v>
      </c>
      <c r="H34" s="132">
        <f>IF(H32=F31,F33,IF(H32=F33,F31,0))</f>
        <v>0</v>
      </c>
      <c r="I34" s="133" t="str">
        <f>IF(I32=G31,G33,IF(I32=G33,G31,0))</f>
        <v>Вежнин Валерий</v>
      </c>
      <c r="J34" s="134"/>
      <c r="K34" s="134"/>
      <c r="L34" s="134"/>
      <c r="M34" s="134"/>
      <c r="N34" s="134"/>
    </row>
    <row r="35" spans="1:14" s="34" customFormat="1" ht="10.5" customHeight="1">
      <c r="A35" s="109">
        <v>-9</v>
      </c>
      <c r="B35" s="145">
        <f>IF(D27=B26,B28,IF(D27=B28,B26,0))</f>
        <v>0</v>
      </c>
      <c r="C35" s="138" t="str">
        <f>IF(E27=C26,C28,IF(E27=C28,C26,0))</f>
        <v>Нестеренко Георгий</v>
      </c>
      <c r="D35" s="148"/>
      <c r="E35" s="130" t="s">
        <v>27</v>
      </c>
      <c r="F35" s="149"/>
      <c r="G35" s="113"/>
      <c r="H35" s="150"/>
      <c r="I35" s="128"/>
      <c r="J35" s="129"/>
      <c r="K35" s="128"/>
      <c r="L35" s="129"/>
      <c r="M35" s="129"/>
      <c r="N35" s="130" t="s">
        <v>26</v>
      </c>
    </row>
    <row r="36" spans="1:14" s="34" customFormat="1" ht="10.5" customHeight="1">
      <c r="A36" s="109"/>
      <c r="B36" s="109"/>
      <c r="C36" s="121">
        <v>-14</v>
      </c>
      <c r="D36" s="132">
        <v>0</v>
      </c>
      <c r="E36" s="133" t="str">
        <f>IF(E34=C33,C35,IF(E34=C35,C33,0))</f>
        <v>Нестеренко Георгий</v>
      </c>
      <c r="F36" s="151"/>
      <c r="G36" s="152"/>
      <c r="H36" s="152"/>
      <c r="I36" s="152"/>
      <c r="J36" s="152"/>
      <c r="K36" s="152"/>
      <c r="L36" s="152"/>
      <c r="M36" s="114"/>
      <c r="N36" s="114"/>
    </row>
    <row r="37" spans="1:14" s="34" customFormat="1" ht="10.5" customHeight="1">
      <c r="A37" s="109"/>
      <c r="B37" s="109"/>
      <c r="C37" s="113"/>
      <c r="D37" s="121"/>
      <c r="E37" s="130" t="s">
        <v>28</v>
      </c>
      <c r="F37" s="149"/>
      <c r="G37" s="113"/>
      <c r="H37" s="113"/>
      <c r="I37" s="131"/>
      <c r="J37" s="114"/>
      <c r="K37" s="114"/>
      <c r="L37" s="114"/>
      <c r="M37" s="114"/>
      <c r="N37" s="114"/>
    </row>
    <row r="38" spans="1:17" ht="10.5" customHeight="1">
      <c r="A38" s="34"/>
      <c r="B38" s="34"/>
      <c r="C38" s="34"/>
      <c r="D38" s="34"/>
      <c r="E38" s="34"/>
      <c r="F38" s="15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0.5" customHeight="1">
      <c r="A39" s="34"/>
      <c r="B39" s="34"/>
      <c r="C39" s="34"/>
      <c r="D39" s="34"/>
      <c r="E39" s="34"/>
      <c r="F39" s="153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0.5" customHeight="1">
      <c r="A40" s="34"/>
      <c r="B40" s="34"/>
      <c r="C40" s="34"/>
      <c r="D40" s="34"/>
      <c r="E40" s="34"/>
      <c r="F40" s="153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0.5" customHeight="1">
      <c r="A41" s="34"/>
      <c r="B41" s="34"/>
      <c r="C41" s="34"/>
      <c r="D41" s="34"/>
      <c r="E41" s="34"/>
      <c r="F41" s="15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0.5" customHeight="1">
      <c r="A42" s="34"/>
      <c r="B42" s="34"/>
      <c r="C42" s="34"/>
      <c r="D42" s="34"/>
      <c r="E42" s="34"/>
      <c r="F42" s="15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0.5" customHeight="1">
      <c r="A43" s="34"/>
      <c r="B43" s="34"/>
      <c r="C43" s="34"/>
      <c r="D43" s="34"/>
      <c r="E43" s="34"/>
      <c r="F43" s="15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0.5" customHeight="1">
      <c r="A44" s="34"/>
      <c r="B44" s="34"/>
      <c r="C44" s="34"/>
      <c r="D44" s="34"/>
      <c r="E44" s="34"/>
      <c r="F44" s="15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0.5" customHeight="1">
      <c r="A45" s="34"/>
      <c r="B45" s="34"/>
      <c r="C45" s="34"/>
      <c r="D45" s="34"/>
      <c r="E45" s="34"/>
      <c r="F45" s="15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0.5" customHeight="1">
      <c r="A46" s="34"/>
      <c r="B46" s="34"/>
      <c r="C46" s="34"/>
      <c r="D46" s="34"/>
      <c r="E46" s="34"/>
      <c r="F46" s="15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0.5" customHeight="1">
      <c r="A47" s="34"/>
      <c r="B47" s="34"/>
      <c r="C47" s="34"/>
      <c r="D47" s="34"/>
      <c r="E47" s="34"/>
      <c r="F47" s="15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ht="10.5" customHeight="1">
      <c r="F48" s="154"/>
    </row>
    <row r="49" ht="10.5" customHeight="1">
      <c r="F49" s="15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5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65" customWidth="1"/>
    <col min="2" max="2" width="5.75390625" style="65" customWidth="1"/>
    <col min="3" max="4" width="25.75390625" style="38" customWidth="1"/>
    <col min="5" max="5" width="5.75390625" style="38" customWidth="1"/>
    <col min="6" max="16384" width="9.125" style="38" customWidth="1"/>
  </cols>
  <sheetData>
    <row r="1" spans="1:5" ht="12.75">
      <c r="A1" s="51" t="s">
        <v>39</v>
      </c>
      <c r="B1" s="171" t="s">
        <v>40</v>
      </c>
      <c r="C1" s="172"/>
      <c r="D1" s="173" t="s">
        <v>41</v>
      </c>
      <c r="E1" s="174"/>
    </row>
    <row r="2" spans="1:5" ht="12.75">
      <c r="A2" s="52">
        <v>1</v>
      </c>
      <c r="B2" s="61">
        <f>Вч3!D7</f>
        <v>0</v>
      </c>
      <c r="C2" s="62" t="str">
        <f>Вч3!E27</f>
        <v>Вежнин Валерий</v>
      </c>
      <c r="D2" s="63" t="str">
        <f>Вч3!C35</f>
        <v>Нестеренко Георгий</v>
      </c>
      <c r="E2" s="64">
        <f>Вч3!B22</f>
        <v>0</v>
      </c>
    </row>
    <row r="3" spans="1:13" ht="12.75">
      <c r="A3" s="52">
        <v>2</v>
      </c>
      <c r="B3" s="61">
        <f>Вч3!D11</f>
        <v>0</v>
      </c>
      <c r="C3" s="62" t="str">
        <f>Вч3!E23</f>
        <v>Елпаев Игорь</v>
      </c>
      <c r="D3" s="63" t="str">
        <f>Вч3!C33</f>
        <v>Медведев Александр </v>
      </c>
      <c r="E3" s="64">
        <f>Вч3!B24</f>
        <v>0</v>
      </c>
      <c r="M3" s="155"/>
    </row>
    <row r="4" spans="1:5" ht="12.75">
      <c r="A4" s="52">
        <v>3</v>
      </c>
      <c r="B4" s="61">
        <f>Вч3!D15</f>
        <v>0</v>
      </c>
      <c r="C4" s="62" t="str">
        <f>Вч3!G24</f>
        <v>Елпаев Игорь</v>
      </c>
      <c r="D4" s="63" t="str">
        <f>Вч3!G31</f>
        <v>Фирсов Денис</v>
      </c>
      <c r="E4" s="64">
        <f>Вч3!B26</f>
        <v>0</v>
      </c>
    </row>
    <row r="5" spans="1:5" ht="12.75">
      <c r="A5" s="52">
        <v>4</v>
      </c>
      <c r="B5" s="61">
        <f>Вч3!D19</f>
        <v>0</v>
      </c>
      <c r="C5" s="62" t="str">
        <f>Вч3!G28</f>
        <v>Иванов Валерий</v>
      </c>
      <c r="D5" s="63" t="str">
        <f>Вч3!G33</f>
        <v>Вежнин Валерий</v>
      </c>
      <c r="E5" s="64">
        <f>Вч3!B28</f>
        <v>0</v>
      </c>
    </row>
    <row r="6" spans="1:5" ht="12.75">
      <c r="A6" s="52">
        <v>5</v>
      </c>
      <c r="B6" s="61">
        <f>Вч3!F9</f>
        <v>0</v>
      </c>
      <c r="C6" s="62" t="str">
        <f>Вч3!E11</f>
        <v>Иванов Валерий</v>
      </c>
      <c r="D6" s="63" t="str">
        <f>Вч3!C24</f>
        <v>Елпаев Игорь</v>
      </c>
      <c r="E6" s="64">
        <f>Вч3!D29</f>
        <v>0</v>
      </c>
    </row>
    <row r="7" spans="1:5" ht="12.75">
      <c r="A7" s="52">
        <v>6</v>
      </c>
      <c r="B7" s="61">
        <f>Вч3!F17</f>
        <v>0</v>
      </c>
      <c r="C7" s="62" t="str">
        <f>Вч3!I26</f>
        <v>Иванов Валерий</v>
      </c>
      <c r="D7" s="63" t="str">
        <f>Вч3!I29</f>
        <v>Елпаев Игорь</v>
      </c>
      <c r="E7" s="64">
        <f>Вч3!D25</f>
        <v>0</v>
      </c>
    </row>
    <row r="8" spans="1:5" ht="12.75">
      <c r="A8" s="52">
        <v>7</v>
      </c>
      <c r="B8" s="61">
        <f>Вч3!H13</f>
        <v>0</v>
      </c>
      <c r="C8" s="62" t="str">
        <f>Вч3!G9</f>
        <v>Клоков Михаил </v>
      </c>
      <c r="D8" s="63" t="str">
        <f>Вч3!E29</f>
        <v>Иванов Валерий</v>
      </c>
      <c r="E8" s="64">
        <f>Вч3!H20</f>
        <v>0</v>
      </c>
    </row>
    <row r="9" spans="1:5" ht="12.75">
      <c r="A9" s="52">
        <v>8</v>
      </c>
      <c r="B9" s="61">
        <f>Вч3!D23</f>
        <v>0</v>
      </c>
      <c r="C9" s="62" t="str">
        <f>Вч3!E7</f>
        <v>Клоков Михаил </v>
      </c>
      <c r="D9" s="63" t="str">
        <f>Вч3!C22</f>
        <v>Медведев Александр </v>
      </c>
      <c r="E9" s="64">
        <f>Вч3!B33</f>
        <v>0</v>
      </c>
    </row>
    <row r="10" spans="1:5" ht="12.75">
      <c r="A10" s="52">
        <v>9</v>
      </c>
      <c r="B10" s="61">
        <f>Вч3!D27</f>
        <v>0</v>
      </c>
      <c r="C10" s="62" t="str">
        <f>Вч3!I13</f>
        <v>Клоков Михаил </v>
      </c>
      <c r="D10" s="63" t="str">
        <f>Вч3!I20</f>
        <v>Сабирова Полина</v>
      </c>
      <c r="E10" s="64">
        <f>Вч3!B35</f>
        <v>0</v>
      </c>
    </row>
    <row r="11" spans="1:5" ht="12.75">
      <c r="A11" s="52">
        <v>10</v>
      </c>
      <c r="B11" s="61">
        <f>Вч3!F24</f>
        <v>0</v>
      </c>
      <c r="C11" s="62" t="str">
        <f>Вч3!E34</f>
        <v>Медведев Александр </v>
      </c>
      <c r="D11" s="63" t="str">
        <f>Вч3!E36</f>
        <v>Нестеренко Георгий</v>
      </c>
      <c r="E11" s="64">
        <f>Вч3!F31</f>
        <v>0</v>
      </c>
    </row>
    <row r="12" spans="1:5" ht="12.75">
      <c r="A12" s="52">
        <v>11</v>
      </c>
      <c r="B12" s="61">
        <f>Вч3!F28</f>
        <v>0</v>
      </c>
      <c r="C12" s="62" t="str">
        <f>Вч3!E15</f>
        <v>Сабирова Полина</v>
      </c>
      <c r="D12" s="63" t="str">
        <f>Вч3!C26</f>
        <v>Вежнин Валерий</v>
      </c>
      <c r="E12" s="64">
        <f>Вч3!F33</f>
        <v>0</v>
      </c>
    </row>
    <row r="13" spans="1:5" ht="12.75">
      <c r="A13" s="52">
        <v>12</v>
      </c>
      <c r="B13" s="61">
        <f>Вч3!H26</f>
        <v>0</v>
      </c>
      <c r="C13" s="62" t="str">
        <f>Вч3!G17</f>
        <v>Сабирова Полина</v>
      </c>
      <c r="D13" s="63" t="str">
        <f>Вч3!E25</f>
        <v>Фирсов Денис</v>
      </c>
      <c r="E13" s="64">
        <f>Вч3!H29</f>
        <v>0</v>
      </c>
    </row>
    <row r="14" spans="1:5" ht="12.75">
      <c r="A14" s="52">
        <v>13</v>
      </c>
      <c r="B14" s="61">
        <f>Вч3!H32</f>
        <v>0</v>
      </c>
      <c r="C14" s="62" t="str">
        <f>Вч3!I32</f>
        <v>Фирсов Денис</v>
      </c>
      <c r="D14" s="63" t="str">
        <f>Вч3!I34</f>
        <v>Вежнин Валерий</v>
      </c>
      <c r="E14" s="64">
        <f>Вч3!H34</f>
        <v>0</v>
      </c>
    </row>
    <row r="15" spans="1:5" ht="12.75">
      <c r="A15" s="52">
        <v>14</v>
      </c>
      <c r="B15" s="61">
        <f>Вч3!D34</f>
        <v>0</v>
      </c>
      <c r="C15" s="62" t="str">
        <f>Вч3!E19</f>
        <v>Фирсов Денис</v>
      </c>
      <c r="D15" s="63" t="str">
        <f>Вч3!C28</f>
        <v>Нестеренко Георгий</v>
      </c>
      <c r="E15" s="64">
        <f>Вч3!D36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107" customWidth="1"/>
    <col min="2" max="2" width="3.75390625" style="107" customWidth="1"/>
    <col min="3" max="3" width="25.75390625" style="107" customWidth="1"/>
    <col min="4" max="4" width="3.75390625" style="107" customWidth="1"/>
    <col min="5" max="5" width="19.75390625" style="107" customWidth="1"/>
    <col min="6" max="6" width="3.75390625" style="107" customWidth="1"/>
    <col min="7" max="7" width="17.75390625" style="107" customWidth="1"/>
    <col min="8" max="8" width="3.75390625" style="107" customWidth="1"/>
    <col min="9" max="9" width="7.75390625" style="107" customWidth="1"/>
    <col min="10" max="13" width="3.75390625" style="107" customWidth="1"/>
    <col min="14" max="14" width="4.75390625" style="107" customWidth="1"/>
    <col min="15" max="17" width="3.75390625" style="107" customWidth="1"/>
    <col min="18" max="16384" width="2.75390625" style="107" customWidth="1"/>
  </cols>
  <sheetData>
    <row r="1" spans="1:14" s="2" customFormat="1" ht="13.5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" customFormat="1" ht="13.5" thickBot="1">
      <c r="A2" s="169" t="s">
        <v>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2" customFormat="1" ht="12.75">
      <c r="A3" s="170" t="str">
        <f>'с8'!A3</f>
        <v>LXVIII Чемпионат РБ в зачет XXV Кубка РБ, VII Кубка Давида - Детского Кубка РБ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5" ht="10.5" customHeight="1">
      <c r="A4" s="167" t="str">
        <f>CONCATENATE('с8'!A4," ",'с8'!C4)</f>
        <v>Республиканские официальные спортивные соревнования БРЫКОВ ВЛАДИМИР МИХАЙЛОВИЧ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06"/>
    </row>
    <row r="5" spans="1:15" ht="13.5">
      <c r="A5" s="168">
        <f>'с8'!E5</f>
        <v>45375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08"/>
    </row>
    <row r="6" spans="1:14" s="34" customFormat="1" ht="10.5" customHeight="1">
      <c r="A6" s="109">
        <v>1</v>
      </c>
      <c r="B6" s="110">
        <f>'с8'!A8</f>
        <v>0</v>
      </c>
      <c r="C6" s="111" t="s">
        <v>114</v>
      </c>
      <c r="D6" s="112"/>
      <c r="E6" s="113"/>
      <c r="F6" s="113"/>
      <c r="G6" s="113"/>
      <c r="H6" s="113"/>
      <c r="I6" s="113"/>
      <c r="J6" s="114"/>
      <c r="K6" s="114"/>
      <c r="L6" s="114"/>
      <c r="M6" s="114"/>
      <c r="N6" s="114"/>
    </row>
    <row r="7" spans="1:14" s="34" customFormat="1" ht="10.5" customHeight="1">
      <c r="A7" s="109"/>
      <c r="B7" s="115"/>
      <c r="C7" s="116">
        <v>1</v>
      </c>
      <c r="D7" s="117">
        <v>0</v>
      </c>
      <c r="E7" s="118" t="s">
        <v>114</v>
      </c>
      <c r="F7" s="113"/>
      <c r="G7" s="113"/>
      <c r="H7" s="113"/>
      <c r="I7" s="113"/>
      <c r="J7" s="114"/>
      <c r="K7" s="114"/>
      <c r="L7" s="114"/>
      <c r="M7" s="114"/>
      <c r="N7" s="114"/>
    </row>
    <row r="8" spans="1:14" s="34" customFormat="1" ht="10.5" customHeight="1">
      <c r="A8" s="109">
        <v>8</v>
      </c>
      <c r="B8" s="110">
        <f>'с8'!A15</f>
        <v>0</v>
      </c>
      <c r="C8" s="119" t="s">
        <v>14</v>
      </c>
      <c r="D8" s="120"/>
      <c r="E8" s="116"/>
      <c r="F8" s="33"/>
      <c r="G8" s="113"/>
      <c r="H8" s="113"/>
      <c r="I8" s="113"/>
      <c r="J8" s="114"/>
      <c r="K8" s="114"/>
      <c r="L8" s="114"/>
      <c r="M8" s="114"/>
      <c r="N8" s="114"/>
    </row>
    <row r="9" spans="1:14" s="34" customFormat="1" ht="10.5" customHeight="1">
      <c r="A9" s="109"/>
      <c r="B9" s="115"/>
      <c r="C9" s="121"/>
      <c r="D9" s="122"/>
      <c r="E9" s="123">
        <v>5</v>
      </c>
      <c r="F9" s="117">
        <v>0</v>
      </c>
      <c r="G9" s="118" t="s">
        <v>114</v>
      </c>
      <c r="H9" s="113"/>
      <c r="I9" s="113"/>
      <c r="J9" s="114"/>
      <c r="K9" s="114"/>
      <c r="L9" s="114"/>
      <c r="M9" s="114"/>
      <c r="N9" s="114"/>
    </row>
    <row r="10" spans="1:14" s="34" customFormat="1" ht="10.5" customHeight="1">
      <c r="A10" s="109">
        <v>5</v>
      </c>
      <c r="B10" s="110">
        <f>'с8'!A12</f>
        <v>0</v>
      </c>
      <c r="C10" s="111" t="s">
        <v>117</v>
      </c>
      <c r="D10" s="122"/>
      <c r="E10" s="123"/>
      <c r="F10" s="120"/>
      <c r="G10" s="116"/>
      <c r="H10" s="124"/>
      <c r="I10" s="113"/>
      <c r="J10" s="114"/>
      <c r="K10" s="114"/>
      <c r="L10" s="114"/>
      <c r="M10" s="114"/>
      <c r="N10" s="114"/>
    </row>
    <row r="11" spans="1:14" s="34" customFormat="1" ht="10.5" customHeight="1">
      <c r="A11" s="109"/>
      <c r="B11" s="115"/>
      <c r="C11" s="116">
        <v>2</v>
      </c>
      <c r="D11" s="117">
        <v>0</v>
      </c>
      <c r="E11" s="125" t="s">
        <v>117</v>
      </c>
      <c r="F11" s="126"/>
      <c r="G11" s="123"/>
      <c r="H11" s="124"/>
      <c r="I11" s="113"/>
      <c r="J11" s="114"/>
      <c r="K11" s="114"/>
      <c r="L11" s="114"/>
      <c r="M11" s="114"/>
      <c r="N11" s="114"/>
    </row>
    <row r="12" spans="1:14" s="34" customFormat="1" ht="10.5" customHeight="1">
      <c r="A12" s="109">
        <v>4</v>
      </c>
      <c r="B12" s="110">
        <f>'с8'!A11</f>
        <v>0</v>
      </c>
      <c r="C12" s="119" t="s">
        <v>70</v>
      </c>
      <c r="D12" s="120"/>
      <c r="E12" s="121"/>
      <c r="F12" s="122"/>
      <c r="G12" s="123"/>
      <c r="H12" s="124"/>
      <c r="I12" s="113"/>
      <c r="J12" s="114"/>
      <c r="K12" s="114"/>
      <c r="L12" s="114"/>
      <c r="M12" s="114"/>
      <c r="N12" s="114"/>
    </row>
    <row r="13" spans="1:14" s="34" customFormat="1" ht="10.5" customHeight="1">
      <c r="A13" s="109"/>
      <c r="B13" s="115"/>
      <c r="C13" s="121"/>
      <c r="D13" s="122"/>
      <c r="E13" s="113"/>
      <c r="F13" s="122"/>
      <c r="G13" s="123">
        <v>7</v>
      </c>
      <c r="H13" s="117">
        <v>0</v>
      </c>
      <c r="I13" s="118" t="s">
        <v>76</v>
      </c>
      <c r="J13" s="127"/>
      <c r="K13" s="127"/>
      <c r="L13" s="127"/>
      <c r="M13" s="127"/>
      <c r="N13" s="127"/>
    </row>
    <row r="14" spans="1:14" s="34" customFormat="1" ht="10.5" customHeight="1">
      <c r="A14" s="109">
        <v>3</v>
      </c>
      <c r="B14" s="110">
        <f>'с8'!A10</f>
        <v>0</v>
      </c>
      <c r="C14" s="111" t="s">
        <v>121</v>
      </c>
      <c r="D14" s="122"/>
      <c r="E14" s="113"/>
      <c r="F14" s="122"/>
      <c r="G14" s="123"/>
      <c r="H14" s="120"/>
      <c r="I14" s="128"/>
      <c r="J14" s="129"/>
      <c r="K14" s="128"/>
      <c r="L14" s="129"/>
      <c r="M14" s="129"/>
      <c r="N14" s="130" t="s">
        <v>23</v>
      </c>
    </row>
    <row r="15" spans="1:14" s="34" customFormat="1" ht="10.5" customHeight="1">
      <c r="A15" s="109"/>
      <c r="B15" s="115"/>
      <c r="C15" s="116">
        <v>3</v>
      </c>
      <c r="D15" s="117">
        <v>0</v>
      </c>
      <c r="E15" s="118" t="s">
        <v>76</v>
      </c>
      <c r="F15" s="122"/>
      <c r="G15" s="123"/>
      <c r="H15" s="126"/>
      <c r="I15" s="131"/>
      <c r="J15" s="114"/>
      <c r="K15" s="131"/>
      <c r="L15" s="114"/>
      <c r="M15" s="114"/>
      <c r="N15" s="131"/>
    </row>
    <row r="16" spans="1:14" s="34" customFormat="1" ht="10.5" customHeight="1">
      <c r="A16" s="109">
        <v>6</v>
      </c>
      <c r="B16" s="110">
        <f>'с8'!A13</f>
        <v>0</v>
      </c>
      <c r="C16" s="119" t="s">
        <v>76</v>
      </c>
      <c r="D16" s="120"/>
      <c r="E16" s="116"/>
      <c r="F16" s="126"/>
      <c r="G16" s="123"/>
      <c r="H16" s="126"/>
      <c r="I16" s="131"/>
      <c r="J16" s="114"/>
      <c r="K16" s="131"/>
      <c r="L16" s="114"/>
      <c r="M16" s="114"/>
      <c r="N16" s="131"/>
    </row>
    <row r="17" spans="1:14" s="34" customFormat="1" ht="10.5" customHeight="1">
      <c r="A17" s="109"/>
      <c r="B17" s="115"/>
      <c r="C17" s="121"/>
      <c r="D17" s="122"/>
      <c r="E17" s="123">
        <v>6</v>
      </c>
      <c r="F17" s="117">
        <v>0</v>
      </c>
      <c r="G17" s="118" t="s">
        <v>76</v>
      </c>
      <c r="H17" s="122"/>
      <c r="I17" s="131"/>
      <c r="J17" s="114"/>
      <c r="K17" s="131"/>
      <c r="L17" s="114"/>
      <c r="M17" s="114"/>
      <c r="N17" s="131"/>
    </row>
    <row r="18" spans="1:14" s="34" customFormat="1" ht="10.5" customHeight="1">
      <c r="A18" s="109">
        <v>7</v>
      </c>
      <c r="B18" s="110">
        <f>'с8'!A14</f>
        <v>0</v>
      </c>
      <c r="C18" s="111" t="s">
        <v>118</v>
      </c>
      <c r="D18" s="122"/>
      <c r="E18" s="123"/>
      <c r="F18" s="120"/>
      <c r="G18" s="121"/>
      <c r="H18" s="122"/>
      <c r="I18" s="131"/>
      <c r="J18" s="114"/>
      <c r="K18" s="131"/>
      <c r="L18" s="114"/>
      <c r="M18" s="114"/>
      <c r="N18" s="131"/>
    </row>
    <row r="19" spans="1:14" s="34" customFormat="1" ht="10.5" customHeight="1">
      <c r="A19" s="109"/>
      <c r="B19" s="115"/>
      <c r="C19" s="116">
        <v>4</v>
      </c>
      <c r="D19" s="117">
        <v>0</v>
      </c>
      <c r="E19" s="125" t="s">
        <v>115</v>
      </c>
      <c r="F19" s="126"/>
      <c r="G19" s="113"/>
      <c r="H19" s="122"/>
      <c r="I19" s="131"/>
      <c r="J19" s="114"/>
      <c r="K19" s="131"/>
      <c r="L19" s="114"/>
      <c r="M19" s="114"/>
      <c r="N19" s="131"/>
    </row>
    <row r="20" spans="1:14" s="34" customFormat="1" ht="10.5" customHeight="1">
      <c r="A20" s="109">
        <v>2</v>
      </c>
      <c r="B20" s="110">
        <f>'с8'!A9</f>
        <v>0</v>
      </c>
      <c r="C20" s="119" t="s">
        <v>115</v>
      </c>
      <c r="D20" s="120"/>
      <c r="E20" s="121"/>
      <c r="F20" s="122"/>
      <c r="G20" s="113">
        <v>-7</v>
      </c>
      <c r="H20" s="132">
        <f>IF(H13=F9,F17,IF(H13=F17,F9,0))</f>
        <v>0</v>
      </c>
      <c r="I20" s="133" t="str">
        <f>IF(I13=G9,G17,IF(I13=G17,G9,0))</f>
        <v>Каштанова Ксения</v>
      </c>
      <c r="J20" s="134"/>
      <c r="K20" s="134"/>
      <c r="L20" s="134"/>
      <c r="M20" s="134"/>
      <c r="N20" s="134"/>
    </row>
    <row r="21" spans="1:14" s="34" customFormat="1" ht="10.5" customHeight="1">
      <c r="A21" s="109"/>
      <c r="B21" s="115"/>
      <c r="C21" s="121"/>
      <c r="D21" s="122"/>
      <c r="E21" s="113"/>
      <c r="F21" s="122"/>
      <c r="G21" s="113"/>
      <c r="H21" s="135"/>
      <c r="I21" s="128"/>
      <c r="J21" s="129"/>
      <c r="K21" s="128"/>
      <c r="L21" s="129"/>
      <c r="M21" s="129"/>
      <c r="N21" s="130" t="s">
        <v>24</v>
      </c>
    </row>
    <row r="22" spans="1:14" s="34" customFormat="1" ht="10.5" customHeight="1">
      <c r="A22" s="109">
        <v>-1</v>
      </c>
      <c r="B22" s="136">
        <f>IF(D7=B6,B8,IF(D7=B8,B6,0))</f>
        <v>0</v>
      </c>
      <c r="C22" s="133" t="str">
        <f>IF(E7=C6,C8,IF(E7=C8,C6,0))</f>
        <v>Нестеренко Георгий</v>
      </c>
      <c r="D22" s="137"/>
      <c r="E22" s="113"/>
      <c r="F22" s="122"/>
      <c r="G22" s="113"/>
      <c r="H22" s="122"/>
      <c r="I22" s="131"/>
      <c r="J22" s="114"/>
      <c r="K22" s="131"/>
      <c r="L22" s="114"/>
      <c r="M22" s="114"/>
      <c r="N22" s="131"/>
    </row>
    <row r="23" spans="1:14" s="34" customFormat="1" ht="10.5" customHeight="1">
      <c r="A23" s="109"/>
      <c r="B23" s="115"/>
      <c r="C23" s="116">
        <v>8</v>
      </c>
      <c r="D23" s="117">
        <v>0</v>
      </c>
      <c r="E23" s="118" t="s">
        <v>70</v>
      </c>
      <c r="F23" s="122"/>
      <c r="G23" s="113"/>
      <c r="H23" s="122"/>
      <c r="I23" s="131"/>
      <c r="J23" s="114"/>
      <c r="K23" s="131"/>
      <c r="L23" s="114"/>
      <c r="M23" s="114"/>
      <c r="N23" s="131"/>
    </row>
    <row r="24" spans="1:14" s="34" customFormat="1" ht="10.5" customHeight="1">
      <c r="A24" s="109">
        <v>-2</v>
      </c>
      <c r="B24" s="136">
        <f>IF(D11=B10,B12,IF(D11=B12,B10,0))</f>
        <v>0</v>
      </c>
      <c r="C24" s="138" t="str">
        <f>IF(E11=C10,C12,IF(E11=C12,C10,0))</f>
        <v>Алопин Вадим</v>
      </c>
      <c r="D24" s="139"/>
      <c r="E24" s="116">
        <v>10</v>
      </c>
      <c r="F24" s="117">
        <v>0</v>
      </c>
      <c r="G24" s="118" t="s">
        <v>115</v>
      </c>
      <c r="H24" s="122"/>
      <c r="I24" s="131"/>
      <c r="J24" s="114"/>
      <c r="K24" s="131"/>
      <c r="L24" s="114"/>
      <c r="M24" s="114"/>
      <c r="N24" s="131"/>
    </row>
    <row r="25" spans="1:14" s="34" customFormat="1" ht="10.5" customHeight="1">
      <c r="A25" s="109"/>
      <c r="B25" s="115"/>
      <c r="C25" s="121">
        <v>-6</v>
      </c>
      <c r="D25" s="140">
        <f>IF(F17=D15,D19,IF(F17=D19,D15,0))</f>
        <v>0</v>
      </c>
      <c r="E25" s="138" t="str">
        <f>IF(G17=E15,E19,IF(G17=E19,E15,0))</f>
        <v>Касимов Линар</v>
      </c>
      <c r="F25" s="139"/>
      <c r="G25" s="116"/>
      <c r="H25" s="126"/>
      <c r="I25" s="131"/>
      <c r="J25" s="114"/>
      <c r="K25" s="131"/>
      <c r="L25" s="114"/>
      <c r="M25" s="114"/>
      <c r="N25" s="131"/>
    </row>
    <row r="26" spans="1:14" s="34" customFormat="1" ht="10.5" customHeight="1">
      <c r="A26" s="109">
        <v>-3</v>
      </c>
      <c r="B26" s="136">
        <f>IF(D15=B14,B16,IF(D15=B16,B14,0))</f>
        <v>0</v>
      </c>
      <c r="C26" s="133" t="str">
        <f>IF(E15=C14,C16,IF(E15=C16,C14,0))</f>
        <v>Плеханова Арина</v>
      </c>
      <c r="D26" s="141"/>
      <c r="E26" s="121"/>
      <c r="F26" s="122"/>
      <c r="G26" s="123">
        <v>12</v>
      </c>
      <c r="H26" s="117">
        <v>0</v>
      </c>
      <c r="I26" s="118" t="s">
        <v>121</v>
      </c>
      <c r="J26" s="127"/>
      <c r="K26" s="127"/>
      <c r="L26" s="127"/>
      <c r="M26" s="127"/>
      <c r="N26" s="127"/>
    </row>
    <row r="27" spans="1:14" s="34" customFormat="1" ht="10.5" customHeight="1">
      <c r="A27" s="109"/>
      <c r="B27" s="115"/>
      <c r="C27" s="116">
        <v>9</v>
      </c>
      <c r="D27" s="117">
        <v>0</v>
      </c>
      <c r="E27" s="118" t="s">
        <v>121</v>
      </c>
      <c r="F27" s="122"/>
      <c r="G27" s="123"/>
      <c r="H27" s="120"/>
      <c r="I27" s="128"/>
      <c r="J27" s="129"/>
      <c r="K27" s="128"/>
      <c r="L27" s="129"/>
      <c r="M27" s="129"/>
      <c r="N27" s="130" t="s">
        <v>33</v>
      </c>
    </row>
    <row r="28" spans="1:14" s="34" customFormat="1" ht="10.5" customHeight="1">
      <c r="A28" s="109">
        <v>-4</v>
      </c>
      <c r="B28" s="136">
        <f>IF(D19=B18,B20,IF(D19=B20,B18,0))</f>
        <v>0</v>
      </c>
      <c r="C28" s="138" t="str">
        <f>IF(E19=C18,C20,IF(E19=C20,C18,0))</f>
        <v>Москвичев Сергей</v>
      </c>
      <c r="D28" s="139"/>
      <c r="E28" s="116">
        <v>11</v>
      </c>
      <c r="F28" s="117">
        <v>0</v>
      </c>
      <c r="G28" s="118" t="s">
        <v>121</v>
      </c>
      <c r="H28" s="122"/>
      <c r="I28" s="131"/>
      <c r="J28" s="114"/>
      <c r="K28" s="131"/>
      <c r="L28" s="114"/>
      <c r="M28" s="114"/>
      <c r="N28" s="131"/>
    </row>
    <row r="29" spans="1:14" s="34" customFormat="1" ht="10.5" customHeight="1">
      <c r="A29" s="109"/>
      <c r="B29" s="143"/>
      <c r="C29" s="121">
        <v>-5</v>
      </c>
      <c r="D29" s="140">
        <f>IF(F9=D7,D11,IF(F9=D11,D7,0))</f>
        <v>0</v>
      </c>
      <c r="E29" s="138" t="str">
        <f>IF(G9=E7,E11,IF(G9=E11,E7,0))</f>
        <v>Гуменюк Андрей</v>
      </c>
      <c r="F29" s="139"/>
      <c r="G29" s="121">
        <v>-12</v>
      </c>
      <c r="H29" s="132">
        <f>IF(H26=F24,F28,IF(H26=F28,F24,0))</f>
        <v>0</v>
      </c>
      <c r="I29" s="133" t="str">
        <f>IF(I26=G24,G28,IF(I26=G28,G24,0))</f>
        <v>Касимов Линар</v>
      </c>
      <c r="J29" s="134"/>
      <c r="K29" s="134"/>
      <c r="L29" s="134"/>
      <c r="M29" s="134"/>
      <c r="N29" s="134"/>
    </row>
    <row r="30" spans="1:14" s="34" customFormat="1" ht="10.5" customHeight="1">
      <c r="A30" s="109"/>
      <c r="B30" s="143"/>
      <c r="C30" s="113"/>
      <c r="D30" s="32"/>
      <c r="E30" s="121"/>
      <c r="F30" s="122"/>
      <c r="G30" s="113"/>
      <c r="H30" s="135"/>
      <c r="I30" s="128"/>
      <c r="J30" s="129"/>
      <c r="K30" s="128"/>
      <c r="L30" s="129"/>
      <c r="M30" s="129"/>
      <c r="N30" s="130" t="s">
        <v>34</v>
      </c>
    </row>
    <row r="31" spans="1:14" s="34" customFormat="1" ht="10.5" customHeight="1">
      <c r="A31" s="109"/>
      <c r="B31" s="143"/>
      <c r="C31" s="113"/>
      <c r="D31" s="31"/>
      <c r="E31" s="113">
        <v>-10</v>
      </c>
      <c r="F31" s="140">
        <f>IF(F24=D23,D25,IF(F24=D25,D23,0))</f>
        <v>0</v>
      </c>
      <c r="G31" s="133" t="str">
        <f>IF(G24=E23,E25,IF(G24=E25,E23,0))</f>
        <v>Алопин Вадим</v>
      </c>
      <c r="H31" s="137"/>
      <c r="I31" s="131"/>
      <c r="J31" s="114"/>
      <c r="K31" s="131"/>
      <c r="L31" s="114"/>
      <c r="M31" s="114"/>
      <c r="N31" s="131"/>
    </row>
    <row r="32" spans="1:14" s="34" customFormat="1" ht="10.5" customHeight="1">
      <c r="A32" s="109"/>
      <c r="B32" s="143"/>
      <c r="C32" s="113"/>
      <c r="D32" s="31"/>
      <c r="E32" s="113"/>
      <c r="F32" s="135"/>
      <c r="G32" s="116">
        <v>13</v>
      </c>
      <c r="H32" s="117">
        <v>0</v>
      </c>
      <c r="I32" s="144" t="s">
        <v>70</v>
      </c>
      <c r="J32" s="127"/>
      <c r="K32" s="127"/>
      <c r="L32" s="127"/>
      <c r="M32" s="127"/>
      <c r="N32" s="127"/>
    </row>
    <row r="33" spans="1:14" s="34" customFormat="1" ht="10.5" customHeight="1">
      <c r="A33" s="109">
        <v>-8</v>
      </c>
      <c r="B33" s="145">
        <f>IF(D23=B22,B24,IF(D23=B24,B22,0))</f>
        <v>0</v>
      </c>
      <c r="C33" s="133" t="str">
        <f>IF(E23=C22,C24,IF(E23=C24,C22,0))</f>
        <v>Нестеренко Георгий</v>
      </c>
      <c r="D33" s="146"/>
      <c r="E33" s="113">
        <v>-11</v>
      </c>
      <c r="F33" s="140">
        <f>IF(F28=D27,D29,IF(F28=D29,D27,0))</f>
        <v>0</v>
      </c>
      <c r="G33" s="138" t="str">
        <f>IF(G28=E27,E29,IF(G28=E29,E27,0))</f>
        <v>Гуменюк Андрей</v>
      </c>
      <c r="H33" s="139"/>
      <c r="I33" s="128"/>
      <c r="J33" s="129"/>
      <c r="K33" s="128"/>
      <c r="L33" s="129"/>
      <c r="M33" s="129"/>
      <c r="N33" s="130" t="s">
        <v>25</v>
      </c>
    </row>
    <row r="34" spans="1:14" s="34" customFormat="1" ht="10.5" customHeight="1">
      <c r="A34" s="109"/>
      <c r="B34" s="143"/>
      <c r="C34" s="116">
        <v>14</v>
      </c>
      <c r="D34" s="117">
        <v>0</v>
      </c>
      <c r="E34" s="144" t="s">
        <v>118</v>
      </c>
      <c r="F34" s="147"/>
      <c r="G34" s="121">
        <v>-13</v>
      </c>
      <c r="H34" s="132">
        <f>IF(H32=F31,F33,IF(H32=F33,F31,0))</f>
        <v>0</v>
      </c>
      <c r="I34" s="133" t="str">
        <f>IF(I32=G31,G33,IF(I32=G33,G31,0))</f>
        <v>Гуменюк Андрей</v>
      </c>
      <c r="J34" s="134"/>
      <c r="K34" s="134"/>
      <c r="L34" s="134"/>
      <c r="M34" s="134"/>
      <c r="N34" s="134"/>
    </row>
    <row r="35" spans="1:14" s="34" customFormat="1" ht="10.5" customHeight="1">
      <c r="A35" s="109">
        <v>-9</v>
      </c>
      <c r="B35" s="145">
        <f>IF(D27=B26,B28,IF(D27=B28,B26,0))</f>
        <v>0</v>
      </c>
      <c r="C35" s="138" t="str">
        <f>IF(E27=C26,C28,IF(E27=C28,C26,0))</f>
        <v>Москвичев Сергей</v>
      </c>
      <c r="D35" s="148"/>
      <c r="E35" s="130" t="s">
        <v>27</v>
      </c>
      <c r="F35" s="149"/>
      <c r="G35" s="113"/>
      <c r="H35" s="150"/>
      <c r="I35" s="128"/>
      <c r="J35" s="129"/>
      <c r="K35" s="128"/>
      <c r="L35" s="129"/>
      <c r="M35" s="129"/>
      <c r="N35" s="130" t="s">
        <v>26</v>
      </c>
    </row>
    <row r="36" spans="1:14" s="34" customFormat="1" ht="10.5" customHeight="1">
      <c r="A36" s="109"/>
      <c r="B36" s="109"/>
      <c r="C36" s="121">
        <v>-14</v>
      </c>
      <c r="D36" s="132">
        <v>0</v>
      </c>
      <c r="E36" s="133" t="str">
        <f>IF(E34=C33,C35,IF(E34=C35,C33,0))</f>
        <v>Нестеренко Георгий</v>
      </c>
      <c r="F36" s="151"/>
      <c r="G36" s="152"/>
      <c r="H36" s="152"/>
      <c r="I36" s="152"/>
      <c r="J36" s="152"/>
      <c r="K36" s="152"/>
      <c r="L36" s="152"/>
      <c r="M36" s="114"/>
      <c r="N36" s="114"/>
    </row>
    <row r="37" spans="1:14" s="34" customFormat="1" ht="10.5" customHeight="1">
      <c r="A37" s="109"/>
      <c r="B37" s="109"/>
      <c r="C37" s="113"/>
      <c r="D37" s="121"/>
      <c r="E37" s="130" t="s">
        <v>28</v>
      </c>
      <c r="F37" s="149"/>
      <c r="G37" s="113"/>
      <c r="H37" s="113"/>
      <c r="I37" s="131"/>
      <c r="J37" s="114"/>
      <c r="K37" s="114"/>
      <c r="L37" s="114"/>
      <c r="M37" s="114"/>
      <c r="N37" s="114"/>
    </row>
    <row r="38" spans="1:17" ht="10.5" customHeight="1">
      <c r="A38" s="34"/>
      <c r="B38" s="34"/>
      <c r="C38" s="34"/>
      <c r="D38" s="34"/>
      <c r="E38" s="34"/>
      <c r="F38" s="15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0.5" customHeight="1">
      <c r="A39" s="34"/>
      <c r="B39" s="34"/>
      <c r="C39" s="34"/>
      <c r="D39" s="34"/>
      <c r="E39" s="34"/>
      <c r="F39" s="153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0.5" customHeight="1">
      <c r="A40" s="34"/>
      <c r="B40" s="34"/>
      <c r="C40" s="34"/>
      <c r="D40" s="34"/>
      <c r="E40" s="34"/>
      <c r="F40" s="153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0.5" customHeight="1">
      <c r="A41" s="34"/>
      <c r="B41" s="34"/>
      <c r="C41" s="34"/>
      <c r="D41" s="34"/>
      <c r="E41" s="34"/>
      <c r="F41" s="15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0.5" customHeight="1">
      <c r="A42" s="34"/>
      <c r="B42" s="34"/>
      <c r="C42" s="34"/>
      <c r="D42" s="34"/>
      <c r="E42" s="34"/>
      <c r="F42" s="15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0.5" customHeight="1">
      <c r="A43" s="34"/>
      <c r="B43" s="34"/>
      <c r="C43" s="34"/>
      <c r="D43" s="34"/>
      <c r="E43" s="34"/>
      <c r="F43" s="15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0.5" customHeight="1">
      <c r="A44" s="34"/>
      <c r="B44" s="34"/>
      <c r="C44" s="34"/>
      <c r="D44" s="34"/>
      <c r="E44" s="34"/>
      <c r="F44" s="15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0.5" customHeight="1">
      <c r="A45" s="34"/>
      <c r="B45" s="34"/>
      <c r="C45" s="34"/>
      <c r="D45" s="34"/>
      <c r="E45" s="34"/>
      <c r="F45" s="15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0.5" customHeight="1">
      <c r="A46" s="34"/>
      <c r="B46" s="34"/>
      <c r="C46" s="34"/>
      <c r="D46" s="34"/>
      <c r="E46" s="34"/>
      <c r="F46" s="15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0.5" customHeight="1">
      <c r="A47" s="34"/>
      <c r="B47" s="34"/>
      <c r="C47" s="34"/>
      <c r="D47" s="34"/>
      <c r="E47" s="34"/>
      <c r="F47" s="15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ht="10.5" customHeight="1">
      <c r="F48" s="154"/>
    </row>
    <row r="49" ht="10.5" customHeight="1">
      <c r="F49" s="15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5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2">
      <selection activeCell="A2" sqref="A2:I2"/>
    </sheetView>
  </sheetViews>
  <sheetFormatPr defaultColWidth="9.00390625" defaultRowHeight="12.75"/>
  <cols>
    <col min="1" max="1" width="9.125" style="65" customWidth="1"/>
    <col min="2" max="2" width="5.75390625" style="65" customWidth="1"/>
    <col min="3" max="4" width="25.75390625" style="38" customWidth="1"/>
    <col min="5" max="5" width="5.75390625" style="38" customWidth="1"/>
    <col min="6" max="16384" width="9.125" style="38" customWidth="1"/>
  </cols>
  <sheetData>
    <row r="1" spans="1:5" ht="12.75">
      <c r="A1" s="51" t="s">
        <v>39</v>
      </c>
      <c r="B1" s="171" t="s">
        <v>40</v>
      </c>
      <c r="C1" s="172"/>
      <c r="D1" s="173" t="s">
        <v>41</v>
      </c>
      <c r="E1" s="174"/>
    </row>
    <row r="2" spans="1:5" ht="12.75">
      <c r="A2" s="52">
        <v>1</v>
      </c>
      <c r="B2" s="61">
        <f>8!D7</f>
        <v>0</v>
      </c>
      <c r="C2" s="62" t="str">
        <f>8!I32</f>
        <v>Алопин Вадим</v>
      </c>
      <c r="D2" s="63" t="str">
        <f>8!I34</f>
        <v>Гуменюк Андрей</v>
      </c>
      <c r="E2" s="64">
        <f>8!B22</f>
        <v>0</v>
      </c>
    </row>
    <row r="3" spans="1:13" ht="12.75">
      <c r="A3" s="52">
        <v>2</v>
      </c>
      <c r="B3" s="61">
        <f>8!D11</f>
        <v>0</v>
      </c>
      <c r="C3" s="62" t="str">
        <f>8!E23</f>
        <v>Алопин Вадим</v>
      </c>
      <c r="D3" s="63" t="str">
        <f>8!C33</f>
        <v>Нестеренко Георгий</v>
      </c>
      <c r="E3" s="64">
        <f>8!B24</f>
        <v>0</v>
      </c>
      <c r="M3" s="155"/>
    </row>
    <row r="4" spans="1:5" ht="12.75">
      <c r="A4" s="52">
        <v>3</v>
      </c>
      <c r="B4" s="61">
        <f>8!D15</f>
        <v>0</v>
      </c>
      <c r="C4" s="62" t="str">
        <f>8!E11</f>
        <v>Гуменюк Андрей</v>
      </c>
      <c r="D4" s="63" t="str">
        <f>8!C24</f>
        <v>Алопин Вадим</v>
      </c>
      <c r="E4" s="64">
        <f>8!B26</f>
        <v>0</v>
      </c>
    </row>
    <row r="5" spans="1:5" ht="12.75">
      <c r="A5" s="52">
        <v>4</v>
      </c>
      <c r="B5" s="61">
        <f>8!D19</f>
        <v>0</v>
      </c>
      <c r="C5" s="62" t="str">
        <f>8!G17</f>
        <v>Кальметьев Рамиль</v>
      </c>
      <c r="D5" s="63" t="str">
        <f>8!E25</f>
        <v>Касимов Линар</v>
      </c>
      <c r="E5" s="64">
        <f>8!B28</f>
        <v>0</v>
      </c>
    </row>
    <row r="6" spans="1:5" ht="12.75">
      <c r="A6" s="52">
        <v>5</v>
      </c>
      <c r="B6" s="61">
        <f>8!F9</f>
        <v>0</v>
      </c>
      <c r="C6" s="62" t="str">
        <f>8!I13</f>
        <v>Кальметьев Рамиль</v>
      </c>
      <c r="D6" s="63" t="str">
        <f>8!I20</f>
        <v>Каштанова Ксения</v>
      </c>
      <c r="E6" s="64">
        <f>8!D29</f>
        <v>0</v>
      </c>
    </row>
    <row r="7" spans="1:5" ht="12.75">
      <c r="A7" s="52">
        <v>6</v>
      </c>
      <c r="B7" s="61">
        <f>8!F17</f>
        <v>0</v>
      </c>
      <c r="C7" s="62" t="str">
        <f>8!E15</f>
        <v>Кальметьев Рамиль</v>
      </c>
      <c r="D7" s="63" t="str">
        <f>8!C26</f>
        <v>Плеханова Арина</v>
      </c>
      <c r="E7" s="64">
        <f>8!D25</f>
        <v>0</v>
      </c>
    </row>
    <row r="8" spans="1:5" ht="12.75">
      <c r="A8" s="52">
        <v>7</v>
      </c>
      <c r="B8" s="61">
        <f>8!H13</f>
        <v>0</v>
      </c>
      <c r="C8" s="62" t="str">
        <f>8!G24</f>
        <v>Касимов Линар</v>
      </c>
      <c r="D8" s="63" t="str">
        <f>8!G31</f>
        <v>Алопин Вадим</v>
      </c>
      <c r="E8" s="64">
        <f>8!H20</f>
        <v>0</v>
      </c>
    </row>
    <row r="9" spans="1:5" ht="12.75">
      <c r="A9" s="52">
        <v>8</v>
      </c>
      <c r="B9" s="61">
        <f>8!D23</f>
        <v>0</v>
      </c>
      <c r="C9" s="62" t="str">
        <f>8!E19</f>
        <v>Касимов Линар</v>
      </c>
      <c r="D9" s="63" t="str">
        <f>8!C28</f>
        <v>Москвичев Сергей</v>
      </c>
      <c r="E9" s="64">
        <f>8!B33</f>
        <v>0</v>
      </c>
    </row>
    <row r="10" spans="1:5" ht="12.75">
      <c r="A10" s="52">
        <v>9</v>
      </c>
      <c r="B10" s="61">
        <f>8!D27</f>
        <v>0</v>
      </c>
      <c r="C10" s="62" t="str">
        <f>8!G9</f>
        <v>Каштанова Ксения</v>
      </c>
      <c r="D10" s="63" t="str">
        <f>8!E29</f>
        <v>Гуменюк Андрей</v>
      </c>
      <c r="E10" s="64">
        <f>8!B35</f>
        <v>0</v>
      </c>
    </row>
    <row r="11" spans="1:5" ht="12.75">
      <c r="A11" s="52">
        <v>10</v>
      </c>
      <c r="B11" s="61">
        <f>8!F24</f>
        <v>0</v>
      </c>
      <c r="C11" s="62" t="str">
        <f>8!E7</f>
        <v>Каштанова Ксения</v>
      </c>
      <c r="D11" s="63" t="str">
        <f>8!C22</f>
        <v>Нестеренко Георгий</v>
      </c>
      <c r="E11" s="64">
        <f>8!F31</f>
        <v>0</v>
      </c>
    </row>
    <row r="12" spans="1:5" ht="12.75">
      <c r="A12" s="52">
        <v>11</v>
      </c>
      <c r="B12" s="61">
        <f>8!F28</f>
        <v>0</v>
      </c>
      <c r="C12" s="62" t="str">
        <f>8!E34</f>
        <v>Москвичев Сергей</v>
      </c>
      <c r="D12" s="63" t="str">
        <f>8!E36</f>
        <v>Нестеренко Георгий</v>
      </c>
      <c r="E12" s="64">
        <f>8!F33</f>
        <v>0</v>
      </c>
    </row>
    <row r="13" spans="1:5" ht="12.75">
      <c r="A13" s="52">
        <v>12</v>
      </c>
      <c r="B13" s="61">
        <f>8!H26</f>
        <v>0</v>
      </c>
      <c r="C13" s="62" t="str">
        <f>8!G28</f>
        <v>Плеханова Арина</v>
      </c>
      <c r="D13" s="63" t="str">
        <f>8!G33</f>
        <v>Гуменюк Андрей</v>
      </c>
      <c r="E13" s="64">
        <f>8!H29</f>
        <v>0</v>
      </c>
    </row>
    <row r="14" spans="1:5" ht="12.75">
      <c r="A14" s="52">
        <v>13</v>
      </c>
      <c r="B14" s="61">
        <f>8!H32</f>
        <v>0</v>
      </c>
      <c r="C14" s="62" t="str">
        <f>8!I26</f>
        <v>Плеханова Арина</v>
      </c>
      <c r="D14" s="63" t="str">
        <f>8!I29</f>
        <v>Касимов Линар</v>
      </c>
      <c r="E14" s="64">
        <f>8!H34</f>
        <v>0</v>
      </c>
    </row>
    <row r="15" spans="1:5" ht="12.75">
      <c r="A15" s="52">
        <v>14</v>
      </c>
      <c r="B15" s="61">
        <f>8!D34</f>
        <v>0</v>
      </c>
      <c r="C15" s="62" t="str">
        <f>8!E27</f>
        <v>Плеханова Арина</v>
      </c>
      <c r="D15" s="63" t="str">
        <f>8!C35</f>
        <v>Москвичев Сергей</v>
      </c>
      <c r="E15" s="64">
        <f>8!D36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9" ht="13.5" thickBot="1">
      <c r="A2" s="176" t="s">
        <v>42</v>
      </c>
      <c r="B2" s="176"/>
      <c r="C2" s="176"/>
      <c r="D2" s="176"/>
      <c r="E2" s="176"/>
      <c r="F2" s="176"/>
      <c r="G2" s="176"/>
      <c r="H2" s="176"/>
      <c r="I2" s="176"/>
    </row>
    <row r="3" spans="1:10" ht="23.25">
      <c r="A3" s="177" t="s">
        <v>49</v>
      </c>
      <c r="B3" s="178"/>
      <c r="C3" s="178"/>
      <c r="D3" s="178"/>
      <c r="E3" s="178"/>
      <c r="F3" s="178"/>
      <c r="G3" s="178"/>
      <c r="H3" s="178"/>
      <c r="I3" s="17">
        <v>11</v>
      </c>
      <c r="J3" s="18"/>
    </row>
    <row r="4" spans="1:10" ht="19.5" customHeight="1">
      <c r="A4" s="164" t="s">
        <v>7</v>
      </c>
      <c r="B4" s="164"/>
      <c r="C4" s="165" t="s">
        <v>61</v>
      </c>
      <c r="D4" s="165"/>
      <c r="E4" s="165"/>
      <c r="F4" s="165"/>
      <c r="G4" s="165"/>
      <c r="H4" s="165"/>
      <c r="I4" s="165"/>
      <c r="J4" s="19"/>
    </row>
    <row r="5" spans="1:10" ht="15.75">
      <c r="A5" s="157"/>
      <c r="B5" s="158"/>
      <c r="C5" s="158"/>
      <c r="D5" s="20" t="s">
        <v>8</v>
      </c>
      <c r="E5" s="175">
        <v>45375</v>
      </c>
      <c r="F5" s="175"/>
      <c r="G5" s="175"/>
      <c r="H5" s="21" t="s">
        <v>113</v>
      </c>
      <c r="I5" s="22" t="s">
        <v>10</v>
      </c>
      <c r="J5" s="19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19"/>
    </row>
    <row r="7" spans="1:9" ht="10.5" customHeight="1">
      <c r="A7" s="1"/>
      <c r="B7" s="24" t="s">
        <v>17</v>
      </c>
      <c r="C7" s="25" t="s">
        <v>11</v>
      </c>
      <c r="D7" s="1" t="s">
        <v>18</v>
      </c>
      <c r="E7" s="1"/>
      <c r="F7" s="1"/>
      <c r="G7" s="1"/>
      <c r="H7" s="1"/>
      <c r="I7" s="1"/>
    </row>
    <row r="8" spans="1:9" ht="18">
      <c r="A8" s="26"/>
      <c r="B8" s="27" t="s">
        <v>114</v>
      </c>
      <c r="C8" s="28">
        <v>1</v>
      </c>
      <c r="D8" s="29" t="str">
        <f>'11'!M38</f>
        <v>Каштанова Ксения</v>
      </c>
      <c r="E8" s="1"/>
      <c r="F8" s="1"/>
      <c r="G8" s="1"/>
      <c r="H8" s="1"/>
      <c r="I8" s="1"/>
    </row>
    <row r="9" spans="1:9" ht="18">
      <c r="A9" s="26"/>
      <c r="B9" s="27" t="s">
        <v>115</v>
      </c>
      <c r="C9" s="28">
        <v>2</v>
      </c>
      <c r="D9" s="29" t="str">
        <f>'11'!M58</f>
        <v>Кальметьев Рамиль</v>
      </c>
      <c r="E9" s="1"/>
      <c r="F9" s="1"/>
      <c r="G9" s="1"/>
      <c r="H9" s="1"/>
      <c r="I9" s="1"/>
    </row>
    <row r="10" spans="1:9" ht="18">
      <c r="A10" s="26"/>
      <c r="B10" s="27" t="s">
        <v>116</v>
      </c>
      <c r="C10" s="28">
        <v>3</v>
      </c>
      <c r="D10" s="29" t="str">
        <f>'12'!Q25</f>
        <v>Габдрахманова Альмира</v>
      </c>
      <c r="E10" s="1"/>
      <c r="F10" s="1"/>
      <c r="G10" s="1"/>
      <c r="H10" s="1"/>
      <c r="I10" s="1"/>
    </row>
    <row r="11" spans="1:9" ht="18">
      <c r="A11" s="26"/>
      <c r="B11" s="27" t="s">
        <v>70</v>
      </c>
      <c r="C11" s="28">
        <v>4</v>
      </c>
      <c r="D11" s="29" t="str">
        <f>'12'!Q35</f>
        <v>Касимов Линар</v>
      </c>
      <c r="E11" s="1"/>
      <c r="F11" s="1"/>
      <c r="G11" s="1"/>
      <c r="H11" s="1"/>
      <c r="I11" s="1"/>
    </row>
    <row r="12" spans="1:9" ht="18">
      <c r="A12" s="26"/>
      <c r="B12" s="27" t="s">
        <v>117</v>
      </c>
      <c r="C12" s="28">
        <v>5</v>
      </c>
      <c r="D12" s="29" t="str">
        <f>'11'!M65</f>
        <v>Ситников Александр</v>
      </c>
      <c r="E12" s="1"/>
      <c r="F12" s="1"/>
      <c r="G12" s="1"/>
      <c r="H12" s="1"/>
      <c r="I12" s="1"/>
    </row>
    <row r="13" spans="1:9" ht="18">
      <c r="A13" s="26"/>
      <c r="B13" s="27" t="s">
        <v>76</v>
      </c>
      <c r="C13" s="28">
        <v>6</v>
      </c>
      <c r="D13" s="29" t="str">
        <f>'11'!M67</f>
        <v>Алопин Вадим</v>
      </c>
      <c r="E13" s="1"/>
      <c r="F13" s="1"/>
      <c r="G13" s="1"/>
      <c r="H13" s="1"/>
      <c r="I13" s="1"/>
    </row>
    <row r="14" spans="1:9" ht="18">
      <c r="A14" s="26"/>
      <c r="B14" s="27" t="s">
        <v>80</v>
      </c>
      <c r="C14" s="28">
        <v>7</v>
      </c>
      <c r="D14" s="29" t="str">
        <f>'11'!M70</f>
        <v>Москвичев Сергей</v>
      </c>
      <c r="E14" s="1"/>
      <c r="F14" s="1"/>
      <c r="G14" s="1"/>
      <c r="H14" s="1"/>
      <c r="I14" s="1"/>
    </row>
    <row r="15" spans="1:9" ht="18">
      <c r="A15" s="26"/>
      <c r="B15" s="27" t="s">
        <v>118</v>
      </c>
      <c r="C15" s="28">
        <v>8</v>
      </c>
      <c r="D15" s="29" t="str">
        <f>'11'!M72</f>
        <v>Ягафарова Диана</v>
      </c>
      <c r="E15" s="1"/>
      <c r="F15" s="1"/>
      <c r="G15" s="1"/>
      <c r="H15" s="1"/>
      <c r="I15" s="1"/>
    </row>
    <row r="16" spans="1:9" ht="18">
      <c r="A16" s="26"/>
      <c r="B16" s="27" t="s">
        <v>47</v>
      </c>
      <c r="C16" s="28">
        <v>9</v>
      </c>
      <c r="D16" s="29" t="str">
        <f>'11'!G74</f>
        <v>Гуменюк Андрей</v>
      </c>
      <c r="E16" s="1"/>
      <c r="F16" s="1"/>
      <c r="G16" s="1"/>
      <c r="H16" s="1"/>
      <c r="I16" s="1"/>
    </row>
    <row r="17" spans="1:9" ht="18">
      <c r="A17" s="26"/>
      <c r="B17" s="27" t="s">
        <v>14</v>
      </c>
      <c r="C17" s="28">
        <v>10</v>
      </c>
      <c r="D17" s="29" t="str">
        <f>'11'!G77</f>
        <v>Тагиров Вакиль</v>
      </c>
      <c r="E17" s="1"/>
      <c r="F17" s="1"/>
      <c r="G17" s="1"/>
      <c r="H17" s="1"/>
      <c r="I17" s="1"/>
    </row>
    <row r="18" spans="1:9" ht="18">
      <c r="A18" s="26"/>
      <c r="B18" s="27" t="s">
        <v>19</v>
      </c>
      <c r="C18" s="28">
        <v>11</v>
      </c>
      <c r="D18" s="29" t="str">
        <f>'11'!M75</f>
        <v>Тагиров Ислам</v>
      </c>
      <c r="E18" s="1"/>
      <c r="F18" s="1"/>
      <c r="G18" s="1"/>
      <c r="H18" s="1"/>
      <c r="I18" s="1"/>
    </row>
    <row r="19" spans="1:9" ht="18">
      <c r="A19" s="26"/>
      <c r="B19" s="27" t="s">
        <v>119</v>
      </c>
      <c r="C19" s="28">
        <v>12</v>
      </c>
      <c r="D19" s="29" t="str">
        <f>'11'!M77</f>
        <v>Кочетыгов Алексей</v>
      </c>
      <c r="E19" s="1"/>
      <c r="F19" s="1"/>
      <c r="G19" s="1"/>
      <c r="H19" s="1"/>
      <c r="I19" s="1"/>
    </row>
    <row r="20" spans="1:9" ht="18">
      <c r="A20" s="26"/>
      <c r="B20" s="27" t="s">
        <v>84</v>
      </c>
      <c r="C20" s="28">
        <v>13</v>
      </c>
      <c r="D20" s="29" t="str">
        <f>'12'!Q43</f>
        <v>Файзуллин Тимур</v>
      </c>
      <c r="E20" s="1"/>
      <c r="F20" s="1"/>
      <c r="G20" s="1"/>
      <c r="H20" s="1"/>
      <c r="I20" s="1"/>
    </row>
    <row r="21" spans="1:9" ht="18">
      <c r="A21" s="26"/>
      <c r="B21" s="27" t="s">
        <v>85</v>
      </c>
      <c r="C21" s="28">
        <v>14</v>
      </c>
      <c r="D21" s="29" t="str">
        <f>'12'!Q47</f>
        <v>Галиханов Артур</v>
      </c>
      <c r="E21" s="1"/>
      <c r="F21" s="1"/>
      <c r="G21" s="1"/>
      <c r="H21" s="1"/>
      <c r="I21" s="1"/>
    </row>
    <row r="22" spans="1:9" ht="18">
      <c r="A22" s="26"/>
      <c r="B22" s="27" t="s">
        <v>86</v>
      </c>
      <c r="C22" s="28">
        <v>15</v>
      </c>
      <c r="D22" s="29" t="str">
        <f>'12'!Q49</f>
        <v>Нестеренко Георгий</v>
      </c>
      <c r="E22" s="1"/>
      <c r="F22" s="1"/>
      <c r="G22" s="1"/>
      <c r="H22" s="1"/>
      <c r="I22" s="1"/>
    </row>
    <row r="23" spans="1:9" ht="18">
      <c r="A23" s="26"/>
      <c r="B23" s="27" t="s">
        <v>87</v>
      </c>
      <c r="C23" s="28">
        <v>16</v>
      </c>
      <c r="D23" s="29" t="str">
        <f>'12'!Q51</f>
        <v>Коробейникова Екатерина</v>
      </c>
      <c r="E23" s="1"/>
      <c r="F23" s="1"/>
      <c r="G23" s="1"/>
      <c r="H23" s="1"/>
      <c r="I23" s="1"/>
    </row>
    <row r="24" spans="1:9" ht="18">
      <c r="A24" s="26"/>
      <c r="B24" s="27" t="s">
        <v>88</v>
      </c>
      <c r="C24" s="28">
        <v>17</v>
      </c>
      <c r="D24" s="29" t="str">
        <f>'12'!I47</f>
        <v>Хамидуллин Амир</v>
      </c>
      <c r="E24" s="1"/>
      <c r="F24" s="1"/>
      <c r="G24" s="1"/>
      <c r="H24" s="1"/>
      <c r="I24" s="1"/>
    </row>
    <row r="25" spans="1:9" ht="18">
      <c r="A25" s="26"/>
      <c r="B25" s="27" t="s">
        <v>22</v>
      </c>
      <c r="C25" s="28">
        <v>18</v>
      </c>
      <c r="D25" s="29">
        <f>'12'!I53</f>
        <v>0</v>
      </c>
      <c r="E25" s="1"/>
      <c r="F25" s="1"/>
      <c r="G25" s="1"/>
      <c r="H25" s="1"/>
      <c r="I25" s="1"/>
    </row>
    <row r="26" spans="1:9" ht="18">
      <c r="A26" s="26"/>
      <c r="B26" s="27" t="s">
        <v>22</v>
      </c>
      <c r="C26" s="28">
        <v>19</v>
      </c>
      <c r="D26" s="29">
        <f>'12'!I56</f>
        <v>0</v>
      </c>
      <c r="E26" s="1">
        <f>'12'!H56</f>
        <v>0</v>
      </c>
      <c r="F26" s="1"/>
      <c r="G26" s="1"/>
      <c r="H26" s="1"/>
      <c r="I26" s="1"/>
    </row>
    <row r="27" spans="1:9" ht="18">
      <c r="A27" s="26"/>
      <c r="B27" s="27" t="s">
        <v>22</v>
      </c>
      <c r="C27" s="28">
        <v>20</v>
      </c>
      <c r="D27" s="29">
        <f>'12'!I58</f>
        <v>0</v>
      </c>
      <c r="E27" s="1">
        <f>'12'!H58</f>
        <v>0</v>
      </c>
      <c r="F27" s="1"/>
      <c r="G27" s="1"/>
      <c r="H27" s="1"/>
      <c r="I27" s="1"/>
    </row>
    <row r="28" spans="1:9" ht="18">
      <c r="A28" s="26"/>
      <c r="B28" s="27" t="s">
        <v>22</v>
      </c>
      <c r="C28" s="28">
        <v>21</v>
      </c>
      <c r="D28" s="29">
        <f>'12'!Q56</f>
        <v>0</v>
      </c>
      <c r="E28" s="1">
        <f>'12'!P56</f>
        <v>0</v>
      </c>
      <c r="F28" s="1"/>
      <c r="G28" s="1"/>
      <c r="H28" s="1"/>
      <c r="I28" s="1"/>
    </row>
    <row r="29" spans="1:9" ht="18">
      <c r="A29" s="26"/>
      <c r="B29" s="27" t="s">
        <v>22</v>
      </c>
      <c r="C29" s="28">
        <v>22</v>
      </c>
      <c r="D29" s="29">
        <f>'12'!Q60</f>
        <v>0</v>
      </c>
      <c r="E29" s="1">
        <f>'12'!P60</f>
        <v>0</v>
      </c>
      <c r="F29" s="1"/>
      <c r="G29" s="1"/>
      <c r="H29" s="1"/>
      <c r="I29" s="1"/>
    </row>
    <row r="30" spans="1:9" ht="18">
      <c r="A30" s="26"/>
      <c r="B30" s="27" t="s">
        <v>22</v>
      </c>
      <c r="C30" s="28">
        <v>23</v>
      </c>
      <c r="D30" s="29">
        <f>'12'!Q62</f>
        <v>0</v>
      </c>
      <c r="E30" s="1">
        <f>'12'!P62</f>
        <v>0</v>
      </c>
      <c r="F30" s="1"/>
      <c r="G30" s="1"/>
      <c r="H30" s="1"/>
      <c r="I30" s="1"/>
    </row>
    <row r="31" spans="1:9" ht="18">
      <c r="A31" s="26"/>
      <c r="B31" s="27" t="s">
        <v>22</v>
      </c>
      <c r="C31" s="28">
        <v>24</v>
      </c>
      <c r="D31" s="29">
        <f>'12'!Q64</f>
        <v>0</v>
      </c>
      <c r="E31" s="1">
        <f>'12'!P64</f>
        <v>0</v>
      </c>
      <c r="F31" s="1"/>
      <c r="G31" s="1"/>
      <c r="H31" s="1"/>
      <c r="I31" s="1"/>
    </row>
    <row r="32" spans="1:9" ht="18">
      <c r="A32" s="26"/>
      <c r="B32" s="27" t="s">
        <v>22</v>
      </c>
      <c r="C32" s="28">
        <v>25</v>
      </c>
      <c r="D32" s="29">
        <f>'12'!I66</f>
        <v>0</v>
      </c>
      <c r="E32" s="1">
        <f>'12'!H66</f>
        <v>0</v>
      </c>
      <c r="F32" s="1"/>
      <c r="G32" s="1"/>
      <c r="H32" s="1"/>
      <c r="I32" s="1"/>
    </row>
    <row r="33" spans="1:9" ht="18">
      <c r="A33" s="26"/>
      <c r="B33" s="27" t="s">
        <v>22</v>
      </c>
      <c r="C33" s="28">
        <v>26</v>
      </c>
      <c r="D33" s="29">
        <f>'12'!I72</f>
        <v>0</v>
      </c>
      <c r="E33" s="1">
        <f>'12'!H72</f>
        <v>0</v>
      </c>
      <c r="F33" s="1"/>
      <c r="G33" s="1"/>
      <c r="H33" s="1"/>
      <c r="I33" s="1"/>
    </row>
    <row r="34" spans="1:9" ht="18">
      <c r="A34" s="26"/>
      <c r="B34" s="27" t="s">
        <v>22</v>
      </c>
      <c r="C34" s="28">
        <v>27</v>
      </c>
      <c r="D34" s="29">
        <f>'12'!I75</f>
        <v>0</v>
      </c>
      <c r="E34" s="1">
        <f>'12'!H75</f>
        <v>0</v>
      </c>
      <c r="F34" s="1"/>
      <c r="G34" s="1"/>
      <c r="H34" s="1"/>
      <c r="I34" s="1"/>
    </row>
    <row r="35" spans="1:9" ht="18">
      <c r="A35" s="26"/>
      <c r="B35" s="27" t="s">
        <v>22</v>
      </c>
      <c r="C35" s="28">
        <v>28</v>
      </c>
      <c r="D35" s="29">
        <f>'12'!I77</f>
        <v>0</v>
      </c>
      <c r="E35" s="1">
        <f>'12'!H77</f>
        <v>0</v>
      </c>
      <c r="F35" s="1"/>
      <c r="G35" s="1"/>
      <c r="H35" s="1"/>
      <c r="I35" s="1"/>
    </row>
    <row r="36" spans="1:9" ht="18">
      <c r="A36" s="26"/>
      <c r="B36" s="27" t="s">
        <v>22</v>
      </c>
      <c r="C36" s="28">
        <v>29</v>
      </c>
      <c r="D36" s="29">
        <f>'12'!Q69</f>
        <v>0</v>
      </c>
      <c r="E36" s="1">
        <f>'12'!P69</f>
        <v>0</v>
      </c>
      <c r="F36" s="1"/>
      <c r="G36" s="1"/>
      <c r="H36" s="1"/>
      <c r="I36" s="1"/>
    </row>
    <row r="37" spans="1:9" ht="18">
      <c r="A37" s="26"/>
      <c r="B37" s="27" t="s">
        <v>22</v>
      </c>
      <c r="C37" s="28">
        <v>30</v>
      </c>
      <c r="D37" s="29">
        <f>'12'!Q73</f>
        <v>0</v>
      </c>
      <c r="E37" s="1">
        <f>'12'!P73</f>
        <v>0</v>
      </c>
      <c r="F37" s="1"/>
      <c r="G37" s="1"/>
      <c r="H37" s="1"/>
      <c r="I37" s="1"/>
    </row>
    <row r="38" spans="1:9" ht="18">
      <c r="A38" s="26"/>
      <c r="B38" s="27" t="s">
        <v>22</v>
      </c>
      <c r="C38" s="28">
        <v>31</v>
      </c>
      <c r="D38" s="29">
        <f>'12'!Q75</f>
        <v>0</v>
      </c>
      <c r="E38" s="1">
        <f>'12'!P75</f>
        <v>0</v>
      </c>
      <c r="F38" s="1"/>
      <c r="G38" s="1"/>
      <c r="H38" s="1"/>
      <c r="I38" s="1"/>
    </row>
    <row r="39" spans="1:9" ht="18">
      <c r="A39" s="26"/>
      <c r="B39" s="27" t="s">
        <v>22</v>
      </c>
      <c r="C39" s="28">
        <v>32</v>
      </c>
      <c r="D39" s="29" t="str">
        <f>'12'!Q77</f>
        <v>_</v>
      </c>
      <c r="E39" s="1">
        <f>'12'!P77</f>
        <v>0</v>
      </c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30" customWidth="1"/>
    <col min="2" max="2" width="4.75390625" style="30" customWidth="1"/>
    <col min="3" max="3" width="16.75390625" style="30" customWidth="1"/>
    <col min="4" max="4" width="3.75390625" style="30" customWidth="1"/>
    <col min="5" max="5" width="14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15.75390625" style="30" customWidth="1"/>
    <col min="12" max="12" width="3.75390625" style="30" customWidth="1"/>
    <col min="13" max="13" width="22.75390625" style="30" customWidth="1"/>
    <col min="14" max="16384" width="9.125" style="30" customWidth="1"/>
  </cols>
  <sheetData>
    <row r="1" spans="1:13" s="2" customFormat="1" ht="16.5" thickBot="1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4" s="2" customFormat="1" ht="13.5" thickBot="1">
      <c r="A2" s="161" t="s">
        <v>44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05"/>
    </row>
    <row r="3" spans="1:15" ht="12.75">
      <c r="A3" s="181" t="str">
        <f>'с1'!A3</f>
        <v>LXVIII Чемпионат РБ в зачет XXV Кубка РБ, VII Кубка Давида - Детского Кубка РБ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208"/>
      <c r="O3" s="208"/>
    </row>
    <row r="4" spans="1:15" ht="12.75">
      <c r="A4" s="182" t="str">
        <f>CONCATENATE('с1'!A4," ",'с1'!C4)</f>
        <v>Республиканские официальные спортивные соревнования БРЫКОВ ВЛАДИМИР МИХАЙЛОВИЧ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209"/>
      <c r="O4" s="209"/>
    </row>
    <row r="5" spans="1:15" ht="12.75">
      <c r="A5" s="168">
        <f>'с1'!E5</f>
        <v>45375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210"/>
      <c r="O5" s="210"/>
    </row>
    <row r="6" spans="1:13" ht="12.7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25" ht="10.5" customHeight="1">
      <c r="A7" s="212">
        <v>1</v>
      </c>
      <c r="B7" s="213">
        <f>'с1'!A8</f>
        <v>0</v>
      </c>
      <c r="C7" s="214" t="s">
        <v>114</v>
      </c>
      <c r="D7" s="215"/>
      <c r="E7" s="31"/>
      <c r="F7" s="31"/>
      <c r="G7" s="31"/>
      <c r="H7" s="31"/>
      <c r="I7" s="31"/>
      <c r="J7" s="31"/>
      <c r="K7" s="31"/>
      <c r="L7" s="31"/>
      <c r="M7" s="31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</row>
    <row r="8" spans="1:25" ht="10.5" customHeight="1">
      <c r="A8" s="212"/>
      <c r="B8" s="217"/>
      <c r="C8" s="218">
        <v>1</v>
      </c>
      <c r="D8" s="219">
        <v>0</v>
      </c>
      <c r="E8" s="220" t="s">
        <v>114</v>
      </c>
      <c r="F8" s="221"/>
      <c r="G8" s="31"/>
      <c r="H8" s="221"/>
      <c r="I8" s="31"/>
      <c r="J8" s="221"/>
      <c r="K8" s="31"/>
      <c r="L8" s="221"/>
      <c r="M8" s="31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</row>
    <row r="9" spans="1:25" ht="10.5" customHeight="1">
      <c r="A9" s="212">
        <v>32</v>
      </c>
      <c r="B9" s="213">
        <f>'с1'!A39</f>
        <v>0</v>
      </c>
      <c r="C9" s="222" t="s">
        <v>22</v>
      </c>
      <c r="D9" s="223"/>
      <c r="E9" s="218"/>
      <c r="F9" s="224"/>
      <c r="G9" s="31"/>
      <c r="H9" s="221"/>
      <c r="I9" s="31"/>
      <c r="J9" s="221"/>
      <c r="K9" s="31"/>
      <c r="L9" s="221"/>
      <c r="M9" s="31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</row>
    <row r="10" spans="1:25" ht="10.5" customHeight="1">
      <c r="A10" s="212"/>
      <c r="B10" s="217"/>
      <c r="C10" s="32"/>
      <c r="D10" s="221"/>
      <c r="E10" s="225">
        <v>17</v>
      </c>
      <c r="F10" s="219">
        <v>0</v>
      </c>
      <c r="G10" s="220" t="s">
        <v>114</v>
      </c>
      <c r="H10" s="221"/>
      <c r="I10" s="31"/>
      <c r="J10" s="221"/>
      <c r="K10" s="31"/>
      <c r="L10" s="221"/>
      <c r="M10" s="31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</row>
    <row r="11" spans="1:25" ht="10.5" customHeight="1">
      <c r="A11" s="212">
        <v>17</v>
      </c>
      <c r="B11" s="213">
        <f>'с1'!A24</f>
        <v>0</v>
      </c>
      <c r="C11" s="214" t="s">
        <v>88</v>
      </c>
      <c r="D11" s="226"/>
      <c r="E11" s="225"/>
      <c r="F11" s="227"/>
      <c r="G11" s="218"/>
      <c r="H11" s="224"/>
      <c r="I11" s="31"/>
      <c r="J11" s="221"/>
      <c r="K11" s="31"/>
      <c r="L11" s="221"/>
      <c r="M11" s="31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</row>
    <row r="12" spans="1:25" ht="10.5" customHeight="1">
      <c r="A12" s="212"/>
      <c r="B12" s="217"/>
      <c r="C12" s="218">
        <v>2</v>
      </c>
      <c r="D12" s="219">
        <v>0</v>
      </c>
      <c r="E12" s="228" t="s">
        <v>87</v>
      </c>
      <c r="F12" s="224"/>
      <c r="G12" s="225"/>
      <c r="H12" s="224"/>
      <c r="I12" s="31"/>
      <c r="J12" s="221"/>
      <c r="K12" s="31"/>
      <c r="L12" s="221"/>
      <c r="M12" s="31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</row>
    <row r="13" spans="1:25" ht="10.5" customHeight="1">
      <c r="A13" s="212">
        <v>16</v>
      </c>
      <c r="B13" s="213">
        <f>'с1'!A23</f>
        <v>0</v>
      </c>
      <c r="C13" s="222" t="s">
        <v>87</v>
      </c>
      <c r="D13" s="223"/>
      <c r="E13" s="32"/>
      <c r="F13" s="221"/>
      <c r="G13" s="225"/>
      <c r="H13" s="224"/>
      <c r="I13" s="31"/>
      <c r="J13" s="221"/>
      <c r="K13" s="31"/>
      <c r="L13" s="221"/>
      <c r="M13" s="31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</row>
    <row r="14" spans="1:25" ht="10.5" customHeight="1">
      <c r="A14" s="212"/>
      <c r="B14" s="217"/>
      <c r="C14" s="32"/>
      <c r="D14" s="221"/>
      <c r="E14" s="31"/>
      <c r="F14" s="221"/>
      <c r="G14" s="225">
        <v>25</v>
      </c>
      <c r="H14" s="219">
        <v>0</v>
      </c>
      <c r="I14" s="220" t="s">
        <v>114</v>
      </c>
      <c r="J14" s="221"/>
      <c r="K14" s="31"/>
      <c r="L14" s="221"/>
      <c r="M14" s="221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</row>
    <row r="15" spans="1:25" ht="12" customHeight="1">
      <c r="A15" s="212">
        <v>9</v>
      </c>
      <c r="B15" s="213">
        <f>'с1'!A16</f>
        <v>0</v>
      </c>
      <c r="C15" s="214" t="s">
        <v>47</v>
      </c>
      <c r="D15" s="226"/>
      <c r="E15" s="31"/>
      <c r="F15" s="221"/>
      <c r="G15" s="225"/>
      <c r="H15" s="227"/>
      <c r="I15" s="218"/>
      <c r="J15" s="224"/>
      <c r="K15" s="31"/>
      <c r="L15" s="221"/>
      <c r="M15" s="221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</row>
    <row r="16" spans="1:25" ht="12" customHeight="1">
      <c r="A16" s="212"/>
      <c r="B16" s="217"/>
      <c r="C16" s="218">
        <v>3</v>
      </c>
      <c r="D16" s="219">
        <v>0</v>
      </c>
      <c r="E16" s="220" t="s">
        <v>47</v>
      </c>
      <c r="F16" s="221"/>
      <c r="G16" s="225"/>
      <c r="H16" s="224"/>
      <c r="I16" s="225"/>
      <c r="J16" s="224"/>
      <c r="K16" s="31"/>
      <c r="L16" s="221"/>
      <c r="M16" s="221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</row>
    <row r="17" spans="1:25" ht="12" customHeight="1">
      <c r="A17" s="212">
        <v>24</v>
      </c>
      <c r="B17" s="213">
        <f>'с1'!A31</f>
        <v>0</v>
      </c>
      <c r="C17" s="222" t="s">
        <v>22</v>
      </c>
      <c r="D17" s="223"/>
      <c r="E17" s="218"/>
      <c r="F17" s="224"/>
      <c r="G17" s="225"/>
      <c r="H17" s="224"/>
      <c r="I17" s="225"/>
      <c r="J17" s="224"/>
      <c r="K17" s="31"/>
      <c r="L17" s="221"/>
      <c r="M17" s="221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</row>
    <row r="18" spans="1:25" ht="12" customHeight="1">
      <c r="A18" s="212"/>
      <c r="B18" s="217"/>
      <c r="C18" s="32"/>
      <c r="D18" s="221"/>
      <c r="E18" s="225">
        <v>18</v>
      </c>
      <c r="F18" s="219">
        <v>0</v>
      </c>
      <c r="G18" s="228" t="s">
        <v>118</v>
      </c>
      <c r="H18" s="224"/>
      <c r="I18" s="225"/>
      <c r="J18" s="224"/>
      <c r="K18" s="31"/>
      <c r="L18" s="221"/>
      <c r="M18" s="221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</row>
    <row r="19" spans="1:25" ht="12" customHeight="1">
      <c r="A19" s="212">
        <v>25</v>
      </c>
      <c r="B19" s="213">
        <f>'с1'!A32</f>
        <v>0</v>
      </c>
      <c r="C19" s="214" t="s">
        <v>22</v>
      </c>
      <c r="D19" s="226"/>
      <c r="E19" s="225"/>
      <c r="F19" s="227"/>
      <c r="G19" s="32"/>
      <c r="H19" s="221"/>
      <c r="I19" s="225"/>
      <c r="J19" s="224"/>
      <c r="K19" s="31"/>
      <c r="L19" s="221"/>
      <c r="M19" s="221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</row>
    <row r="20" spans="1:25" ht="12" customHeight="1">
      <c r="A20" s="212"/>
      <c r="B20" s="217"/>
      <c r="C20" s="218">
        <v>4</v>
      </c>
      <c r="D20" s="219">
        <v>0</v>
      </c>
      <c r="E20" s="228" t="s">
        <v>118</v>
      </c>
      <c r="F20" s="224"/>
      <c r="G20" s="31"/>
      <c r="H20" s="221"/>
      <c r="I20" s="225"/>
      <c r="J20" s="224"/>
      <c r="K20" s="31"/>
      <c r="L20" s="221"/>
      <c r="M20" s="31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</row>
    <row r="21" spans="1:25" ht="12" customHeight="1">
      <c r="A21" s="212">
        <v>8</v>
      </c>
      <c r="B21" s="213">
        <f>'с1'!A15</f>
        <v>0</v>
      </c>
      <c r="C21" s="222" t="s">
        <v>118</v>
      </c>
      <c r="D21" s="223"/>
      <c r="E21" s="32"/>
      <c r="F21" s="221"/>
      <c r="G21" s="31"/>
      <c r="H21" s="221"/>
      <c r="I21" s="225"/>
      <c r="J21" s="224"/>
      <c r="K21" s="31"/>
      <c r="L21" s="221"/>
      <c r="M21" s="31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</row>
    <row r="22" spans="1:25" ht="12" customHeight="1">
      <c r="A22" s="212"/>
      <c r="B22" s="217"/>
      <c r="C22" s="32"/>
      <c r="D22" s="221"/>
      <c r="E22" s="31"/>
      <c r="F22" s="221"/>
      <c r="G22" s="31"/>
      <c r="H22" s="221"/>
      <c r="I22" s="225">
        <v>29</v>
      </c>
      <c r="J22" s="219">
        <v>0</v>
      </c>
      <c r="K22" s="220" t="s">
        <v>114</v>
      </c>
      <c r="L22" s="221"/>
      <c r="M22" s="31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</row>
    <row r="23" spans="1:25" ht="12" customHeight="1">
      <c r="A23" s="212">
        <v>5</v>
      </c>
      <c r="B23" s="213">
        <f>'с1'!A12</f>
        <v>0</v>
      </c>
      <c r="C23" s="214" t="s">
        <v>117</v>
      </c>
      <c r="D23" s="226"/>
      <c r="E23" s="31"/>
      <c r="F23" s="221"/>
      <c r="G23" s="31"/>
      <c r="H23" s="221"/>
      <c r="I23" s="225"/>
      <c r="J23" s="227"/>
      <c r="K23" s="218"/>
      <c r="L23" s="224"/>
      <c r="M23" s="31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</row>
    <row r="24" spans="1:25" ht="12" customHeight="1">
      <c r="A24" s="212"/>
      <c r="B24" s="217"/>
      <c r="C24" s="218">
        <v>5</v>
      </c>
      <c r="D24" s="219">
        <v>0</v>
      </c>
      <c r="E24" s="220" t="s">
        <v>117</v>
      </c>
      <c r="F24" s="221"/>
      <c r="G24" s="31"/>
      <c r="H24" s="221"/>
      <c r="I24" s="225"/>
      <c r="J24" s="224"/>
      <c r="K24" s="225"/>
      <c r="L24" s="224"/>
      <c r="M24" s="31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</row>
    <row r="25" spans="1:25" ht="12" customHeight="1">
      <c r="A25" s="212">
        <v>28</v>
      </c>
      <c r="B25" s="213">
        <f>'с1'!A35</f>
        <v>0</v>
      </c>
      <c r="C25" s="222" t="s">
        <v>22</v>
      </c>
      <c r="D25" s="223"/>
      <c r="E25" s="218"/>
      <c r="F25" s="224"/>
      <c r="G25" s="31"/>
      <c r="H25" s="221"/>
      <c r="I25" s="225"/>
      <c r="J25" s="224"/>
      <c r="K25" s="225"/>
      <c r="L25" s="224"/>
      <c r="M25" s="31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</row>
    <row r="26" spans="1:25" ht="12" customHeight="1">
      <c r="A26" s="212"/>
      <c r="B26" s="217"/>
      <c r="C26" s="32"/>
      <c r="D26" s="221"/>
      <c r="E26" s="225">
        <v>19</v>
      </c>
      <c r="F26" s="219">
        <v>0</v>
      </c>
      <c r="G26" s="228" t="s">
        <v>119</v>
      </c>
      <c r="H26" s="224"/>
      <c r="I26" s="225"/>
      <c r="J26" s="224"/>
      <c r="K26" s="225"/>
      <c r="L26" s="224"/>
      <c r="M26" s="31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</row>
    <row r="27" spans="1:25" ht="12" customHeight="1">
      <c r="A27" s="212">
        <v>21</v>
      </c>
      <c r="B27" s="213">
        <f>'с1'!A28</f>
        <v>0</v>
      </c>
      <c r="C27" s="214" t="s">
        <v>22</v>
      </c>
      <c r="D27" s="226"/>
      <c r="E27" s="225"/>
      <c r="F27" s="227"/>
      <c r="G27" s="218"/>
      <c r="H27" s="224"/>
      <c r="I27" s="225"/>
      <c r="J27" s="224"/>
      <c r="K27" s="225"/>
      <c r="L27" s="224"/>
      <c r="M27" s="31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</row>
    <row r="28" spans="1:25" ht="12" customHeight="1">
      <c r="A28" s="212"/>
      <c r="B28" s="217"/>
      <c r="C28" s="218">
        <v>6</v>
      </c>
      <c r="D28" s="219">
        <v>0</v>
      </c>
      <c r="E28" s="228" t="s">
        <v>119</v>
      </c>
      <c r="F28" s="224"/>
      <c r="G28" s="225"/>
      <c r="H28" s="224"/>
      <c r="I28" s="225"/>
      <c r="J28" s="224"/>
      <c r="K28" s="225"/>
      <c r="L28" s="224"/>
      <c r="M28" s="31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</row>
    <row r="29" spans="1:25" ht="12" customHeight="1">
      <c r="A29" s="212">
        <v>12</v>
      </c>
      <c r="B29" s="213">
        <f>'с1'!A19</f>
        <v>0</v>
      </c>
      <c r="C29" s="222" t="s">
        <v>119</v>
      </c>
      <c r="D29" s="223"/>
      <c r="E29" s="32"/>
      <c r="F29" s="221"/>
      <c r="G29" s="225"/>
      <c r="H29" s="224"/>
      <c r="I29" s="225"/>
      <c r="J29" s="224"/>
      <c r="K29" s="225"/>
      <c r="L29" s="224"/>
      <c r="M29" s="31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</row>
    <row r="30" spans="1:25" ht="12" customHeight="1">
      <c r="A30" s="212"/>
      <c r="B30" s="217"/>
      <c r="C30" s="32"/>
      <c r="D30" s="221"/>
      <c r="E30" s="31"/>
      <c r="F30" s="221"/>
      <c r="G30" s="225">
        <v>26</v>
      </c>
      <c r="H30" s="219">
        <v>0</v>
      </c>
      <c r="I30" s="228" t="s">
        <v>70</v>
      </c>
      <c r="J30" s="224"/>
      <c r="K30" s="225"/>
      <c r="L30" s="224"/>
      <c r="M30" s="31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</row>
    <row r="31" spans="1:25" ht="12" customHeight="1">
      <c r="A31" s="212">
        <v>13</v>
      </c>
      <c r="B31" s="213">
        <f>'с1'!A20</f>
        <v>0</v>
      </c>
      <c r="C31" s="214" t="s">
        <v>84</v>
      </c>
      <c r="D31" s="226"/>
      <c r="E31" s="31"/>
      <c r="F31" s="221"/>
      <c r="G31" s="225"/>
      <c r="H31" s="227"/>
      <c r="I31" s="32"/>
      <c r="J31" s="221"/>
      <c r="K31" s="225"/>
      <c r="L31" s="224"/>
      <c r="M31" s="31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</row>
    <row r="32" spans="1:25" ht="12" customHeight="1">
      <c r="A32" s="212"/>
      <c r="B32" s="217"/>
      <c r="C32" s="218">
        <v>7</v>
      </c>
      <c r="D32" s="219">
        <v>0</v>
      </c>
      <c r="E32" s="220" t="s">
        <v>84</v>
      </c>
      <c r="F32" s="221"/>
      <c r="G32" s="225"/>
      <c r="H32" s="224"/>
      <c r="I32" s="31"/>
      <c r="J32" s="221"/>
      <c r="K32" s="225"/>
      <c r="L32" s="224"/>
      <c r="M32" s="31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</row>
    <row r="33" spans="1:25" ht="12" customHeight="1">
      <c r="A33" s="212">
        <v>20</v>
      </c>
      <c r="B33" s="213">
        <f>'с1'!A27</f>
        <v>0</v>
      </c>
      <c r="C33" s="222" t="s">
        <v>22</v>
      </c>
      <c r="D33" s="223"/>
      <c r="E33" s="218"/>
      <c r="F33" s="224"/>
      <c r="G33" s="225"/>
      <c r="H33" s="224"/>
      <c r="I33" s="31"/>
      <c r="J33" s="221"/>
      <c r="K33" s="225"/>
      <c r="L33" s="224"/>
      <c r="M33" s="31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</row>
    <row r="34" spans="1:25" ht="12" customHeight="1">
      <c r="A34" s="212"/>
      <c r="B34" s="217"/>
      <c r="C34" s="32"/>
      <c r="D34" s="221"/>
      <c r="E34" s="225">
        <v>20</v>
      </c>
      <c r="F34" s="219">
        <v>0</v>
      </c>
      <c r="G34" s="228" t="s">
        <v>70</v>
      </c>
      <c r="H34" s="224"/>
      <c r="I34" s="31"/>
      <c r="J34" s="221"/>
      <c r="K34" s="225"/>
      <c r="L34" s="224"/>
      <c r="M34" s="31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</row>
    <row r="35" spans="1:25" ht="12" customHeight="1">
      <c r="A35" s="212">
        <v>29</v>
      </c>
      <c r="B35" s="213">
        <f>'с1'!A36</f>
        <v>0</v>
      </c>
      <c r="C35" s="214" t="s">
        <v>22</v>
      </c>
      <c r="D35" s="226"/>
      <c r="E35" s="225"/>
      <c r="F35" s="227"/>
      <c r="G35" s="32"/>
      <c r="H35" s="221"/>
      <c r="I35" s="31"/>
      <c r="J35" s="221"/>
      <c r="K35" s="225"/>
      <c r="L35" s="224"/>
      <c r="M35" s="31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</row>
    <row r="36" spans="1:25" ht="12" customHeight="1">
      <c r="A36" s="212"/>
      <c r="B36" s="217"/>
      <c r="C36" s="218">
        <v>8</v>
      </c>
      <c r="D36" s="219">
        <v>0</v>
      </c>
      <c r="E36" s="228" t="s">
        <v>70</v>
      </c>
      <c r="F36" s="224"/>
      <c r="G36" s="31"/>
      <c r="H36" s="221"/>
      <c r="I36" s="31"/>
      <c r="J36" s="221"/>
      <c r="K36" s="225"/>
      <c r="L36" s="224"/>
      <c r="M36" s="31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</row>
    <row r="37" spans="1:25" ht="12" customHeight="1">
      <c r="A37" s="212">
        <v>4</v>
      </c>
      <c r="B37" s="213">
        <f>'с1'!A11</f>
        <v>0</v>
      </c>
      <c r="C37" s="222" t="s">
        <v>70</v>
      </c>
      <c r="D37" s="223"/>
      <c r="E37" s="32"/>
      <c r="F37" s="221"/>
      <c r="G37" s="31"/>
      <c r="H37" s="221"/>
      <c r="I37" s="31"/>
      <c r="J37" s="221"/>
      <c r="K37" s="225"/>
      <c r="L37" s="224"/>
      <c r="M37" s="31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</row>
    <row r="38" spans="1:25" ht="12" customHeight="1">
      <c r="A38" s="212"/>
      <c r="B38" s="217"/>
      <c r="C38" s="32"/>
      <c r="D38" s="221"/>
      <c r="E38" s="31"/>
      <c r="F38" s="221"/>
      <c r="G38" s="31"/>
      <c r="H38" s="221"/>
      <c r="I38" s="31"/>
      <c r="J38" s="221"/>
      <c r="K38" s="225">
        <v>31</v>
      </c>
      <c r="L38" s="219">
        <v>0</v>
      </c>
      <c r="M38" s="220" t="s">
        <v>114</v>
      </c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</row>
    <row r="39" spans="1:25" ht="12" customHeight="1">
      <c r="A39" s="212">
        <v>3</v>
      </c>
      <c r="B39" s="213">
        <f>'с1'!A10</f>
        <v>0</v>
      </c>
      <c r="C39" s="214" t="s">
        <v>116</v>
      </c>
      <c r="D39" s="226"/>
      <c r="E39" s="31"/>
      <c r="F39" s="221"/>
      <c r="G39" s="31"/>
      <c r="H39" s="221"/>
      <c r="I39" s="31"/>
      <c r="J39" s="221"/>
      <c r="K39" s="225"/>
      <c r="L39" s="227"/>
      <c r="M39" s="229" t="s">
        <v>23</v>
      </c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</row>
    <row r="40" spans="1:25" ht="12" customHeight="1">
      <c r="A40" s="212"/>
      <c r="B40" s="217"/>
      <c r="C40" s="218">
        <v>9</v>
      </c>
      <c r="D40" s="219">
        <v>0</v>
      </c>
      <c r="E40" s="220" t="s">
        <v>116</v>
      </c>
      <c r="F40" s="221"/>
      <c r="G40" s="31"/>
      <c r="H40" s="221"/>
      <c r="I40" s="31"/>
      <c r="J40" s="221"/>
      <c r="K40" s="225"/>
      <c r="L40" s="224"/>
      <c r="M40" s="31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</row>
    <row r="41" spans="1:25" ht="12" customHeight="1">
      <c r="A41" s="212">
        <v>30</v>
      </c>
      <c r="B41" s="213">
        <f>'с1'!A37</f>
        <v>0</v>
      </c>
      <c r="C41" s="222" t="s">
        <v>22</v>
      </c>
      <c r="D41" s="223"/>
      <c r="E41" s="218"/>
      <c r="F41" s="224"/>
      <c r="G41" s="31"/>
      <c r="H41" s="221"/>
      <c r="I41" s="31"/>
      <c r="J41" s="221"/>
      <c r="K41" s="225"/>
      <c r="L41" s="224"/>
      <c r="M41" s="31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</row>
    <row r="42" spans="1:25" ht="12" customHeight="1">
      <c r="A42" s="212"/>
      <c r="B42" s="217"/>
      <c r="C42" s="32"/>
      <c r="D42" s="221"/>
      <c r="E42" s="225">
        <v>21</v>
      </c>
      <c r="F42" s="219">
        <v>0</v>
      </c>
      <c r="G42" s="220" t="s">
        <v>116</v>
      </c>
      <c r="H42" s="221"/>
      <c r="I42" s="31"/>
      <c r="J42" s="221"/>
      <c r="K42" s="225"/>
      <c r="L42" s="224"/>
      <c r="M42" s="31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</row>
    <row r="43" spans="1:25" ht="12" customHeight="1">
      <c r="A43" s="212">
        <v>19</v>
      </c>
      <c r="B43" s="213">
        <f>'с1'!A26</f>
        <v>0</v>
      </c>
      <c r="C43" s="214" t="s">
        <v>22</v>
      </c>
      <c r="D43" s="226"/>
      <c r="E43" s="225"/>
      <c r="F43" s="227"/>
      <c r="G43" s="218"/>
      <c r="H43" s="224"/>
      <c r="I43" s="31"/>
      <c r="J43" s="221"/>
      <c r="K43" s="225"/>
      <c r="L43" s="224"/>
      <c r="M43" s="31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</row>
    <row r="44" spans="1:25" ht="12" customHeight="1">
      <c r="A44" s="212"/>
      <c r="B44" s="217"/>
      <c r="C44" s="218">
        <v>10</v>
      </c>
      <c r="D44" s="219">
        <v>0</v>
      </c>
      <c r="E44" s="228" t="s">
        <v>85</v>
      </c>
      <c r="F44" s="224"/>
      <c r="G44" s="225"/>
      <c r="H44" s="224"/>
      <c r="I44" s="31"/>
      <c r="J44" s="221"/>
      <c r="K44" s="225"/>
      <c r="L44" s="224"/>
      <c r="M44" s="31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</row>
    <row r="45" spans="1:25" ht="12" customHeight="1">
      <c r="A45" s="212">
        <v>14</v>
      </c>
      <c r="B45" s="213">
        <f>'с1'!A21</f>
        <v>0</v>
      </c>
      <c r="C45" s="222" t="s">
        <v>85</v>
      </c>
      <c r="D45" s="223"/>
      <c r="E45" s="32"/>
      <c r="F45" s="221"/>
      <c r="G45" s="225"/>
      <c r="H45" s="224"/>
      <c r="I45" s="31"/>
      <c r="J45" s="221"/>
      <c r="K45" s="225"/>
      <c r="L45" s="224"/>
      <c r="M45" s="31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</row>
    <row r="46" spans="1:25" ht="12" customHeight="1">
      <c r="A46" s="212"/>
      <c r="B46" s="217"/>
      <c r="C46" s="32"/>
      <c r="D46" s="221"/>
      <c r="E46" s="31"/>
      <c r="F46" s="221"/>
      <c r="G46" s="225">
        <v>27</v>
      </c>
      <c r="H46" s="219">
        <v>0</v>
      </c>
      <c r="I46" s="228" t="s">
        <v>76</v>
      </c>
      <c r="J46" s="224"/>
      <c r="K46" s="225"/>
      <c r="L46" s="224"/>
      <c r="M46" s="31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</row>
    <row r="47" spans="1:25" ht="12" customHeight="1">
      <c r="A47" s="212">
        <v>11</v>
      </c>
      <c r="B47" s="213">
        <f>'с1'!A18</f>
        <v>0</v>
      </c>
      <c r="C47" s="214" t="s">
        <v>19</v>
      </c>
      <c r="D47" s="226"/>
      <c r="E47" s="31"/>
      <c r="F47" s="221"/>
      <c r="G47" s="225"/>
      <c r="H47" s="227"/>
      <c r="I47" s="218"/>
      <c r="J47" s="224"/>
      <c r="K47" s="225"/>
      <c r="L47" s="224"/>
      <c r="M47" s="31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</row>
    <row r="48" spans="1:25" ht="12" customHeight="1">
      <c r="A48" s="212"/>
      <c r="B48" s="217"/>
      <c r="C48" s="218">
        <v>11</v>
      </c>
      <c r="D48" s="219">
        <v>0</v>
      </c>
      <c r="E48" s="220" t="s">
        <v>19</v>
      </c>
      <c r="F48" s="221"/>
      <c r="G48" s="225"/>
      <c r="H48" s="224"/>
      <c r="I48" s="225"/>
      <c r="J48" s="224"/>
      <c r="K48" s="225"/>
      <c r="L48" s="224"/>
      <c r="M48" s="31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</row>
    <row r="49" spans="1:25" ht="12" customHeight="1">
      <c r="A49" s="212">
        <v>22</v>
      </c>
      <c r="B49" s="213">
        <f>'с1'!A29</f>
        <v>0</v>
      </c>
      <c r="C49" s="222" t="s">
        <v>22</v>
      </c>
      <c r="D49" s="223"/>
      <c r="E49" s="218"/>
      <c r="F49" s="224"/>
      <c r="G49" s="225"/>
      <c r="H49" s="224"/>
      <c r="I49" s="225"/>
      <c r="J49" s="224"/>
      <c r="K49" s="225"/>
      <c r="L49" s="224"/>
      <c r="M49" s="31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</row>
    <row r="50" spans="1:25" ht="12" customHeight="1">
      <c r="A50" s="212"/>
      <c r="B50" s="217"/>
      <c r="C50" s="32"/>
      <c r="D50" s="221"/>
      <c r="E50" s="225">
        <v>22</v>
      </c>
      <c r="F50" s="219">
        <v>0</v>
      </c>
      <c r="G50" s="228" t="s">
        <v>76</v>
      </c>
      <c r="H50" s="224"/>
      <c r="I50" s="225"/>
      <c r="J50" s="224"/>
      <c r="K50" s="225"/>
      <c r="L50" s="224"/>
      <c r="M50" s="31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</row>
    <row r="51" spans="1:25" ht="12" customHeight="1">
      <c r="A51" s="212">
        <v>27</v>
      </c>
      <c r="B51" s="213">
        <f>'с1'!A34</f>
        <v>0</v>
      </c>
      <c r="C51" s="214" t="s">
        <v>22</v>
      </c>
      <c r="D51" s="226"/>
      <c r="E51" s="225"/>
      <c r="F51" s="227"/>
      <c r="G51" s="32"/>
      <c r="H51" s="221"/>
      <c r="I51" s="225"/>
      <c r="J51" s="224"/>
      <c r="K51" s="225"/>
      <c r="L51" s="224"/>
      <c r="M51" s="31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</row>
    <row r="52" spans="1:25" ht="12" customHeight="1">
      <c r="A52" s="212"/>
      <c r="B52" s="217"/>
      <c r="C52" s="218">
        <v>12</v>
      </c>
      <c r="D52" s="219">
        <v>0</v>
      </c>
      <c r="E52" s="228" t="s">
        <v>76</v>
      </c>
      <c r="F52" s="224"/>
      <c r="G52" s="31"/>
      <c r="H52" s="221"/>
      <c r="I52" s="225"/>
      <c r="J52" s="224"/>
      <c r="K52" s="225"/>
      <c r="L52" s="224"/>
      <c r="M52" s="31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</row>
    <row r="53" spans="1:25" ht="12" customHeight="1">
      <c r="A53" s="212">
        <v>6</v>
      </c>
      <c r="B53" s="213">
        <f>'с1'!A13</f>
        <v>0</v>
      </c>
      <c r="C53" s="222" t="s">
        <v>76</v>
      </c>
      <c r="D53" s="223"/>
      <c r="E53" s="32"/>
      <c r="F53" s="221"/>
      <c r="G53" s="31"/>
      <c r="H53" s="221"/>
      <c r="I53" s="225"/>
      <c r="J53" s="224"/>
      <c r="K53" s="225"/>
      <c r="L53" s="224"/>
      <c r="M53" s="31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</row>
    <row r="54" spans="1:25" ht="12" customHeight="1">
      <c r="A54" s="212"/>
      <c r="B54" s="217"/>
      <c r="C54" s="32"/>
      <c r="D54" s="221"/>
      <c r="E54" s="31"/>
      <c r="F54" s="221"/>
      <c r="G54" s="31"/>
      <c r="H54" s="221"/>
      <c r="I54" s="225">
        <v>30</v>
      </c>
      <c r="J54" s="219">
        <v>0</v>
      </c>
      <c r="K54" s="228" t="s">
        <v>76</v>
      </c>
      <c r="L54" s="224"/>
      <c r="M54" s="31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</row>
    <row r="55" spans="1:25" ht="12" customHeight="1">
      <c r="A55" s="212">
        <v>7</v>
      </c>
      <c r="B55" s="213">
        <f>'с1'!A14</f>
        <v>0</v>
      </c>
      <c r="C55" s="214" t="s">
        <v>80</v>
      </c>
      <c r="D55" s="226"/>
      <c r="E55" s="31"/>
      <c r="F55" s="221"/>
      <c r="G55" s="31"/>
      <c r="H55" s="221"/>
      <c r="I55" s="225"/>
      <c r="J55" s="227"/>
      <c r="K55" s="32"/>
      <c r="L55" s="221"/>
      <c r="M55" s="31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</row>
    <row r="56" spans="1:25" ht="12" customHeight="1">
      <c r="A56" s="212"/>
      <c r="B56" s="217"/>
      <c r="C56" s="218">
        <v>13</v>
      </c>
      <c r="D56" s="219">
        <v>0</v>
      </c>
      <c r="E56" s="220" t="s">
        <v>80</v>
      </c>
      <c r="F56" s="221"/>
      <c r="G56" s="31"/>
      <c r="H56" s="221"/>
      <c r="I56" s="225"/>
      <c r="J56" s="33"/>
      <c r="K56" s="31"/>
      <c r="L56" s="221"/>
      <c r="M56" s="31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</row>
    <row r="57" spans="1:25" ht="12" customHeight="1">
      <c r="A57" s="212">
        <v>26</v>
      </c>
      <c r="B57" s="213">
        <f>'с1'!A33</f>
        <v>0</v>
      </c>
      <c r="C57" s="222" t="s">
        <v>22</v>
      </c>
      <c r="D57" s="223"/>
      <c r="E57" s="218"/>
      <c r="F57" s="224"/>
      <c r="G57" s="31"/>
      <c r="H57" s="221"/>
      <c r="I57" s="225"/>
      <c r="J57" s="33"/>
      <c r="K57" s="31"/>
      <c r="L57" s="221"/>
      <c r="M57" s="31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</row>
    <row r="58" spans="1:25" ht="12" customHeight="1">
      <c r="A58" s="212"/>
      <c r="B58" s="217"/>
      <c r="C58" s="32"/>
      <c r="D58" s="221"/>
      <c r="E58" s="225">
        <v>23</v>
      </c>
      <c r="F58" s="219">
        <v>0</v>
      </c>
      <c r="G58" s="220" t="s">
        <v>80</v>
      </c>
      <c r="H58" s="221"/>
      <c r="I58" s="225"/>
      <c r="J58" s="33"/>
      <c r="K58" s="31">
        <v>-31</v>
      </c>
      <c r="L58" s="230">
        <f>IF(L38=J22,J54,IF(L38=J54,J22,0))</f>
        <v>0</v>
      </c>
      <c r="M58" s="214" t="str">
        <f>IF(M38=K22,K54,IF(M38=K54,K22,0))</f>
        <v>Кальметьев Рамиль</v>
      </c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</row>
    <row r="59" spans="1:25" ht="12" customHeight="1">
      <c r="A59" s="212">
        <v>23</v>
      </c>
      <c r="B59" s="213">
        <f>'с1'!A30</f>
        <v>0</v>
      </c>
      <c r="C59" s="214" t="s">
        <v>22</v>
      </c>
      <c r="D59" s="226"/>
      <c r="E59" s="225"/>
      <c r="F59" s="227"/>
      <c r="G59" s="218"/>
      <c r="H59" s="224"/>
      <c r="I59" s="225"/>
      <c r="J59" s="33"/>
      <c r="K59" s="31"/>
      <c r="L59" s="231"/>
      <c r="M59" s="229" t="s">
        <v>24</v>
      </c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</row>
    <row r="60" spans="1:25" ht="12" customHeight="1">
      <c r="A60" s="212"/>
      <c r="B60" s="217"/>
      <c r="C60" s="218">
        <v>14</v>
      </c>
      <c r="D60" s="219">
        <v>0</v>
      </c>
      <c r="E60" s="228" t="s">
        <v>14</v>
      </c>
      <c r="F60" s="224"/>
      <c r="G60" s="225"/>
      <c r="H60" s="224"/>
      <c r="I60" s="225"/>
      <c r="J60" s="33"/>
      <c r="K60" s="31"/>
      <c r="L60" s="221"/>
      <c r="M60" s="31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</row>
    <row r="61" spans="1:25" ht="12" customHeight="1">
      <c r="A61" s="212">
        <v>10</v>
      </c>
      <c r="B61" s="213">
        <f>'с1'!A17</f>
        <v>0</v>
      </c>
      <c r="C61" s="222" t="s">
        <v>14</v>
      </c>
      <c r="D61" s="223"/>
      <c r="E61" s="32"/>
      <c r="F61" s="221"/>
      <c r="G61" s="225"/>
      <c r="H61" s="224"/>
      <c r="I61" s="225"/>
      <c r="J61" s="33"/>
      <c r="K61" s="31"/>
      <c r="L61" s="221"/>
      <c r="M61" s="31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</row>
    <row r="62" spans="1:25" ht="12" customHeight="1">
      <c r="A62" s="212"/>
      <c r="B62" s="217"/>
      <c r="C62" s="32"/>
      <c r="D62" s="221"/>
      <c r="E62" s="31"/>
      <c r="F62" s="221"/>
      <c r="G62" s="225">
        <v>28</v>
      </c>
      <c r="H62" s="219">
        <v>0</v>
      </c>
      <c r="I62" s="228" t="s">
        <v>115</v>
      </c>
      <c r="J62" s="268"/>
      <c r="K62" s="31"/>
      <c r="L62" s="221"/>
      <c r="M62" s="31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</row>
    <row r="63" spans="1:25" ht="12" customHeight="1">
      <c r="A63" s="212">
        <v>15</v>
      </c>
      <c r="B63" s="213">
        <f>'с1'!A22</f>
        <v>0</v>
      </c>
      <c r="C63" s="214" t="s">
        <v>86</v>
      </c>
      <c r="D63" s="226"/>
      <c r="E63" s="31"/>
      <c r="F63" s="221"/>
      <c r="G63" s="225"/>
      <c r="H63" s="227"/>
      <c r="I63" s="32"/>
      <c r="J63" s="31"/>
      <c r="K63" s="31"/>
      <c r="L63" s="221"/>
      <c r="M63" s="31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</row>
    <row r="64" spans="1:25" ht="12" customHeight="1">
      <c r="A64" s="212"/>
      <c r="B64" s="217"/>
      <c r="C64" s="218">
        <v>15</v>
      </c>
      <c r="D64" s="219">
        <v>0</v>
      </c>
      <c r="E64" s="220" t="s">
        <v>86</v>
      </c>
      <c r="F64" s="221"/>
      <c r="G64" s="225"/>
      <c r="H64" s="224"/>
      <c r="I64" s="31">
        <v>-58</v>
      </c>
      <c r="J64" s="230">
        <v>0</v>
      </c>
      <c r="K64" s="214" t="s">
        <v>119</v>
      </c>
      <c r="L64" s="226"/>
      <c r="M64" s="31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</row>
    <row r="65" spans="1:25" ht="12" customHeight="1">
      <c r="A65" s="212">
        <v>18</v>
      </c>
      <c r="B65" s="213">
        <f>'с1'!A25</f>
        <v>0</v>
      </c>
      <c r="C65" s="222" t="s">
        <v>22</v>
      </c>
      <c r="D65" s="223"/>
      <c r="E65" s="218"/>
      <c r="F65" s="224"/>
      <c r="G65" s="225"/>
      <c r="H65" s="224"/>
      <c r="I65" s="31"/>
      <c r="J65" s="231"/>
      <c r="K65" s="218">
        <v>61</v>
      </c>
      <c r="L65" s="219">
        <v>0</v>
      </c>
      <c r="M65" s="220" t="s">
        <v>119</v>
      </c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</row>
    <row r="66" spans="1:25" ht="12" customHeight="1">
      <c r="A66" s="212"/>
      <c r="B66" s="217"/>
      <c r="C66" s="32"/>
      <c r="D66" s="221"/>
      <c r="E66" s="225">
        <v>24</v>
      </c>
      <c r="F66" s="219">
        <v>0</v>
      </c>
      <c r="G66" s="228" t="s">
        <v>115</v>
      </c>
      <c r="H66" s="224"/>
      <c r="I66" s="31">
        <v>-59</v>
      </c>
      <c r="J66" s="230">
        <v>0</v>
      </c>
      <c r="K66" s="222" t="s">
        <v>70</v>
      </c>
      <c r="L66" s="223"/>
      <c r="M66" s="229" t="s">
        <v>25</v>
      </c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</row>
    <row r="67" spans="1:25" ht="12" customHeight="1">
      <c r="A67" s="212">
        <v>31</v>
      </c>
      <c r="B67" s="213">
        <f>'с1'!A38</f>
        <v>0</v>
      </c>
      <c r="C67" s="214" t="s">
        <v>22</v>
      </c>
      <c r="D67" s="226"/>
      <c r="E67" s="225"/>
      <c r="F67" s="227"/>
      <c r="G67" s="32"/>
      <c r="H67" s="221"/>
      <c r="I67" s="31"/>
      <c r="J67" s="231"/>
      <c r="K67" s="32">
        <v>-61</v>
      </c>
      <c r="L67" s="230">
        <f>IF(L65=J64,J66,IF(L65=J66,J64,0))</f>
        <v>0</v>
      </c>
      <c r="M67" s="214" t="str">
        <f>IF(M65=K64,K66,IF(M65=K66,K64,0))</f>
        <v>Алопин Вадим</v>
      </c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</row>
    <row r="68" spans="1:25" ht="12" customHeight="1">
      <c r="A68" s="212"/>
      <c r="B68" s="217"/>
      <c r="C68" s="218">
        <v>16</v>
      </c>
      <c r="D68" s="219">
        <v>0</v>
      </c>
      <c r="E68" s="228" t="s">
        <v>115</v>
      </c>
      <c r="F68" s="224"/>
      <c r="G68" s="31"/>
      <c r="H68" s="221"/>
      <c r="I68" s="31"/>
      <c r="J68" s="221"/>
      <c r="K68" s="31"/>
      <c r="L68" s="231"/>
      <c r="M68" s="229" t="s">
        <v>26</v>
      </c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</row>
    <row r="69" spans="1:25" ht="12" customHeight="1">
      <c r="A69" s="212">
        <v>2</v>
      </c>
      <c r="B69" s="213">
        <f>'с1'!A9</f>
        <v>0</v>
      </c>
      <c r="C69" s="222" t="s">
        <v>115</v>
      </c>
      <c r="D69" s="223"/>
      <c r="E69" s="32"/>
      <c r="F69" s="221"/>
      <c r="G69" s="31"/>
      <c r="H69" s="221"/>
      <c r="I69" s="31">
        <v>-56</v>
      </c>
      <c r="J69" s="230">
        <v>0</v>
      </c>
      <c r="K69" s="214" t="s">
        <v>118</v>
      </c>
      <c r="L69" s="226"/>
      <c r="M69" s="31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</row>
    <row r="70" spans="1:25" ht="12" customHeight="1">
      <c r="A70" s="212"/>
      <c r="B70" s="217"/>
      <c r="C70" s="32"/>
      <c r="D70" s="221"/>
      <c r="E70" s="31"/>
      <c r="F70" s="221"/>
      <c r="G70" s="31"/>
      <c r="H70" s="221"/>
      <c r="I70" s="31"/>
      <c r="J70" s="231"/>
      <c r="K70" s="218">
        <v>62</v>
      </c>
      <c r="L70" s="219">
        <v>0</v>
      </c>
      <c r="M70" s="220" t="s">
        <v>118</v>
      </c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</row>
    <row r="71" spans="1:25" ht="12" customHeight="1">
      <c r="A71" s="212">
        <v>-52</v>
      </c>
      <c r="B71" s="213">
        <f>IF('12'!J9='12'!H7,'12'!H11,IF('12'!J9='12'!H11,'12'!H7,0))</f>
        <v>0</v>
      </c>
      <c r="C71" s="214" t="s">
        <v>86</v>
      </c>
      <c r="D71" s="226"/>
      <c r="E71" s="31"/>
      <c r="F71" s="221"/>
      <c r="G71" s="31"/>
      <c r="H71" s="221"/>
      <c r="I71" s="31">
        <v>-57</v>
      </c>
      <c r="J71" s="230">
        <v>0</v>
      </c>
      <c r="K71" s="222" t="s">
        <v>80</v>
      </c>
      <c r="L71" s="223"/>
      <c r="M71" s="229" t="s">
        <v>27</v>
      </c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</row>
    <row r="72" spans="1:25" ht="12" customHeight="1">
      <c r="A72" s="212"/>
      <c r="B72" s="217"/>
      <c r="C72" s="218">
        <v>63</v>
      </c>
      <c r="D72" s="219">
        <v>0</v>
      </c>
      <c r="E72" s="220" t="s">
        <v>86</v>
      </c>
      <c r="F72" s="221"/>
      <c r="G72" s="31"/>
      <c r="H72" s="221"/>
      <c r="I72" s="31"/>
      <c r="J72" s="231"/>
      <c r="K72" s="32">
        <v>-62</v>
      </c>
      <c r="L72" s="230">
        <f>IF(L70=J69,J71,IF(L70=J71,J69,0))</f>
        <v>0</v>
      </c>
      <c r="M72" s="214" t="str">
        <f>IF(M70=K69,K71,IF(M70=K71,K69,0))</f>
        <v>Ягафарова Диана</v>
      </c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</row>
    <row r="73" spans="1:25" ht="12" customHeight="1">
      <c r="A73" s="212">
        <v>-53</v>
      </c>
      <c r="B73" s="213">
        <f>IF('12'!J17='12'!H15,'12'!H19,IF('12'!J17='12'!H19,'12'!H15,0))</f>
        <v>0</v>
      </c>
      <c r="C73" s="222" t="s">
        <v>19</v>
      </c>
      <c r="D73" s="223"/>
      <c r="E73" s="218"/>
      <c r="F73" s="224"/>
      <c r="G73" s="31"/>
      <c r="H73" s="221"/>
      <c r="I73" s="31"/>
      <c r="J73" s="221"/>
      <c r="K73" s="31"/>
      <c r="L73" s="231"/>
      <c r="M73" s="229" t="s">
        <v>28</v>
      </c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</row>
    <row r="74" spans="1:25" ht="12" customHeight="1">
      <c r="A74" s="212"/>
      <c r="B74" s="217"/>
      <c r="C74" s="32"/>
      <c r="D74" s="221"/>
      <c r="E74" s="225">
        <v>65</v>
      </c>
      <c r="F74" s="219">
        <v>0</v>
      </c>
      <c r="G74" s="228" t="s">
        <v>117</v>
      </c>
      <c r="H74" s="224"/>
      <c r="I74" s="31">
        <v>-63</v>
      </c>
      <c r="J74" s="230">
        <v>0</v>
      </c>
      <c r="K74" s="214" t="str">
        <f>IF(E72=C71,C73,IF(E72=C73,C71,0))</f>
        <v>Кочетыгов Алексей</v>
      </c>
      <c r="L74" s="226"/>
      <c r="M74" s="31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</row>
    <row r="75" spans="1:25" ht="12" customHeight="1">
      <c r="A75" s="212">
        <v>-54</v>
      </c>
      <c r="B75" s="213">
        <f>IF('12'!J25='12'!H23,'12'!H27,IF('12'!J25='12'!H27,'12'!H23,0))</f>
        <v>0</v>
      </c>
      <c r="C75" s="214" t="s">
        <v>117</v>
      </c>
      <c r="D75" s="226"/>
      <c r="E75" s="225"/>
      <c r="F75" s="227"/>
      <c r="G75" s="229" t="s">
        <v>29</v>
      </c>
      <c r="H75" s="233"/>
      <c r="I75" s="31"/>
      <c r="J75" s="231"/>
      <c r="K75" s="218">
        <v>66</v>
      </c>
      <c r="L75" s="219">
        <v>0</v>
      </c>
      <c r="M75" s="220" t="s">
        <v>87</v>
      </c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</row>
    <row r="76" spans="1:25" ht="12" customHeight="1">
      <c r="A76" s="212"/>
      <c r="B76" s="217"/>
      <c r="C76" s="218">
        <v>64</v>
      </c>
      <c r="D76" s="219">
        <v>0</v>
      </c>
      <c r="E76" s="228" t="s">
        <v>117</v>
      </c>
      <c r="F76" s="224"/>
      <c r="G76" s="234"/>
      <c r="H76" s="221"/>
      <c r="I76" s="31">
        <v>-64</v>
      </c>
      <c r="J76" s="230">
        <v>0</v>
      </c>
      <c r="K76" s="222" t="str">
        <f>IF(E76=C75,C77,IF(E76=C77,C75,0))</f>
        <v>Тагиров Ислам</v>
      </c>
      <c r="L76" s="223"/>
      <c r="M76" s="229" t="s">
        <v>30</v>
      </c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</row>
    <row r="77" spans="1:25" ht="12" customHeight="1">
      <c r="A77" s="212">
        <v>-55</v>
      </c>
      <c r="B77" s="213">
        <f>IF('12'!J33='12'!H31,'12'!H35,IF('12'!J33='12'!H35,'12'!H31,0))</f>
        <v>0</v>
      </c>
      <c r="C77" s="222" t="s">
        <v>87</v>
      </c>
      <c r="D77" s="223"/>
      <c r="E77" s="32">
        <v>-65</v>
      </c>
      <c r="F77" s="230">
        <f>IF(F74=D72,D76,IF(F74=D76,D72,0))</f>
        <v>0</v>
      </c>
      <c r="G77" s="214" t="str">
        <f>IF(G74=E72,E76,IF(G74=E76,E72,0))</f>
        <v>Тагиров Вакиль</v>
      </c>
      <c r="H77" s="226"/>
      <c r="I77" s="31"/>
      <c r="J77" s="32"/>
      <c r="K77" s="32">
        <v>-66</v>
      </c>
      <c r="L77" s="230">
        <f>IF(L75=J74,J76,IF(L75=J76,J74,0))</f>
        <v>0</v>
      </c>
      <c r="M77" s="214" t="str">
        <f>IF(M75=K74,K76,IF(M75=K76,K74,0))</f>
        <v>Кочетыгов Алексей</v>
      </c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</row>
    <row r="78" spans="1:25" ht="12" customHeight="1">
      <c r="A78" s="212"/>
      <c r="B78" s="235"/>
      <c r="C78" s="32"/>
      <c r="D78" s="221"/>
      <c r="E78" s="31"/>
      <c r="F78" s="231"/>
      <c r="G78" s="229" t="s">
        <v>31</v>
      </c>
      <c r="H78" s="233"/>
      <c r="I78" s="31"/>
      <c r="J78" s="31"/>
      <c r="K78" s="31"/>
      <c r="L78" s="231"/>
      <c r="M78" s="229" t="s">
        <v>32</v>
      </c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</row>
    <row r="79" spans="1:25" ht="9" customHeight="1">
      <c r="A79" s="236"/>
      <c r="B79" s="237"/>
      <c r="C79" s="236"/>
      <c r="D79" s="238"/>
      <c r="E79" s="236"/>
      <c r="F79" s="238"/>
      <c r="G79" s="236"/>
      <c r="H79" s="238"/>
      <c r="I79" s="236"/>
      <c r="J79" s="236"/>
      <c r="K79" s="236"/>
      <c r="L79" s="238"/>
      <c r="M79" s="23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</row>
    <row r="80" spans="1:25" ht="9" customHeight="1">
      <c r="A80" s="236"/>
      <c r="B80" s="237"/>
      <c r="C80" s="236"/>
      <c r="D80" s="238"/>
      <c r="E80" s="236"/>
      <c r="F80" s="238"/>
      <c r="G80" s="236"/>
      <c r="H80" s="238"/>
      <c r="I80" s="236"/>
      <c r="J80" s="236"/>
      <c r="K80" s="236"/>
      <c r="L80" s="238"/>
      <c r="M80" s="23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</row>
    <row r="81" spans="1:25" ht="9" customHeight="1">
      <c r="A81" s="239"/>
      <c r="B81" s="34"/>
      <c r="C81" s="239"/>
      <c r="D81" s="240"/>
      <c r="E81" s="239"/>
      <c r="F81" s="240"/>
      <c r="G81" s="239"/>
      <c r="H81" s="240"/>
      <c r="I81" s="239"/>
      <c r="J81" s="239"/>
      <c r="K81" s="239"/>
      <c r="L81" s="240"/>
      <c r="M81" s="239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</row>
    <row r="82" spans="1:25" ht="12.75">
      <c r="A82" s="239"/>
      <c r="B82" s="34"/>
      <c r="C82" s="239"/>
      <c r="D82" s="240"/>
      <c r="E82" s="239"/>
      <c r="F82" s="240"/>
      <c r="G82" s="239"/>
      <c r="H82" s="240"/>
      <c r="I82" s="239"/>
      <c r="J82" s="239"/>
      <c r="K82" s="239"/>
      <c r="L82" s="240"/>
      <c r="M82" s="239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</row>
    <row r="83" spans="1:13" ht="12.75">
      <c r="A83" s="236"/>
      <c r="B83" s="237"/>
      <c r="C83" s="236"/>
      <c r="D83" s="238"/>
      <c r="E83" s="236"/>
      <c r="F83" s="238"/>
      <c r="G83" s="236"/>
      <c r="H83" s="238"/>
      <c r="I83" s="236"/>
      <c r="J83" s="236"/>
      <c r="K83" s="236"/>
      <c r="L83" s="238"/>
      <c r="M83" s="236"/>
    </row>
    <row r="84" spans="1:13" ht="12.75">
      <c r="A84" s="236"/>
      <c r="B84" s="236"/>
      <c r="C84" s="236"/>
      <c r="D84" s="238"/>
      <c r="E84" s="236"/>
      <c r="F84" s="238"/>
      <c r="G84" s="236"/>
      <c r="H84" s="238"/>
      <c r="I84" s="236"/>
      <c r="J84" s="236"/>
      <c r="K84" s="236"/>
      <c r="L84" s="238"/>
      <c r="M84" s="236"/>
    </row>
    <row r="85" spans="1:13" ht="12.75">
      <c r="A85" s="236"/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</row>
    <row r="86" spans="1:13" ht="12.75">
      <c r="A86" s="236"/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</row>
    <row r="87" spans="1:13" ht="12.75">
      <c r="A87" s="236"/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</row>
    <row r="88" spans="1:13" ht="12.75">
      <c r="A88" s="236"/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</row>
    <row r="89" spans="1:13" ht="12.75">
      <c r="A89" s="236"/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</row>
    <row r="90" spans="1:13" ht="12.75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</row>
    <row r="91" spans="1:13" ht="12.75">
      <c r="A91" s="236"/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</row>
    <row r="92" spans="1:13" ht="12.75">
      <c r="A92" s="236"/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</row>
    <row r="93" spans="1:13" ht="12.75">
      <c r="A93" s="236"/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</row>
    <row r="94" spans="1:13" ht="12.75">
      <c r="A94" s="236"/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</row>
    <row r="95" spans="1:13" ht="12.75">
      <c r="A95" s="236"/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</row>
    <row r="96" spans="1:13" ht="12.75">
      <c r="A96" s="236"/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</row>
    <row r="97" spans="1:13" ht="12.75">
      <c r="A97" s="236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</row>
    <row r="98" spans="1:13" ht="12.75">
      <c r="A98" s="236"/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</row>
    <row r="99" spans="1:13" ht="12.75">
      <c r="A99" s="236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</row>
    <row r="100" spans="1:13" ht="12.75">
      <c r="A100" s="236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</row>
    <row r="101" spans="1:13" ht="12.75">
      <c r="A101" s="236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</row>
    <row r="102" spans="1:13" ht="12.75">
      <c r="A102" s="236"/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</row>
    <row r="103" spans="1:13" ht="12.75">
      <c r="A103" s="236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</row>
    <row r="104" spans="1:13" ht="12.75">
      <c r="A104" s="236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</row>
    <row r="105" spans="1:13" ht="12.75">
      <c r="A105" s="236"/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</row>
    <row r="106" spans="1:13" ht="12.75">
      <c r="A106" s="236"/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</row>
    <row r="107" spans="1:13" ht="12.75">
      <c r="A107" s="236"/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</row>
    <row r="108" spans="1:13" ht="12.75">
      <c r="A108" s="236"/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</row>
    <row r="109" spans="1:13" ht="12.75">
      <c r="A109" s="236"/>
      <c r="B109" s="236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</row>
    <row r="110" spans="1:13" ht="12.75">
      <c r="A110" s="236"/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</row>
    <row r="111" spans="1:13" ht="12.75">
      <c r="A111" s="236"/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</row>
    <row r="112" spans="1:13" ht="12.75">
      <c r="A112" s="236"/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</row>
    <row r="113" spans="1:13" ht="12.75">
      <c r="A113" s="236"/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</row>
    <row r="114" spans="1:13" ht="12.75">
      <c r="A114" s="236"/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</row>
    <row r="115" spans="1:13" ht="12.75">
      <c r="A115" s="236"/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</row>
    <row r="116" spans="1:13" ht="12.75">
      <c r="A116" s="236"/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</row>
    <row r="117" spans="1:13" ht="12.75">
      <c r="A117" s="236"/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5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242" customWidth="1"/>
    <col min="2" max="2" width="4.75390625" style="242" customWidth="1"/>
    <col min="3" max="3" width="12.75390625" style="242" customWidth="1"/>
    <col min="4" max="4" width="3.75390625" style="242" customWidth="1"/>
    <col min="5" max="5" width="10.75390625" style="242" customWidth="1"/>
    <col min="6" max="6" width="3.75390625" style="242" customWidth="1"/>
    <col min="7" max="7" width="9.75390625" style="242" customWidth="1"/>
    <col min="8" max="8" width="3.75390625" style="242" customWidth="1"/>
    <col min="9" max="9" width="9.75390625" style="242" customWidth="1"/>
    <col min="10" max="10" width="3.75390625" style="242" customWidth="1"/>
    <col min="11" max="11" width="9.75390625" style="242" customWidth="1"/>
    <col min="12" max="12" width="3.75390625" style="242" customWidth="1"/>
    <col min="13" max="13" width="10.75390625" style="242" customWidth="1"/>
    <col min="14" max="14" width="3.75390625" style="242" customWidth="1"/>
    <col min="15" max="15" width="10.75390625" style="242" customWidth="1"/>
    <col min="16" max="16" width="3.75390625" style="242" customWidth="1"/>
    <col min="17" max="17" width="9.75390625" style="242" customWidth="1"/>
    <col min="18" max="18" width="5.75390625" style="242" customWidth="1"/>
    <col min="19" max="19" width="4.75390625" style="242" customWidth="1"/>
    <col min="20" max="16384" width="9.125" style="242" customWidth="1"/>
  </cols>
  <sheetData>
    <row r="1" spans="1:19" s="2" customFormat="1" ht="16.5" thickBot="1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s="2" customFormat="1" ht="13.5" thickBot="1">
      <c r="A2" s="161" t="s">
        <v>44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2.75">
      <c r="A3" s="241" t="str">
        <f>'11'!A3:M3</f>
        <v>LXVIII Чемпионат РБ в зачет XXV Кубка РБ, VII Кубка Давида - Детского Кубка РБ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</row>
    <row r="4" spans="1:19" ht="12.75">
      <c r="A4" s="182" t="str">
        <f>'11'!A4:M4</f>
        <v>Республиканские официальные спортивные соревнования БРЫКОВ ВЛАДИМИР МИХАЙЛОВИЧ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2.75">
      <c r="A5" s="168">
        <f>'11'!A5:M5</f>
        <v>45375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ht="1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</row>
    <row r="7" spans="1:27" ht="12.75" customHeight="1">
      <c r="A7" s="35">
        <v>-1</v>
      </c>
      <c r="B7" s="244">
        <f>IF('11'!D8='11'!B7,'11'!B9,IF('11'!D8='11'!B9,'11'!B7,0))</f>
        <v>0</v>
      </c>
      <c r="C7" s="36" t="s">
        <v>22</v>
      </c>
      <c r="D7" s="37"/>
      <c r="E7" s="245"/>
      <c r="F7" s="245"/>
      <c r="G7" s="245">
        <v>-25</v>
      </c>
      <c r="H7" s="246">
        <v>0</v>
      </c>
      <c r="I7" s="36" t="s">
        <v>118</v>
      </c>
      <c r="J7" s="37"/>
      <c r="K7" s="245"/>
      <c r="L7" s="245"/>
      <c r="M7" s="245"/>
      <c r="N7" s="245"/>
      <c r="O7" s="245"/>
      <c r="P7" s="245"/>
      <c r="Q7" s="245"/>
      <c r="R7" s="245"/>
      <c r="S7" s="245"/>
      <c r="T7" s="38"/>
      <c r="U7" s="38"/>
      <c r="V7" s="38"/>
      <c r="W7" s="38"/>
      <c r="X7" s="38"/>
      <c r="Y7" s="38"/>
      <c r="Z7" s="38"/>
      <c r="AA7" s="38"/>
    </row>
    <row r="8" spans="1:27" ht="12.75" customHeight="1">
      <c r="A8" s="35"/>
      <c r="B8" s="35"/>
      <c r="C8" s="247">
        <v>32</v>
      </c>
      <c r="D8" s="248">
        <v>0</v>
      </c>
      <c r="E8" s="249" t="s">
        <v>88</v>
      </c>
      <c r="F8" s="245"/>
      <c r="G8" s="245"/>
      <c r="H8" s="250"/>
      <c r="I8" s="247"/>
      <c r="J8" s="251"/>
      <c r="K8" s="245"/>
      <c r="L8" s="245"/>
      <c r="M8" s="245"/>
      <c r="N8" s="245"/>
      <c r="O8" s="245"/>
      <c r="P8" s="245"/>
      <c r="Q8" s="245"/>
      <c r="R8" s="245"/>
      <c r="S8" s="245"/>
      <c r="T8" s="38"/>
      <c r="U8" s="38"/>
      <c r="V8" s="38"/>
      <c r="W8" s="38"/>
      <c r="X8" s="38"/>
      <c r="Y8" s="38"/>
      <c r="Z8" s="38"/>
      <c r="AA8" s="38"/>
    </row>
    <row r="9" spans="1:27" ht="12.75" customHeight="1">
      <c r="A9" s="35">
        <v>-2</v>
      </c>
      <c r="B9" s="244">
        <f>IF('11'!D12='11'!B11,'11'!B13,IF('11'!D12='11'!B13,'11'!B11,0))</f>
        <v>0</v>
      </c>
      <c r="C9" s="39" t="s">
        <v>88</v>
      </c>
      <c r="D9" s="252"/>
      <c r="E9" s="247">
        <v>40</v>
      </c>
      <c r="F9" s="248">
        <v>0</v>
      </c>
      <c r="G9" s="249" t="s">
        <v>86</v>
      </c>
      <c r="H9" s="245"/>
      <c r="I9" s="253">
        <v>52</v>
      </c>
      <c r="J9" s="248">
        <v>0</v>
      </c>
      <c r="K9" s="249" t="s">
        <v>118</v>
      </c>
      <c r="L9" s="245"/>
      <c r="M9" s="245"/>
      <c r="N9" s="245"/>
      <c r="O9" s="245"/>
      <c r="P9" s="245"/>
      <c r="Q9" s="245"/>
      <c r="R9" s="245"/>
      <c r="S9" s="245"/>
      <c r="T9" s="38"/>
      <c r="U9" s="38"/>
      <c r="V9" s="38"/>
      <c r="W9" s="38"/>
      <c r="X9" s="38"/>
      <c r="Y9" s="38"/>
      <c r="Z9" s="38"/>
      <c r="AA9" s="38"/>
    </row>
    <row r="10" spans="1:27" ht="12.75" customHeight="1">
      <c r="A10" s="35"/>
      <c r="B10" s="35"/>
      <c r="C10" s="250">
        <v>-24</v>
      </c>
      <c r="D10" s="246">
        <v>0</v>
      </c>
      <c r="E10" s="39" t="s">
        <v>86</v>
      </c>
      <c r="F10" s="40"/>
      <c r="G10" s="247"/>
      <c r="H10" s="251"/>
      <c r="I10" s="253"/>
      <c r="J10" s="254"/>
      <c r="K10" s="247"/>
      <c r="L10" s="251"/>
      <c r="M10" s="245"/>
      <c r="N10" s="245"/>
      <c r="O10" s="245"/>
      <c r="P10" s="245"/>
      <c r="Q10" s="245"/>
      <c r="R10" s="245"/>
      <c r="S10" s="245"/>
      <c r="T10" s="38"/>
      <c r="U10" s="38"/>
      <c r="V10" s="38"/>
      <c r="W10" s="38"/>
      <c r="X10" s="38"/>
      <c r="Y10" s="38"/>
      <c r="Z10" s="38"/>
      <c r="AA10" s="38"/>
    </row>
    <row r="11" spans="1:27" ht="12.75" customHeight="1">
      <c r="A11" s="35">
        <v>-3</v>
      </c>
      <c r="B11" s="244">
        <f>IF('11'!D16='11'!B15,'11'!B17,IF('11'!D16='11'!B17,'11'!B15,0))</f>
        <v>0</v>
      </c>
      <c r="C11" s="36" t="s">
        <v>22</v>
      </c>
      <c r="D11" s="255"/>
      <c r="E11" s="250"/>
      <c r="F11" s="245"/>
      <c r="G11" s="253">
        <v>48</v>
      </c>
      <c r="H11" s="248">
        <v>0</v>
      </c>
      <c r="I11" s="249" t="s">
        <v>86</v>
      </c>
      <c r="J11" s="245"/>
      <c r="K11" s="253"/>
      <c r="L11" s="251"/>
      <c r="M11" s="245"/>
      <c r="N11" s="245"/>
      <c r="O11" s="245"/>
      <c r="P11" s="245"/>
      <c r="Q11" s="245"/>
      <c r="R11" s="245"/>
      <c r="S11" s="245"/>
      <c r="T11" s="38"/>
      <c r="U11" s="38"/>
      <c r="V11" s="38"/>
      <c r="W11" s="38"/>
      <c r="X11" s="38"/>
      <c r="Y11" s="38"/>
      <c r="Z11" s="38"/>
      <c r="AA11" s="38"/>
    </row>
    <row r="12" spans="1:27" ht="12.75" customHeight="1">
      <c r="A12" s="35"/>
      <c r="B12" s="35"/>
      <c r="C12" s="247">
        <v>33</v>
      </c>
      <c r="D12" s="248"/>
      <c r="E12" s="256"/>
      <c r="F12" s="245"/>
      <c r="G12" s="253"/>
      <c r="H12" s="254"/>
      <c r="I12" s="250"/>
      <c r="J12" s="245"/>
      <c r="K12" s="253"/>
      <c r="L12" s="251"/>
      <c r="M12" s="245"/>
      <c r="N12" s="245"/>
      <c r="O12" s="245"/>
      <c r="P12" s="245"/>
      <c r="Q12" s="245"/>
      <c r="R12" s="245"/>
      <c r="S12" s="245"/>
      <c r="T12" s="38"/>
      <c r="U12" s="38"/>
      <c r="V12" s="38"/>
      <c r="W12" s="38"/>
      <c r="X12" s="38"/>
      <c r="Y12" s="38"/>
      <c r="Z12" s="38"/>
      <c r="AA12" s="38"/>
    </row>
    <row r="13" spans="1:27" ht="12.75" customHeight="1">
      <c r="A13" s="35">
        <v>-4</v>
      </c>
      <c r="B13" s="244">
        <f>IF('11'!D20='11'!B19,'11'!B21,IF('11'!D20='11'!B21,'11'!B19,0))</f>
        <v>0</v>
      </c>
      <c r="C13" s="39" t="s">
        <v>22</v>
      </c>
      <c r="D13" s="252"/>
      <c r="E13" s="247">
        <v>41</v>
      </c>
      <c r="F13" s="248">
        <v>0</v>
      </c>
      <c r="G13" s="257" t="s">
        <v>14</v>
      </c>
      <c r="H13" s="251"/>
      <c r="I13" s="245"/>
      <c r="J13" s="245"/>
      <c r="K13" s="253">
        <v>56</v>
      </c>
      <c r="L13" s="248">
        <v>0</v>
      </c>
      <c r="M13" s="257" t="s">
        <v>119</v>
      </c>
      <c r="N13" s="251"/>
      <c r="O13" s="245"/>
      <c r="P13" s="245"/>
      <c r="Q13" s="245"/>
      <c r="R13" s="245"/>
      <c r="S13" s="245"/>
      <c r="T13" s="38"/>
      <c r="U13" s="38"/>
      <c r="V13" s="38"/>
      <c r="W13" s="38"/>
      <c r="X13" s="38"/>
      <c r="Y13" s="38"/>
      <c r="Z13" s="38"/>
      <c r="AA13" s="38"/>
    </row>
    <row r="14" spans="1:27" ht="12.75" customHeight="1">
      <c r="A14" s="35"/>
      <c r="B14" s="35"/>
      <c r="C14" s="250">
        <v>-23</v>
      </c>
      <c r="D14" s="246">
        <v>0</v>
      </c>
      <c r="E14" s="39" t="s">
        <v>14</v>
      </c>
      <c r="F14" s="40"/>
      <c r="G14" s="250"/>
      <c r="H14" s="245"/>
      <c r="I14" s="245"/>
      <c r="J14" s="245"/>
      <c r="K14" s="253"/>
      <c r="L14" s="254"/>
      <c r="M14" s="247"/>
      <c r="N14" s="251"/>
      <c r="O14" s="245"/>
      <c r="P14" s="245"/>
      <c r="Q14" s="245"/>
      <c r="R14" s="245"/>
      <c r="S14" s="245"/>
      <c r="T14" s="38"/>
      <c r="U14" s="38"/>
      <c r="V14" s="38"/>
      <c r="W14" s="38"/>
      <c r="X14" s="38"/>
      <c r="Y14" s="38"/>
      <c r="Z14" s="38"/>
      <c r="AA14" s="38"/>
    </row>
    <row r="15" spans="1:27" ht="12.75" customHeight="1">
      <c r="A15" s="35">
        <v>-5</v>
      </c>
      <c r="B15" s="244">
        <f>IF('11'!D24='11'!B23,'11'!B25,IF('11'!D24='11'!B25,'11'!B23,0))</f>
        <v>0</v>
      </c>
      <c r="C15" s="36" t="s">
        <v>22</v>
      </c>
      <c r="D15" s="255"/>
      <c r="E15" s="250"/>
      <c r="F15" s="245"/>
      <c r="G15" s="245">
        <v>-26</v>
      </c>
      <c r="H15" s="246">
        <v>0</v>
      </c>
      <c r="I15" s="36" t="s">
        <v>119</v>
      </c>
      <c r="J15" s="37"/>
      <c r="K15" s="253"/>
      <c r="L15" s="251"/>
      <c r="M15" s="253"/>
      <c r="N15" s="251"/>
      <c r="O15" s="245"/>
      <c r="P15" s="245"/>
      <c r="Q15" s="245"/>
      <c r="R15" s="245"/>
      <c r="S15" s="245"/>
      <c r="T15" s="38"/>
      <c r="U15" s="38"/>
      <c r="V15" s="38"/>
      <c r="W15" s="38"/>
      <c r="X15" s="38"/>
      <c r="Y15" s="38"/>
      <c r="Z15" s="38"/>
      <c r="AA15" s="38"/>
    </row>
    <row r="16" spans="1:27" ht="12.75" customHeight="1">
      <c r="A16" s="35"/>
      <c r="B16" s="35"/>
      <c r="C16" s="247">
        <v>34</v>
      </c>
      <c r="D16" s="248"/>
      <c r="E16" s="256"/>
      <c r="F16" s="245"/>
      <c r="G16" s="245"/>
      <c r="H16" s="250"/>
      <c r="I16" s="247"/>
      <c r="J16" s="251"/>
      <c r="K16" s="253"/>
      <c r="L16" s="251"/>
      <c r="M16" s="253"/>
      <c r="N16" s="251"/>
      <c r="O16" s="245"/>
      <c r="P16" s="245"/>
      <c r="Q16" s="245"/>
      <c r="R16" s="245"/>
      <c r="S16" s="245"/>
      <c r="T16" s="38"/>
      <c r="U16" s="38"/>
      <c r="V16" s="38"/>
      <c r="W16" s="38"/>
      <c r="X16" s="38"/>
      <c r="Y16" s="38"/>
      <c r="Z16" s="38"/>
      <c r="AA16" s="38"/>
    </row>
    <row r="17" spans="1:27" ht="12.75" customHeight="1">
      <c r="A17" s="35">
        <v>-6</v>
      </c>
      <c r="B17" s="244">
        <f>IF('11'!D28='11'!B27,'11'!B29,IF('11'!D28='11'!B29,'11'!B27,0))</f>
        <v>0</v>
      </c>
      <c r="C17" s="39" t="s">
        <v>22</v>
      </c>
      <c r="D17" s="252"/>
      <c r="E17" s="247">
        <v>42</v>
      </c>
      <c r="F17" s="248">
        <v>0</v>
      </c>
      <c r="G17" s="249" t="s">
        <v>19</v>
      </c>
      <c r="H17" s="245"/>
      <c r="I17" s="253">
        <v>53</v>
      </c>
      <c r="J17" s="248">
        <v>0</v>
      </c>
      <c r="K17" s="257" t="s">
        <v>119</v>
      </c>
      <c r="L17" s="251"/>
      <c r="M17" s="253">
        <v>58</v>
      </c>
      <c r="N17" s="248">
        <v>0</v>
      </c>
      <c r="O17" s="249" t="s">
        <v>115</v>
      </c>
      <c r="P17" s="245"/>
      <c r="Q17" s="245"/>
      <c r="R17" s="245"/>
      <c r="S17" s="245"/>
      <c r="T17" s="38"/>
      <c r="U17" s="38"/>
      <c r="V17" s="38"/>
      <c r="W17" s="38"/>
      <c r="X17" s="38"/>
      <c r="Y17" s="38"/>
      <c r="Z17" s="38"/>
      <c r="AA17" s="38"/>
    </row>
    <row r="18" spans="1:27" ht="12.75" customHeight="1">
      <c r="A18" s="35"/>
      <c r="B18" s="35"/>
      <c r="C18" s="250">
        <v>-22</v>
      </c>
      <c r="D18" s="246">
        <v>0</v>
      </c>
      <c r="E18" s="39" t="s">
        <v>19</v>
      </c>
      <c r="F18" s="40"/>
      <c r="G18" s="247"/>
      <c r="H18" s="251"/>
      <c r="I18" s="253"/>
      <c r="J18" s="254"/>
      <c r="K18" s="250"/>
      <c r="L18" s="245"/>
      <c r="M18" s="253"/>
      <c r="N18" s="254"/>
      <c r="O18" s="247"/>
      <c r="P18" s="251"/>
      <c r="Q18" s="245"/>
      <c r="R18" s="245"/>
      <c r="S18" s="245"/>
      <c r="T18" s="38"/>
      <c r="U18" s="38"/>
      <c r="V18" s="38"/>
      <c r="W18" s="38"/>
      <c r="X18" s="38"/>
      <c r="Y18" s="38"/>
      <c r="Z18" s="38"/>
      <c r="AA18" s="38"/>
    </row>
    <row r="19" spans="1:27" ht="12.75" customHeight="1">
      <c r="A19" s="35">
        <v>-7</v>
      </c>
      <c r="B19" s="244">
        <f>IF('11'!D32='11'!B31,'11'!B33,IF('11'!D32='11'!B33,'11'!B31,0))</f>
        <v>0</v>
      </c>
      <c r="C19" s="36" t="s">
        <v>22</v>
      </c>
      <c r="D19" s="255"/>
      <c r="E19" s="250"/>
      <c r="F19" s="245"/>
      <c r="G19" s="253">
        <v>49</v>
      </c>
      <c r="H19" s="248">
        <v>0</v>
      </c>
      <c r="I19" s="249" t="s">
        <v>19</v>
      </c>
      <c r="J19" s="245"/>
      <c r="K19" s="245"/>
      <c r="L19" s="245"/>
      <c r="M19" s="253"/>
      <c r="N19" s="251"/>
      <c r="O19" s="253"/>
      <c r="P19" s="251"/>
      <c r="Q19" s="245"/>
      <c r="R19" s="245"/>
      <c r="S19" s="245"/>
      <c r="T19" s="38"/>
      <c r="U19" s="38"/>
      <c r="V19" s="38"/>
      <c r="W19" s="38"/>
      <c r="X19" s="38"/>
      <c r="Y19" s="38"/>
      <c r="Z19" s="38"/>
      <c r="AA19" s="38"/>
    </row>
    <row r="20" spans="1:27" ht="12.75" customHeight="1">
      <c r="A20" s="35"/>
      <c r="B20" s="35"/>
      <c r="C20" s="247">
        <v>35</v>
      </c>
      <c r="D20" s="248"/>
      <c r="E20" s="256"/>
      <c r="F20" s="245"/>
      <c r="G20" s="253"/>
      <c r="H20" s="254"/>
      <c r="I20" s="250"/>
      <c r="J20" s="245"/>
      <c r="K20" s="245"/>
      <c r="L20" s="245"/>
      <c r="M20" s="253"/>
      <c r="N20" s="251"/>
      <c r="O20" s="253"/>
      <c r="P20" s="251"/>
      <c r="Q20" s="245"/>
      <c r="R20" s="245"/>
      <c r="S20" s="245"/>
      <c r="T20" s="38"/>
      <c r="U20" s="38"/>
      <c r="V20" s="38"/>
      <c r="W20" s="38"/>
      <c r="X20" s="38"/>
      <c r="Y20" s="38"/>
      <c r="Z20" s="38"/>
      <c r="AA20" s="38"/>
    </row>
    <row r="21" spans="1:27" ht="12.75" customHeight="1">
      <c r="A21" s="35">
        <v>-8</v>
      </c>
      <c r="B21" s="244">
        <f>IF('11'!D36='11'!B35,'11'!B37,IF('11'!D36='11'!B37,'11'!B35,0))</f>
        <v>0</v>
      </c>
      <c r="C21" s="39" t="s">
        <v>22</v>
      </c>
      <c r="D21" s="252"/>
      <c r="E21" s="247">
        <v>43</v>
      </c>
      <c r="F21" s="248">
        <v>0</v>
      </c>
      <c r="G21" s="257" t="s">
        <v>85</v>
      </c>
      <c r="H21" s="251"/>
      <c r="I21" s="245"/>
      <c r="J21" s="245"/>
      <c r="K21" s="245">
        <v>-30</v>
      </c>
      <c r="L21" s="246">
        <v>0</v>
      </c>
      <c r="M21" s="39" t="s">
        <v>115</v>
      </c>
      <c r="N21" s="258"/>
      <c r="O21" s="253"/>
      <c r="P21" s="251"/>
      <c r="Q21" s="245"/>
      <c r="R21" s="245"/>
      <c r="S21" s="245"/>
      <c r="T21" s="38"/>
      <c r="U21" s="38"/>
      <c r="V21" s="38"/>
      <c r="W21" s="38"/>
      <c r="X21" s="38"/>
      <c r="Y21" s="38"/>
      <c r="Z21" s="38"/>
      <c r="AA21" s="38"/>
    </row>
    <row r="22" spans="1:27" ht="12.75" customHeight="1">
      <c r="A22" s="35"/>
      <c r="B22" s="35"/>
      <c r="C22" s="250">
        <v>-21</v>
      </c>
      <c r="D22" s="246">
        <v>0</v>
      </c>
      <c r="E22" s="39" t="s">
        <v>85</v>
      </c>
      <c r="F22" s="40"/>
      <c r="G22" s="250"/>
      <c r="H22" s="245"/>
      <c r="I22" s="245"/>
      <c r="J22" s="245"/>
      <c r="K22" s="245"/>
      <c r="L22" s="250"/>
      <c r="M22" s="250"/>
      <c r="N22" s="245"/>
      <c r="O22" s="253"/>
      <c r="P22" s="251"/>
      <c r="Q22" s="245"/>
      <c r="R22" s="245"/>
      <c r="S22" s="245"/>
      <c r="T22" s="38"/>
      <c r="U22" s="38"/>
      <c r="V22" s="38"/>
      <c r="W22" s="38"/>
      <c r="X22" s="38"/>
      <c r="Y22" s="38"/>
      <c r="Z22" s="38"/>
      <c r="AA22" s="38"/>
    </row>
    <row r="23" spans="1:27" ht="12.75" customHeight="1">
      <c r="A23" s="35">
        <v>-9</v>
      </c>
      <c r="B23" s="244">
        <f>IF('11'!D40='11'!B39,'11'!B41,IF('11'!D40='11'!B41,'11'!B39,0))</f>
        <v>0</v>
      </c>
      <c r="C23" s="36" t="s">
        <v>22</v>
      </c>
      <c r="D23" s="255"/>
      <c r="E23" s="250"/>
      <c r="F23" s="245"/>
      <c r="G23" s="245">
        <v>-27</v>
      </c>
      <c r="H23" s="246">
        <v>0</v>
      </c>
      <c r="I23" s="36" t="s">
        <v>116</v>
      </c>
      <c r="J23" s="37"/>
      <c r="K23" s="245"/>
      <c r="L23" s="245"/>
      <c r="M23" s="245"/>
      <c r="N23" s="245"/>
      <c r="O23" s="253"/>
      <c r="P23" s="251"/>
      <c r="Q23" s="245"/>
      <c r="R23" s="245"/>
      <c r="S23" s="245"/>
      <c r="T23" s="38"/>
      <c r="U23" s="38"/>
      <c r="V23" s="38"/>
      <c r="W23" s="38"/>
      <c r="X23" s="38"/>
      <c r="Y23" s="38"/>
      <c r="Z23" s="38"/>
      <c r="AA23" s="38"/>
    </row>
    <row r="24" spans="1:27" ht="12.75" customHeight="1">
      <c r="A24" s="35"/>
      <c r="B24" s="35"/>
      <c r="C24" s="247">
        <v>36</v>
      </c>
      <c r="D24" s="248"/>
      <c r="E24" s="256"/>
      <c r="F24" s="245"/>
      <c r="G24" s="245"/>
      <c r="H24" s="250"/>
      <c r="I24" s="247"/>
      <c r="J24" s="251"/>
      <c r="K24" s="245"/>
      <c r="L24" s="245"/>
      <c r="M24" s="245"/>
      <c r="N24" s="245"/>
      <c r="O24" s="253"/>
      <c r="P24" s="251"/>
      <c r="Q24" s="245"/>
      <c r="R24" s="245"/>
      <c r="S24" s="245"/>
      <c r="T24" s="38"/>
      <c r="U24" s="38"/>
      <c r="V24" s="38"/>
      <c r="W24" s="38"/>
      <c r="X24" s="38"/>
      <c r="Y24" s="38"/>
      <c r="Z24" s="38"/>
      <c r="AA24" s="38"/>
    </row>
    <row r="25" spans="1:27" ht="12.75" customHeight="1">
      <c r="A25" s="35">
        <v>-10</v>
      </c>
      <c r="B25" s="244">
        <f>IF('11'!D44='11'!B43,'11'!B45,IF('11'!D44='11'!B45,'11'!B43,0))</f>
        <v>0</v>
      </c>
      <c r="C25" s="39" t="s">
        <v>22</v>
      </c>
      <c r="D25" s="252"/>
      <c r="E25" s="247">
        <v>44</v>
      </c>
      <c r="F25" s="248">
        <v>0</v>
      </c>
      <c r="G25" s="249" t="s">
        <v>84</v>
      </c>
      <c r="H25" s="245"/>
      <c r="I25" s="253">
        <v>54</v>
      </c>
      <c r="J25" s="248">
        <v>0</v>
      </c>
      <c r="K25" s="249" t="s">
        <v>116</v>
      </c>
      <c r="L25" s="245"/>
      <c r="M25" s="245"/>
      <c r="N25" s="245"/>
      <c r="O25" s="253">
        <v>60</v>
      </c>
      <c r="P25" s="248">
        <v>0</v>
      </c>
      <c r="Q25" s="249" t="s">
        <v>116</v>
      </c>
      <c r="R25" s="256"/>
      <c r="S25" s="256"/>
      <c r="T25" s="38"/>
      <c r="U25" s="38"/>
      <c r="V25" s="38"/>
      <c r="W25" s="38"/>
      <c r="X25" s="38"/>
      <c r="Y25" s="38"/>
      <c r="Z25" s="38"/>
      <c r="AA25" s="38"/>
    </row>
    <row r="26" spans="1:27" ht="12.75" customHeight="1">
      <c r="A26" s="35"/>
      <c r="B26" s="35"/>
      <c r="C26" s="250">
        <v>-20</v>
      </c>
      <c r="D26" s="246">
        <v>0</v>
      </c>
      <c r="E26" s="39" t="s">
        <v>84</v>
      </c>
      <c r="F26" s="40"/>
      <c r="G26" s="247"/>
      <c r="H26" s="251"/>
      <c r="I26" s="253"/>
      <c r="J26" s="254"/>
      <c r="K26" s="247"/>
      <c r="L26" s="251"/>
      <c r="M26" s="245"/>
      <c r="N26" s="245"/>
      <c r="O26" s="253"/>
      <c r="P26" s="254"/>
      <c r="Q26" s="41"/>
      <c r="R26" s="179" t="s">
        <v>33</v>
      </c>
      <c r="S26" s="179"/>
      <c r="T26" s="38"/>
      <c r="U26" s="38"/>
      <c r="V26" s="38"/>
      <c r="W26" s="38"/>
      <c r="X26" s="38"/>
      <c r="Y26" s="38"/>
      <c r="Z26" s="38"/>
      <c r="AA26" s="38"/>
    </row>
    <row r="27" spans="1:27" ht="12.75" customHeight="1">
      <c r="A27" s="35">
        <v>-11</v>
      </c>
      <c r="B27" s="244">
        <f>IF('11'!D48='11'!B47,'11'!B49,IF('11'!D48='11'!B49,'11'!B47,0))</f>
        <v>0</v>
      </c>
      <c r="C27" s="36" t="s">
        <v>22</v>
      </c>
      <c r="D27" s="255"/>
      <c r="E27" s="250"/>
      <c r="F27" s="245"/>
      <c r="G27" s="253">
        <v>50</v>
      </c>
      <c r="H27" s="248">
        <v>0</v>
      </c>
      <c r="I27" s="257" t="s">
        <v>117</v>
      </c>
      <c r="J27" s="251"/>
      <c r="K27" s="253"/>
      <c r="L27" s="251"/>
      <c r="M27" s="245"/>
      <c r="N27" s="245"/>
      <c r="O27" s="253"/>
      <c r="P27" s="251"/>
      <c r="Q27" s="245"/>
      <c r="R27" s="245"/>
      <c r="S27" s="245"/>
      <c r="T27" s="38"/>
      <c r="U27" s="38"/>
      <c r="V27" s="38"/>
      <c r="W27" s="38"/>
      <c r="X27" s="38"/>
      <c r="Y27" s="38"/>
      <c r="Z27" s="38"/>
      <c r="AA27" s="38"/>
    </row>
    <row r="28" spans="1:27" ht="12.75" customHeight="1">
      <c r="A28" s="35"/>
      <c r="B28" s="35"/>
      <c r="C28" s="247">
        <v>37</v>
      </c>
      <c r="D28" s="248"/>
      <c r="E28" s="256"/>
      <c r="F28" s="245"/>
      <c r="G28" s="253"/>
      <c r="H28" s="254"/>
      <c r="I28" s="250"/>
      <c r="J28" s="245"/>
      <c r="K28" s="253"/>
      <c r="L28" s="251"/>
      <c r="M28" s="245"/>
      <c r="N28" s="245"/>
      <c r="O28" s="253"/>
      <c r="P28" s="251"/>
      <c r="Q28" s="245"/>
      <c r="R28" s="245"/>
      <c r="S28" s="245"/>
      <c r="T28" s="38"/>
      <c r="U28" s="38"/>
      <c r="V28" s="38"/>
      <c r="W28" s="38"/>
      <c r="X28" s="38"/>
      <c r="Y28" s="38"/>
      <c r="Z28" s="38"/>
      <c r="AA28" s="38"/>
    </row>
    <row r="29" spans="1:27" ht="12.75" customHeight="1">
      <c r="A29" s="35">
        <v>-12</v>
      </c>
      <c r="B29" s="244">
        <f>IF('11'!D52='11'!B51,'11'!B53,IF('11'!D52='11'!B53,'11'!B51,0))</f>
        <v>0</v>
      </c>
      <c r="C29" s="39" t="s">
        <v>22</v>
      </c>
      <c r="D29" s="252"/>
      <c r="E29" s="247">
        <v>45</v>
      </c>
      <c r="F29" s="248">
        <v>0</v>
      </c>
      <c r="G29" s="257" t="s">
        <v>117</v>
      </c>
      <c r="H29" s="251"/>
      <c r="I29" s="245"/>
      <c r="J29" s="245"/>
      <c r="K29" s="253">
        <v>57</v>
      </c>
      <c r="L29" s="248">
        <v>0</v>
      </c>
      <c r="M29" s="249" t="s">
        <v>116</v>
      </c>
      <c r="N29" s="245"/>
      <c r="O29" s="253"/>
      <c r="P29" s="251"/>
      <c r="Q29" s="245"/>
      <c r="R29" s="245"/>
      <c r="S29" s="245"/>
      <c r="T29" s="38"/>
      <c r="U29" s="38"/>
      <c r="V29" s="38"/>
      <c r="W29" s="38"/>
      <c r="X29" s="38"/>
      <c r="Y29" s="38"/>
      <c r="Z29" s="38"/>
      <c r="AA29" s="38"/>
    </row>
    <row r="30" spans="1:27" ht="12.75" customHeight="1">
      <c r="A30" s="35"/>
      <c r="B30" s="35"/>
      <c r="C30" s="250">
        <v>-19</v>
      </c>
      <c r="D30" s="246">
        <v>0</v>
      </c>
      <c r="E30" s="39" t="s">
        <v>117</v>
      </c>
      <c r="F30" s="40"/>
      <c r="G30" s="250"/>
      <c r="H30" s="245"/>
      <c r="I30" s="245"/>
      <c r="J30" s="245"/>
      <c r="K30" s="253"/>
      <c r="L30" s="254"/>
      <c r="M30" s="247"/>
      <c r="N30" s="251"/>
      <c r="O30" s="253"/>
      <c r="P30" s="251"/>
      <c r="Q30" s="245"/>
      <c r="R30" s="245"/>
      <c r="S30" s="245"/>
      <c r="T30" s="38"/>
      <c r="U30" s="38"/>
      <c r="V30" s="38"/>
      <c r="W30" s="38"/>
      <c r="X30" s="38"/>
      <c r="Y30" s="38"/>
      <c r="Z30" s="38"/>
      <c r="AA30" s="38"/>
    </row>
    <row r="31" spans="1:27" ht="12.75" customHeight="1">
      <c r="A31" s="35">
        <v>-13</v>
      </c>
      <c r="B31" s="244">
        <f>IF('11'!D56='11'!B55,'11'!B57,IF('11'!D56='11'!B57,'11'!B55,0))</f>
        <v>0</v>
      </c>
      <c r="C31" s="36" t="s">
        <v>22</v>
      </c>
      <c r="D31" s="255"/>
      <c r="E31" s="250"/>
      <c r="F31" s="245"/>
      <c r="G31" s="245">
        <v>-28</v>
      </c>
      <c r="H31" s="246">
        <v>0</v>
      </c>
      <c r="I31" s="36" t="s">
        <v>80</v>
      </c>
      <c r="J31" s="37"/>
      <c r="K31" s="253"/>
      <c r="L31" s="251"/>
      <c r="M31" s="253"/>
      <c r="N31" s="251"/>
      <c r="O31" s="253"/>
      <c r="P31" s="251"/>
      <c r="Q31" s="245"/>
      <c r="R31" s="245"/>
      <c r="S31" s="245"/>
      <c r="T31" s="38"/>
      <c r="U31" s="38"/>
      <c r="V31" s="38"/>
      <c r="W31" s="38"/>
      <c r="X31" s="38"/>
      <c r="Y31" s="38"/>
      <c r="Z31" s="38"/>
      <c r="AA31" s="38"/>
    </row>
    <row r="32" spans="1:27" ht="12.75" customHeight="1">
      <c r="A32" s="35"/>
      <c r="B32" s="35"/>
      <c r="C32" s="247">
        <v>38</v>
      </c>
      <c r="D32" s="248"/>
      <c r="E32" s="256"/>
      <c r="F32" s="245"/>
      <c r="G32" s="245"/>
      <c r="H32" s="250"/>
      <c r="I32" s="247"/>
      <c r="J32" s="251"/>
      <c r="K32" s="253"/>
      <c r="L32" s="251"/>
      <c r="M32" s="253"/>
      <c r="N32" s="251"/>
      <c r="O32" s="253"/>
      <c r="P32" s="251"/>
      <c r="Q32" s="245"/>
      <c r="R32" s="245"/>
      <c r="S32" s="245"/>
      <c r="T32" s="38"/>
      <c r="U32" s="38"/>
      <c r="V32" s="38"/>
      <c r="W32" s="38"/>
      <c r="X32" s="38"/>
      <c r="Y32" s="38"/>
      <c r="Z32" s="38"/>
      <c r="AA32" s="38"/>
    </row>
    <row r="33" spans="1:27" ht="12.75" customHeight="1">
      <c r="A33" s="35">
        <v>-14</v>
      </c>
      <c r="B33" s="244">
        <f>IF('11'!D60='11'!B59,'11'!B61,IF('11'!D60='11'!B61,'11'!B59,0))</f>
        <v>0</v>
      </c>
      <c r="C33" s="39" t="s">
        <v>22</v>
      </c>
      <c r="D33" s="252"/>
      <c r="E33" s="247">
        <v>46</v>
      </c>
      <c r="F33" s="248">
        <v>0</v>
      </c>
      <c r="G33" s="249" t="s">
        <v>47</v>
      </c>
      <c r="H33" s="245"/>
      <c r="I33" s="253">
        <v>55</v>
      </c>
      <c r="J33" s="248">
        <v>0</v>
      </c>
      <c r="K33" s="257" t="s">
        <v>80</v>
      </c>
      <c r="L33" s="251"/>
      <c r="M33" s="253">
        <v>59</v>
      </c>
      <c r="N33" s="248">
        <v>0</v>
      </c>
      <c r="O33" s="249" t="s">
        <v>116</v>
      </c>
      <c r="P33" s="245"/>
      <c r="Q33" s="245"/>
      <c r="R33" s="245"/>
      <c r="S33" s="245"/>
      <c r="T33" s="38"/>
      <c r="U33" s="38"/>
      <c r="V33" s="38"/>
      <c r="W33" s="38"/>
      <c r="X33" s="38"/>
      <c r="Y33" s="38"/>
      <c r="Z33" s="38"/>
      <c r="AA33" s="38"/>
    </row>
    <row r="34" spans="1:27" ht="12.75" customHeight="1">
      <c r="A34" s="35"/>
      <c r="B34" s="35"/>
      <c r="C34" s="250">
        <v>-18</v>
      </c>
      <c r="D34" s="246">
        <v>0</v>
      </c>
      <c r="E34" s="39" t="s">
        <v>47</v>
      </c>
      <c r="F34" s="40"/>
      <c r="G34" s="247"/>
      <c r="H34" s="251"/>
      <c r="I34" s="253"/>
      <c r="J34" s="254"/>
      <c r="K34" s="250"/>
      <c r="L34" s="245"/>
      <c r="M34" s="253"/>
      <c r="N34" s="254"/>
      <c r="O34" s="250"/>
      <c r="P34" s="245"/>
      <c r="Q34" s="245"/>
      <c r="R34" s="245"/>
      <c r="S34" s="245"/>
      <c r="T34" s="38"/>
      <c r="U34" s="38"/>
      <c r="V34" s="38"/>
      <c r="W34" s="38"/>
      <c r="X34" s="38"/>
      <c r="Y34" s="38"/>
      <c r="Z34" s="38"/>
      <c r="AA34" s="38"/>
    </row>
    <row r="35" spans="1:27" ht="12.75" customHeight="1">
      <c r="A35" s="35">
        <v>-15</v>
      </c>
      <c r="B35" s="244">
        <f>IF('11'!D64='11'!B63,'11'!B65,IF('11'!D64='11'!B65,'11'!B63,0))</f>
        <v>0</v>
      </c>
      <c r="C35" s="36" t="s">
        <v>22</v>
      </c>
      <c r="D35" s="255"/>
      <c r="E35" s="250"/>
      <c r="F35" s="245"/>
      <c r="G35" s="253">
        <v>51</v>
      </c>
      <c r="H35" s="248">
        <v>0</v>
      </c>
      <c r="I35" s="257" t="s">
        <v>87</v>
      </c>
      <c r="J35" s="251"/>
      <c r="K35" s="245"/>
      <c r="L35" s="245"/>
      <c r="M35" s="253"/>
      <c r="N35" s="251"/>
      <c r="O35" s="245">
        <v>-60</v>
      </c>
      <c r="P35" s="246">
        <f>IF(P25=N17,N33,IF(P25=N33,N17,0))</f>
        <v>0</v>
      </c>
      <c r="Q35" s="36" t="str">
        <f>IF(Q25=O17,O33,IF(Q25=O33,O17,0))</f>
        <v>Касимов Линар</v>
      </c>
      <c r="R35" s="42"/>
      <c r="S35" s="42"/>
      <c r="T35" s="38"/>
      <c r="U35" s="38"/>
      <c r="V35" s="38"/>
      <c r="W35" s="38"/>
      <c r="X35" s="38"/>
      <c r="Y35" s="38"/>
      <c r="Z35" s="38"/>
      <c r="AA35" s="38"/>
    </row>
    <row r="36" spans="1:27" ht="12.75" customHeight="1">
      <c r="A36" s="35"/>
      <c r="B36" s="35"/>
      <c r="C36" s="247">
        <v>39</v>
      </c>
      <c r="D36" s="248"/>
      <c r="E36" s="256"/>
      <c r="F36" s="245"/>
      <c r="G36" s="253"/>
      <c r="H36" s="254"/>
      <c r="I36" s="250"/>
      <c r="J36" s="245"/>
      <c r="K36" s="245"/>
      <c r="L36" s="245"/>
      <c r="M36" s="253"/>
      <c r="N36" s="251"/>
      <c r="O36" s="245"/>
      <c r="P36" s="250"/>
      <c r="Q36" s="41"/>
      <c r="R36" s="179" t="s">
        <v>34</v>
      </c>
      <c r="S36" s="179"/>
      <c r="T36" s="38"/>
      <c r="U36" s="38"/>
      <c r="V36" s="38"/>
      <c r="W36" s="38"/>
      <c r="X36" s="38"/>
      <c r="Y36" s="38"/>
      <c r="Z36" s="38"/>
      <c r="AA36" s="38"/>
    </row>
    <row r="37" spans="1:27" ht="12.75" customHeight="1">
      <c r="A37" s="35">
        <v>-16</v>
      </c>
      <c r="B37" s="244">
        <f>IF('11'!D68='11'!B67,'11'!B69,IF('11'!D68='11'!B69,'11'!B67,0))</f>
        <v>0</v>
      </c>
      <c r="C37" s="39" t="s">
        <v>22</v>
      </c>
      <c r="D37" s="252"/>
      <c r="E37" s="247">
        <v>47</v>
      </c>
      <c r="F37" s="248">
        <v>0</v>
      </c>
      <c r="G37" s="257" t="s">
        <v>87</v>
      </c>
      <c r="H37" s="251"/>
      <c r="I37" s="245"/>
      <c r="J37" s="245"/>
      <c r="K37" s="245">
        <v>-29</v>
      </c>
      <c r="L37" s="246">
        <v>0</v>
      </c>
      <c r="M37" s="39" t="s">
        <v>70</v>
      </c>
      <c r="N37" s="258"/>
      <c r="O37" s="245"/>
      <c r="P37" s="245"/>
      <c r="Q37" s="245"/>
      <c r="R37" s="245"/>
      <c r="S37" s="245"/>
      <c r="T37" s="38"/>
      <c r="U37" s="38"/>
      <c r="V37" s="38"/>
      <c r="W37" s="38"/>
      <c r="X37" s="38"/>
      <c r="Y37" s="38"/>
      <c r="Z37" s="38"/>
      <c r="AA37" s="38"/>
    </row>
    <row r="38" spans="1:27" ht="12.75" customHeight="1">
      <c r="A38" s="35"/>
      <c r="B38" s="35"/>
      <c r="C38" s="250">
        <v>-17</v>
      </c>
      <c r="D38" s="246">
        <v>0</v>
      </c>
      <c r="E38" s="39" t="s">
        <v>87</v>
      </c>
      <c r="F38" s="40"/>
      <c r="G38" s="250"/>
      <c r="H38" s="245"/>
      <c r="I38" s="245"/>
      <c r="J38" s="245"/>
      <c r="K38" s="245"/>
      <c r="L38" s="250"/>
      <c r="M38" s="250"/>
      <c r="N38" s="245"/>
      <c r="O38" s="245"/>
      <c r="P38" s="245"/>
      <c r="Q38" s="245"/>
      <c r="R38" s="245"/>
      <c r="S38" s="245"/>
      <c r="T38" s="38"/>
      <c r="U38" s="38"/>
      <c r="V38" s="38"/>
      <c r="W38" s="38"/>
      <c r="X38" s="38"/>
      <c r="Y38" s="38"/>
      <c r="Z38" s="38"/>
      <c r="AA38" s="38"/>
    </row>
    <row r="39" spans="1:27" ht="12.75" customHeight="1">
      <c r="A39" s="35"/>
      <c r="B39" s="35"/>
      <c r="C39" s="245"/>
      <c r="D39" s="255"/>
      <c r="E39" s="250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38"/>
      <c r="U39" s="38"/>
      <c r="V39" s="38"/>
      <c r="W39" s="38"/>
      <c r="X39" s="38"/>
      <c r="Y39" s="38"/>
      <c r="Z39" s="38"/>
      <c r="AA39" s="38"/>
    </row>
    <row r="40" spans="1:27" ht="12.75" customHeight="1">
      <c r="A40" s="35">
        <v>-40</v>
      </c>
      <c r="B40" s="244">
        <f>IF(F9=D8,D10,IF(F9=D10,D8,0))</f>
        <v>0</v>
      </c>
      <c r="C40" s="36" t="str">
        <f>IF(G9=E8,E10,IF(G9=E10,E8,0))</f>
        <v>Хамидуллин Амир</v>
      </c>
      <c r="D40" s="259"/>
      <c r="E40" s="245"/>
      <c r="F40" s="245"/>
      <c r="G40" s="245"/>
      <c r="H40" s="245"/>
      <c r="I40" s="245"/>
      <c r="J40" s="245"/>
      <c r="K40" s="245">
        <v>-48</v>
      </c>
      <c r="L40" s="246">
        <f>IF(H11=F9,F13,IF(H11=F13,F9,0))</f>
        <v>0</v>
      </c>
      <c r="M40" s="36" t="str">
        <f>IF(I11=G9,G13,IF(I11=G13,G9,0))</f>
        <v>Нестеренко Георгий</v>
      </c>
      <c r="N40" s="37"/>
      <c r="O40" s="245"/>
      <c r="P40" s="245"/>
      <c r="Q40" s="245"/>
      <c r="R40" s="245"/>
      <c r="S40" s="245"/>
      <c r="T40" s="38"/>
      <c r="U40" s="38"/>
      <c r="V40" s="38"/>
      <c r="W40" s="38"/>
      <c r="X40" s="38"/>
      <c r="Y40" s="38"/>
      <c r="Z40" s="38"/>
      <c r="AA40" s="38"/>
    </row>
    <row r="41" spans="1:27" ht="12.75" customHeight="1">
      <c r="A41" s="35"/>
      <c r="B41" s="35"/>
      <c r="C41" s="247">
        <v>71</v>
      </c>
      <c r="D41" s="248">
        <v>0</v>
      </c>
      <c r="E41" s="249" t="s">
        <v>88</v>
      </c>
      <c r="F41" s="245"/>
      <c r="G41" s="245"/>
      <c r="H41" s="245"/>
      <c r="I41" s="245"/>
      <c r="J41" s="245"/>
      <c r="K41" s="245"/>
      <c r="L41" s="250"/>
      <c r="M41" s="247">
        <v>67</v>
      </c>
      <c r="N41" s="248">
        <v>0</v>
      </c>
      <c r="O41" s="249" t="s">
        <v>85</v>
      </c>
      <c r="P41" s="245"/>
      <c r="Q41" s="245"/>
      <c r="R41" s="245"/>
      <c r="S41" s="245"/>
      <c r="T41" s="38"/>
      <c r="U41" s="38"/>
      <c r="V41" s="38"/>
      <c r="W41" s="38"/>
      <c r="X41" s="38"/>
      <c r="Y41" s="38"/>
      <c r="Z41" s="38"/>
      <c r="AA41" s="38"/>
    </row>
    <row r="42" spans="1:27" ht="12.75" customHeight="1">
      <c r="A42" s="35">
        <v>-41</v>
      </c>
      <c r="B42" s="244">
        <f>IF(F13=D12,D14,IF(F13=D14,D12,0))</f>
        <v>0</v>
      </c>
      <c r="C42" s="44">
        <f>IF(G13=E12,E14,IF(G13=E14,E12,0))</f>
        <v>0</v>
      </c>
      <c r="D42" s="260"/>
      <c r="E42" s="247"/>
      <c r="F42" s="251"/>
      <c r="G42" s="245"/>
      <c r="H42" s="245"/>
      <c r="I42" s="245"/>
      <c r="J42" s="245"/>
      <c r="K42" s="245">
        <v>-49</v>
      </c>
      <c r="L42" s="246">
        <f>IF(H19=F17,F21,IF(H19=F21,F17,0))</f>
        <v>0</v>
      </c>
      <c r="M42" s="39" t="str">
        <f>IF(I19=G17,G21,IF(I19=G21,G17,0))</f>
        <v>Галиханов Артур</v>
      </c>
      <c r="N42" s="254"/>
      <c r="O42" s="247"/>
      <c r="P42" s="251"/>
      <c r="Q42" s="245"/>
      <c r="R42" s="245"/>
      <c r="S42" s="245"/>
      <c r="T42" s="38"/>
      <c r="U42" s="38"/>
      <c r="V42" s="38"/>
      <c r="W42" s="38"/>
      <c r="X42" s="38"/>
      <c r="Y42" s="38"/>
      <c r="Z42" s="38"/>
      <c r="AA42" s="38"/>
    </row>
    <row r="43" spans="1:27" ht="12.75" customHeight="1">
      <c r="A43" s="35"/>
      <c r="B43" s="35"/>
      <c r="C43" s="250"/>
      <c r="D43" s="261"/>
      <c r="E43" s="253">
        <v>75</v>
      </c>
      <c r="F43" s="248">
        <v>0</v>
      </c>
      <c r="G43" s="249" t="s">
        <v>88</v>
      </c>
      <c r="H43" s="245"/>
      <c r="I43" s="245"/>
      <c r="J43" s="245"/>
      <c r="K43" s="245"/>
      <c r="L43" s="250"/>
      <c r="M43" s="250"/>
      <c r="N43" s="245"/>
      <c r="O43" s="253">
        <v>69</v>
      </c>
      <c r="P43" s="248">
        <v>0</v>
      </c>
      <c r="Q43" s="257" t="s">
        <v>84</v>
      </c>
      <c r="R43" s="156"/>
      <c r="S43" s="45"/>
      <c r="T43" s="38"/>
      <c r="U43" s="38"/>
      <c r="V43" s="38"/>
      <c r="W43" s="38"/>
      <c r="X43" s="38"/>
      <c r="Y43" s="38"/>
      <c r="Z43" s="38"/>
      <c r="AA43" s="38"/>
    </row>
    <row r="44" spans="1:27" ht="12.75" customHeight="1">
      <c r="A44" s="35">
        <v>-42</v>
      </c>
      <c r="B44" s="244">
        <f>IF(F17=D16,D18,IF(F17=D18,D16,0))</f>
        <v>0</v>
      </c>
      <c r="C44" s="42">
        <f>IF(G17=E16,E18,IF(G17=E18,E16,0))</f>
        <v>0</v>
      </c>
      <c r="D44" s="259"/>
      <c r="E44" s="253"/>
      <c r="F44" s="254"/>
      <c r="G44" s="247"/>
      <c r="H44" s="251"/>
      <c r="I44" s="245"/>
      <c r="J44" s="245"/>
      <c r="K44" s="245">
        <v>-50</v>
      </c>
      <c r="L44" s="246">
        <f>IF(H27=F25,F29,IF(H27=F29,F25,0))</f>
        <v>0</v>
      </c>
      <c r="M44" s="36" t="str">
        <f>IF(I27=G25,G29,IF(I27=G29,G25,0))</f>
        <v>Файзуллин Тимур</v>
      </c>
      <c r="N44" s="37"/>
      <c r="O44" s="253"/>
      <c r="P44" s="254"/>
      <c r="Q44" s="41"/>
      <c r="R44" s="179" t="s">
        <v>35</v>
      </c>
      <c r="S44" s="179"/>
      <c r="T44" s="38"/>
      <c r="U44" s="38"/>
      <c r="V44" s="38"/>
      <c r="W44" s="38"/>
      <c r="X44" s="38"/>
      <c r="Y44" s="38"/>
      <c r="Z44" s="38"/>
      <c r="AA44" s="38"/>
    </row>
    <row r="45" spans="1:27" ht="12.75" customHeight="1">
      <c r="A45" s="35"/>
      <c r="B45" s="35"/>
      <c r="C45" s="247">
        <v>72</v>
      </c>
      <c r="D45" s="248"/>
      <c r="E45" s="262"/>
      <c r="F45" s="251"/>
      <c r="G45" s="253"/>
      <c r="H45" s="251"/>
      <c r="I45" s="245"/>
      <c r="J45" s="245"/>
      <c r="K45" s="245"/>
      <c r="L45" s="250"/>
      <c r="M45" s="247">
        <v>68</v>
      </c>
      <c r="N45" s="248">
        <v>0</v>
      </c>
      <c r="O45" s="257" t="s">
        <v>84</v>
      </c>
      <c r="P45" s="251"/>
      <c r="Q45" s="46"/>
      <c r="R45" s="245"/>
      <c r="S45" s="46"/>
      <c r="T45" s="38"/>
      <c r="U45" s="38"/>
      <c r="V45" s="38"/>
      <c r="W45" s="38"/>
      <c r="X45" s="38"/>
      <c r="Y45" s="38"/>
      <c r="Z45" s="38"/>
      <c r="AA45" s="38"/>
    </row>
    <row r="46" spans="1:27" ht="12.75" customHeight="1">
      <c r="A46" s="35">
        <v>-43</v>
      </c>
      <c r="B46" s="244">
        <f>IF(F21=D20,D22,IF(F21=D22,D20,0))</f>
        <v>0</v>
      </c>
      <c r="C46" s="44">
        <f>IF(G21=E20,E22,IF(G21=E22,E20,0))</f>
        <v>0</v>
      </c>
      <c r="D46" s="260"/>
      <c r="E46" s="250"/>
      <c r="F46" s="245"/>
      <c r="G46" s="253"/>
      <c r="H46" s="251"/>
      <c r="I46" s="245"/>
      <c r="J46" s="245"/>
      <c r="K46" s="245">
        <v>-51</v>
      </c>
      <c r="L46" s="246">
        <f>IF(H35=F33,F37,IF(H35=F37,F33,0))</f>
        <v>0</v>
      </c>
      <c r="M46" s="39" t="str">
        <f>IF(I35=G33,G37,IF(I35=G37,G33,0))</f>
        <v>Коробейникова Екатерина</v>
      </c>
      <c r="N46" s="254"/>
      <c r="O46" s="250"/>
      <c r="P46" s="245"/>
      <c r="Q46" s="245"/>
      <c r="R46" s="245"/>
      <c r="S46" s="245"/>
      <c r="T46" s="38"/>
      <c r="U46" s="38"/>
      <c r="V46" s="38"/>
      <c r="W46" s="38"/>
      <c r="X46" s="38"/>
      <c r="Y46" s="38"/>
      <c r="Z46" s="38"/>
      <c r="AA46" s="38"/>
    </row>
    <row r="47" spans="1:27" ht="12.75" customHeight="1">
      <c r="A47" s="35"/>
      <c r="B47" s="35"/>
      <c r="C47" s="250"/>
      <c r="D47" s="261"/>
      <c r="E47" s="245"/>
      <c r="F47" s="245"/>
      <c r="G47" s="253">
        <v>77</v>
      </c>
      <c r="H47" s="248">
        <v>0</v>
      </c>
      <c r="I47" s="249" t="s">
        <v>88</v>
      </c>
      <c r="J47" s="245"/>
      <c r="K47" s="245"/>
      <c r="L47" s="250"/>
      <c r="M47" s="250"/>
      <c r="N47" s="245"/>
      <c r="O47" s="245">
        <v>-69</v>
      </c>
      <c r="P47" s="246">
        <f>IF(P43=N41,N45,IF(P43=N45,N41,0))</f>
        <v>0</v>
      </c>
      <c r="Q47" s="36" t="str">
        <f>IF(Q43=O41,O45,IF(Q43=O45,O41,0))</f>
        <v>Галиханов Артур</v>
      </c>
      <c r="R47" s="256"/>
      <c r="S47" s="256"/>
      <c r="T47" s="38"/>
      <c r="U47" s="38"/>
      <c r="V47" s="38"/>
      <c r="W47" s="38"/>
      <c r="X47" s="38"/>
      <c r="Y47" s="38"/>
      <c r="Z47" s="38"/>
      <c r="AA47" s="38"/>
    </row>
    <row r="48" spans="1:27" ht="12.75" customHeight="1">
      <c r="A48" s="35">
        <v>-44</v>
      </c>
      <c r="B48" s="244">
        <f>IF(F25=D24,D26,IF(F25=D26,D24,0))</f>
        <v>0</v>
      </c>
      <c r="C48" s="42">
        <f>IF(G25=E24,E26,IF(G25=E26,E24,0))</f>
        <v>0</v>
      </c>
      <c r="D48" s="259"/>
      <c r="E48" s="245"/>
      <c r="F48" s="245"/>
      <c r="G48" s="253"/>
      <c r="H48" s="254"/>
      <c r="I48" s="43" t="s">
        <v>96</v>
      </c>
      <c r="J48" s="47"/>
      <c r="K48" s="245"/>
      <c r="L48" s="245"/>
      <c r="M48" s="245">
        <v>-67</v>
      </c>
      <c r="N48" s="246">
        <f>IF(N41=L40,L42,IF(N41=L42,L40,0))</f>
        <v>0</v>
      </c>
      <c r="O48" s="36" t="str">
        <f>IF(O41=M40,M42,IF(O41=M42,M40,0))</f>
        <v>Нестеренко Георгий</v>
      </c>
      <c r="P48" s="48"/>
      <c r="Q48" s="41"/>
      <c r="R48" s="179" t="s">
        <v>36</v>
      </c>
      <c r="S48" s="179"/>
      <c r="T48" s="38"/>
      <c r="U48" s="38"/>
      <c r="V48" s="38"/>
      <c r="W48" s="38"/>
      <c r="X48" s="38"/>
      <c r="Y48" s="38"/>
      <c r="Z48" s="38"/>
      <c r="AA48" s="38"/>
    </row>
    <row r="49" spans="1:27" ht="12.75" customHeight="1">
      <c r="A49" s="35"/>
      <c r="B49" s="35"/>
      <c r="C49" s="247">
        <v>73</v>
      </c>
      <c r="D49" s="248"/>
      <c r="E49" s="256"/>
      <c r="F49" s="245"/>
      <c r="G49" s="253"/>
      <c r="H49" s="251"/>
      <c r="I49" s="245"/>
      <c r="J49" s="245"/>
      <c r="K49" s="245"/>
      <c r="L49" s="245"/>
      <c r="M49" s="245"/>
      <c r="N49" s="250"/>
      <c r="O49" s="247">
        <v>70</v>
      </c>
      <c r="P49" s="248">
        <v>0</v>
      </c>
      <c r="Q49" s="249" t="s">
        <v>14</v>
      </c>
      <c r="R49" s="256"/>
      <c r="S49" s="256"/>
      <c r="T49" s="38"/>
      <c r="U49" s="38"/>
      <c r="V49" s="38"/>
      <c r="W49" s="38"/>
      <c r="X49" s="38"/>
      <c r="Y49" s="38"/>
      <c r="Z49" s="38"/>
      <c r="AA49" s="38"/>
    </row>
    <row r="50" spans="1:27" ht="12.75" customHeight="1">
      <c r="A50" s="35">
        <v>-45</v>
      </c>
      <c r="B50" s="244">
        <f>IF(F29=D28,D30,IF(F29=D30,D28,0))</f>
        <v>0</v>
      </c>
      <c r="C50" s="44">
        <f>IF(G29=E28,E30,IF(G29=E30,E28,0))</f>
        <v>0</v>
      </c>
      <c r="D50" s="260"/>
      <c r="E50" s="247"/>
      <c r="F50" s="251"/>
      <c r="G50" s="253"/>
      <c r="H50" s="251"/>
      <c r="I50" s="245"/>
      <c r="J50" s="245"/>
      <c r="K50" s="245"/>
      <c r="L50" s="245"/>
      <c r="M50" s="245">
        <v>-68</v>
      </c>
      <c r="N50" s="246">
        <f>IF(N45=L44,L46,IF(N45=L46,L44,0))</f>
        <v>0</v>
      </c>
      <c r="O50" s="39" t="str">
        <f>IF(O45=M44,M46,IF(O45=M46,M44,0))</f>
        <v>Коробейникова Екатерина</v>
      </c>
      <c r="P50" s="254"/>
      <c r="Q50" s="41"/>
      <c r="R50" s="179" t="s">
        <v>37</v>
      </c>
      <c r="S50" s="179"/>
      <c r="T50" s="38"/>
      <c r="U50" s="38"/>
      <c r="V50" s="38"/>
      <c r="W50" s="38"/>
      <c r="X50" s="38"/>
      <c r="Y50" s="38"/>
      <c r="Z50" s="38"/>
      <c r="AA50" s="38"/>
    </row>
    <row r="51" spans="1:27" ht="12.75" customHeight="1">
      <c r="A51" s="35"/>
      <c r="B51" s="35"/>
      <c r="C51" s="250"/>
      <c r="D51" s="261"/>
      <c r="E51" s="253">
        <v>76</v>
      </c>
      <c r="F51" s="248"/>
      <c r="G51" s="262"/>
      <c r="H51" s="251"/>
      <c r="I51" s="245"/>
      <c r="J51" s="245"/>
      <c r="K51" s="245"/>
      <c r="L51" s="245"/>
      <c r="M51" s="245"/>
      <c r="N51" s="250"/>
      <c r="O51" s="250">
        <v>-70</v>
      </c>
      <c r="P51" s="246">
        <f>IF(P49=N48,N50,IF(P49=N50,N48,0))</f>
        <v>0</v>
      </c>
      <c r="Q51" s="36" t="str">
        <f>IF(Q49=O48,O50,IF(Q49=O50,O48,0))</f>
        <v>Коробейникова Екатерина</v>
      </c>
      <c r="R51" s="256"/>
      <c r="S51" s="256"/>
      <c r="T51" s="38"/>
      <c r="U51" s="38"/>
      <c r="V51" s="38"/>
      <c r="W51" s="38"/>
      <c r="X51" s="38"/>
      <c r="Y51" s="38"/>
      <c r="Z51" s="38"/>
      <c r="AA51" s="38"/>
    </row>
    <row r="52" spans="1:27" ht="12.75" customHeight="1">
      <c r="A52" s="35">
        <v>-46</v>
      </c>
      <c r="B52" s="244">
        <f>IF(F33=D32,D34,IF(F33=D34,D32,0))</f>
        <v>0</v>
      </c>
      <c r="C52" s="42">
        <f>IF(G33=E32,E34,IF(G33=E34,E32,0))</f>
        <v>0</v>
      </c>
      <c r="D52" s="259"/>
      <c r="E52" s="253"/>
      <c r="F52" s="254"/>
      <c r="G52" s="250"/>
      <c r="H52" s="245"/>
      <c r="I52" s="245"/>
      <c r="J52" s="245"/>
      <c r="K52" s="245"/>
      <c r="L52" s="245"/>
      <c r="M52" s="245"/>
      <c r="N52" s="245"/>
      <c r="O52" s="245"/>
      <c r="P52" s="250"/>
      <c r="Q52" s="41"/>
      <c r="R52" s="179" t="s">
        <v>38</v>
      </c>
      <c r="S52" s="179"/>
      <c r="T52" s="38"/>
      <c r="U52" s="38"/>
      <c r="V52" s="38"/>
      <c r="W52" s="38"/>
      <c r="X52" s="38"/>
      <c r="Y52" s="38"/>
      <c r="Z52" s="38"/>
      <c r="AA52" s="38"/>
    </row>
    <row r="53" spans="1:27" ht="12.75" customHeight="1">
      <c r="A53" s="35"/>
      <c r="B53" s="35"/>
      <c r="C53" s="247">
        <v>74</v>
      </c>
      <c r="D53" s="248"/>
      <c r="E53" s="262"/>
      <c r="F53" s="251"/>
      <c r="G53" s="245">
        <v>-77</v>
      </c>
      <c r="H53" s="246">
        <f>IF(H47=F43,F51,IF(H47=F51,F43,0))</f>
        <v>0</v>
      </c>
      <c r="I53" s="42">
        <f>IF(I47=G43,G51,IF(I47=G51,G43,0))</f>
        <v>0</v>
      </c>
      <c r="J53" s="37"/>
      <c r="K53" s="245">
        <v>-71</v>
      </c>
      <c r="L53" s="246">
        <v>0</v>
      </c>
      <c r="M53" s="42">
        <f>IF(E41=C40,C42,IF(E41=C42,C40,0))</f>
        <v>0</v>
      </c>
      <c r="N53" s="37"/>
      <c r="O53" s="245"/>
      <c r="P53" s="245"/>
      <c r="Q53" s="245"/>
      <c r="R53" s="245"/>
      <c r="S53" s="245"/>
      <c r="T53" s="38"/>
      <c r="U53" s="38"/>
      <c r="V53" s="38"/>
      <c r="W53" s="38"/>
      <c r="X53" s="38"/>
      <c r="Y53" s="38"/>
      <c r="Z53" s="38"/>
      <c r="AA53" s="38"/>
    </row>
    <row r="54" spans="1:27" ht="12.75" customHeight="1">
      <c r="A54" s="35">
        <v>-47</v>
      </c>
      <c r="B54" s="244">
        <f>IF(F37=D36,D38,IF(F37=D38,D36,0))</f>
        <v>0</v>
      </c>
      <c r="C54" s="44">
        <f>IF(G37=E36,E38,IF(G37=E38,E36,0))</f>
        <v>0</v>
      </c>
      <c r="D54" s="260"/>
      <c r="E54" s="250"/>
      <c r="F54" s="245"/>
      <c r="G54" s="245"/>
      <c r="H54" s="250"/>
      <c r="I54" s="43" t="s">
        <v>97</v>
      </c>
      <c r="J54" s="47"/>
      <c r="K54" s="245"/>
      <c r="L54" s="250"/>
      <c r="M54" s="247">
        <v>79</v>
      </c>
      <c r="N54" s="248"/>
      <c r="O54" s="256"/>
      <c r="P54" s="245"/>
      <c r="Q54" s="245"/>
      <c r="R54" s="245"/>
      <c r="S54" s="245"/>
      <c r="T54" s="38"/>
      <c r="U54" s="38"/>
      <c r="V54" s="38"/>
      <c r="W54" s="38"/>
      <c r="X54" s="38"/>
      <c r="Y54" s="38"/>
      <c r="Z54" s="38"/>
      <c r="AA54" s="38"/>
    </row>
    <row r="55" spans="1:27" ht="12.75" customHeight="1">
      <c r="A55" s="35"/>
      <c r="B55" s="35"/>
      <c r="C55" s="250"/>
      <c r="D55" s="261"/>
      <c r="E55" s="245">
        <v>-75</v>
      </c>
      <c r="F55" s="246">
        <f>IF(F43=D41,D45,IF(F43=D45,D41,0))</f>
        <v>0</v>
      </c>
      <c r="G55" s="42">
        <f>IF(G43=E41,E45,IF(G43=E45,E41,0))</f>
        <v>0</v>
      </c>
      <c r="H55" s="37"/>
      <c r="I55" s="46"/>
      <c r="J55" s="46"/>
      <c r="K55" s="245">
        <v>-72</v>
      </c>
      <c r="L55" s="246">
        <v>0</v>
      </c>
      <c r="M55" s="44">
        <f>IF(E45=C44,C46,IF(E45=C46,C44,0))</f>
        <v>0</v>
      </c>
      <c r="N55" s="254"/>
      <c r="O55" s="247"/>
      <c r="P55" s="251"/>
      <c r="Q55" s="245"/>
      <c r="R55" s="245"/>
      <c r="S55" s="245"/>
      <c r="T55" s="38"/>
      <c r="U55" s="38"/>
      <c r="V55" s="38"/>
      <c r="W55" s="38"/>
      <c r="X55" s="38"/>
      <c r="Y55" s="38"/>
      <c r="Z55" s="38"/>
      <c r="AA55" s="38"/>
    </row>
    <row r="56" spans="1:27" ht="12.75" customHeight="1">
      <c r="A56" s="35"/>
      <c r="B56" s="35"/>
      <c r="C56" s="245"/>
      <c r="D56" s="261"/>
      <c r="E56" s="245"/>
      <c r="F56" s="250"/>
      <c r="G56" s="247">
        <v>78</v>
      </c>
      <c r="H56" s="248"/>
      <c r="I56" s="256"/>
      <c r="J56" s="245"/>
      <c r="K56" s="245"/>
      <c r="L56" s="250"/>
      <c r="M56" s="250"/>
      <c r="N56" s="245"/>
      <c r="O56" s="253">
        <v>81</v>
      </c>
      <c r="P56" s="248"/>
      <c r="Q56" s="45"/>
      <c r="R56" s="45"/>
      <c r="S56" s="45"/>
      <c r="T56" s="38"/>
      <c r="U56" s="38"/>
      <c r="V56" s="38"/>
      <c r="W56" s="38"/>
      <c r="X56" s="38"/>
      <c r="Y56" s="38"/>
      <c r="Z56" s="38"/>
      <c r="AA56" s="38"/>
    </row>
    <row r="57" spans="1:27" ht="12.75" customHeight="1">
      <c r="A57" s="35"/>
      <c r="B57" s="35"/>
      <c r="C57" s="245"/>
      <c r="D57" s="261"/>
      <c r="E57" s="245">
        <v>-76</v>
      </c>
      <c r="F57" s="246">
        <f>IF(F51=D49,D53,IF(F51=D53,D49,0))</f>
        <v>0</v>
      </c>
      <c r="G57" s="44">
        <f>IF(G51=E49,E53,IF(G51=E53,E49,0))</f>
        <v>0</v>
      </c>
      <c r="H57" s="254"/>
      <c r="I57" s="43" t="s">
        <v>98</v>
      </c>
      <c r="J57" s="47"/>
      <c r="K57" s="245">
        <v>-73</v>
      </c>
      <c r="L57" s="246">
        <v>0</v>
      </c>
      <c r="M57" s="42">
        <f>IF(E49=C48,C50,IF(E49=C50,C48,0))</f>
        <v>0</v>
      </c>
      <c r="N57" s="37"/>
      <c r="O57" s="253"/>
      <c r="P57" s="254"/>
      <c r="Q57" s="41"/>
      <c r="R57" s="179" t="s">
        <v>99</v>
      </c>
      <c r="S57" s="179"/>
      <c r="T57" s="38"/>
      <c r="U57" s="38"/>
      <c r="V57" s="38"/>
      <c r="W57" s="38"/>
      <c r="X57" s="38"/>
      <c r="Y57" s="38"/>
      <c r="Z57" s="38"/>
      <c r="AA57" s="38"/>
    </row>
    <row r="58" spans="1:27" ht="12.75" customHeight="1">
      <c r="A58" s="35"/>
      <c r="B58" s="35"/>
      <c r="C58" s="245"/>
      <c r="D58" s="261"/>
      <c r="E58" s="245"/>
      <c r="F58" s="250"/>
      <c r="G58" s="250">
        <v>-78</v>
      </c>
      <c r="H58" s="246">
        <f>IF(H56=F55,F57,IF(H56=F57,F55,0))</f>
        <v>0</v>
      </c>
      <c r="I58" s="42">
        <f>IF(I56=G55,G57,IF(I56=G57,G55,0))</f>
        <v>0</v>
      </c>
      <c r="J58" s="37"/>
      <c r="K58" s="245"/>
      <c r="L58" s="250"/>
      <c r="M58" s="247">
        <v>80</v>
      </c>
      <c r="N58" s="248"/>
      <c r="O58" s="262"/>
      <c r="P58" s="251"/>
      <c r="Q58" s="46"/>
      <c r="R58" s="245"/>
      <c r="S58" s="46"/>
      <c r="T58" s="38"/>
      <c r="U58" s="38"/>
      <c r="V58" s="38"/>
      <c r="W58" s="38"/>
      <c r="X58" s="38"/>
      <c r="Y58" s="38"/>
      <c r="Z58" s="38"/>
      <c r="AA58" s="38"/>
    </row>
    <row r="59" spans="1:27" ht="12.75" customHeight="1">
      <c r="A59" s="35">
        <v>-32</v>
      </c>
      <c r="B59" s="244">
        <f>IF(D8=B7,B9,IF(D8=B9,B7,0))</f>
        <v>0</v>
      </c>
      <c r="C59" s="36" t="str">
        <f>IF(E8=C7,C9,IF(E8=C9,C7,0))</f>
        <v>_</v>
      </c>
      <c r="D59" s="259"/>
      <c r="E59" s="245"/>
      <c r="F59" s="245"/>
      <c r="G59" s="245"/>
      <c r="H59" s="250"/>
      <c r="I59" s="43" t="s">
        <v>100</v>
      </c>
      <c r="J59" s="47"/>
      <c r="K59" s="245">
        <v>-74</v>
      </c>
      <c r="L59" s="246">
        <v>0</v>
      </c>
      <c r="M59" s="44">
        <f>IF(E53=C52,C54,IF(E53=C54,C52,0))</f>
        <v>0</v>
      </c>
      <c r="N59" s="254"/>
      <c r="O59" s="250"/>
      <c r="P59" s="245"/>
      <c r="Q59" s="245"/>
      <c r="R59" s="245"/>
      <c r="S59" s="245"/>
      <c r="T59" s="38"/>
      <c r="U59" s="38"/>
      <c r="V59" s="38"/>
      <c r="W59" s="38"/>
      <c r="X59" s="38"/>
      <c r="Y59" s="38"/>
      <c r="Z59" s="38"/>
      <c r="AA59" s="38"/>
    </row>
    <row r="60" spans="1:27" ht="12.75" customHeight="1">
      <c r="A60" s="35"/>
      <c r="B60" s="35"/>
      <c r="C60" s="247">
        <v>83</v>
      </c>
      <c r="D60" s="248"/>
      <c r="E60" s="256"/>
      <c r="F60" s="245"/>
      <c r="G60" s="245"/>
      <c r="H60" s="245"/>
      <c r="I60" s="245"/>
      <c r="J60" s="245"/>
      <c r="K60" s="245"/>
      <c r="L60" s="250"/>
      <c r="M60" s="250"/>
      <c r="N60" s="245"/>
      <c r="O60" s="245">
        <v>-81</v>
      </c>
      <c r="P60" s="246">
        <f>IF(P56=N54,N58,IF(P56=N58,N54,0))</f>
        <v>0</v>
      </c>
      <c r="Q60" s="42">
        <f>IF(Q56=O54,O58,IF(Q56=O58,O54,0))</f>
        <v>0</v>
      </c>
      <c r="R60" s="256"/>
      <c r="S60" s="256"/>
      <c r="T60" s="38"/>
      <c r="U60" s="38"/>
      <c r="V60" s="38"/>
      <c r="W60" s="38"/>
      <c r="X60" s="38"/>
      <c r="Y60" s="38"/>
      <c r="Z60" s="38"/>
      <c r="AA60" s="38"/>
    </row>
    <row r="61" spans="1:27" ht="12.75" customHeight="1">
      <c r="A61" s="35">
        <v>-33</v>
      </c>
      <c r="B61" s="244">
        <f>IF(D12=B11,B13,IF(D12=B13,B11,0))</f>
        <v>0</v>
      </c>
      <c r="C61" s="44">
        <f>IF(E12=C11,C13,IF(E12=C13,C11,0))</f>
        <v>0</v>
      </c>
      <c r="D61" s="252"/>
      <c r="E61" s="247"/>
      <c r="F61" s="251"/>
      <c r="G61" s="245"/>
      <c r="H61" s="245"/>
      <c r="I61" s="245"/>
      <c r="J61" s="245"/>
      <c r="K61" s="245"/>
      <c r="L61" s="245"/>
      <c r="M61" s="245">
        <v>-79</v>
      </c>
      <c r="N61" s="246">
        <f>IF(N54=L53,L55,IF(N54=L55,L53,0))</f>
        <v>0</v>
      </c>
      <c r="O61" s="42">
        <f>IF(O54=M53,M55,IF(O54=M55,M53,0))</f>
        <v>0</v>
      </c>
      <c r="P61" s="48"/>
      <c r="Q61" s="41"/>
      <c r="R61" s="179" t="s">
        <v>101</v>
      </c>
      <c r="S61" s="179"/>
      <c r="T61" s="38"/>
      <c r="U61" s="38"/>
      <c r="V61" s="38"/>
      <c r="W61" s="38"/>
      <c r="X61" s="38"/>
      <c r="Y61" s="38"/>
      <c r="Z61" s="38"/>
      <c r="AA61" s="38"/>
    </row>
    <row r="62" spans="1:27" ht="12.75" customHeight="1">
      <c r="A62" s="35"/>
      <c r="B62" s="35"/>
      <c r="C62" s="250"/>
      <c r="D62" s="261"/>
      <c r="E62" s="253">
        <v>87</v>
      </c>
      <c r="F62" s="248"/>
      <c r="G62" s="256"/>
      <c r="H62" s="245"/>
      <c r="I62" s="245"/>
      <c r="J62" s="245"/>
      <c r="K62" s="245"/>
      <c r="L62" s="245"/>
      <c r="M62" s="245"/>
      <c r="N62" s="250"/>
      <c r="O62" s="247">
        <v>82</v>
      </c>
      <c r="P62" s="248"/>
      <c r="Q62" s="256"/>
      <c r="R62" s="256"/>
      <c r="S62" s="256"/>
      <c r="T62" s="38"/>
      <c r="U62" s="38"/>
      <c r="V62" s="38"/>
      <c r="W62" s="38"/>
      <c r="X62" s="38"/>
      <c r="Y62" s="38"/>
      <c r="Z62" s="38"/>
      <c r="AA62" s="38"/>
    </row>
    <row r="63" spans="1:27" ht="12.75" customHeight="1">
      <c r="A63" s="35">
        <v>-34</v>
      </c>
      <c r="B63" s="244">
        <f>IF(D16=B15,B17,IF(D16=B17,B15,0))</f>
        <v>0</v>
      </c>
      <c r="C63" s="42">
        <f>IF(E16=C15,C17,IF(E16=C17,C15,0))</f>
        <v>0</v>
      </c>
      <c r="D63" s="259"/>
      <c r="E63" s="253"/>
      <c r="F63" s="254"/>
      <c r="G63" s="247"/>
      <c r="H63" s="251"/>
      <c r="I63" s="245"/>
      <c r="J63" s="245"/>
      <c r="K63" s="245"/>
      <c r="L63" s="245"/>
      <c r="M63" s="245">
        <v>-80</v>
      </c>
      <c r="N63" s="246">
        <f>IF(N58=L57,L59,IF(N58=L59,L57,0))</f>
        <v>0</v>
      </c>
      <c r="O63" s="44">
        <f>IF(O58=M57,M59,IF(O58=M59,M57,0))</f>
        <v>0</v>
      </c>
      <c r="P63" s="40"/>
      <c r="Q63" s="41"/>
      <c r="R63" s="179" t="s">
        <v>102</v>
      </c>
      <c r="S63" s="179"/>
      <c r="T63" s="38"/>
      <c r="U63" s="38"/>
      <c r="V63" s="38"/>
      <c r="W63" s="38"/>
      <c r="X63" s="38"/>
      <c r="Y63" s="38"/>
      <c r="Z63" s="38"/>
      <c r="AA63" s="38"/>
    </row>
    <row r="64" spans="1:27" ht="12.75" customHeight="1">
      <c r="A64" s="35"/>
      <c r="B64" s="35"/>
      <c r="C64" s="247">
        <v>84</v>
      </c>
      <c r="D64" s="248"/>
      <c r="E64" s="262"/>
      <c r="F64" s="251"/>
      <c r="G64" s="253"/>
      <c r="H64" s="251"/>
      <c r="I64" s="245"/>
      <c r="J64" s="245"/>
      <c r="K64" s="245"/>
      <c r="L64" s="245"/>
      <c r="M64" s="245"/>
      <c r="N64" s="250"/>
      <c r="O64" s="250">
        <v>-82</v>
      </c>
      <c r="P64" s="246">
        <f>IF(P62=N61,N63,IF(P62=N63,N61,0))</f>
        <v>0</v>
      </c>
      <c r="Q64" s="42">
        <f>IF(Q62=O61,O63,IF(Q62=O63,O61,0))</f>
        <v>0</v>
      </c>
      <c r="R64" s="256"/>
      <c r="S64" s="256"/>
      <c r="T64" s="38"/>
      <c r="U64" s="38"/>
      <c r="V64" s="38"/>
      <c r="W64" s="38"/>
      <c r="X64" s="38"/>
      <c r="Y64" s="38"/>
      <c r="Z64" s="38"/>
      <c r="AA64" s="38"/>
    </row>
    <row r="65" spans="1:27" ht="12.75" customHeight="1">
      <c r="A65" s="35">
        <v>-35</v>
      </c>
      <c r="B65" s="244">
        <f>IF(D20=B19,B21,IF(D20=B21,B19,0))</f>
        <v>0</v>
      </c>
      <c r="C65" s="44">
        <f>IF(E20=C19,C21,IF(E20=C21,C19,0))</f>
        <v>0</v>
      </c>
      <c r="D65" s="252"/>
      <c r="E65" s="250"/>
      <c r="F65" s="245"/>
      <c r="G65" s="253"/>
      <c r="H65" s="251"/>
      <c r="I65" s="245"/>
      <c r="J65" s="245"/>
      <c r="K65" s="245"/>
      <c r="L65" s="245"/>
      <c r="M65" s="245"/>
      <c r="N65" s="245"/>
      <c r="O65" s="245"/>
      <c r="P65" s="250"/>
      <c r="Q65" s="41"/>
      <c r="R65" s="179" t="s">
        <v>103</v>
      </c>
      <c r="S65" s="179"/>
      <c r="T65" s="38"/>
      <c r="U65" s="38"/>
      <c r="V65" s="38"/>
      <c r="W65" s="38"/>
      <c r="X65" s="38"/>
      <c r="Y65" s="38"/>
      <c r="Z65" s="38"/>
      <c r="AA65" s="38"/>
    </row>
    <row r="66" spans="1:27" ht="12.75" customHeight="1">
      <c r="A66" s="35"/>
      <c r="B66" s="35"/>
      <c r="C66" s="250"/>
      <c r="D66" s="261"/>
      <c r="E66" s="245"/>
      <c r="F66" s="245"/>
      <c r="G66" s="253">
        <v>89</v>
      </c>
      <c r="H66" s="248"/>
      <c r="I66" s="256"/>
      <c r="J66" s="245"/>
      <c r="K66" s="245">
        <v>-83</v>
      </c>
      <c r="L66" s="246">
        <v>0</v>
      </c>
      <c r="M66" s="36" t="str">
        <f>IF(E60=C59,C61,IF(E60=C61,C59,0))</f>
        <v>_</v>
      </c>
      <c r="N66" s="37"/>
      <c r="O66" s="245"/>
      <c r="P66" s="245"/>
      <c r="Q66" s="245"/>
      <c r="R66" s="245"/>
      <c r="S66" s="245"/>
      <c r="T66" s="38"/>
      <c r="U66" s="38"/>
      <c r="V66" s="38"/>
      <c r="W66" s="38"/>
      <c r="X66" s="38"/>
      <c r="Y66" s="38"/>
      <c r="Z66" s="38"/>
      <c r="AA66" s="38"/>
    </row>
    <row r="67" spans="1:27" ht="12.75" customHeight="1">
      <c r="A67" s="35">
        <v>-36</v>
      </c>
      <c r="B67" s="244">
        <f>IF(D24=B23,B25,IF(D24=B25,B23,0))</f>
        <v>0</v>
      </c>
      <c r="C67" s="42">
        <f>IF(E24=C23,C25,IF(E24=C25,C23,0))</f>
        <v>0</v>
      </c>
      <c r="D67" s="259"/>
      <c r="E67" s="245"/>
      <c r="F67" s="245"/>
      <c r="G67" s="253"/>
      <c r="H67" s="254"/>
      <c r="I67" s="43" t="s">
        <v>104</v>
      </c>
      <c r="J67" s="47"/>
      <c r="K67" s="245"/>
      <c r="L67" s="250"/>
      <c r="M67" s="247">
        <v>91</v>
      </c>
      <c r="N67" s="248"/>
      <c r="O67" s="256"/>
      <c r="P67" s="245"/>
      <c r="Q67" s="245"/>
      <c r="R67" s="245"/>
      <c r="S67" s="245"/>
      <c r="T67" s="38"/>
      <c r="U67" s="38"/>
      <c r="V67" s="38"/>
      <c r="W67" s="38"/>
      <c r="X67" s="38"/>
      <c r="Y67" s="38"/>
      <c r="Z67" s="38"/>
      <c r="AA67" s="38"/>
    </row>
    <row r="68" spans="1:27" ht="12.75" customHeight="1">
      <c r="A68" s="35"/>
      <c r="B68" s="35"/>
      <c r="C68" s="247">
        <v>85</v>
      </c>
      <c r="D68" s="248"/>
      <c r="E68" s="256"/>
      <c r="F68" s="245"/>
      <c r="G68" s="253"/>
      <c r="H68" s="251"/>
      <c r="I68" s="245"/>
      <c r="J68" s="245"/>
      <c r="K68" s="245">
        <v>-84</v>
      </c>
      <c r="L68" s="246">
        <v>0</v>
      </c>
      <c r="M68" s="44">
        <f>IF(E64=C63,C65,IF(E64=C65,C63,0))</f>
        <v>0</v>
      </c>
      <c r="N68" s="40"/>
      <c r="O68" s="247"/>
      <c r="P68" s="251"/>
      <c r="Q68" s="245"/>
      <c r="R68" s="245"/>
      <c r="S68" s="245"/>
      <c r="T68" s="38"/>
      <c r="U68" s="38"/>
      <c r="V68" s="38"/>
      <c r="W68" s="38"/>
      <c r="X68" s="38"/>
      <c r="Y68" s="38"/>
      <c r="Z68" s="38"/>
      <c r="AA68" s="38"/>
    </row>
    <row r="69" spans="1:27" ht="12.75" customHeight="1">
      <c r="A69" s="35">
        <v>-37</v>
      </c>
      <c r="B69" s="244">
        <f>IF(D28=B27,B29,IF(D28=B29,B27,0))</f>
        <v>0</v>
      </c>
      <c r="C69" s="44">
        <f>IF(E28=C27,C29,IF(E28=C29,C27,0))</f>
        <v>0</v>
      </c>
      <c r="D69" s="252"/>
      <c r="E69" s="247"/>
      <c r="F69" s="251"/>
      <c r="G69" s="253"/>
      <c r="H69" s="251"/>
      <c r="I69" s="245"/>
      <c r="J69" s="245"/>
      <c r="K69" s="245"/>
      <c r="L69" s="250"/>
      <c r="M69" s="250"/>
      <c r="N69" s="245"/>
      <c r="O69" s="253">
        <v>93</v>
      </c>
      <c r="P69" s="248"/>
      <c r="Q69" s="45"/>
      <c r="R69" s="45"/>
      <c r="S69" s="45"/>
      <c r="T69" s="38"/>
      <c r="U69" s="38"/>
      <c r="V69" s="38"/>
      <c r="W69" s="38"/>
      <c r="X69" s="38"/>
      <c r="Y69" s="38"/>
      <c r="Z69" s="38"/>
      <c r="AA69" s="38"/>
    </row>
    <row r="70" spans="1:27" ht="12.75" customHeight="1">
      <c r="A70" s="35"/>
      <c r="B70" s="35"/>
      <c r="C70" s="250"/>
      <c r="D70" s="261"/>
      <c r="E70" s="253">
        <v>88</v>
      </c>
      <c r="F70" s="248"/>
      <c r="G70" s="262"/>
      <c r="H70" s="251"/>
      <c r="I70" s="245"/>
      <c r="J70" s="245"/>
      <c r="K70" s="245">
        <v>-85</v>
      </c>
      <c r="L70" s="246">
        <v>0</v>
      </c>
      <c r="M70" s="42">
        <f>IF(E68=C67,C69,IF(E68=C69,C67,0))</f>
        <v>0</v>
      </c>
      <c r="N70" s="37"/>
      <c r="O70" s="253"/>
      <c r="P70" s="254"/>
      <c r="Q70" s="41"/>
      <c r="R70" s="179" t="s">
        <v>105</v>
      </c>
      <c r="S70" s="179"/>
      <c r="T70" s="38"/>
      <c r="U70" s="38"/>
      <c r="V70" s="38"/>
      <c r="W70" s="38"/>
      <c r="X70" s="38"/>
      <c r="Y70" s="38"/>
      <c r="Z70" s="38"/>
      <c r="AA70" s="38"/>
    </row>
    <row r="71" spans="1:27" ht="12.75" customHeight="1">
      <c r="A71" s="35">
        <v>-38</v>
      </c>
      <c r="B71" s="244">
        <f>IF(D32=B31,B33,IF(D32=B33,B31,0))</f>
        <v>0</v>
      </c>
      <c r="C71" s="42">
        <f>IF(E32=C31,C33,IF(E32=C33,C31,0))</f>
        <v>0</v>
      </c>
      <c r="D71" s="259"/>
      <c r="E71" s="253"/>
      <c r="F71" s="254"/>
      <c r="G71" s="250"/>
      <c r="H71" s="245"/>
      <c r="I71" s="245"/>
      <c r="J71" s="245"/>
      <c r="K71" s="245"/>
      <c r="L71" s="250"/>
      <c r="M71" s="247">
        <v>92</v>
      </c>
      <c r="N71" s="248"/>
      <c r="O71" s="262"/>
      <c r="P71" s="251"/>
      <c r="Q71" s="46"/>
      <c r="R71" s="245"/>
      <c r="S71" s="46"/>
      <c r="T71" s="38"/>
      <c r="U71" s="38"/>
      <c r="V71" s="38"/>
      <c r="W71" s="38"/>
      <c r="X71" s="38"/>
      <c r="Y71" s="38"/>
      <c r="Z71" s="38"/>
      <c r="AA71" s="38"/>
    </row>
    <row r="72" spans="1:27" ht="12.75" customHeight="1">
      <c r="A72" s="35"/>
      <c r="B72" s="35"/>
      <c r="C72" s="247">
        <v>86</v>
      </c>
      <c r="D72" s="248"/>
      <c r="E72" s="262"/>
      <c r="F72" s="251"/>
      <c r="G72" s="245">
        <v>-89</v>
      </c>
      <c r="H72" s="246">
        <f>IF(H66=F62,F70,IF(H66=F70,F62,0))</f>
        <v>0</v>
      </c>
      <c r="I72" s="42">
        <f>IF(I66=G62,G70,IF(I66=G70,G62,0))</f>
        <v>0</v>
      </c>
      <c r="J72" s="37"/>
      <c r="K72" s="245">
        <v>-86</v>
      </c>
      <c r="L72" s="246">
        <v>0</v>
      </c>
      <c r="M72" s="44">
        <f>IF(E72=C71,C73,IF(E72=C73,C71,0))</f>
        <v>0</v>
      </c>
      <c r="N72" s="40"/>
      <c r="O72" s="250"/>
      <c r="P72" s="245"/>
      <c r="Q72" s="245"/>
      <c r="R72" s="245"/>
      <c r="S72" s="245"/>
      <c r="T72" s="38"/>
      <c r="U72" s="38"/>
      <c r="V72" s="38"/>
      <c r="W72" s="38"/>
      <c r="X72" s="38"/>
      <c r="Y72" s="38"/>
      <c r="Z72" s="38"/>
      <c r="AA72" s="38"/>
    </row>
    <row r="73" spans="1:27" ht="12.75" customHeight="1">
      <c r="A73" s="35">
        <v>-39</v>
      </c>
      <c r="B73" s="244">
        <f>IF(D36=B35,B37,IF(D36=B37,B35,0))</f>
        <v>0</v>
      </c>
      <c r="C73" s="44">
        <f>IF(E36=C35,C37,IF(E36=C37,C35,0))</f>
        <v>0</v>
      </c>
      <c r="D73" s="252"/>
      <c r="E73" s="250"/>
      <c r="F73" s="245"/>
      <c r="G73" s="245"/>
      <c r="H73" s="250"/>
      <c r="I73" s="43" t="s">
        <v>106</v>
      </c>
      <c r="J73" s="47"/>
      <c r="K73" s="245"/>
      <c r="L73" s="250"/>
      <c r="M73" s="250"/>
      <c r="N73" s="245"/>
      <c r="O73" s="245">
        <v>-93</v>
      </c>
      <c r="P73" s="246">
        <f>IF(P69=N67,N71,IF(P69=N71,N67,0))</f>
        <v>0</v>
      </c>
      <c r="Q73" s="42">
        <f>IF(Q69=O67,O71,IF(Q69=O71,O67,0))</f>
        <v>0</v>
      </c>
      <c r="R73" s="256"/>
      <c r="S73" s="256"/>
      <c r="T73" s="38"/>
      <c r="U73" s="38"/>
      <c r="V73" s="38"/>
      <c r="W73" s="38"/>
      <c r="X73" s="38"/>
      <c r="Y73" s="38"/>
      <c r="Z73" s="38"/>
      <c r="AA73" s="38"/>
    </row>
    <row r="74" spans="1:27" ht="12.75" customHeight="1">
      <c r="A74" s="35"/>
      <c r="B74" s="35"/>
      <c r="C74" s="250"/>
      <c r="D74" s="261"/>
      <c r="E74" s="245">
        <v>-87</v>
      </c>
      <c r="F74" s="246">
        <f>IF(F62=D60,D64,IF(F62=D64,D60,0))</f>
        <v>0</v>
      </c>
      <c r="G74" s="42">
        <f>IF(G62=E60,E64,IF(G62=E64,E60,0))</f>
        <v>0</v>
      </c>
      <c r="H74" s="37"/>
      <c r="I74" s="46"/>
      <c r="J74" s="46"/>
      <c r="K74" s="245"/>
      <c r="L74" s="245"/>
      <c r="M74" s="245">
        <v>-91</v>
      </c>
      <c r="N74" s="246">
        <f>IF(N67=L66,L68,IF(N67=L68,L66,0))</f>
        <v>0</v>
      </c>
      <c r="O74" s="36" t="str">
        <f>IF(O67=M66,M68,IF(O67=M68,M66,0))</f>
        <v>_</v>
      </c>
      <c r="P74" s="48"/>
      <c r="Q74" s="41"/>
      <c r="R74" s="179" t="s">
        <v>107</v>
      </c>
      <c r="S74" s="179"/>
      <c r="T74" s="38"/>
      <c r="U74" s="38"/>
      <c r="V74" s="38"/>
      <c r="W74" s="38"/>
      <c r="X74" s="38"/>
      <c r="Y74" s="38"/>
      <c r="Z74" s="38"/>
      <c r="AA74" s="38"/>
    </row>
    <row r="75" spans="1:27" ht="12.75" customHeight="1">
      <c r="A75" s="35"/>
      <c r="B75" s="35"/>
      <c r="C75" s="245"/>
      <c r="D75" s="261"/>
      <c r="E75" s="245"/>
      <c r="F75" s="250"/>
      <c r="G75" s="247">
        <v>90</v>
      </c>
      <c r="H75" s="248"/>
      <c r="I75" s="256"/>
      <c r="J75" s="245"/>
      <c r="K75" s="245"/>
      <c r="L75" s="245"/>
      <c r="M75" s="245"/>
      <c r="N75" s="250"/>
      <c r="O75" s="247">
        <v>94</v>
      </c>
      <c r="P75" s="248"/>
      <c r="Q75" s="256"/>
      <c r="R75" s="256"/>
      <c r="S75" s="256"/>
      <c r="T75" s="38"/>
      <c r="U75" s="38"/>
      <c r="V75" s="38"/>
      <c r="W75" s="38"/>
      <c r="X75" s="38"/>
      <c r="Y75" s="38"/>
      <c r="Z75" s="38"/>
      <c r="AA75" s="38"/>
    </row>
    <row r="76" spans="1:27" ht="12.75" customHeight="1">
      <c r="A76" s="50"/>
      <c r="B76" s="50"/>
      <c r="C76" s="245"/>
      <c r="D76" s="261"/>
      <c r="E76" s="245">
        <v>-88</v>
      </c>
      <c r="F76" s="246">
        <f>IF(F70=D68,D72,IF(F70=D72,D68,0))</f>
        <v>0</v>
      </c>
      <c r="G76" s="44">
        <f>IF(G70=E68,E72,IF(G70=E72,E68,0))</f>
        <v>0</v>
      </c>
      <c r="H76" s="40"/>
      <c r="I76" s="43" t="s">
        <v>108</v>
      </c>
      <c r="J76" s="47"/>
      <c r="K76" s="245"/>
      <c r="L76" s="245"/>
      <c r="M76" s="245">
        <v>-92</v>
      </c>
      <c r="N76" s="246">
        <f>IF(N71=L70,L72,IF(N71=L72,L70,0))</f>
        <v>0</v>
      </c>
      <c r="O76" s="44">
        <f>IF(O71=M70,M72,IF(O71=M72,M70,0))</f>
        <v>0</v>
      </c>
      <c r="P76" s="40"/>
      <c r="Q76" s="41"/>
      <c r="R76" s="179" t="s">
        <v>109</v>
      </c>
      <c r="S76" s="179"/>
      <c r="T76" s="38"/>
      <c r="U76" s="38"/>
      <c r="V76" s="38"/>
      <c r="W76" s="38"/>
      <c r="X76" s="38"/>
      <c r="Y76" s="38"/>
      <c r="Z76" s="38"/>
      <c r="AA76" s="38"/>
    </row>
    <row r="77" spans="1:27" ht="12.75" customHeight="1">
      <c r="A77" s="50"/>
      <c r="B77" s="50"/>
      <c r="C77" s="245"/>
      <c r="D77" s="245"/>
      <c r="E77" s="245"/>
      <c r="F77" s="250"/>
      <c r="G77" s="250">
        <v>-90</v>
      </c>
      <c r="H77" s="246">
        <f>IF(H75=F74,F76,IF(H75=F76,F74,0))</f>
        <v>0</v>
      </c>
      <c r="I77" s="42">
        <f>IF(I75=G74,G76,IF(I75=G76,G74,0))</f>
        <v>0</v>
      </c>
      <c r="J77" s="37"/>
      <c r="K77" s="245"/>
      <c r="L77" s="245"/>
      <c r="M77" s="245"/>
      <c r="N77" s="250"/>
      <c r="O77" s="250">
        <v>-94</v>
      </c>
      <c r="P77" s="246">
        <f>IF(P75=N74,N76,IF(P75=N76,N74,0))</f>
        <v>0</v>
      </c>
      <c r="Q77" s="36" t="str">
        <f>IF(Q75=O74,O76,IF(Q75=O76,O74,0))</f>
        <v>_</v>
      </c>
      <c r="R77" s="256"/>
      <c r="S77" s="256"/>
      <c r="T77" s="38"/>
      <c r="U77" s="38"/>
      <c r="V77" s="38"/>
      <c r="W77" s="38"/>
      <c r="X77" s="38"/>
      <c r="Y77" s="38"/>
      <c r="Z77" s="38"/>
      <c r="AA77" s="38"/>
    </row>
    <row r="78" spans="1:27" ht="12.75" customHeight="1">
      <c r="A78" s="50"/>
      <c r="B78" s="50"/>
      <c r="C78" s="245"/>
      <c r="D78" s="245"/>
      <c r="E78" s="245"/>
      <c r="F78" s="245"/>
      <c r="G78" s="245"/>
      <c r="H78" s="250"/>
      <c r="I78" s="43" t="s">
        <v>110</v>
      </c>
      <c r="J78" s="47"/>
      <c r="K78" s="245"/>
      <c r="L78" s="245"/>
      <c r="M78" s="245"/>
      <c r="N78" s="245"/>
      <c r="O78" s="245"/>
      <c r="P78" s="250"/>
      <c r="Q78" s="41"/>
      <c r="R78" s="179" t="s">
        <v>111</v>
      </c>
      <c r="S78" s="179"/>
      <c r="T78" s="38"/>
      <c r="U78" s="38"/>
      <c r="V78" s="38"/>
      <c r="W78" s="38"/>
      <c r="X78" s="38"/>
      <c r="Y78" s="38"/>
      <c r="Z78" s="38"/>
      <c r="AA78" s="38"/>
    </row>
    <row r="79" spans="1:27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">
    <cfRule type="cellIs" priority="1" dxfId="5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E95"/>
  <sheetViews>
    <sheetView zoomScale="97" zoomScaleNormal="97" workbookViewId="0" topLeftCell="A55">
      <selection activeCell="A2" sqref="A2:I2"/>
    </sheetView>
  </sheetViews>
  <sheetFormatPr defaultColWidth="9.00390625" defaultRowHeight="12.75"/>
  <cols>
    <col min="1" max="1" width="9.125" style="267" customWidth="1"/>
    <col min="2" max="2" width="5.75390625" style="267" customWidth="1"/>
    <col min="3" max="4" width="25.75390625" style="0" customWidth="1"/>
    <col min="5" max="5" width="5.75390625" style="0" customWidth="1"/>
  </cols>
  <sheetData>
    <row r="1" spans="1:5" ht="12.75">
      <c r="A1" s="51" t="s">
        <v>39</v>
      </c>
      <c r="B1" s="171" t="s">
        <v>40</v>
      </c>
      <c r="C1" s="172"/>
      <c r="D1" s="173" t="s">
        <v>41</v>
      </c>
      <c r="E1" s="174"/>
    </row>
    <row r="2" spans="1:5" ht="12.75">
      <c r="A2" s="52">
        <v>1</v>
      </c>
      <c r="B2" s="263">
        <f>'11'!D8</f>
        <v>0</v>
      </c>
      <c r="C2" s="264">
        <f>'12'!E12</f>
        <v>0</v>
      </c>
      <c r="D2" s="265">
        <f>'12'!C61</f>
        <v>0</v>
      </c>
      <c r="E2" s="266">
        <f>'12'!B7</f>
        <v>0</v>
      </c>
    </row>
    <row r="3" spans="1:5" ht="12.75">
      <c r="A3" s="52">
        <v>2</v>
      </c>
      <c r="B3" s="263">
        <f>'11'!D12</f>
        <v>0</v>
      </c>
      <c r="C3" s="264">
        <f>'12'!E16</f>
        <v>0</v>
      </c>
      <c r="D3" s="265">
        <f>'12'!C63</f>
        <v>0</v>
      </c>
      <c r="E3" s="266">
        <f>'12'!B9</f>
        <v>0</v>
      </c>
    </row>
    <row r="4" spans="1:5" ht="12.75">
      <c r="A4" s="52">
        <v>3</v>
      </c>
      <c r="B4" s="263">
        <f>'11'!D16</f>
        <v>0</v>
      </c>
      <c r="C4" s="264">
        <f>'12'!E20</f>
        <v>0</v>
      </c>
      <c r="D4" s="265">
        <f>'12'!C65</f>
        <v>0</v>
      </c>
      <c r="E4" s="266">
        <f>'12'!B11</f>
        <v>0</v>
      </c>
    </row>
    <row r="5" spans="1:5" ht="12.75">
      <c r="A5" s="52">
        <v>4</v>
      </c>
      <c r="B5" s="263">
        <f>'11'!D20</f>
        <v>0</v>
      </c>
      <c r="C5" s="264">
        <f>'12'!E24</f>
        <v>0</v>
      </c>
      <c r="D5" s="265">
        <f>'12'!C67</f>
        <v>0</v>
      </c>
      <c r="E5" s="266">
        <f>'12'!B13</f>
        <v>0</v>
      </c>
    </row>
    <row r="6" spans="1:5" ht="12.75">
      <c r="A6" s="52">
        <v>5</v>
      </c>
      <c r="B6" s="263">
        <f>'11'!D24</f>
        <v>0</v>
      </c>
      <c r="C6" s="264">
        <f>'12'!E28</f>
        <v>0</v>
      </c>
      <c r="D6" s="265">
        <f>'12'!C69</f>
        <v>0</v>
      </c>
      <c r="E6" s="266">
        <f>'12'!B15</f>
        <v>0</v>
      </c>
    </row>
    <row r="7" spans="1:5" ht="12.75">
      <c r="A7" s="52">
        <v>6</v>
      </c>
      <c r="B7" s="263">
        <f>'11'!D28</f>
        <v>0</v>
      </c>
      <c r="C7" s="264">
        <f>'12'!E32</f>
        <v>0</v>
      </c>
      <c r="D7" s="265">
        <f>'12'!C71</f>
        <v>0</v>
      </c>
      <c r="E7" s="266">
        <f>'12'!B17</f>
        <v>0</v>
      </c>
    </row>
    <row r="8" spans="1:5" ht="12.75">
      <c r="A8" s="52">
        <v>7</v>
      </c>
      <c r="B8" s="263">
        <f>'11'!D32</f>
        <v>0</v>
      </c>
      <c r="C8" s="264">
        <f>'12'!E36</f>
        <v>0</v>
      </c>
      <c r="D8" s="265">
        <f>'12'!C73</f>
        <v>0</v>
      </c>
      <c r="E8" s="266">
        <f>'12'!B19</f>
        <v>0</v>
      </c>
    </row>
    <row r="9" spans="1:5" ht="12.75">
      <c r="A9" s="52">
        <v>8</v>
      </c>
      <c r="B9" s="263">
        <f>'11'!D36</f>
        <v>0</v>
      </c>
      <c r="C9" s="264" t="str">
        <f>'12'!G13</f>
        <v>Нестеренко Георгий</v>
      </c>
      <c r="D9" s="265">
        <f>'12'!C42</f>
        <v>0</v>
      </c>
      <c r="E9" s="266">
        <f>'12'!B21</f>
        <v>0</v>
      </c>
    </row>
    <row r="10" spans="1:5" ht="12.75">
      <c r="A10" s="52">
        <v>9</v>
      </c>
      <c r="B10" s="263">
        <f>'11'!D40</f>
        <v>0</v>
      </c>
      <c r="C10" s="264" t="str">
        <f>'12'!G17</f>
        <v>Кочетыгов Алексей</v>
      </c>
      <c r="D10" s="265">
        <f>'12'!C44</f>
        <v>0</v>
      </c>
      <c r="E10" s="266">
        <f>'12'!B23</f>
        <v>0</v>
      </c>
    </row>
    <row r="11" spans="1:5" ht="12.75">
      <c r="A11" s="52">
        <v>10</v>
      </c>
      <c r="B11" s="263">
        <f>'11'!D44</f>
        <v>0</v>
      </c>
      <c r="C11" s="264" t="str">
        <f>'12'!G21</f>
        <v>Галиханов Артур</v>
      </c>
      <c r="D11" s="265">
        <f>'12'!C46</f>
        <v>0</v>
      </c>
      <c r="E11" s="266">
        <f>'12'!B25</f>
        <v>0</v>
      </c>
    </row>
    <row r="12" spans="1:5" ht="12.75">
      <c r="A12" s="52">
        <v>11</v>
      </c>
      <c r="B12" s="263">
        <f>'11'!D48</f>
        <v>0</v>
      </c>
      <c r="C12" s="264" t="str">
        <f>'12'!G25</f>
        <v>Файзуллин Тимур</v>
      </c>
      <c r="D12" s="265">
        <f>'12'!C48</f>
        <v>0</v>
      </c>
      <c r="E12" s="266">
        <f>'12'!B27</f>
        <v>0</v>
      </c>
    </row>
    <row r="13" spans="1:5" ht="12.75">
      <c r="A13" s="52">
        <v>12</v>
      </c>
      <c r="B13" s="263">
        <f>'11'!D52</f>
        <v>0</v>
      </c>
      <c r="C13" s="264" t="str">
        <f>'12'!G29</f>
        <v>Гуменюк Андрей</v>
      </c>
      <c r="D13" s="265">
        <f>'12'!C50</f>
        <v>0</v>
      </c>
      <c r="E13" s="266">
        <f>'12'!B29</f>
        <v>0</v>
      </c>
    </row>
    <row r="14" spans="1:5" ht="12.75">
      <c r="A14" s="52">
        <v>13</v>
      </c>
      <c r="B14" s="263">
        <f>'11'!D56</f>
        <v>0</v>
      </c>
      <c r="C14" s="264" t="str">
        <f>'12'!G33</f>
        <v>Коробейникова Екатерина</v>
      </c>
      <c r="D14" s="265">
        <f>'12'!C52</f>
        <v>0</v>
      </c>
      <c r="E14" s="266">
        <f>'12'!B31</f>
        <v>0</v>
      </c>
    </row>
    <row r="15" spans="1:5" ht="12.75">
      <c r="A15" s="52">
        <v>14</v>
      </c>
      <c r="B15" s="263">
        <f>'11'!D60</f>
        <v>0</v>
      </c>
      <c r="C15" s="264" t="str">
        <f>'12'!G37</f>
        <v>Тагиров Ислам</v>
      </c>
      <c r="D15" s="265">
        <f>'12'!C54</f>
        <v>0</v>
      </c>
      <c r="E15" s="266">
        <f>'12'!B33</f>
        <v>0</v>
      </c>
    </row>
    <row r="16" spans="1:5" ht="12.75">
      <c r="A16" s="52">
        <v>15</v>
      </c>
      <c r="B16" s="263">
        <f>'11'!D64</f>
        <v>0</v>
      </c>
      <c r="C16" s="264" t="str">
        <f>'12'!E41</f>
        <v>Хамидуллин Амир</v>
      </c>
      <c r="D16" s="265">
        <f>'12'!M53</f>
        <v>0</v>
      </c>
      <c r="E16" s="266">
        <f>'12'!B35</f>
        <v>0</v>
      </c>
    </row>
    <row r="17" spans="1:5" ht="12.75">
      <c r="A17" s="52">
        <v>16</v>
      </c>
      <c r="B17" s="263">
        <f>'11'!D68</f>
        <v>0</v>
      </c>
      <c r="C17" s="264">
        <f>'12'!E45</f>
        <v>0</v>
      </c>
      <c r="D17" s="265">
        <f>'12'!M55</f>
        <v>0</v>
      </c>
      <c r="E17" s="266">
        <f>'12'!B37</f>
        <v>0</v>
      </c>
    </row>
    <row r="18" spans="1:5" ht="12.75">
      <c r="A18" s="52">
        <v>17</v>
      </c>
      <c r="B18" s="263">
        <f>'11'!F10</f>
        <v>0</v>
      </c>
      <c r="C18" s="264">
        <f>'12'!E49</f>
        <v>0</v>
      </c>
      <c r="D18" s="265">
        <f>'12'!M57</f>
        <v>0</v>
      </c>
      <c r="E18" s="266">
        <f>'12'!D38</f>
        <v>0</v>
      </c>
    </row>
    <row r="19" spans="1:5" ht="12.75">
      <c r="A19" s="52">
        <v>18</v>
      </c>
      <c r="B19" s="263">
        <f>'11'!F18</f>
        <v>0</v>
      </c>
      <c r="C19" s="264">
        <f>'12'!E53</f>
        <v>0</v>
      </c>
      <c r="D19" s="265">
        <f>'12'!M59</f>
        <v>0</v>
      </c>
      <c r="E19" s="266">
        <f>'12'!D34</f>
        <v>0</v>
      </c>
    </row>
    <row r="20" spans="1:5" ht="12.75">
      <c r="A20" s="52">
        <v>19</v>
      </c>
      <c r="B20" s="263">
        <f>'11'!F26</f>
        <v>0</v>
      </c>
      <c r="C20" s="264" t="str">
        <f>'12'!G43</f>
        <v>Хамидуллин Амир</v>
      </c>
      <c r="D20" s="265">
        <f>'12'!G55</f>
        <v>0</v>
      </c>
      <c r="E20" s="266">
        <f>'12'!D30</f>
        <v>0</v>
      </c>
    </row>
    <row r="21" spans="1:5" ht="12.75">
      <c r="A21" s="52">
        <v>20</v>
      </c>
      <c r="B21" s="263">
        <f>'11'!F34</f>
        <v>0</v>
      </c>
      <c r="C21" s="264">
        <f>'12'!G51</f>
        <v>0</v>
      </c>
      <c r="D21" s="265">
        <f>'12'!G57</f>
        <v>0</v>
      </c>
      <c r="E21" s="266">
        <f>'12'!D26</f>
        <v>0</v>
      </c>
    </row>
    <row r="22" spans="1:5" ht="12.75">
      <c r="A22" s="52">
        <v>21</v>
      </c>
      <c r="B22" s="263">
        <f>'11'!F42</f>
        <v>0</v>
      </c>
      <c r="C22" s="264" t="str">
        <f>'12'!I47</f>
        <v>Хамидуллин Амир</v>
      </c>
      <c r="D22" s="265">
        <f>'12'!I53</f>
        <v>0</v>
      </c>
      <c r="E22" s="266">
        <f>'12'!D22</f>
        <v>0</v>
      </c>
    </row>
    <row r="23" spans="1:5" ht="12.75">
      <c r="A23" s="52">
        <v>22</v>
      </c>
      <c r="B23" s="263">
        <f>'11'!F50</f>
        <v>0</v>
      </c>
      <c r="C23" s="264">
        <f>'12'!I56</f>
        <v>0</v>
      </c>
      <c r="D23" s="265">
        <f>'12'!I58</f>
        <v>0</v>
      </c>
      <c r="E23" s="266">
        <f>'12'!D18</f>
        <v>0</v>
      </c>
    </row>
    <row r="24" spans="1:5" ht="12.75">
      <c r="A24" s="52">
        <v>23</v>
      </c>
      <c r="B24" s="263">
        <f>'11'!F58</f>
        <v>0</v>
      </c>
      <c r="C24" s="264">
        <f>'12'!O54</f>
        <v>0</v>
      </c>
      <c r="D24" s="265">
        <f>'12'!O61</f>
        <v>0</v>
      </c>
      <c r="E24" s="266">
        <f>'12'!D14</f>
        <v>0</v>
      </c>
    </row>
    <row r="25" spans="1:5" ht="12.75">
      <c r="A25" s="52">
        <v>24</v>
      </c>
      <c r="B25" s="263">
        <f>'11'!F66</f>
        <v>0</v>
      </c>
      <c r="C25" s="264">
        <f>'12'!O58</f>
        <v>0</v>
      </c>
      <c r="D25" s="265">
        <f>'12'!O63</f>
        <v>0</v>
      </c>
      <c r="E25" s="266">
        <f>'12'!D10</f>
        <v>0</v>
      </c>
    </row>
    <row r="26" spans="1:5" ht="12.75">
      <c r="A26" s="52">
        <v>25</v>
      </c>
      <c r="B26" s="263">
        <f>'11'!H14</f>
        <v>0</v>
      </c>
      <c r="C26" s="264">
        <f>'12'!Q56</f>
        <v>0</v>
      </c>
      <c r="D26" s="265">
        <f>'12'!Q60</f>
        <v>0</v>
      </c>
      <c r="E26" s="266">
        <f>'12'!H7</f>
        <v>0</v>
      </c>
    </row>
    <row r="27" spans="1:5" ht="12.75">
      <c r="A27" s="52">
        <v>26</v>
      </c>
      <c r="B27" s="263">
        <f>'11'!H30</f>
        <v>0</v>
      </c>
      <c r="C27" s="264">
        <f>'12'!Q62</f>
        <v>0</v>
      </c>
      <c r="D27" s="265">
        <f>'12'!Q64</f>
        <v>0</v>
      </c>
      <c r="E27" s="266">
        <f>'12'!H15</f>
        <v>0</v>
      </c>
    </row>
    <row r="28" spans="1:5" ht="12.75">
      <c r="A28" s="52">
        <v>27</v>
      </c>
      <c r="B28" s="263">
        <f>'11'!H46</f>
        <v>0</v>
      </c>
      <c r="C28" s="264">
        <f>'12'!E64</f>
        <v>0</v>
      </c>
      <c r="D28" s="265">
        <f>'12'!M68</f>
        <v>0</v>
      </c>
      <c r="E28" s="266">
        <f>'12'!H23</f>
        <v>0</v>
      </c>
    </row>
    <row r="29" spans="1:5" ht="12.75">
      <c r="A29" s="52">
        <v>28</v>
      </c>
      <c r="B29" s="263">
        <f>'11'!H62</f>
        <v>0</v>
      </c>
      <c r="C29" s="264">
        <f>'12'!E68</f>
        <v>0</v>
      </c>
      <c r="D29" s="265">
        <f>'12'!M70</f>
        <v>0</v>
      </c>
      <c r="E29" s="266">
        <f>'12'!H31</f>
        <v>0</v>
      </c>
    </row>
    <row r="30" spans="1:5" ht="12.75">
      <c r="A30" s="52">
        <v>29</v>
      </c>
      <c r="B30" s="263">
        <f>'11'!J22</f>
        <v>0</v>
      </c>
      <c r="C30" s="264">
        <f>'12'!E72</f>
        <v>0</v>
      </c>
      <c r="D30" s="265">
        <f>'12'!M72</f>
        <v>0</v>
      </c>
      <c r="E30" s="266">
        <f>'12'!L37</f>
        <v>0</v>
      </c>
    </row>
    <row r="31" spans="1:5" ht="12.75">
      <c r="A31" s="52">
        <v>30</v>
      </c>
      <c r="B31" s="263">
        <f>'11'!J54</f>
        <v>0</v>
      </c>
      <c r="C31" s="264">
        <f>'12'!G62</f>
        <v>0</v>
      </c>
      <c r="D31" s="265">
        <f>'12'!G74</f>
        <v>0</v>
      </c>
      <c r="E31" s="266">
        <f>'12'!L21</f>
        <v>0</v>
      </c>
    </row>
    <row r="32" spans="1:5" ht="12.75">
      <c r="A32" s="52">
        <v>31</v>
      </c>
      <c r="B32" s="263">
        <f>'11'!L38</f>
        <v>0</v>
      </c>
      <c r="C32" s="264">
        <f>'12'!G70</f>
        <v>0</v>
      </c>
      <c r="D32" s="265">
        <f>'12'!G76</f>
        <v>0</v>
      </c>
      <c r="E32" s="266">
        <f>'11'!L58</f>
        <v>0</v>
      </c>
    </row>
    <row r="33" spans="1:5" ht="12.75">
      <c r="A33" s="52">
        <v>32</v>
      </c>
      <c r="B33" s="263">
        <f>'12'!D8</f>
        <v>0</v>
      </c>
      <c r="C33" s="264">
        <f>'12'!I66</f>
        <v>0</v>
      </c>
      <c r="D33" s="265">
        <f>'12'!I72</f>
        <v>0</v>
      </c>
      <c r="E33" s="266">
        <f>'12'!B59</f>
        <v>0</v>
      </c>
    </row>
    <row r="34" spans="1:5" ht="12.75">
      <c r="A34" s="52">
        <v>33</v>
      </c>
      <c r="B34" s="263">
        <f>'12'!D12</f>
        <v>0</v>
      </c>
      <c r="C34" s="264">
        <f>'12'!I75</f>
        <v>0</v>
      </c>
      <c r="D34" s="265">
        <f>'12'!I77</f>
        <v>0</v>
      </c>
      <c r="E34" s="266">
        <f>'12'!B61</f>
        <v>0</v>
      </c>
    </row>
    <row r="35" spans="1:5" ht="12.75">
      <c r="A35" s="52">
        <v>34</v>
      </c>
      <c r="B35" s="263">
        <f>'12'!D16</f>
        <v>0</v>
      </c>
      <c r="C35" s="264">
        <f>'12'!O71</f>
        <v>0</v>
      </c>
      <c r="D35" s="265">
        <f>'12'!O76</f>
        <v>0</v>
      </c>
      <c r="E35" s="266">
        <f>'12'!B63</f>
        <v>0</v>
      </c>
    </row>
    <row r="36" spans="1:5" ht="12.75">
      <c r="A36" s="52">
        <v>35</v>
      </c>
      <c r="B36" s="263">
        <f>'12'!D20</f>
        <v>0</v>
      </c>
      <c r="C36" s="264">
        <f>'12'!Q69</f>
        <v>0</v>
      </c>
      <c r="D36" s="265">
        <f>'12'!Q73</f>
        <v>0</v>
      </c>
      <c r="E36" s="266">
        <f>'12'!B65</f>
        <v>0</v>
      </c>
    </row>
    <row r="37" spans="1:5" ht="12.75">
      <c r="A37" s="52">
        <v>36</v>
      </c>
      <c r="B37" s="263">
        <f>'12'!D24</f>
        <v>0</v>
      </c>
      <c r="C37" s="264" t="str">
        <f>'11'!E8</f>
        <v>Каштанова Ксения</v>
      </c>
      <c r="D37" s="265" t="str">
        <f>'12'!C7</f>
        <v>_</v>
      </c>
      <c r="E37" s="266">
        <f>'12'!B67</f>
        <v>0</v>
      </c>
    </row>
    <row r="38" spans="1:5" ht="12.75">
      <c r="A38" s="52">
        <v>37</v>
      </c>
      <c r="B38" s="263">
        <f>'12'!D28</f>
        <v>0</v>
      </c>
      <c r="C38" s="264" t="str">
        <f>'11'!E16</f>
        <v>Коробейникова Екатерина</v>
      </c>
      <c r="D38" s="265" t="str">
        <f>'12'!C11</f>
        <v>_</v>
      </c>
      <c r="E38" s="266">
        <f>'12'!B69</f>
        <v>0</v>
      </c>
    </row>
    <row r="39" spans="1:5" ht="12.75">
      <c r="A39" s="52">
        <v>38</v>
      </c>
      <c r="B39" s="263">
        <f>'12'!D32</f>
        <v>0</v>
      </c>
      <c r="C39" s="264" t="str">
        <f>'11'!E20</f>
        <v>Москвичев Сергей</v>
      </c>
      <c r="D39" s="265" t="str">
        <f>'12'!C13</f>
        <v>_</v>
      </c>
      <c r="E39" s="266">
        <f>'12'!B71</f>
        <v>0</v>
      </c>
    </row>
    <row r="40" spans="1:5" ht="12.75">
      <c r="A40" s="52">
        <v>39</v>
      </c>
      <c r="B40" s="263">
        <f>'12'!D36</f>
        <v>0</v>
      </c>
      <c r="C40" s="264" t="str">
        <f>'11'!E24</f>
        <v>Гуменюк Андрей</v>
      </c>
      <c r="D40" s="265" t="str">
        <f>'12'!C15</f>
        <v>_</v>
      </c>
      <c r="E40" s="266">
        <f>'12'!B73</f>
        <v>0</v>
      </c>
    </row>
    <row r="41" spans="1:5" ht="12.75">
      <c r="A41" s="52">
        <v>40</v>
      </c>
      <c r="B41" s="263">
        <f>'12'!F9</f>
        <v>0</v>
      </c>
      <c r="C41" s="264" t="str">
        <f>'11'!E28</f>
        <v>Ситников Александр</v>
      </c>
      <c r="D41" s="265" t="str">
        <f>'12'!C17</f>
        <v>_</v>
      </c>
      <c r="E41" s="266">
        <f>'12'!B40</f>
        <v>0</v>
      </c>
    </row>
    <row r="42" spans="1:5" ht="12.75">
      <c r="A42" s="52">
        <v>41</v>
      </c>
      <c r="B42" s="263">
        <f>'12'!F13</f>
        <v>0</v>
      </c>
      <c r="C42" s="264" t="str">
        <f>'11'!E32</f>
        <v>Файзуллин Тимур</v>
      </c>
      <c r="D42" s="265" t="str">
        <f>'12'!C19</f>
        <v>_</v>
      </c>
      <c r="E42" s="266">
        <f>'12'!B42</f>
        <v>0</v>
      </c>
    </row>
    <row r="43" spans="1:5" ht="12.75">
      <c r="A43" s="52">
        <v>42</v>
      </c>
      <c r="B43" s="263">
        <f>'12'!F17</f>
        <v>0</v>
      </c>
      <c r="C43" s="264" t="str">
        <f>'11'!E36</f>
        <v>Алопин Вадим</v>
      </c>
      <c r="D43" s="265" t="str">
        <f>'12'!C21</f>
        <v>_</v>
      </c>
      <c r="E43" s="266">
        <f>'12'!B44</f>
        <v>0</v>
      </c>
    </row>
    <row r="44" spans="1:5" ht="12.75">
      <c r="A44" s="52">
        <v>43</v>
      </c>
      <c r="B44" s="263">
        <f>'12'!F21</f>
        <v>0</v>
      </c>
      <c r="C44" s="264" t="str">
        <f>'11'!E40</f>
        <v>Габдрахманова Альмира</v>
      </c>
      <c r="D44" s="265" t="str">
        <f>'12'!C23</f>
        <v>_</v>
      </c>
      <c r="E44" s="266">
        <f>'12'!B46</f>
        <v>0</v>
      </c>
    </row>
    <row r="45" spans="1:5" ht="12.75">
      <c r="A45" s="52">
        <v>44</v>
      </c>
      <c r="B45" s="263">
        <f>'12'!F25</f>
        <v>0</v>
      </c>
      <c r="C45" s="264" t="str">
        <f>'11'!E44</f>
        <v>Галиханов Артур</v>
      </c>
      <c r="D45" s="265" t="str">
        <f>'12'!C25</f>
        <v>_</v>
      </c>
      <c r="E45" s="266">
        <f>'12'!B48</f>
        <v>0</v>
      </c>
    </row>
    <row r="46" spans="1:5" ht="12.75">
      <c r="A46" s="52">
        <v>45</v>
      </c>
      <c r="B46" s="263">
        <f>'12'!F29</f>
        <v>0</v>
      </c>
      <c r="C46" s="264" t="str">
        <f>'11'!E48</f>
        <v>Кочетыгов Алексей</v>
      </c>
      <c r="D46" s="265" t="str">
        <f>'12'!C27</f>
        <v>_</v>
      </c>
      <c r="E46" s="266">
        <f>'12'!B50</f>
        <v>0</v>
      </c>
    </row>
    <row r="47" spans="1:5" ht="12.75">
      <c r="A47" s="52">
        <v>46</v>
      </c>
      <c r="B47" s="263">
        <f>'12'!F33</f>
        <v>0</v>
      </c>
      <c r="C47" s="264" t="str">
        <f>'11'!E52</f>
        <v>Кальметьев Рамиль</v>
      </c>
      <c r="D47" s="265" t="str">
        <f>'12'!C29</f>
        <v>_</v>
      </c>
      <c r="E47" s="266">
        <f>'12'!B52</f>
        <v>0</v>
      </c>
    </row>
    <row r="48" spans="1:5" ht="12.75">
      <c r="A48" s="52">
        <v>47</v>
      </c>
      <c r="B48" s="263">
        <f>'12'!F37</f>
        <v>0</v>
      </c>
      <c r="C48" s="264" t="str">
        <f>'11'!E56</f>
        <v>Ягафарова Диана</v>
      </c>
      <c r="D48" s="265" t="str">
        <f>'12'!C31</f>
        <v>_</v>
      </c>
      <c r="E48" s="266">
        <f>'12'!B54</f>
        <v>0</v>
      </c>
    </row>
    <row r="49" spans="1:5" ht="12.75">
      <c r="A49" s="52">
        <v>48</v>
      </c>
      <c r="B49" s="263">
        <f>'12'!H11</f>
        <v>0</v>
      </c>
      <c r="C49" s="264" t="str">
        <f>'11'!E60</f>
        <v>Нестеренко Георгий</v>
      </c>
      <c r="D49" s="265" t="str">
        <f>'12'!C33</f>
        <v>_</v>
      </c>
      <c r="E49" s="266">
        <f>'12'!L40</f>
        <v>0</v>
      </c>
    </row>
    <row r="50" spans="1:5" ht="12.75">
      <c r="A50" s="52">
        <v>49</v>
      </c>
      <c r="B50" s="263">
        <f>'12'!H19</f>
        <v>0</v>
      </c>
      <c r="C50" s="264" t="str">
        <f>'11'!E64</f>
        <v>Тагиров Вакиль</v>
      </c>
      <c r="D50" s="265" t="str">
        <f>'12'!C35</f>
        <v>_</v>
      </c>
      <c r="E50" s="266">
        <f>'12'!L42</f>
        <v>0</v>
      </c>
    </row>
    <row r="51" spans="1:5" ht="12.75">
      <c r="A51" s="52">
        <v>50</v>
      </c>
      <c r="B51" s="263">
        <f>'12'!H27</f>
        <v>0</v>
      </c>
      <c r="C51" s="264" t="str">
        <f>'11'!E68</f>
        <v>Касимов Линар</v>
      </c>
      <c r="D51" s="265" t="str">
        <f>'12'!C37</f>
        <v>_</v>
      </c>
      <c r="E51" s="266">
        <f>'12'!L44</f>
        <v>0</v>
      </c>
    </row>
    <row r="52" spans="1:5" ht="12.75">
      <c r="A52" s="52">
        <v>51</v>
      </c>
      <c r="B52" s="263">
        <f>'12'!H35</f>
        <v>0</v>
      </c>
      <c r="C52" s="264" t="str">
        <f>'12'!E8</f>
        <v>Хамидуллин Амир</v>
      </c>
      <c r="D52" s="265" t="str">
        <f>'12'!C59</f>
        <v>_</v>
      </c>
      <c r="E52" s="266">
        <f>'12'!L46</f>
        <v>0</v>
      </c>
    </row>
    <row r="53" spans="1:5" ht="12.75">
      <c r="A53" s="52">
        <v>52</v>
      </c>
      <c r="B53" s="263">
        <f>'12'!J9</f>
        <v>0</v>
      </c>
      <c r="C53" s="264">
        <f>'12'!E60</f>
        <v>0</v>
      </c>
      <c r="D53" s="265" t="str">
        <f>'12'!M66</f>
        <v>_</v>
      </c>
      <c r="E53" s="266">
        <f>'11'!B71</f>
        <v>0</v>
      </c>
    </row>
    <row r="54" spans="1:5" ht="12.75">
      <c r="A54" s="52">
        <v>53</v>
      </c>
      <c r="B54" s="263">
        <f>'12'!J17</f>
        <v>0</v>
      </c>
      <c r="C54" s="264">
        <f>'12'!O67</f>
        <v>0</v>
      </c>
      <c r="D54" s="265" t="str">
        <f>'12'!O74</f>
        <v>_</v>
      </c>
      <c r="E54" s="266">
        <f>'11'!B73</f>
        <v>0</v>
      </c>
    </row>
    <row r="55" spans="1:5" ht="12.75">
      <c r="A55" s="52">
        <v>54</v>
      </c>
      <c r="B55" s="263">
        <f>'12'!J25</f>
        <v>0</v>
      </c>
      <c r="C55" s="264">
        <f>'12'!Q75</f>
        <v>0</v>
      </c>
      <c r="D55" s="265" t="str">
        <f>'12'!Q77</f>
        <v>_</v>
      </c>
      <c r="E55" s="266">
        <f>'11'!B75</f>
        <v>0</v>
      </c>
    </row>
    <row r="56" spans="1:5" ht="12.75">
      <c r="A56" s="52">
        <v>55</v>
      </c>
      <c r="B56" s="263">
        <f>'12'!J33</f>
        <v>0</v>
      </c>
      <c r="C56" s="264" t="str">
        <f>'11'!I30</f>
        <v>Алопин Вадим</v>
      </c>
      <c r="D56" s="265" t="str">
        <f>'12'!I15</f>
        <v>Ситников Александр</v>
      </c>
      <c r="E56" s="266">
        <f>'11'!B77</f>
        <v>0</v>
      </c>
    </row>
    <row r="57" spans="1:5" ht="12.75">
      <c r="A57" s="52">
        <v>56</v>
      </c>
      <c r="B57" s="263">
        <f>'12'!L13</f>
        <v>0</v>
      </c>
      <c r="C57" s="264" t="str">
        <f>'11'!G34</f>
        <v>Алопин Вадим</v>
      </c>
      <c r="D57" s="265" t="str">
        <f>'12'!E26</f>
        <v>Файзуллин Тимур</v>
      </c>
      <c r="E57" s="266">
        <f>'11'!J69</f>
        <v>0</v>
      </c>
    </row>
    <row r="58" spans="1:5" ht="12.75">
      <c r="A58" s="52">
        <v>57</v>
      </c>
      <c r="B58" s="263">
        <f>'12'!L29</f>
        <v>0</v>
      </c>
      <c r="C58" s="264" t="str">
        <f>'12'!O33</f>
        <v>Габдрахманова Альмира</v>
      </c>
      <c r="D58" s="265" t="str">
        <f>'11'!K66</f>
        <v>Алопин Вадим</v>
      </c>
      <c r="E58" s="266">
        <f>'11'!J71</f>
        <v>0</v>
      </c>
    </row>
    <row r="59" spans="1:5" ht="12.75">
      <c r="A59" s="52">
        <v>58</v>
      </c>
      <c r="B59" s="263">
        <f>'12'!N17</f>
        <v>0</v>
      </c>
      <c r="C59" s="264" t="str">
        <f>'11'!G42</f>
        <v>Габдрахманова Альмира</v>
      </c>
      <c r="D59" s="265" t="str">
        <f>'12'!E22</f>
        <v>Галиханов Артур</v>
      </c>
      <c r="E59" s="266">
        <f>'11'!J64</f>
        <v>0</v>
      </c>
    </row>
    <row r="60" spans="1:5" ht="12.75">
      <c r="A60" s="52">
        <v>59</v>
      </c>
      <c r="B60" s="263">
        <f>'12'!N33</f>
        <v>0</v>
      </c>
      <c r="C60" s="264" t="str">
        <f>'12'!K25</f>
        <v>Габдрахманова Альмира</v>
      </c>
      <c r="D60" s="265" t="str">
        <f>'11'!C75</f>
        <v>Гуменюк Андрей</v>
      </c>
      <c r="E60" s="266">
        <f>'11'!J66</f>
        <v>0</v>
      </c>
    </row>
    <row r="61" spans="1:5" ht="12.75">
      <c r="A61" s="52">
        <v>60</v>
      </c>
      <c r="B61" s="263">
        <f>'12'!P25</f>
        <v>0</v>
      </c>
      <c r="C61" s="264" t="str">
        <f>'12'!Q25</f>
        <v>Габдрахманова Альмира</v>
      </c>
      <c r="D61" s="265" t="str">
        <f>'12'!Q35</f>
        <v>Касимов Линар</v>
      </c>
      <c r="E61" s="266">
        <f>'12'!P35</f>
        <v>0</v>
      </c>
    </row>
    <row r="62" spans="1:5" ht="12.75">
      <c r="A62" s="52">
        <v>61</v>
      </c>
      <c r="B62" s="263">
        <f>'11'!L65</f>
        <v>0</v>
      </c>
      <c r="C62" s="264" t="str">
        <f>'12'!M29</f>
        <v>Габдрахманова Альмира</v>
      </c>
      <c r="D62" s="265" t="str">
        <f>'11'!K71</f>
        <v>Ягафарова Диана</v>
      </c>
      <c r="E62" s="266">
        <f>'11'!L67</f>
        <v>0</v>
      </c>
    </row>
    <row r="63" spans="1:5" ht="12.75">
      <c r="A63" s="52">
        <v>62</v>
      </c>
      <c r="B63" s="263">
        <f>'11'!L70</f>
        <v>0</v>
      </c>
      <c r="C63" s="264" t="str">
        <f>'12'!O41</f>
        <v>Галиханов Артур</v>
      </c>
      <c r="D63" s="265" t="str">
        <f>'12'!O48</f>
        <v>Нестеренко Георгий</v>
      </c>
      <c r="E63" s="266">
        <f>'11'!L72</f>
        <v>0</v>
      </c>
    </row>
    <row r="64" spans="1:5" ht="12.75">
      <c r="A64" s="52">
        <v>63</v>
      </c>
      <c r="B64" s="263">
        <f>'11'!D72</f>
        <v>0</v>
      </c>
      <c r="C64" s="264" t="str">
        <f>'11'!G74</f>
        <v>Гуменюк Андрей</v>
      </c>
      <c r="D64" s="265" t="str">
        <f>'11'!G77</f>
        <v>Тагиров Вакиль</v>
      </c>
      <c r="E64" s="266">
        <f>'11'!J74</f>
        <v>0</v>
      </c>
    </row>
    <row r="65" spans="1:5" ht="12.75">
      <c r="A65" s="52">
        <v>64</v>
      </c>
      <c r="B65" s="263">
        <f>'11'!D76</f>
        <v>0</v>
      </c>
      <c r="C65" s="264" t="str">
        <f>'11'!E76</f>
        <v>Гуменюк Андрей</v>
      </c>
      <c r="D65" s="265" t="str">
        <f>'11'!K76</f>
        <v>Тагиров Ислам</v>
      </c>
      <c r="E65" s="266">
        <f>'11'!J76</f>
        <v>0</v>
      </c>
    </row>
    <row r="66" spans="1:5" ht="12.75">
      <c r="A66" s="52">
        <v>65</v>
      </c>
      <c r="B66" s="263">
        <f>'11'!F74</f>
        <v>0</v>
      </c>
      <c r="C66" s="264" t="str">
        <f>'12'!I27</f>
        <v>Гуменюк Андрей</v>
      </c>
      <c r="D66" s="265" t="str">
        <f>'12'!M44</f>
        <v>Файзуллин Тимур</v>
      </c>
      <c r="E66" s="266">
        <f>'11'!F77</f>
        <v>0</v>
      </c>
    </row>
    <row r="67" spans="1:5" ht="12.75">
      <c r="A67" s="52">
        <v>66</v>
      </c>
      <c r="B67" s="263">
        <f>'11'!L75</f>
        <v>0</v>
      </c>
      <c r="C67" s="264" t="str">
        <f>'11'!I46</f>
        <v>Кальметьев Рамиль</v>
      </c>
      <c r="D67" s="265" t="str">
        <f>'12'!I23</f>
        <v>Габдрахманова Альмира</v>
      </c>
      <c r="E67" s="266">
        <f>'11'!L77</f>
        <v>0</v>
      </c>
    </row>
    <row r="68" spans="1:5" ht="12.75">
      <c r="A68" s="52">
        <v>67</v>
      </c>
      <c r="B68" s="263">
        <f>'12'!N41</f>
        <v>0</v>
      </c>
      <c r="C68" s="264" t="str">
        <f>'11'!K54</f>
        <v>Кальметьев Рамиль</v>
      </c>
      <c r="D68" s="265" t="str">
        <f>'12'!M21</f>
        <v>Касимов Линар</v>
      </c>
      <c r="E68" s="266">
        <f>'12'!N48</f>
        <v>0</v>
      </c>
    </row>
    <row r="69" spans="1:5" ht="12.75">
      <c r="A69" s="52">
        <v>68</v>
      </c>
      <c r="B69" s="263">
        <f>'12'!N45</f>
        <v>0</v>
      </c>
      <c r="C69" s="264" t="str">
        <f>'11'!G50</f>
        <v>Кальметьев Рамиль</v>
      </c>
      <c r="D69" s="265" t="str">
        <f>'12'!E18</f>
        <v>Кочетыгов Алексей</v>
      </c>
      <c r="E69" s="266">
        <f>'12'!N50</f>
        <v>0</v>
      </c>
    </row>
    <row r="70" spans="1:5" ht="12.75">
      <c r="A70" s="52">
        <v>69</v>
      </c>
      <c r="B70" s="263">
        <f>'12'!P43</f>
        <v>0</v>
      </c>
      <c r="C70" s="264" t="str">
        <f>'12'!O17</f>
        <v>Касимов Линар</v>
      </c>
      <c r="D70" s="265" t="str">
        <f>'11'!K64</f>
        <v>Ситников Александр</v>
      </c>
      <c r="E70" s="266">
        <f>'12'!P47</f>
        <v>0</v>
      </c>
    </row>
    <row r="71" spans="1:5" ht="12.75">
      <c r="A71" s="52">
        <v>70</v>
      </c>
      <c r="B71" s="263">
        <f>'12'!P49</f>
        <v>0</v>
      </c>
      <c r="C71" s="264" t="str">
        <f>'11'!G66</f>
        <v>Касимов Линар</v>
      </c>
      <c r="D71" s="265" t="str">
        <f>'12'!E10</f>
        <v>Тагиров Вакиль</v>
      </c>
      <c r="E71" s="266">
        <f>'12'!P51</f>
        <v>0</v>
      </c>
    </row>
    <row r="72" spans="1:5" ht="12.75">
      <c r="A72" s="52">
        <v>71</v>
      </c>
      <c r="B72" s="263">
        <f>'12'!D41</f>
        <v>0</v>
      </c>
      <c r="C72" s="264" t="str">
        <f>'11'!I62</f>
        <v>Касимов Линар</v>
      </c>
      <c r="D72" s="265" t="str">
        <f>'12'!I31</f>
        <v>Ягафарова Диана</v>
      </c>
      <c r="E72" s="266">
        <f>'12'!L53</f>
        <v>0</v>
      </c>
    </row>
    <row r="73" spans="1:5" ht="12.75">
      <c r="A73" s="52">
        <v>72</v>
      </c>
      <c r="B73" s="263">
        <f>'12'!D45</f>
        <v>0</v>
      </c>
      <c r="C73" s="264" t="str">
        <f>'11'!K22</f>
        <v>Каштанова Ксения</v>
      </c>
      <c r="D73" s="265" t="str">
        <f>'12'!M37</f>
        <v>Алопин Вадим</v>
      </c>
      <c r="E73" s="266">
        <f>'12'!L55</f>
        <v>0</v>
      </c>
    </row>
    <row r="74" spans="1:5" ht="12.75">
      <c r="A74" s="52">
        <v>73</v>
      </c>
      <c r="B74" s="263">
        <f>'12'!D49</f>
        <v>0</v>
      </c>
      <c r="C74" s="264" t="str">
        <f>'11'!M38</f>
        <v>Каштанова Ксения</v>
      </c>
      <c r="D74" s="265" t="str">
        <f>'11'!M58</f>
        <v>Кальметьев Рамиль</v>
      </c>
      <c r="E74" s="266">
        <f>'12'!L57</f>
        <v>0</v>
      </c>
    </row>
    <row r="75" spans="1:5" ht="12.75">
      <c r="A75" s="52">
        <v>74</v>
      </c>
      <c r="B75" s="263">
        <f>'12'!D53</f>
        <v>0</v>
      </c>
      <c r="C75" s="264" t="str">
        <f>'11'!I14</f>
        <v>Каштанова Ксения</v>
      </c>
      <c r="D75" s="265" t="str">
        <f>'12'!I7</f>
        <v>Москвичев Сергей</v>
      </c>
      <c r="E75" s="266">
        <f>'12'!L59</f>
        <v>0</v>
      </c>
    </row>
    <row r="76" spans="1:5" ht="12.75">
      <c r="A76" s="52">
        <v>75</v>
      </c>
      <c r="B76" s="263">
        <f>'12'!F43</f>
        <v>0</v>
      </c>
      <c r="C76" s="264" t="str">
        <f>'11'!G10</f>
        <v>Каштанова Ксения</v>
      </c>
      <c r="D76" s="265" t="str">
        <f>'12'!E38</f>
        <v>Тагиров Ислам</v>
      </c>
      <c r="E76" s="266">
        <f>'12'!F55</f>
        <v>0</v>
      </c>
    </row>
    <row r="77" spans="1:5" ht="12.75">
      <c r="A77" s="52">
        <v>76</v>
      </c>
      <c r="B77" s="263">
        <f>'12'!F51</f>
        <v>0</v>
      </c>
      <c r="C77" s="264" t="str">
        <f>'12'!I19</f>
        <v>Кочетыгов Алексей</v>
      </c>
      <c r="D77" s="265" t="str">
        <f>'12'!M42</f>
        <v>Галиханов Артур</v>
      </c>
      <c r="E77" s="266">
        <f>'12'!F57</f>
        <v>0</v>
      </c>
    </row>
    <row r="78" spans="1:5" ht="12.75">
      <c r="A78" s="52">
        <v>77</v>
      </c>
      <c r="B78" s="263">
        <f>'12'!H47</f>
        <v>0</v>
      </c>
      <c r="C78" s="264" t="str">
        <f>'11'!G18</f>
        <v>Москвичев Сергей</v>
      </c>
      <c r="D78" s="265" t="str">
        <f>'12'!E34</f>
        <v>Коробейникова Екатерина</v>
      </c>
      <c r="E78" s="266">
        <f>'12'!H53</f>
        <v>0</v>
      </c>
    </row>
    <row r="79" spans="1:5" ht="12.75">
      <c r="A79" s="52">
        <v>78</v>
      </c>
      <c r="B79" s="263">
        <f>'12'!H56</f>
        <v>0</v>
      </c>
      <c r="C79" s="264" t="str">
        <f>'12'!K9</f>
        <v>Москвичев Сергей</v>
      </c>
      <c r="D79" s="265" t="str">
        <f>'11'!C71</f>
        <v>Тагиров Вакиль</v>
      </c>
      <c r="E79" s="266">
        <f>'12'!H58</f>
        <v>0</v>
      </c>
    </row>
    <row r="80" spans="1:5" ht="12.75">
      <c r="A80" s="52">
        <v>79</v>
      </c>
      <c r="B80" s="263">
        <f>'12'!N54</f>
        <v>0</v>
      </c>
      <c r="C80" s="264" t="str">
        <f>'11'!M70</f>
        <v>Москвичев Сергей</v>
      </c>
      <c r="D80" s="265" t="str">
        <f>'11'!M72</f>
        <v>Ягафарова Диана</v>
      </c>
      <c r="E80" s="266">
        <f>'12'!N61</f>
        <v>0</v>
      </c>
    </row>
    <row r="81" spans="1:5" ht="12.75">
      <c r="A81" s="52">
        <v>80</v>
      </c>
      <c r="B81" s="263">
        <f>'12'!N58</f>
        <v>0</v>
      </c>
      <c r="C81" s="264" t="str">
        <f>'12'!Q49</f>
        <v>Нестеренко Георгий</v>
      </c>
      <c r="D81" s="265" t="str">
        <f>'12'!Q51</f>
        <v>Коробейникова Екатерина</v>
      </c>
      <c r="E81" s="266">
        <f>'12'!N63</f>
        <v>0</v>
      </c>
    </row>
    <row r="82" spans="1:5" ht="12.75">
      <c r="A82" s="52">
        <v>81</v>
      </c>
      <c r="B82" s="263">
        <f>'12'!P56</f>
        <v>0</v>
      </c>
      <c r="C82" s="264" t="str">
        <f>'11'!M65</f>
        <v>Ситников Александр</v>
      </c>
      <c r="D82" s="265" t="str">
        <f>'11'!M67</f>
        <v>Алопин Вадим</v>
      </c>
      <c r="E82" s="266">
        <f>'12'!P60</f>
        <v>0</v>
      </c>
    </row>
    <row r="83" spans="1:5" ht="12.75">
      <c r="A83" s="52">
        <v>82</v>
      </c>
      <c r="B83" s="263">
        <f>'12'!P62</f>
        <v>0</v>
      </c>
      <c r="C83" s="264" t="str">
        <f>'11'!G26</f>
        <v>Ситников Александр</v>
      </c>
      <c r="D83" s="265" t="str">
        <f>'12'!E30</f>
        <v>Гуменюк Андрей</v>
      </c>
      <c r="E83" s="266">
        <f>'12'!P64</f>
        <v>0</v>
      </c>
    </row>
    <row r="84" spans="1:5" ht="12.75">
      <c r="A84" s="52">
        <v>83</v>
      </c>
      <c r="B84" s="263">
        <f>'12'!D60</f>
        <v>0</v>
      </c>
      <c r="C84" s="264" t="str">
        <f>'12'!K17</f>
        <v>Ситников Александр</v>
      </c>
      <c r="D84" s="265" t="str">
        <f>'11'!C73</f>
        <v>Кочетыгов Алексей</v>
      </c>
      <c r="E84" s="266">
        <f>'12'!L66</f>
        <v>0</v>
      </c>
    </row>
    <row r="85" spans="1:5" ht="12.75">
      <c r="A85" s="52">
        <v>84</v>
      </c>
      <c r="B85" s="263">
        <f>'12'!D64</f>
        <v>0</v>
      </c>
      <c r="C85" s="264" t="str">
        <f>'12'!M13</f>
        <v>Ситников Александр</v>
      </c>
      <c r="D85" s="265" t="str">
        <f>'11'!K69</f>
        <v>Москвичев Сергей</v>
      </c>
      <c r="E85" s="266">
        <f>'12'!L68</f>
        <v>0</v>
      </c>
    </row>
    <row r="86" spans="1:5" ht="12.75">
      <c r="A86" s="52">
        <v>85</v>
      </c>
      <c r="B86" s="263">
        <f>'12'!D68</f>
        <v>0</v>
      </c>
      <c r="C86" s="264" t="str">
        <f>'11'!E72</f>
        <v>Тагиров Вакиль</v>
      </c>
      <c r="D86" s="265" t="str">
        <f>'11'!K74</f>
        <v>Кочетыгов Алексей</v>
      </c>
      <c r="E86" s="266">
        <f>'12'!L70</f>
        <v>0</v>
      </c>
    </row>
    <row r="87" spans="1:5" ht="12.75">
      <c r="A87" s="52">
        <v>86</v>
      </c>
      <c r="B87" s="263">
        <f>'12'!D72</f>
        <v>0</v>
      </c>
      <c r="C87" s="264" t="str">
        <f>'12'!I11</f>
        <v>Тагиров Вакиль</v>
      </c>
      <c r="D87" s="265" t="str">
        <f>'12'!M40</f>
        <v>Нестеренко Георгий</v>
      </c>
      <c r="E87" s="266">
        <f>'12'!L72</f>
        <v>0</v>
      </c>
    </row>
    <row r="88" spans="1:5" ht="12.75">
      <c r="A88" s="52">
        <v>87</v>
      </c>
      <c r="B88" s="263">
        <f>'12'!F62</f>
        <v>0</v>
      </c>
      <c r="C88" s="264" t="str">
        <f>'12'!G9</f>
        <v>Тагиров Вакиль</v>
      </c>
      <c r="D88" s="265" t="str">
        <f>'12'!C40</f>
        <v>Хамидуллин Амир</v>
      </c>
      <c r="E88" s="266">
        <f>'12'!F74</f>
        <v>0</v>
      </c>
    </row>
    <row r="89" spans="1:5" ht="12.75">
      <c r="A89" s="52">
        <v>88</v>
      </c>
      <c r="B89" s="263">
        <f>'12'!F70</f>
        <v>0</v>
      </c>
      <c r="C89" s="264" t="str">
        <f>'12'!I35</f>
        <v>Тагиров Ислам</v>
      </c>
      <c r="D89" s="265" t="str">
        <f>'12'!M46</f>
        <v>Коробейникова Екатерина</v>
      </c>
      <c r="E89" s="266">
        <f>'12'!F76</f>
        <v>0</v>
      </c>
    </row>
    <row r="90" spans="1:5" ht="12.75">
      <c r="A90" s="52">
        <v>89</v>
      </c>
      <c r="B90" s="263">
        <f>'12'!H66</f>
        <v>0</v>
      </c>
      <c r="C90" s="264" t="str">
        <f>'11'!M75</f>
        <v>Тагиров Ислам</v>
      </c>
      <c r="D90" s="265" t="str">
        <f>'11'!M77</f>
        <v>Кочетыгов Алексей</v>
      </c>
      <c r="E90" s="266">
        <f>'12'!H72</f>
        <v>0</v>
      </c>
    </row>
    <row r="91" spans="1:5" ht="12.75">
      <c r="A91" s="52">
        <v>90</v>
      </c>
      <c r="B91" s="263">
        <f>'12'!H75</f>
        <v>0</v>
      </c>
      <c r="C91" s="264" t="str">
        <f>'11'!E12</f>
        <v>Тагиров Ислам</v>
      </c>
      <c r="D91" s="265" t="str">
        <f>'12'!C9</f>
        <v>Хамидуллин Амир</v>
      </c>
      <c r="E91" s="266">
        <f>'12'!H77</f>
        <v>0</v>
      </c>
    </row>
    <row r="92" spans="1:5" ht="12.75">
      <c r="A92" s="52">
        <v>91</v>
      </c>
      <c r="B92" s="263">
        <f>'12'!N67</f>
        <v>0</v>
      </c>
      <c r="C92" s="264" t="str">
        <f>'12'!Q43</f>
        <v>Файзуллин Тимур</v>
      </c>
      <c r="D92" s="265" t="str">
        <f>'12'!Q47</f>
        <v>Галиханов Артур</v>
      </c>
      <c r="E92" s="266">
        <f>'12'!N74</f>
        <v>0</v>
      </c>
    </row>
    <row r="93" spans="1:5" ht="12.75">
      <c r="A93" s="52">
        <v>92</v>
      </c>
      <c r="B93" s="263">
        <f>'12'!N71</f>
        <v>0</v>
      </c>
      <c r="C93" s="264" t="str">
        <f>'12'!O45</f>
        <v>Файзуллин Тимур</v>
      </c>
      <c r="D93" s="265" t="str">
        <f>'12'!O50</f>
        <v>Коробейникова Екатерина</v>
      </c>
      <c r="E93" s="266">
        <f>'12'!N76</f>
        <v>0</v>
      </c>
    </row>
    <row r="94" spans="1:5" ht="12.75">
      <c r="A94" s="52">
        <v>93</v>
      </c>
      <c r="B94" s="263">
        <f>'12'!P69</f>
        <v>0</v>
      </c>
      <c r="C94" s="264" t="str">
        <f>'11'!G58</f>
        <v>Ягафарова Диана</v>
      </c>
      <c r="D94" s="265" t="str">
        <f>'12'!E14</f>
        <v>Нестеренко Георгий</v>
      </c>
      <c r="E94" s="266">
        <f>'12'!P73</f>
        <v>0</v>
      </c>
    </row>
    <row r="95" spans="1:5" ht="12.75">
      <c r="A95" s="52">
        <v>94</v>
      </c>
      <c r="B95" s="263">
        <f>'12'!P75</f>
        <v>0</v>
      </c>
      <c r="C95" s="264" t="str">
        <f>'12'!K33</f>
        <v>Ягафарова Диана</v>
      </c>
      <c r="D95" s="265" t="str">
        <f>'11'!C77</f>
        <v>Тагиров Ислам</v>
      </c>
      <c r="E95" s="266">
        <f>'12'!P77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9" ht="13.5" thickBot="1">
      <c r="A2" s="176" t="s">
        <v>42</v>
      </c>
      <c r="B2" s="176"/>
      <c r="C2" s="176"/>
      <c r="D2" s="176"/>
      <c r="E2" s="176"/>
      <c r="F2" s="176"/>
      <c r="G2" s="176"/>
      <c r="H2" s="176"/>
      <c r="I2" s="176"/>
    </row>
    <row r="3" spans="1:10" ht="23.25">
      <c r="A3" s="177" t="s">
        <v>49</v>
      </c>
      <c r="B3" s="178"/>
      <c r="C3" s="178"/>
      <c r="D3" s="178"/>
      <c r="E3" s="178"/>
      <c r="F3" s="178"/>
      <c r="G3" s="178"/>
      <c r="H3" s="178"/>
      <c r="I3" s="17">
        <v>11</v>
      </c>
      <c r="J3" s="18"/>
    </row>
    <row r="4" spans="1:10" ht="19.5" customHeight="1">
      <c r="A4" s="164" t="s">
        <v>7</v>
      </c>
      <c r="B4" s="164"/>
      <c r="C4" s="165" t="s">
        <v>61</v>
      </c>
      <c r="D4" s="165"/>
      <c r="E4" s="165"/>
      <c r="F4" s="165"/>
      <c r="G4" s="165"/>
      <c r="H4" s="165"/>
      <c r="I4" s="165"/>
      <c r="J4" s="19"/>
    </row>
    <row r="5" spans="1:10" ht="15.75">
      <c r="A5" s="157"/>
      <c r="B5" s="158"/>
      <c r="C5" s="158"/>
      <c r="D5" s="20" t="s">
        <v>8</v>
      </c>
      <c r="E5" s="175">
        <v>45375</v>
      </c>
      <c r="F5" s="175"/>
      <c r="G5" s="175"/>
      <c r="H5" s="21" t="s">
        <v>79</v>
      </c>
      <c r="I5" s="22" t="s">
        <v>10</v>
      </c>
      <c r="J5" s="19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19"/>
    </row>
    <row r="7" spans="1:9" ht="10.5" customHeight="1">
      <c r="A7" s="1"/>
      <c r="B7" s="24" t="s">
        <v>17</v>
      </c>
      <c r="C7" s="25" t="s">
        <v>11</v>
      </c>
      <c r="D7" s="1" t="s">
        <v>18</v>
      </c>
      <c r="E7" s="1"/>
      <c r="F7" s="1"/>
      <c r="G7" s="1"/>
      <c r="H7" s="1"/>
      <c r="I7" s="1"/>
    </row>
    <row r="8" spans="1:9" ht="18">
      <c r="A8" s="26"/>
      <c r="B8" s="27" t="s">
        <v>80</v>
      </c>
      <c r="C8" s="28">
        <v>1</v>
      </c>
      <c r="D8" s="29" t="str">
        <f>'21'!M38</f>
        <v>Тагиров Вакиль</v>
      </c>
      <c r="E8" s="1">
        <f>'21'!L38</f>
        <v>0</v>
      </c>
      <c r="F8" s="1"/>
      <c r="G8" s="1"/>
      <c r="H8" s="1"/>
      <c r="I8" s="1"/>
    </row>
    <row r="9" spans="1:9" ht="18">
      <c r="A9" s="26"/>
      <c r="B9" s="27" t="s">
        <v>81</v>
      </c>
      <c r="C9" s="28">
        <v>2</v>
      </c>
      <c r="D9" s="29" t="str">
        <f>'21'!M58</f>
        <v>Кочетыгов Алексей</v>
      </c>
      <c r="E9" s="1">
        <f>'21'!L58</f>
        <v>0</v>
      </c>
      <c r="F9" s="1"/>
      <c r="G9" s="1"/>
      <c r="H9" s="1"/>
      <c r="I9" s="1"/>
    </row>
    <row r="10" spans="1:9" ht="18">
      <c r="A10" s="26"/>
      <c r="B10" s="27" t="s">
        <v>55</v>
      </c>
      <c r="C10" s="28">
        <v>3</v>
      </c>
      <c r="D10" s="29" t="str">
        <f>'22'!Q25</f>
        <v>Краснова Валерия</v>
      </c>
      <c r="E10" s="1">
        <f>'22'!P25</f>
        <v>0</v>
      </c>
      <c r="F10" s="1"/>
      <c r="G10" s="1"/>
      <c r="H10" s="1"/>
      <c r="I10" s="1"/>
    </row>
    <row r="11" spans="1:9" ht="18">
      <c r="A11" s="26"/>
      <c r="B11" s="27" t="s">
        <v>82</v>
      </c>
      <c r="C11" s="28">
        <v>4</v>
      </c>
      <c r="D11" s="29" t="str">
        <f>'22'!Q35</f>
        <v>Ахмеров Илья</v>
      </c>
      <c r="E11" s="1">
        <f>'22'!P35</f>
        <v>0</v>
      </c>
      <c r="F11" s="1"/>
      <c r="G11" s="1"/>
      <c r="H11" s="1"/>
      <c r="I11" s="1"/>
    </row>
    <row r="12" spans="1:9" ht="18">
      <c r="A12" s="26"/>
      <c r="B12" s="27" t="s">
        <v>83</v>
      </c>
      <c r="C12" s="28">
        <v>5</v>
      </c>
      <c r="D12" s="29" t="str">
        <f>'21'!M65</f>
        <v>Николаева Валентина</v>
      </c>
      <c r="E12" s="1">
        <f>'21'!L65</f>
        <v>0</v>
      </c>
      <c r="F12" s="1"/>
      <c r="G12" s="1"/>
      <c r="H12" s="1"/>
      <c r="I12" s="1"/>
    </row>
    <row r="13" spans="1:9" ht="18">
      <c r="A13" s="26"/>
      <c r="B13" s="27" t="s">
        <v>19</v>
      </c>
      <c r="C13" s="28">
        <v>6</v>
      </c>
      <c r="D13" s="29" t="str">
        <f>'21'!M67</f>
        <v>Марков Борис</v>
      </c>
      <c r="E13" s="1">
        <f>'21'!L67</f>
        <v>0</v>
      </c>
      <c r="F13" s="1"/>
      <c r="G13" s="1"/>
      <c r="H13" s="1"/>
      <c r="I13" s="1"/>
    </row>
    <row r="14" spans="1:9" ht="18">
      <c r="A14" s="26"/>
      <c r="B14" s="27" t="s">
        <v>84</v>
      </c>
      <c r="C14" s="28">
        <v>7</v>
      </c>
      <c r="D14" s="29" t="str">
        <f>'21'!M70</f>
        <v>Камалтдинов Ирек</v>
      </c>
      <c r="E14" s="1">
        <f>'21'!L70</f>
        <v>0</v>
      </c>
      <c r="F14" s="1"/>
      <c r="G14" s="1"/>
      <c r="H14" s="1"/>
      <c r="I14" s="1"/>
    </row>
    <row r="15" spans="1:9" ht="18">
      <c r="A15" s="26"/>
      <c r="B15" s="27" t="s">
        <v>85</v>
      </c>
      <c r="C15" s="28">
        <v>8</v>
      </c>
      <c r="D15" s="29" t="str">
        <f>'21'!M72</f>
        <v>Галиханов Артур</v>
      </c>
      <c r="E15" s="1">
        <f>'21'!L72</f>
        <v>0</v>
      </c>
      <c r="F15" s="1"/>
      <c r="G15" s="1"/>
      <c r="H15" s="1"/>
      <c r="I15" s="1"/>
    </row>
    <row r="16" spans="1:9" ht="18">
      <c r="A16" s="26"/>
      <c r="B16" s="27" t="s">
        <v>86</v>
      </c>
      <c r="C16" s="28">
        <v>9</v>
      </c>
      <c r="D16" s="29" t="str">
        <f>'21'!G74</f>
        <v>Ягафарова Диана</v>
      </c>
      <c r="E16" s="1">
        <f>'21'!F74</f>
        <v>0</v>
      </c>
      <c r="F16" s="1"/>
      <c r="G16" s="1"/>
      <c r="H16" s="1"/>
      <c r="I16" s="1"/>
    </row>
    <row r="17" spans="1:9" ht="18">
      <c r="A17" s="26"/>
      <c r="B17" s="27" t="s">
        <v>87</v>
      </c>
      <c r="C17" s="28">
        <v>10</v>
      </c>
      <c r="D17" s="29" t="str">
        <f>'21'!G77</f>
        <v>Тагиров Ислам</v>
      </c>
      <c r="E17" s="1">
        <f>'21'!F77</f>
        <v>0</v>
      </c>
      <c r="F17" s="1"/>
      <c r="G17" s="1"/>
      <c r="H17" s="1"/>
      <c r="I17" s="1"/>
    </row>
    <row r="18" spans="1:9" ht="18">
      <c r="A18" s="26"/>
      <c r="B18" s="27" t="s">
        <v>20</v>
      </c>
      <c r="C18" s="28">
        <v>11</v>
      </c>
      <c r="D18" s="29" t="str">
        <f>'21'!M75</f>
        <v>Грошев Юрий</v>
      </c>
      <c r="E18" s="1">
        <f>'21'!L75</f>
        <v>0</v>
      </c>
      <c r="F18" s="1"/>
      <c r="G18" s="1"/>
      <c r="H18" s="1"/>
      <c r="I18" s="1"/>
    </row>
    <row r="19" spans="1:9" ht="18">
      <c r="A19" s="26"/>
      <c r="B19" s="27" t="s">
        <v>88</v>
      </c>
      <c r="C19" s="28">
        <v>12</v>
      </c>
      <c r="D19" s="29" t="str">
        <f>'21'!M77</f>
        <v>Хамидуллин Амир</v>
      </c>
      <c r="E19" s="1">
        <f>'21'!L77</f>
        <v>0</v>
      </c>
      <c r="F19" s="1"/>
      <c r="G19" s="1"/>
      <c r="H19" s="1"/>
      <c r="I19" s="1"/>
    </row>
    <row r="20" spans="1:9" ht="18">
      <c r="A20" s="26"/>
      <c r="B20" s="27" t="s">
        <v>89</v>
      </c>
      <c r="C20" s="28">
        <v>13</v>
      </c>
      <c r="D20" s="29" t="str">
        <f>'22'!Q43</f>
        <v>Файзуллин Тимур</v>
      </c>
      <c r="E20" s="1">
        <f>'22'!P43</f>
        <v>0</v>
      </c>
      <c r="F20" s="1"/>
      <c r="G20" s="1"/>
      <c r="H20" s="1"/>
      <c r="I20" s="1"/>
    </row>
    <row r="21" spans="1:9" ht="18">
      <c r="A21" s="26"/>
      <c r="B21" s="27" t="s">
        <v>90</v>
      </c>
      <c r="C21" s="28">
        <v>14</v>
      </c>
      <c r="D21" s="29" t="str">
        <f>'22'!Q47</f>
        <v>Гарипов Шакир</v>
      </c>
      <c r="E21" s="1">
        <f>'22'!P47</f>
        <v>0</v>
      </c>
      <c r="F21" s="1"/>
      <c r="G21" s="1"/>
      <c r="H21" s="1"/>
      <c r="I21" s="1"/>
    </row>
    <row r="22" spans="1:9" ht="18">
      <c r="A22" s="26"/>
      <c r="B22" s="27" t="s">
        <v>91</v>
      </c>
      <c r="C22" s="28">
        <v>15</v>
      </c>
      <c r="D22" s="29" t="str">
        <f>'22'!Q49</f>
        <v>Хабибуллин Тимур</v>
      </c>
      <c r="E22" s="1">
        <f>'22'!P49</f>
        <v>0</v>
      </c>
      <c r="F22" s="1"/>
      <c r="G22" s="1"/>
      <c r="H22" s="1"/>
      <c r="I22" s="1"/>
    </row>
    <row r="23" spans="1:9" ht="18">
      <c r="A23" s="26"/>
      <c r="B23" s="27" t="s">
        <v>92</v>
      </c>
      <c r="C23" s="28">
        <v>16</v>
      </c>
      <c r="D23" s="29" t="str">
        <f>'22'!Q51</f>
        <v>Тимербаев Иван</v>
      </c>
      <c r="E23" s="1">
        <f>'22'!P51</f>
        <v>0</v>
      </c>
      <c r="F23" s="1"/>
      <c r="G23" s="1"/>
      <c r="H23" s="1"/>
      <c r="I23" s="1"/>
    </row>
    <row r="24" spans="1:9" ht="18">
      <c r="A24" s="26"/>
      <c r="B24" s="27" t="s">
        <v>93</v>
      </c>
      <c r="C24" s="28">
        <v>17</v>
      </c>
      <c r="D24" s="29" t="str">
        <f>'22'!I47</f>
        <v>Аиткулов Фаниль</v>
      </c>
      <c r="E24" s="1">
        <f>'22'!H47</f>
        <v>0</v>
      </c>
      <c r="F24" s="1"/>
      <c r="G24" s="1"/>
      <c r="H24" s="1"/>
      <c r="I24" s="1"/>
    </row>
    <row r="25" spans="1:9" ht="18">
      <c r="A25" s="26"/>
      <c r="B25" s="27" t="s">
        <v>94</v>
      </c>
      <c r="C25" s="28">
        <v>18</v>
      </c>
      <c r="D25" s="29" t="str">
        <f>'22'!I53</f>
        <v>Хазипов Аскар</v>
      </c>
      <c r="E25" s="1">
        <f>'22'!H53</f>
        <v>0</v>
      </c>
      <c r="F25" s="1"/>
      <c r="G25" s="1"/>
      <c r="H25" s="1"/>
      <c r="I25" s="1"/>
    </row>
    <row r="26" spans="1:9" ht="18">
      <c r="A26" s="26"/>
      <c r="B26" s="27" t="s">
        <v>95</v>
      </c>
      <c r="C26" s="28">
        <v>19</v>
      </c>
      <c r="D26" s="29" t="str">
        <f>'22'!I56</f>
        <v>Вакилов Линар</v>
      </c>
      <c r="E26" s="1">
        <f>'22'!H56</f>
        <v>0</v>
      </c>
      <c r="F26" s="1"/>
      <c r="G26" s="1"/>
      <c r="H26" s="1"/>
      <c r="I26" s="1"/>
    </row>
    <row r="27" spans="1:9" ht="18">
      <c r="A27" s="26"/>
      <c r="B27" s="27" t="s">
        <v>22</v>
      </c>
      <c r="C27" s="28">
        <v>20</v>
      </c>
      <c r="D27" s="29">
        <f>'22'!I58</f>
        <v>0</v>
      </c>
      <c r="E27" s="1">
        <f>'22'!H58</f>
        <v>0</v>
      </c>
      <c r="F27" s="1"/>
      <c r="G27" s="1"/>
      <c r="H27" s="1"/>
      <c r="I27" s="1"/>
    </row>
    <row r="28" spans="1:9" ht="18">
      <c r="A28" s="26"/>
      <c r="B28" s="27" t="s">
        <v>22</v>
      </c>
      <c r="C28" s="28">
        <v>21</v>
      </c>
      <c r="D28" s="29">
        <f>'22'!Q56</f>
        <v>0</v>
      </c>
      <c r="E28" s="1">
        <f>'22'!P56</f>
        <v>0</v>
      </c>
      <c r="F28" s="1"/>
      <c r="G28" s="1"/>
      <c r="H28" s="1"/>
      <c r="I28" s="1"/>
    </row>
    <row r="29" spans="1:9" ht="18">
      <c r="A29" s="26"/>
      <c r="B29" s="27" t="s">
        <v>22</v>
      </c>
      <c r="C29" s="28">
        <v>22</v>
      </c>
      <c r="D29" s="29">
        <f>'22'!Q60</f>
        <v>0</v>
      </c>
      <c r="E29" s="1">
        <f>'22'!P60</f>
        <v>0</v>
      </c>
      <c r="F29" s="1"/>
      <c r="G29" s="1"/>
      <c r="H29" s="1"/>
      <c r="I29" s="1"/>
    </row>
    <row r="30" spans="1:9" ht="18">
      <c r="A30" s="26"/>
      <c r="B30" s="27" t="s">
        <v>22</v>
      </c>
      <c r="C30" s="28">
        <v>23</v>
      </c>
      <c r="D30" s="29">
        <f>'22'!Q62</f>
        <v>0</v>
      </c>
      <c r="E30" s="1">
        <f>'22'!P62</f>
        <v>0</v>
      </c>
      <c r="F30" s="1"/>
      <c r="G30" s="1"/>
      <c r="H30" s="1"/>
      <c r="I30" s="1"/>
    </row>
    <row r="31" spans="1:9" ht="18">
      <c r="A31" s="26"/>
      <c r="B31" s="27" t="s">
        <v>22</v>
      </c>
      <c r="C31" s="28">
        <v>24</v>
      </c>
      <c r="D31" s="29">
        <f>'22'!Q64</f>
        <v>0</v>
      </c>
      <c r="E31" s="1">
        <f>'22'!P64</f>
        <v>0</v>
      </c>
      <c r="F31" s="1"/>
      <c r="G31" s="1"/>
      <c r="H31" s="1"/>
      <c r="I31" s="1"/>
    </row>
    <row r="32" spans="1:9" ht="18">
      <c r="A32" s="26"/>
      <c r="B32" s="27" t="s">
        <v>22</v>
      </c>
      <c r="C32" s="28">
        <v>25</v>
      </c>
      <c r="D32" s="29">
        <f>'22'!I66</f>
        <v>0</v>
      </c>
      <c r="E32" s="1">
        <f>'22'!H66</f>
        <v>0</v>
      </c>
      <c r="F32" s="1"/>
      <c r="G32" s="1"/>
      <c r="H32" s="1"/>
      <c r="I32" s="1"/>
    </row>
    <row r="33" spans="1:9" ht="18">
      <c r="A33" s="26"/>
      <c r="B33" s="27" t="s">
        <v>22</v>
      </c>
      <c r="C33" s="28">
        <v>26</v>
      </c>
      <c r="D33" s="29">
        <f>'22'!I72</f>
        <v>0</v>
      </c>
      <c r="E33" s="1">
        <f>'22'!H72</f>
        <v>0</v>
      </c>
      <c r="F33" s="1"/>
      <c r="G33" s="1"/>
      <c r="H33" s="1"/>
      <c r="I33" s="1"/>
    </row>
    <row r="34" spans="1:9" ht="18">
      <c r="A34" s="26"/>
      <c r="B34" s="27" t="s">
        <v>22</v>
      </c>
      <c r="C34" s="28">
        <v>27</v>
      </c>
      <c r="D34" s="29">
        <f>'22'!I75</f>
        <v>0</v>
      </c>
      <c r="E34" s="1">
        <f>'22'!H75</f>
        <v>0</v>
      </c>
      <c r="F34" s="1"/>
      <c r="G34" s="1"/>
      <c r="H34" s="1"/>
      <c r="I34" s="1"/>
    </row>
    <row r="35" spans="1:9" ht="18">
      <c r="A35" s="26"/>
      <c r="B35" s="27" t="s">
        <v>22</v>
      </c>
      <c r="C35" s="28">
        <v>28</v>
      </c>
      <c r="D35" s="29">
        <f>'22'!I77</f>
        <v>0</v>
      </c>
      <c r="E35" s="1">
        <f>'22'!H77</f>
        <v>0</v>
      </c>
      <c r="F35" s="1"/>
      <c r="G35" s="1"/>
      <c r="H35" s="1"/>
      <c r="I35" s="1"/>
    </row>
    <row r="36" spans="1:9" ht="18">
      <c r="A36" s="26"/>
      <c r="B36" s="27" t="s">
        <v>22</v>
      </c>
      <c r="C36" s="28">
        <v>29</v>
      </c>
      <c r="D36" s="29">
        <f>'22'!Q69</f>
        <v>0</v>
      </c>
      <c r="E36" s="1">
        <f>'22'!P69</f>
        <v>0</v>
      </c>
      <c r="F36" s="1"/>
      <c r="G36" s="1"/>
      <c r="H36" s="1"/>
      <c r="I36" s="1"/>
    </row>
    <row r="37" spans="1:9" ht="18">
      <c r="A37" s="26"/>
      <c r="B37" s="27" t="s">
        <v>22</v>
      </c>
      <c r="C37" s="28">
        <v>30</v>
      </c>
      <c r="D37" s="29">
        <f>'22'!Q73</f>
        <v>0</v>
      </c>
      <c r="E37" s="1">
        <f>'22'!P73</f>
        <v>0</v>
      </c>
      <c r="F37" s="1"/>
      <c r="G37" s="1"/>
      <c r="H37" s="1"/>
      <c r="I37" s="1"/>
    </row>
    <row r="38" spans="1:9" ht="18">
      <c r="A38" s="26"/>
      <c r="B38" s="27" t="s">
        <v>22</v>
      </c>
      <c r="C38" s="28">
        <v>31</v>
      </c>
      <c r="D38" s="29">
        <f>'22'!Q75</f>
        <v>0</v>
      </c>
      <c r="E38" s="1">
        <f>'22'!P75</f>
        <v>0</v>
      </c>
      <c r="F38" s="1"/>
      <c r="G38" s="1"/>
      <c r="H38" s="1"/>
      <c r="I38" s="1"/>
    </row>
    <row r="39" spans="1:9" ht="18">
      <c r="A39" s="26"/>
      <c r="B39" s="27" t="s">
        <v>22</v>
      </c>
      <c r="C39" s="28">
        <v>32</v>
      </c>
      <c r="D39" s="29" t="str">
        <f>'22'!Q77</f>
        <v>_</v>
      </c>
      <c r="E39" s="1">
        <f>'22'!P77</f>
        <v>0</v>
      </c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2024-03-24T14:00:01Z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