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09" sheetId="1" r:id="rId1"/>
    <sheet name="с8" sheetId="2" r:id="rId2"/>
    <sheet name="8" sheetId="3" r:id="rId3"/>
    <sheet name="п8" sheetId="4" r:id="rId4"/>
    <sheet name="с1" sheetId="5" r:id="rId5"/>
    <sheet name="11" sheetId="6" r:id="rId6"/>
    <sheet name="12" sheetId="7" r:id="rId7"/>
    <sheet name="п1" sheetId="8" r:id="rId8"/>
    <sheet name="с2" sheetId="9" r:id="rId9"/>
    <sheet name="21" sheetId="10" r:id="rId10"/>
    <sheet name="22" sheetId="11" r:id="rId11"/>
    <sheet name="п2" sheetId="12" r:id="rId12"/>
    <sheet name="Ом" sheetId="13" r:id="rId13"/>
    <sheet name="Ок" sheetId="14" r:id="rId14"/>
    <sheet name="Пр" sheetId="15" r:id="rId15"/>
    <sheet name="Сб" sheetId="16" r:id="rId16"/>
    <sheet name="Вч5" sheetId="17" r:id="rId17"/>
    <sheet name="сМ12" sheetId="18" r:id="rId18"/>
    <sheet name="М12" sheetId="19" r:id="rId19"/>
    <sheet name="пМ12" sheetId="20" r:id="rId20"/>
    <sheet name="М13" sheetId="21" r:id="rId21"/>
    <sheet name="сВч3" sheetId="22" r:id="rId22"/>
    <sheet name="Вч3" sheetId="23" r:id="rId23"/>
    <sheet name="пВч3" sheetId="24" r:id="rId24"/>
  </sheets>
  <definedNames>
    <definedName name="_xlnm.Print_Area" localSheetId="12">'Ом'!$A$1:$L$13</definedName>
    <definedName name="_xlnm.Print_Area" localSheetId="5">'11'!$A$1:$M$78</definedName>
    <definedName name="_xlnm.Print_Area" localSheetId="6">'12'!$A$1:$S$78</definedName>
    <definedName name="_xlnm.Print_Area" localSheetId="9">'21'!$A$1:$M$78</definedName>
    <definedName name="_xlnm.Print_Area" localSheetId="10">'22'!$A$1:$S$78</definedName>
    <definedName name="_xlnm.Print_Area" localSheetId="2">'8'!$A$1:$O$73</definedName>
    <definedName name="_xlnm.Print_Area" localSheetId="22">'Вч3'!$A$1:$N$37</definedName>
    <definedName name="_xlnm.Print_Area" localSheetId="16">'Вч5'!$A$1:$L$12</definedName>
    <definedName name="_xlnm.Print_Area" localSheetId="0">'Итог6809'!$A$1:$AJ$69</definedName>
    <definedName name="_xlnm.Print_Area" localSheetId="18">'М12'!$A$1:$O$73</definedName>
    <definedName name="_xlnm.Print_Area" localSheetId="20">'М13'!$A$1:$N$16</definedName>
    <definedName name="_xlnm.Print_Area" localSheetId="13">'Ок'!$A$1:$L$13</definedName>
    <definedName name="_xlnm.Print_Area" localSheetId="23">'пВч3'!$A$1:$E$15</definedName>
    <definedName name="_xlnm.Print_Area" localSheetId="14">'Пр'!$A$1:$L$15</definedName>
    <definedName name="_xlnm.Print_Area" localSheetId="4">'с1'!$A$1:$I$39</definedName>
    <definedName name="_xlnm.Print_Area" localSheetId="8">'с2'!$A$1:$I$39</definedName>
    <definedName name="_xlnm.Print_Area" localSheetId="1">'с8'!$A$1:$I$23</definedName>
    <definedName name="_xlnm.Print_Area" localSheetId="15">'Сб'!$A$1:$L$13</definedName>
    <definedName name="_xlnm.Print_Area" localSheetId="21">'сВч3'!$A$1:$I$15</definedName>
    <definedName name="_xlnm.Print_Area" localSheetId="17">'сМ12'!$A$1:$I$23</definedName>
  </definedNames>
  <calcPr fullCalcOnLoad="1"/>
</workbook>
</file>

<file path=xl/sharedStrings.xml><?xml version="1.0" encoding="utf-8"?>
<sst xmlns="http://schemas.openxmlformats.org/spreadsheetml/2006/main" count="1341" uniqueCount="195">
  <si>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</si>
  <si>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</si>
  <si>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</si>
  <si>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</si>
  <si>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</si>
  <si>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</si>
  <si>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</si>
  <si>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LXVIII Чемпионат РБ в зачет XXV Кубка РБ, VII Кубка Давида - Детского Баш Кубка</t>
  </si>
  <si>
    <t>Республиканские официальные спортивные соревнования</t>
  </si>
  <si>
    <t>г.Уфа</t>
  </si>
  <si>
    <t>Вечерняя</t>
  </si>
  <si>
    <t>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</si>
  <si>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</si>
  <si>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</si>
  <si>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</si>
  <si>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</si>
  <si>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</si>
  <si>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</si>
  <si>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</si>
  <si>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</si>
  <si>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</si>
  <si>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</si>
  <si>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</si>
  <si>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Андрющенко Александр</t>
  </si>
  <si>
    <t>0</t>
  </si>
  <si>
    <t>Фирсов Денис</t>
  </si>
  <si>
    <t>Сабирова Полина</t>
  </si>
  <si>
    <t>Зиннатуллин Рустемхан</t>
  </si>
  <si>
    <t>Маневич Сергей</t>
  </si>
  <si>
    <t>Нестеренко Георгий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</si>
  <si>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</si>
  <si>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</si>
  <si>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</si>
  <si>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Елпаев Игорь</t>
  </si>
  <si>
    <t>Субботняя</t>
  </si>
  <si>
    <t>Список в соответствии с рейтингом</t>
  </si>
  <si>
    <t>Список согласно занятым местам</t>
  </si>
  <si>
    <t>Аксаев Алексей</t>
  </si>
  <si>
    <t>Галанова Анастасия</t>
  </si>
  <si>
    <t>Габдракипов Ринат</t>
  </si>
  <si>
    <t>Ягафарова Диана</t>
  </si>
  <si>
    <t>Кочетыгов Алексей</t>
  </si>
  <si>
    <t>Грошев Юрий</t>
  </si>
  <si>
    <t>Петухова Надежда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</si>
  <si>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</si>
  <si>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</si>
  <si>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</si>
  <si>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</si>
  <si>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</si>
  <si>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</si>
  <si>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</si>
  <si>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</si>
  <si>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</si>
  <si>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</si>
  <si>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</si>
  <si>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</si>
  <si>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</si>
  <si>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</si>
  <si>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</si>
  <si>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</si>
  <si>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</si>
  <si>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</si>
  <si>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</si>
  <si>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</si>
  <si>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</si>
  <si>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</si>
  <si>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</si>
  <si>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</si>
  <si>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</si>
  <si>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</si>
  <si>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</si>
  <si>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</si>
  <si>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</si>
  <si>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</si>
  <si>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</si>
  <si>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</si>
  <si>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</si>
  <si>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</si>
  <si>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</si>
  <si>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</si>
  <si>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</si>
  <si>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</si>
  <si>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</si>
  <si>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</si>
  <si>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</si>
  <si>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t>Семенов Константин</t>
  </si>
  <si>
    <t>Насыров Эмиль</t>
  </si>
  <si>
    <t>Вторая</t>
  </si>
  <si>
    <t>Сайфуллин Рамиль</t>
  </si>
  <si>
    <t>Ахмеров Илья</t>
  </si>
  <si>
    <t>Лукьянова Ирина</t>
  </si>
  <si>
    <t>Коробейникова Екатерина</t>
  </si>
  <si>
    <t>Мингазов Данил</t>
  </si>
  <si>
    <t>Габитова Милена</t>
  </si>
  <si>
    <t>Проторчин Андрей</t>
  </si>
  <si>
    <t>Фатхинурова Карина</t>
  </si>
  <si>
    <t>Маркина Елена</t>
  </si>
  <si>
    <t>Сабирова Ляйсан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</si>
  <si>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</si>
  <si>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</si>
  <si>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t>Леонтьев Динар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</si>
  <si>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</si>
  <si>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Первая</t>
  </si>
  <si>
    <t>Касимов Линар</t>
  </si>
  <si>
    <t>Садыков Амир</t>
  </si>
  <si>
    <t>H</t>
  </si>
  <si>
    <t>Высшая</t>
  </si>
  <si>
    <t>лотто500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</si>
  <si>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</si>
  <si>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</si>
  <si>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4-10 марта 2024 г.</t>
  </si>
  <si>
    <t>г.Уфа, г.Октябрьский, с.Мишкино</t>
  </si>
  <si>
    <t>Участников - 121       Премии - 9500 ₽       Расходы - 279 500 ₽</t>
  </si>
  <si>
    <t>МЕЖДУНАРОДНЫЙ ЖЕНСКИЙ ДЕНЬ</t>
  </si>
  <si>
    <t>Иванов Валерий</t>
  </si>
  <si>
    <t>2013 г.рождения и моложе</t>
  </si>
  <si>
    <t>2013 г.р. и мл.</t>
  </si>
  <si>
    <t>с.Мишкино</t>
  </si>
  <si>
    <t>Мишкинская</t>
  </si>
  <si>
    <t>9</t>
  </si>
  <si>
    <t>2:0</t>
  </si>
  <si>
    <t>Биктубаева Софья</t>
  </si>
  <si>
    <t>0:2</t>
  </si>
  <si>
    <t>Ямиданова Алиса</t>
  </si>
  <si>
    <t>1:2</t>
  </si>
  <si>
    <t>2:1</t>
  </si>
  <si>
    <t>Изымбаева Индира</t>
  </si>
  <si>
    <t>Зарифуллин Айнур</t>
  </si>
  <si>
    <t>Аликаева Елизавета</t>
  </si>
  <si>
    <t>Байдимирова Есения</t>
  </si>
  <si>
    <t>Петренкова Татьяна</t>
  </si>
  <si>
    <t>Сайпашев Никита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</si>
  <si>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</si>
  <si>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         </t>
    </r>
    <r>
      <rPr>
        <b/>
        <sz val="8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</si>
  <si>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2"/>
      </rPr>
      <t>БАШ</t>
    </r>
  </si>
  <si>
    <t xml:space="preserve">Мишкинская </t>
  </si>
  <si>
    <t>Михайлова Кристина</t>
  </si>
  <si>
    <t>Фазлыева Алина</t>
  </si>
  <si>
    <t>Фатхинурва Карина</t>
  </si>
  <si>
    <t>Гареева Аделина</t>
  </si>
  <si>
    <t>Михайлова Екатерина</t>
  </si>
  <si>
    <t>Андрюшкина Рада</t>
  </si>
  <si>
    <t>Айгузин Динар</t>
  </si>
  <si>
    <t>Апсатарова Наталья</t>
  </si>
  <si>
    <t>Яппаров Булат</t>
  </si>
  <si>
    <t>Коврижников Максим</t>
  </si>
  <si>
    <t>Тимергалиев Эдгар</t>
  </si>
  <si>
    <t>г.Октябрьский</t>
  </si>
  <si>
    <t>Октябрьская</t>
  </si>
  <si>
    <t>Колесникова Софья</t>
  </si>
  <si>
    <t>3:0</t>
  </si>
  <si>
    <t>Мирун Александр</t>
  </si>
  <si>
    <t>0:3</t>
  </si>
  <si>
    <t>3:1</t>
  </si>
  <si>
    <t>3:2</t>
  </si>
  <si>
    <t>Торопцева Ксения</t>
  </si>
  <si>
    <t>1:3</t>
  </si>
  <si>
    <t>Мухаметзянов Булат</t>
  </si>
  <si>
    <t>Насонкин Никита</t>
  </si>
  <si>
    <t>2:3</t>
  </si>
  <si>
    <t>Насонкин Иван</t>
  </si>
  <si>
    <t>Младшая</t>
  </si>
  <si>
    <t>Бирдин Руслан</t>
  </si>
  <si>
    <t>Хамзин Дамир</t>
  </si>
  <si>
    <t>Усольцева Павла</t>
  </si>
  <si>
    <t>Герасименко Юлия</t>
  </si>
  <si>
    <t>Гатиатуллин Камиль</t>
  </si>
  <si>
    <t>Галеев Эмир</t>
  </si>
  <si>
    <r>
      <t xml:space="preserve">ФНТ
</t>
    </r>
    <r>
      <rPr>
        <b/>
        <sz val="12"/>
        <color indexed="17"/>
        <rFont val="Arial"/>
        <family val="2"/>
      </rPr>
      <t>БАШ</t>
    </r>
  </si>
  <si>
    <t>Краснова Валерия</t>
  </si>
  <si>
    <t>Камалтдинов Ирек</t>
  </si>
  <si>
    <t>Тагиров Вакиль</t>
  </si>
  <si>
    <t>Свиридов-сайфутдинов Рома</t>
  </si>
  <si>
    <t>Калимуллин Марк</t>
  </si>
  <si>
    <t>Шарафутдинов Динияр</t>
  </si>
  <si>
    <t>Садретдинов Марк</t>
  </si>
  <si>
    <t>Шарафутдинов Ринат</t>
  </si>
  <si>
    <t>Шарафутдинов Диас</t>
  </si>
  <si>
    <t>Тагиров Ислам</t>
  </si>
  <si>
    <t>Шамыков Всеволод</t>
  </si>
  <si>
    <t>Ремеев Мираз</t>
  </si>
  <si>
    <t>Смирнов Ярослав</t>
  </si>
  <si>
    <t>Федорова Анастасия</t>
  </si>
  <si>
    <t>Елистратов Константин</t>
  </si>
  <si>
    <t>Пищаев Евгений</t>
  </si>
  <si>
    <t>Рахматуллина Амина</t>
  </si>
  <si>
    <t>Иванов Игорь</t>
  </si>
  <si>
    <t>Кутлиев Азат</t>
  </si>
  <si>
    <t>Алопин Вадим</t>
  </si>
  <si>
    <t>Мухутдинов Динар</t>
  </si>
  <si>
    <t>Шамратов Олег</t>
  </si>
  <si>
    <t>Едренкин Георгий</t>
  </si>
  <si>
    <t>Лось Андрей</t>
  </si>
  <si>
    <t>Шамыков Кирилл</t>
  </si>
  <si>
    <t>Мухетдинов Амир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</si>
</sst>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</numFmts>
  <fonts count="1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b/>
      <sz val="12"/>
      <color indexed="12"/>
      <name val="Arial"/>
      <family val="0"/>
    </font>
    <font>
      <sz val="24"/>
      <color indexed="8"/>
      <name val="Arial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11"/>
      <color indexed="16"/>
      <name val="Calibri"/>
      <family val="2"/>
    </font>
    <font>
      <sz val="6"/>
      <color indexed="10"/>
      <name val="Arial"/>
      <family val="2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8"/>
      <name val="Arial Cyr"/>
      <family val="0"/>
    </font>
    <font>
      <sz val="14"/>
      <color indexed="8"/>
      <name val="Arial"/>
      <family val="0"/>
    </font>
    <font>
      <sz val="16"/>
      <name val="Arial"/>
      <family val="2"/>
    </font>
    <font>
      <sz val="24"/>
      <name val="Arial"/>
      <family val="2"/>
    </font>
    <font>
      <u val="single"/>
      <sz val="11"/>
      <color indexed="2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49" fontId="62" fillId="3" borderId="0" xfId="142" applyNumberFormat="1" applyFont="1" applyFill="1" applyBorder="1" applyAlignment="1">
      <alignment horizontal="center"/>
      <protection/>
    </xf>
    <xf numFmtId="195" fontId="58" fillId="28" borderId="12" xfId="0" applyNumberFormat="1" applyFont="1" applyFill="1" applyBorder="1" applyAlignment="1" applyProtection="1">
      <alignment horizontal="right" vertical="center"/>
      <protection/>
    </xf>
    <xf numFmtId="0" fontId="72" fillId="25" borderId="0" xfId="0" applyFont="1" applyFill="1" applyAlignment="1" applyProtection="1">
      <alignment horizontal="left"/>
      <protection/>
    </xf>
    <xf numFmtId="193" fontId="73" fillId="25" borderId="0" xfId="0" applyNumberFormat="1" applyFont="1" applyFill="1" applyAlignment="1" applyProtection="1">
      <alignment horizontal="left"/>
      <protection locked="0"/>
    </xf>
    <xf numFmtId="194" fontId="61" fillId="28" borderId="13" xfId="0" applyNumberFormat="1" applyFont="1" applyFill="1" applyBorder="1" applyAlignment="1" applyProtection="1">
      <alignment horizontal="center"/>
      <protection/>
    </xf>
    <xf numFmtId="194" fontId="61" fillId="28" borderId="14" xfId="0" applyNumberFormat="1" applyFont="1" applyFill="1" applyBorder="1" applyAlignment="1" applyProtection="1">
      <alignment horizontal="right"/>
      <protection/>
    </xf>
    <xf numFmtId="194" fontId="61" fillId="28" borderId="15" xfId="0" applyNumberFormat="1" applyFont="1" applyFill="1" applyBorder="1" applyAlignment="1" applyProtection="1">
      <alignment horizontal="left" vertical="center"/>
      <protection/>
    </xf>
    <xf numFmtId="194" fontId="61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74" fillId="3" borderId="0" xfId="0" applyFont="1" applyFill="1" applyAlignment="1" applyProtection="1">
      <alignment horizontal="center"/>
      <protection/>
    </xf>
    <xf numFmtId="0" fontId="75" fillId="3" borderId="0" xfId="0" applyFont="1" applyFill="1" applyAlignment="1" applyProtection="1">
      <alignment horizontal="left"/>
      <protection/>
    </xf>
    <xf numFmtId="0" fontId="78" fillId="25" borderId="17" xfId="144" applyFont="1" applyFill="1" applyBorder="1" applyAlignment="1">
      <alignment horizontal="center" vertical="center"/>
      <protection/>
    </xf>
    <xf numFmtId="0" fontId="80" fillId="25" borderId="12" xfId="0" applyFont="1" applyFill="1" applyBorder="1" applyAlignment="1" applyProtection="1">
      <alignment horizontal="center" vertical="center"/>
      <protection/>
    </xf>
    <xf numFmtId="0" fontId="65" fillId="25" borderId="0" xfId="0" applyFont="1" applyFill="1" applyAlignment="1">
      <alignment/>
    </xf>
    <xf numFmtId="0" fontId="80" fillId="25" borderId="0" xfId="0" applyFont="1" applyFill="1" applyBorder="1" applyAlignment="1" applyProtection="1">
      <alignment horizontal="center" vertical="center"/>
      <protection/>
    </xf>
    <xf numFmtId="14" fontId="81" fillId="25" borderId="0" xfId="0" applyNumberFormat="1" applyFont="1" applyFill="1" applyAlignment="1" applyProtection="1">
      <alignment horizontal="center" vertical="center"/>
      <protection/>
    </xf>
    <xf numFmtId="0" fontId="65" fillId="3" borderId="0" xfId="0" applyFont="1" applyFill="1" applyAlignment="1" applyProtection="1">
      <alignment vertical="center"/>
      <protection/>
    </xf>
    <xf numFmtId="0" fontId="82" fillId="3" borderId="0" xfId="0" applyFont="1" applyFill="1" applyAlignment="1" applyProtection="1">
      <alignment vertical="center"/>
      <protection/>
    </xf>
    <xf numFmtId="0" fontId="83" fillId="3" borderId="18" xfId="0" applyFont="1" applyFill="1" applyBorder="1" applyAlignment="1" applyProtection="1">
      <alignment horizontal="center" vertical="center"/>
      <protection/>
    </xf>
    <xf numFmtId="49" fontId="84" fillId="3" borderId="19" xfId="0" applyNumberFormat="1" applyFont="1" applyFill="1" applyBorder="1" applyAlignment="1" applyProtection="1">
      <alignment horizontal="left" vertical="center"/>
      <protection/>
    </xf>
    <xf numFmtId="0" fontId="84" fillId="3" borderId="0" xfId="0" applyNumberFormat="1" applyFont="1" applyFill="1" applyBorder="1" applyAlignment="1" applyProtection="1">
      <alignment horizontal="left" vertical="center"/>
      <protection/>
    </xf>
    <xf numFmtId="0" fontId="85" fillId="3" borderId="0" xfId="0" applyNumberFormat="1" applyFont="1" applyFill="1" applyBorder="1" applyAlignment="1" applyProtection="1">
      <alignment vertical="center"/>
      <protection/>
    </xf>
    <xf numFmtId="0" fontId="64" fillId="25" borderId="0" xfId="0" applyFont="1" applyFill="1" applyAlignment="1">
      <alignment/>
    </xf>
    <xf numFmtId="0" fontId="83" fillId="3" borderId="0" xfId="0" applyFont="1" applyFill="1" applyAlignment="1" applyProtection="1">
      <alignment horizontal="center" vertical="center"/>
      <protection/>
    </xf>
    <xf numFmtId="0" fontId="85" fillId="3" borderId="20" xfId="0" applyNumberFormat="1" applyFont="1" applyFill="1" applyBorder="1" applyAlignment="1" applyProtection="1">
      <alignment vertical="center"/>
      <protection/>
    </xf>
    <xf numFmtId="0" fontId="83" fillId="3" borderId="21" xfId="0" applyNumberFormat="1" applyFont="1" applyFill="1" applyBorder="1" applyAlignment="1" applyProtection="1">
      <alignment horizontal="center" vertical="center"/>
      <protection/>
    </xf>
    <xf numFmtId="49" fontId="82" fillId="3" borderId="19" xfId="0" applyNumberFormat="1" applyFont="1" applyFill="1" applyBorder="1" applyAlignment="1" applyProtection="1">
      <alignment horizontal="left" vertical="center"/>
      <protection/>
    </xf>
    <xf numFmtId="0" fontId="82" fillId="3" borderId="0" xfId="0" applyNumberFormat="1" applyFont="1" applyFill="1" applyBorder="1" applyAlignment="1" applyProtection="1">
      <alignment horizontal="center" vertical="center"/>
      <protection/>
    </xf>
    <xf numFmtId="49" fontId="84" fillId="3" borderId="22" xfId="0" applyNumberFormat="1" applyFont="1" applyFill="1" applyBorder="1" applyAlignment="1" applyProtection="1">
      <alignment horizontal="left" vertical="center"/>
      <protection/>
    </xf>
    <xf numFmtId="0" fontId="84" fillId="3" borderId="23" xfId="0" applyNumberFormat="1" applyFont="1" applyFill="1" applyBorder="1" applyAlignment="1" applyProtection="1">
      <alignment horizontal="center" vertical="center"/>
      <protection/>
    </xf>
    <xf numFmtId="0" fontId="82" fillId="3" borderId="24" xfId="0" applyNumberFormat="1" applyFont="1" applyFill="1" applyBorder="1" applyAlignment="1" applyProtection="1">
      <alignment horizontal="center" vertical="center"/>
      <protection/>
    </xf>
    <xf numFmtId="0" fontId="85" fillId="3" borderId="25" xfId="0" applyNumberFormat="1" applyFont="1" applyFill="1" applyBorder="1" applyAlignment="1" applyProtection="1">
      <alignment vertical="center"/>
      <protection/>
    </xf>
    <xf numFmtId="0" fontId="85" fillId="3" borderId="26" xfId="0" applyNumberFormat="1" applyFont="1" applyFill="1" applyBorder="1" applyAlignment="1" applyProtection="1">
      <alignment vertical="center"/>
      <protection/>
    </xf>
    <xf numFmtId="0" fontId="84" fillId="3" borderId="0" xfId="0" applyNumberFormat="1" applyFont="1" applyFill="1" applyBorder="1" applyAlignment="1" applyProtection="1">
      <alignment horizontal="center" vertical="center"/>
      <protection/>
    </xf>
    <xf numFmtId="0" fontId="82" fillId="3" borderId="23" xfId="0" applyNumberFormat="1" applyFont="1" applyFill="1" applyBorder="1" applyAlignment="1" applyProtection="1">
      <alignment horizontal="center" vertical="center"/>
      <protection/>
    </xf>
    <xf numFmtId="49" fontId="82" fillId="3" borderId="22" xfId="0" applyNumberFormat="1" applyFont="1" applyFill="1" applyBorder="1" applyAlignment="1" applyProtection="1">
      <alignment horizontal="left" vertical="center"/>
      <protection/>
    </xf>
    <xf numFmtId="49" fontId="86" fillId="3" borderId="25" xfId="0" applyNumberFormat="1" applyFont="1" applyFill="1" applyBorder="1" applyAlignment="1" applyProtection="1">
      <alignment horizontal="right" vertical="center"/>
      <protection/>
    </xf>
    <xf numFmtId="0" fontId="85" fillId="3" borderId="24" xfId="0" applyNumberFormat="1" applyFont="1" applyFill="1" applyBorder="1" applyAlignment="1" applyProtection="1">
      <alignment vertical="center"/>
      <protection/>
    </xf>
    <xf numFmtId="0" fontId="83" fillId="3" borderId="19" xfId="0" applyNumberFormat="1" applyFont="1" applyFill="1" applyBorder="1" applyAlignment="1" applyProtection="1">
      <alignment horizontal="center" vertical="center"/>
      <protection/>
    </xf>
    <xf numFmtId="0" fontId="82" fillId="3" borderId="25" xfId="0" applyNumberFormat="1" applyFont="1" applyFill="1" applyBorder="1" applyAlignment="1" applyProtection="1">
      <alignment horizontal="center" vertical="center"/>
      <protection/>
    </xf>
    <xf numFmtId="0" fontId="82" fillId="3" borderId="24" xfId="0" applyNumberFormat="1" applyFont="1" applyFill="1" applyBorder="1" applyAlignment="1" applyProtection="1">
      <alignment horizontal="left" vertical="center"/>
      <protection/>
    </xf>
    <xf numFmtId="0" fontId="86" fillId="3" borderId="0" xfId="0" applyNumberFormat="1" applyFont="1" applyFill="1" applyBorder="1" applyAlignment="1" applyProtection="1">
      <alignment horizontal="center" vertical="center"/>
      <protection/>
    </xf>
    <xf numFmtId="0" fontId="82" fillId="3" borderId="0" xfId="0" applyNumberFormat="1" applyFont="1" applyFill="1" applyBorder="1" applyAlignment="1" applyProtection="1">
      <alignment horizontal="right" vertical="center"/>
      <protection/>
    </xf>
    <xf numFmtId="0" fontId="87" fillId="3" borderId="0" xfId="0" applyFont="1" applyFill="1" applyAlignment="1" applyProtection="1">
      <alignment vertical="center"/>
      <protection/>
    </xf>
    <xf numFmtId="0" fontId="65" fillId="25" borderId="0" xfId="0" applyFont="1" applyFill="1" applyAlignment="1">
      <alignment vertical="center"/>
    </xf>
    <xf numFmtId="0" fontId="87" fillId="25" borderId="0" xfId="0" applyFont="1" applyFill="1" applyAlignment="1">
      <alignment vertical="center"/>
    </xf>
    <xf numFmtId="0" fontId="65" fillId="25" borderId="0" xfId="0" applyFont="1" applyFill="1" applyAlignment="1">
      <alignment horizontal="center" vertical="center"/>
    </xf>
    <xf numFmtId="0" fontId="64" fillId="25" borderId="0" xfId="0" applyFont="1" applyFill="1" applyAlignment="1">
      <alignment vertical="center"/>
    </xf>
    <xf numFmtId="0" fontId="88" fillId="25" borderId="0" xfId="0" applyFont="1" applyFill="1" applyAlignment="1">
      <alignment vertical="center"/>
    </xf>
    <xf numFmtId="0" fontId="64" fillId="25" borderId="0" xfId="0" applyFont="1" applyFill="1" applyAlignment="1">
      <alignment horizontal="center" vertical="center"/>
    </xf>
    <xf numFmtId="0" fontId="89" fillId="25" borderId="0" xfId="0" applyFont="1" applyFill="1" applyAlignment="1">
      <alignment/>
    </xf>
    <xf numFmtId="193" fontId="90" fillId="3" borderId="0" xfId="0" applyNumberFormat="1" applyFont="1" applyFill="1" applyAlignment="1" applyProtection="1">
      <alignment horizontal="center" vertical="center"/>
      <protection/>
    </xf>
    <xf numFmtId="0" fontId="82" fillId="3" borderId="0" xfId="0" applyFont="1" applyFill="1" applyAlignment="1" applyProtection="1">
      <alignment/>
      <protection/>
    </xf>
    <xf numFmtId="0" fontId="83" fillId="3" borderId="18" xfId="0" applyFont="1" applyFill="1" applyBorder="1" applyAlignment="1" applyProtection="1">
      <alignment horizontal="center"/>
      <protection/>
    </xf>
    <xf numFmtId="49" fontId="84" fillId="3" borderId="19" xfId="0" applyNumberFormat="1" applyFont="1" applyFill="1" applyBorder="1" applyAlignment="1" applyProtection="1">
      <alignment horizontal="left"/>
      <protection/>
    </xf>
    <xf numFmtId="0" fontId="84" fillId="3" borderId="0" xfId="0" applyNumberFormat="1" applyFont="1" applyFill="1" applyBorder="1" applyAlignment="1" applyProtection="1">
      <alignment horizontal="left"/>
      <protection/>
    </xf>
    <xf numFmtId="0" fontId="82" fillId="3" borderId="0" xfId="0" applyNumberFormat="1" applyFont="1" applyFill="1" applyBorder="1" applyAlignment="1" applyProtection="1">
      <alignment/>
      <protection/>
    </xf>
    <xf numFmtId="0" fontId="83" fillId="3" borderId="19" xfId="0" applyNumberFormat="1" applyFont="1" applyFill="1" applyBorder="1" applyAlignment="1" applyProtection="1">
      <alignment horizontal="center"/>
      <protection/>
    </xf>
    <xf numFmtId="0" fontId="0" fillId="25" borderId="0" xfId="0" applyFill="1" applyAlignment="1">
      <alignment/>
    </xf>
    <xf numFmtId="0" fontId="82" fillId="3" borderId="20" xfId="0" applyNumberFormat="1" applyFont="1" applyFill="1" applyBorder="1" applyAlignment="1" applyProtection="1">
      <alignment/>
      <protection/>
    </xf>
    <xf numFmtId="0" fontId="83" fillId="3" borderId="21" xfId="0" applyNumberFormat="1" applyFont="1" applyFill="1" applyBorder="1" applyAlignment="1" applyProtection="1">
      <alignment horizontal="center"/>
      <protection/>
    </xf>
    <xf numFmtId="49" fontId="82" fillId="3" borderId="19" xfId="0" applyNumberFormat="1" applyFont="1" applyFill="1" applyBorder="1" applyAlignment="1" applyProtection="1">
      <alignment/>
      <protection/>
    </xf>
    <xf numFmtId="0" fontId="82" fillId="3" borderId="25" xfId="0" applyNumberFormat="1" applyFont="1" applyFill="1" applyBorder="1" applyAlignment="1" applyProtection="1">
      <alignment/>
      <protection/>
    </xf>
    <xf numFmtId="0" fontId="82" fillId="3" borderId="24" xfId="0" applyNumberFormat="1" applyFont="1" applyFill="1" applyBorder="1" applyAlignment="1" applyProtection="1">
      <alignment/>
      <protection/>
    </xf>
    <xf numFmtId="49" fontId="84" fillId="3" borderId="22" xfId="0" applyNumberFormat="1" applyFont="1" applyFill="1" applyBorder="1" applyAlignment="1" applyProtection="1">
      <alignment horizontal="left"/>
      <protection/>
    </xf>
    <xf numFmtId="0" fontId="91" fillId="3" borderId="23" xfId="0" applyNumberFormat="1" applyFont="1" applyFill="1" applyBorder="1" applyAlignment="1" applyProtection="1">
      <alignment horizontal="left"/>
      <protection/>
    </xf>
    <xf numFmtId="0" fontId="82" fillId="3" borderId="26" xfId="0" applyNumberFormat="1" applyFont="1" applyFill="1" applyBorder="1" applyAlignment="1" applyProtection="1">
      <alignment/>
      <protection/>
    </xf>
    <xf numFmtId="0" fontId="84" fillId="3" borderId="23" xfId="0" applyNumberFormat="1" applyFont="1" applyFill="1" applyBorder="1" applyAlignment="1" applyProtection="1">
      <alignment horizontal="left"/>
      <protection/>
    </xf>
    <xf numFmtId="0" fontId="82" fillId="3" borderId="23" xfId="0" applyNumberFormat="1" applyFont="1" applyFill="1" applyBorder="1" applyAlignment="1" applyProtection="1">
      <alignment/>
      <protection/>
    </xf>
    <xf numFmtId="0" fontId="91" fillId="3" borderId="25" xfId="0" applyNumberFormat="1" applyFont="1" applyFill="1" applyBorder="1" applyAlignment="1" applyProtection="1">
      <alignment horizontal="left"/>
      <protection/>
    </xf>
    <xf numFmtId="49" fontId="82" fillId="3" borderId="22" xfId="0" applyNumberFormat="1" applyFont="1" applyFill="1" applyBorder="1" applyAlignment="1" applyProtection="1">
      <alignment/>
      <protection/>
    </xf>
    <xf numFmtId="0" fontId="82" fillId="3" borderId="19" xfId="0" applyNumberFormat="1" applyFont="1" applyFill="1" applyBorder="1" applyAlignment="1" applyProtection="1">
      <alignment/>
      <protection/>
    </xf>
    <xf numFmtId="0" fontId="84" fillId="3" borderId="24" xfId="0" applyNumberFormat="1" applyFont="1" applyFill="1" applyBorder="1" applyAlignment="1" applyProtection="1">
      <alignment horizontal="left"/>
      <protection/>
    </xf>
    <xf numFmtId="0" fontId="82" fillId="3" borderId="25" xfId="0" applyNumberFormat="1" applyFont="1" applyFill="1" applyBorder="1" applyAlignment="1" applyProtection="1">
      <alignment horizontal="right"/>
      <protection/>
    </xf>
    <xf numFmtId="0" fontId="84" fillId="3" borderId="19" xfId="0" applyNumberFormat="1" applyFont="1" applyFill="1" applyBorder="1" applyAlignment="1" applyProtection="1">
      <alignment horizontal="left"/>
      <protection/>
    </xf>
    <xf numFmtId="49" fontId="86" fillId="3" borderId="25" xfId="0" applyNumberFormat="1" applyFont="1" applyFill="1" applyBorder="1" applyAlignment="1" applyProtection="1">
      <alignment horizontal="right"/>
      <protection/>
    </xf>
    <xf numFmtId="0" fontId="91" fillId="3" borderId="0" xfId="0" applyNumberFormat="1" applyFont="1" applyFill="1" applyBorder="1" applyAlignment="1" applyProtection="1">
      <alignment horizontal="left"/>
      <protection/>
    </xf>
    <xf numFmtId="0" fontId="84" fillId="3" borderId="22" xfId="0" applyNumberFormat="1" applyFont="1" applyFill="1" applyBorder="1" applyAlignment="1" applyProtection="1">
      <alignment horizontal="left"/>
      <protection/>
    </xf>
    <xf numFmtId="0" fontId="92" fillId="3" borderId="23" xfId="0" applyNumberFormat="1" applyFont="1" applyFill="1" applyBorder="1" applyAlignment="1" applyProtection="1">
      <alignment/>
      <protection/>
    </xf>
    <xf numFmtId="0" fontId="92" fillId="3" borderId="0" xfId="0" applyNumberFormat="1" applyFont="1" applyFill="1" applyBorder="1" applyAlignment="1" applyProtection="1">
      <alignment/>
      <protection/>
    </xf>
    <xf numFmtId="0" fontId="82" fillId="3" borderId="19" xfId="0" applyNumberFormat="1" applyFont="1" applyFill="1" applyBorder="1" applyAlignment="1" applyProtection="1">
      <alignment horizontal="left"/>
      <protection/>
    </xf>
    <xf numFmtId="0" fontId="82" fillId="3" borderId="22" xfId="0" applyNumberFormat="1" applyFont="1" applyFill="1" applyBorder="1" applyAlignment="1" applyProtection="1">
      <alignment/>
      <protection/>
    </xf>
    <xf numFmtId="0" fontId="82" fillId="3" borderId="0" xfId="0" applyNumberFormat="1" applyFont="1" applyFill="1" applyBorder="1" applyAlignment="1" applyProtection="1">
      <alignment horizontal="right"/>
      <protection/>
    </xf>
    <xf numFmtId="0" fontId="86" fillId="3" borderId="0" xfId="0" applyNumberFormat="1" applyFont="1" applyFill="1" applyBorder="1" applyAlignment="1" applyProtection="1">
      <alignment horizontal="right"/>
      <protection/>
    </xf>
    <xf numFmtId="0" fontId="84" fillId="3" borderId="25" xfId="0" applyNumberFormat="1" applyFont="1" applyFill="1" applyBorder="1" applyAlignment="1" applyProtection="1">
      <alignment horizontal="left"/>
      <protection/>
    </xf>
    <xf numFmtId="49" fontId="82" fillId="3" borderId="19" xfId="0" applyNumberFormat="1" applyFont="1" applyFill="1" applyBorder="1" applyAlignment="1" applyProtection="1">
      <alignment horizontal="left"/>
      <protection/>
    </xf>
    <xf numFmtId="0" fontId="65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0" fontId="50" fillId="14" borderId="16" xfId="0" applyFont="1" applyFill="1" applyBorder="1" applyAlignment="1">
      <alignment horizontal="center"/>
    </xf>
    <xf numFmtId="0" fontId="95" fillId="22" borderId="16" xfId="0" applyFont="1" applyFill="1" applyBorder="1" applyAlignment="1">
      <alignment horizontal="left"/>
    </xf>
    <xf numFmtId="0" fontId="95" fillId="29" borderId="16" xfId="0" applyFont="1" applyFill="1" applyBorder="1" applyAlignment="1">
      <alignment horizontal="left"/>
    </xf>
    <xf numFmtId="0" fontId="50" fillId="3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4" fillId="3" borderId="18" xfId="0" applyFont="1" applyFill="1" applyBorder="1" applyAlignment="1" applyProtection="1">
      <alignment horizontal="left"/>
      <protection/>
    </xf>
    <xf numFmtId="0" fontId="84" fillId="3" borderId="27" xfId="0" applyFont="1" applyFill="1" applyBorder="1" applyAlignment="1" applyProtection="1">
      <alignment horizontal="left"/>
      <protection/>
    </xf>
    <xf numFmtId="194" fontId="61" fillId="3" borderId="0" xfId="0" applyNumberFormat="1" applyFont="1" applyFill="1" applyBorder="1" applyAlignment="1" applyProtection="1">
      <alignment horizontal="left"/>
      <protection/>
    </xf>
    <xf numFmtId="194" fontId="61" fillId="3" borderId="0" xfId="0" applyNumberFormat="1" applyFont="1" applyFill="1" applyBorder="1" applyAlignment="1" applyProtection="1">
      <alignment horizontal="center"/>
      <protection/>
    </xf>
    <xf numFmtId="194" fontId="61" fillId="3" borderId="0" xfId="0" applyNumberFormat="1" applyFont="1" applyFill="1" applyBorder="1" applyAlignment="1" applyProtection="1">
      <alignment horizontal="right"/>
      <protection/>
    </xf>
    <xf numFmtId="194" fontId="61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97" fillId="3" borderId="18" xfId="0" applyFont="1" applyFill="1" applyBorder="1" applyAlignment="1" applyProtection="1">
      <alignment/>
      <protection/>
    </xf>
    <xf numFmtId="0" fontId="84" fillId="3" borderId="0" xfId="0" applyFont="1" applyFill="1" applyBorder="1" applyAlignment="1" applyProtection="1">
      <alignment horizontal="left"/>
      <protection/>
    </xf>
    <xf numFmtId="0" fontId="97" fillId="3" borderId="0" xfId="0" applyFont="1" applyFill="1" applyAlignment="1" applyProtection="1">
      <alignment/>
      <protection/>
    </xf>
    <xf numFmtId="0" fontId="82" fillId="3" borderId="28" xfId="0" applyFont="1" applyFill="1" applyBorder="1" applyAlignment="1" applyProtection="1">
      <alignment/>
      <protection/>
    </xf>
    <xf numFmtId="0" fontId="97" fillId="3" borderId="29" xfId="0" applyFont="1" applyFill="1" applyBorder="1" applyAlignment="1" applyProtection="1">
      <alignment/>
      <protection/>
    </xf>
    <xf numFmtId="0" fontId="65" fillId="3" borderId="18" xfId="0" applyFont="1" applyFill="1" applyBorder="1" applyAlignment="1" applyProtection="1">
      <alignment horizontal="left"/>
      <protection/>
    </xf>
    <xf numFmtId="0" fontId="65" fillId="3" borderId="0" xfId="0" applyFont="1" applyFill="1" applyBorder="1" applyAlignment="1" applyProtection="1">
      <alignment horizontal="left"/>
      <protection/>
    </xf>
    <xf numFmtId="0" fontId="65" fillId="3" borderId="0" xfId="0" applyFont="1" applyFill="1" applyAlignment="1" applyProtection="1">
      <alignment/>
      <protection/>
    </xf>
    <xf numFmtId="0" fontId="97" fillId="3" borderId="30" xfId="0" applyFont="1" applyFill="1" applyBorder="1" applyAlignment="1" applyProtection="1">
      <alignment horizontal="left"/>
      <protection/>
    </xf>
    <xf numFmtId="0" fontId="65" fillId="3" borderId="28" xfId="0" applyFont="1" applyFill="1" applyBorder="1" applyAlignment="1" applyProtection="1">
      <alignment/>
      <protection/>
    </xf>
    <xf numFmtId="0" fontId="65" fillId="3" borderId="0" xfId="0" applyFont="1" applyFill="1" applyBorder="1" applyAlignment="1" applyProtection="1">
      <alignment/>
      <protection/>
    </xf>
    <xf numFmtId="0" fontId="97" fillId="3" borderId="0" xfId="0" applyFont="1" applyFill="1" applyBorder="1" applyAlignment="1" applyProtection="1">
      <alignment horizontal="left"/>
      <protection/>
    </xf>
    <xf numFmtId="0" fontId="97" fillId="3" borderId="30" xfId="0" applyFont="1" applyFill="1" applyBorder="1" applyAlignment="1" applyProtection="1">
      <alignment/>
      <protection/>
    </xf>
    <xf numFmtId="0" fontId="65" fillId="3" borderId="27" xfId="0" applyFont="1" applyFill="1" applyBorder="1" applyAlignment="1" applyProtection="1">
      <alignment horizontal="left"/>
      <protection/>
    </xf>
    <xf numFmtId="0" fontId="97" fillId="3" borderId="31" xfId="0" applyFont="1" applyFill="1" applyBorder="1" applyAlignment="1" applyProtection="1">
      <alignment horizontal="left"/>
      <protection/>
    </xf>
    <xf numFmtId="0" fontId="65" fillId="3" borderId="0" xfId="0" applyFont="1" applyFill="1" applyAlignment="1" applyProtection="1">
      <alignment horizontal="center"/>
      <protection/>
    </xf>
    <xf numFmtId="0" fontId="65" fillId="3" borderId="18" xfId="0" applyFont="1" applyFill="1" applyBorder="1" applyAlignment="1" applyProtection="1">
      <alignment/>
      <protection/>
    </xf>
    <xf numFmtId="0" fontId="97" fillId="3" borderId="0" xfId="0" applyFont="1" applyFill="1" applyBorder="1" applyAlignment="1" applyProtection="1">
      <alignment/>
      <protection/>
    </xf>
    <xf numFmtId="0" fontId="97" fillId="3" borderId="31" xfId="0" applyFont="1" applyFill="1" applyBorder="1" applyAlignment="1" applyProtection="1">
      <alignment/>
      <protection/>
    </xf>
    <xf numFmtId="0" fontId="65" fillId="3" borderId="30" xfId="0" applyFont="1" applyFill="1" applyBorder="1" applyAlignment="1" applyProtection="1">
      <alignment/>
      <protection/>
    </xf>
    <xf numFmtId="0" fontId="82" fillId="3" borderId="31" xfId="0" applyFont="1" applyFill="1" applyBorder="1" applyAlignment="1" applyProtection="1">
      <alignment horizontal="left"/>
      <protection/>
    </xf>
    <xf numFmtId="0" fontId="65" fillId="3" borderId="31" xfId="0" applyFont="1" applyFill="1" applyBorder="1" applyAlignment="1" applyProtection="1">
      <alignment/>
      <protection/>
    </xf>
    <xf numFmtId="0" fontId="97" fillId="3" borderId="18" xfId="0" applyFont="1" applyFill="1" applyBorder="1" applyAlignment="1" applyProtection="1">
      <alignment horizontal="left"/>
      <protection/>
    </xf>
    <xf numFmtId="0" fontId="65" fillId="3" borderId="31" xfId="0" applyFont="1" applyFill="1" applyBorder="1" applyAlignment="1" applyProtection="1">
      <alignment horizontal="left"/>
      <protection/>
    </xf>
    <xf numFmtId="0" fontId="84" fillId="3" borderId="30" xfId="0" applyFont="1" applyFill="1" applyBorder="1" applyAlignment="1" applyProtection="1">
      <alignment horizontal="left"/>
      <protection/>
    </xf>
    <xf numFmtId="0" fontId="82" fillId="3" borderId="18" xfId="0" applyFont="1" applyFill="1" applyBorder="1" applyAlignment="1" applyProtection="1">
      <alignment horizontal="left"/>
      <protection/>
    </xf>
    <xf numFmtId="0" fontId="82" fillId="3" borderId="0" xfId="0" applyFont="1" applyFill="1" applyBorder="1" applyAlignment="1" applyProtection="1">
      <alignment horizontal="left"/>
      <protection/>
    </xf>
    <xf numFmtId="0" fontId="82" fillId="3" borderId="27" xfId="0" applyFont="1" applyFill="1" applyBorder="1" applyAlignment="1" applyProtection="1">
      <alignment horizontal="left"/>
      <protection/>
    </xf>
    <xf numFmtId="0" fontId="86" fillId="3" borderId="28" xfId="0" applyFont="1" applyFill="1" applyBorder="1" applyAlignment="1" applyProtection="1">
      <alignment/>
      <protection/>
    </xf>
    <xf numFmtId="0" fontId="82" fillId="3" borderId="0" xfId="0" applyFont="1" applyFill="1" applyBorder="1" applyAlignment="1" applyProtection="1">
      <alignment/>
      <protection/>
    </xf>
    <xf numFmtId="0" fontId="65" fillId="3" borderId="0" xfId="0" applyFont="1" applyFill="1" applyBorder="1" applyAlignment="1" applyProtection="1">
      <alignment horizontal="right"/>
      <protection/>
    </xf>
    <xf numFmtId="0" fontId="86" fillId="3" borderId="0" xfId="0" applyFont="1" applyFill="1" applyAlignment="1" applyProtection="1">
      <alignment horizontal="right"/>
      <protection/>
    </xf>
    <xf numFmtId="0" fontId="65" fillId="3" borderId="0" xfId="0" applyFont="1" applyFill="1" applyAlignment="1" applyProtection="1">
      <alignment horizontal="right"/>
      <protection/>
    </xf>
    <xf numFmtId="0" fontId="86" fillId="3" borderId="0" xfId="0" applyFont="1" applyFill="1" applyBorder="1" applyAlignment="1" applyProtection="1">
      <alignment horizontal="right"/>
      <protection/>
    </xf>
    <xf numFmtId="0" fontId="50" fillId="31" borderId="16" xfId="0" applyFont="1" applyFill="1" applyBorder="1" applyAlignment="1">
      <alignment horizontal="center" vertical="center"/>
    </xf>
    <xf numFmtId="0" fontId="95" fillId="31" borderId="16" xfId="0" applyFont="1" applyFill="1" applyBorder="1" applyAlignment="1">
      <alignment horizontal="left"/>
    </xf>
    <xf numFmtId="0" fontId="95" fillId="32" borderId="16" xfId="0" applyFont="1" applyFill="1" applyBorder="1" applyAlignment="1">
      <alignment horizontal="left"/>
    </xf>
    <xf numFmtId="0" fontId="50" fillId="32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85" fillId="3" borderId="0" xfId="0" applyNumberFormat="1" applyFont="1" applyFill="1" applyBorder="1" applyAlignment="1" applyProtection="1">
      <alignment/>
      <protection/>
    </xf>
    <xf numFmtId="0" fontId="85" fillId="3" borderId="32" xfId="0" applyNumberFormat="1" applyFont="1" applyFill="1" applyBorder="1" applyAlignment="1" applyProtection="1">
      <alignment/>
      <protection/>
    </xf>
    <xf numFmtId="0" fontId="85" fillId="3" borderId="20" xfId="0" applyNumberFormat="1" applyFont="1" applyFill="1" applyBorder="1" applyAlignment="1" applyProtection="1">
      <alignment/>
      <protection/>
    </xf>
    <xf numFmtId="0" fontId="97" fillId="3" borderId="21" xfId="0" applyNumberFormat="1" applyFont="1" applyFill="1" applyBorder="1" applyAlignment="1" applyProtection="1">
      <alignment/>
      <protection/>
    </xf>
    <xf numFmtId="0" fontId="82" fillId="3" borderId="0" xfId="0" applyNumberFormat="1" applyFont="1" applyFill="1" applyBorder="1" applyAlignment="1" applyProtection="1">
      <alignment horizontal="left"/>
      <protection/>
    </xf>
    <xf numFmtId="0" fontId="97" fillId="3" borderId="23" xfId="0" applyNumberFormat="1" applyFont="1" applyFill="1" applyBorder="1" applyAlignment="1" applyProtection="1">
      <alignment horizontal="left"/>
      <protection/>
    </xf>
    <xf numFmtId="0" fontId="85" fillId="3" borderId="24" xfId="0" applyNumberFormat="1" applyFont="1" applyFill="1" applyBorder="1" applyAlignment="1" applyProtection="1">
      <alignment/>
      <protection/>
    </xf>
    <xf numFmtId="0" fontId="85" fillId="3" borderId="25" xfId="0" applyNumberFormat="1" applyFont="1" applyFill="1" applyBorder="1" applyAlignment="1" applyProtection="1">
      <alignment/>
      <protection/>
    </xf>
    <xf numFmtId="0" fontId="97" fillId="3" borderId="0" xfId="0" applyNumberFormat="1" applyFont="1" applyFill="1" applyBorder="1" applyAlignment="1" applyProtection="1">
      <alignment/>
      <protection/>
    </xf>
    <xf numFmtId="0" fontId="85" fillId="3" borderId="26" xfId="0" applyNumberFormat="1" applyFont="1" applyFill="1" applyBorder="1" applyAlignment="1" applyProtection="1">
      <alignment/>
      <protection/>
    </xf>
    <xf numFmtId="0" fontId="97" fillId="3" borderId="0" xfId="0" applyNumberFormat="1" applyFont="1" applyFill="1" applyBorder="1" applyAlignment="1" applyProtection="1">
      <alignment horizontal="left"/>
      <protection/>
    </xf>
    <xf numFmtId="0" fontId="97" fillId="3" borderId="23" xfId="0" applyNumberFormat="1" applyFont="1" applyFill="1" applyBorder="1" applyAlignment="1" applyProtection="1">
      <alignment/>
      <protection/>
    </xf>
    <xf numFmtId="49" fontId="82" fillId="3" borderId="22" xfId="0" applyNumberFormat="1" applyFont="1" applyFill="1" applyBorder="1" applyAlignment="1" applyProtection="1">
      <alignment horizontal="left"/>
      <protection/>
    </xf>
    <xf numFmtId="0" fontId="97" fillId="3" borderId="24" xfId="0" applyNumberFormat="1" applyFont="1" applyFill="1" applyBorder="1" applyAlignment="1" applyProtection="1">
      <alignment horizontal="left"/>
      <protection/>
    </xf>
    <xf numFmtId="0" fontId="82" fillId="3" borderId="0" xfId="0" applyNumberFormat="1" applyFont="1" applyFill="1" applyBorder="1" applyAlignment="1" applyProtection="1">
      <alignment horizontal="center"/>
      <protection/>
    </xf>
    <xf numFmtId="49" fontId="85" fillId="3" borderId="19" xfId="0" applyNumberFormat="1" applyFont="1" applyFill="1" applyBorder="1" applyAlignment="1" applyProtection="1">
      <alignment/>
      <protection/>
    </xf>
    <xf numFmtId="0" fontId="97" fillId="3" borderId="24" xfId="0" applyNumberFormat="1" applyFont="1" applyFill="1" applyBorder="1" applyAlignment="1" applyProtection="1">
      <alignment/>
      <protection/>
    </xf>
    <xf numFmtId="0" fontId="82" fillId="3" borderId="21" xfId="0" applyNumberFormat="1" applyFont="1" applyFill="1" applyBorder="1" applyAlignment="1" applyProtection="1">
      <alignment horizontal="left"/>
      <protection/>
    </xf>
    <xf numFmtId="0" fontId="82" fillId="3" borderId="33" xfId="0" applyNumberFormat="1" applyFont="1" applyFill="1" applyBorder="1" applyAlignment="1" applyProtection="1">
      <alignment horizontal="left"/>
      <protection/>
    </xf>
    <xf numFmtId="0" fontId="85" fillId="3" borderId="23" xfId="0" applyNumberFormat="1" applyFont="1" applyFill="1" applyBorder="1" applyAlignment="1" applyProtection="1">
      <alignment/>
      <protection/>
    </xf>
    <xf numFmtId="0" fontId="82" fillId="3" borderId="24" xfId="0" applyNumberFormat="1" applyFont="1" applyFill="1" applyBorder="1" applyAlignment="1" applyProtection="1">
      <alignment horizontal="left"/>
      <protection/>
    </xf>
    <xf numFmtId="0" fontId="97" fillId="3" borderId="19" xfId="0" applyNumberFormat="1" applyFont="1" applyFill="1" applyBorder="1" applyAlignment="1" applyProtection="1">
      <alignment horizontal="left"/>
      <protection/>
    </xf>
    <xf numFmtId="0" fontId="85" fillId="3" borderId="19" xfId="0" applyNumberFormat="1" applyFont="1" applyFill="1" applyBorder="1" applyAlignment="1" applyProtection="1">
      <alignment/>
      <protection/>
    </xf>
    <xf numFmtId="0" fontId="85" fillId="3" borderId="33" xfId="0" applyNumberFormat="1" applyFont="1" applyFill="1" applyBorder="1" applyAlignment="1" applyProtection="1">
      <alignment/>
      <protection/>
    </xf>
    <xf numFmtId="0" fontId="85" fillId="3" borderId="21" xfId="0" applyNumberFormat="1" applyFont="1" applyFill="1" applyBorder="1" applyAlignment="1" applyProtection="1">
      <alignment/>
      <protection/>
    </xf>
    <xf numFmtId="0" fontId="86" fillId="3" borderId="20" xfId="0" applyNumberFormat="1" applyFont="1" applyFill="1" applyBorder="1" applyAlignment="1" applyProtection="1">
      <alignment/>
      <protection/>
    </xf>
    <xf numFmtId="0" fontId="85" fillId="3" borderId="34" xfId="0" applyNumberFormat="1" applyFont="1" applyFill="1" applyBorder="1" applyAlignment="1" applyProtection="1">
      <alignment/>
      <protection/>
    </xf>
    <xf numFmtId="0" fontId="85" fillId="3" borderId="35" xfId="0" applyNumberFormat="1" applyFont="1" applyFill="1" applyBorder="1" applyAlignment="1" applyProtection="1">
      <alignment/>
      <protection/>
    </xf>
    <xf numFmtId="0" fontId="98" fillId="25" borderId="0" xfId="0" applyFont="1" applyFill="1" applyAlignment="1" applyProtection="1">
      <alignment horizontal="left"/>
      <protection/>
    </xf>
    <xf numFmtId="0" fontId="100" fillId="25" borderId="0" xfId="0" applyFont="1" applyFill="1" applyAlignment="1" applyProtection="1">
      <alignment horizontal="left"/>
      <protection/>
    </xf>
    <xf numFmtId="0" fontId="101" fillId="25" borderId="0" xfId="0" applyFont="1" applyFill="1" applyAlignment="1" applyProtection="1">
      <alignment horizontal="left"/>
      <protection locked="0"/>
    </xf>
    <xf numFmtId="193" fontId="101" fillId="25" borderId="0" xfId="0" applyNumberFormat="1" applyFont="1" applyFill="1" applyAlignment="1" applyProtection="1">
      <alignment horizontal="left"/>
      <protection locked="0"/>
    </xf>
    <xf numFmtId="0" fontId="103" fillId="3" borderId="0" xfId="0" applyFont="1" applyFill="1" applyAlignment="1" applyProtection="1">
      <alignment horizontal="right"/>
      <protection/>
    </xf>
    <xf numFmtId="0" fontId="103" fillId="3" borderId="0" xfId="0" applyFont="1" applyFill="1" applyAlignment="1" applyProtection="1">
      <alignment horizontal="center"/>
      <protection/>
    </xf>
    <xf numFmtId="0" fontId="103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104" fillId="17" borderId="16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110" fillId="25" borderId="0" xfId="0" applyFont="1" applyFill="1" applyAlignment="1" applyProtection="1">
      <alignment horizontal="center" vertical="center"/>
      <protection/>
    </xf>
    <xf numFmtId="0" fontId="111" fillId="25" borderId="0" xfId="0" applyFont="1" applyFill="1" applyAlignment="1">
      <alignment vertical="center"/>
    </xf>
    <xf numFmtId="193" fontId="112" fillId="25" borderId="0" xfId="0" applyNumberFormat="1" applyFont="1" applyFill="1" applyAlignment="1" applyProtection="1">
      <alignment horizontal="center" vertical="center"/>
      <protection/>
    </xf>
    <xf numFmtId="0" fontId="87" fillId="3" borderId="0" xfId="0" applyFont="1" applyFill="1" applyAlignment="1">
      <alignment vertical="center"/>
    </xf>
    <xf numFmtId="0" fontId="83" fillId="3" borderId="18" xfId="0" applyFont="1" applyFill="1" applyBorder="1" applyAlignment="1">
      <alignment vertical="center"/>
    </xf>
    <xf numFmtId="49" fontId="91" fillId="3" borderId="19" xfId="0" applyNumberFormat="1" applyFont="1" applyFill="1" applyBorder="1" applyAlignment="1" applyProtection="1">
      <alignment vertical="center"/>
      <protection/>
    </xf>
    <xf numFmtId="0" fontId="113" fillId="3" borderId="0" xfId="0" applyNumberFormat="1" applyFont="1" applyFill="1" applyBorder="1" applyAlignment="1" applyProtection="1">
      <alignment vertical="center"/>
      <protection/>
    </xf>
    <xf numFmtId="0" fontId="92" fillId="3" borderId="0" xfId="0" applyNumberFormat="1" applyFont="1" applyFill="1" applyBorder="1" applyAlignment="1" applyProtection="1">
      <alignment vertical="center"/>
      <protection/>
    </xf>
    <xf numFmtId="0" fontId="114" fillId="3" borderId="0" xfId="0" applyNumberFormat="1" applyFont="1" applyFill="1" applyBorder="1" applyAlignment="1" applyProtection="1">
      <alignment vertical="center"/>
      <protection/>
    </xf>
    <xf numFmtId="0" fontId="83" fillId="3" borderId="0" xfId="0" applyFont="1" applyFill="1" applyAlignment="1">
      <alignment vertical="center"/>
    </xf>
    <xf numFmtId="0" fontId="92" fillId="3" borderId="20" xfId="0" applyNumberFormat="1" applyFont="1" applyFill="1" applyBorder="1" applyAlignment="1" applyProtection="1">
      <alignment vertical="center"/>
      <protection/>
    </xf>
    <xf numFmtId="0" fontId="83" fillId="3" borderId="21" xfId="0" applyNumberFormat="1" applyFont="1" applyFill="1" applyBorder="1" applyAlignment="1" applyProtection="1">
      <alignment vertical="center"/>
      <protection/>
    </xf>
    <xf numFmtId="49" fontId="92" fillId="3" borderId="19" xfId="0" applyNumberFormat="1" applyFont="1" applyFill="1" applyBorder="1" applyAlignment="1" applyProtection="1">
      <alignment vertical="center"/>
      <protection/>
    </xf>
    <xf numFmtId="49" fontId="91" fillId="3" borderId="22" xfId="0" applyNumberFormat="1" applyFont="1" applyFill="1" applyBorder="1" applyAlignment="1" applyProtection="1">
      <alignment vertical="center"/>
      <protection/>
    </xf>
    <xf numFmtId="0" fontId="83" fillId="3" borderId="23" xfId="0" applyNumberFormat="1" applyFont="1" applyFill="1" applyBorder="1" applyAlignment="1" applyProtection="1">
      <alignment vertical="center"/>
      <protection/>
    </xf>
    <xf numFmtId="0" fontId="30" fillId="3" borderId="0" xfId="129" applyFont="1" applyFill="1" applyBorder="1" applyAlignment="1" applyProtection="1">
      <alignment horizontal="center" vertical="center"/>
      <protection/>
    </xf>
    <xf numFmtId="0" fontId="92" fillId="3" borderId="25" xfId="0" applyNumberFormat="1" applyFont="1" applyFill="1" applyBorder="1" applyAlignment="1" applyProtection="1">
      <alignment vertical="center"/>
      <protection/>
    </xf>
    <xf numFmtId="0" fontId="83" fillId="3" borderId="0" xfId="0" applyNumberFormat="1" applyFont="1" applyFill="1" applyBorder="1" applyAlignment="1" applyProtection="1">
      <alignment vertical="center"/>
      <protection/>
    </xf>
    <xf numFmtId="0" fontId="92" fillId="3" borderId="26" xfId="0" applyNumberFormat="1" applyFont="1" applyFill="1" applyBorder="1" applyAlignment="1" applyProtection="1">
      <alignment vertical="center"/>
      <protection/>
    </xf>
    <xf numFmtId="0" fontId="92" fillId="3" borderId="24" xfId="0" applyNumberFormat="1" applyFont="1" applyFill="1" applyBorder="1" applyAlignment="1" applyProtection="1">
      <alignment vertical="center"/>
      <protection/>
    </xf>
    <xf numFmtId="49" fontId="92" fillId="3" borderId="22" xfId="0" applyNumberFormat="1" applyFont="1" applyFill="1" applyBorder="1" applyAlignment="1" applyProtection="1">
      <alignment vertical="center"/>
      <protection/>
    </xf>
    <xf numFmtId="0" fontId="83" fillId="3" borderId="24" xfId="0" applyNumberFormat="1" applyFont="1" applyFill="1" applyBorder="1" applyAlignment="1" applyProtection="1">
      <alignment vertical="center"/>
      <protection/>
    </xf>
    <xf numFmtId="0" fontId="92" fillId="3" borderId="19" xfId="0" applyNumberFormat="1" applyFont="1" applyFill="1" applyBorder="1" applyAlignment="1" applyProtection="1">
      <alignment horizontal="left" vertical="center"/>
      <protection/>
    </xf>
    <xf numFmtId="0" fontId="92" fillId="3" borderId="25" xfId="0" applyNumberFormat="1" applyFont="1" applyFill="1" applyBorder="1" applyAlignment="1" applyProtection="1">
      <alignment horizontal="right" vertical="center"/>
      <protection/>
    </xf>
    <xf numFmtId="0" fontId="114" fillId="3" borderId="25" xfId="0" applyNumberFormat="1" applyFont="1" applyFill="1" applyBorder="1" applyAlignment="1" applyProtection="1">
      <alignment vertical="center"/>
      <protection/>
    </xf>
    <xf numFmtId="49" fontId="115" fillId="3" borderId="25" xfId="0" applyNumberFormat="1" applyFont="1" applyFill="1" applyBorder="1" applyAlignment="1" applyProtection="1">
      <alignment horizontal="right" vertical="center"/>
      <protection/>
    </xf>
    <xf numFmtId="0" fontId="92" fillId="3" borderId="0" xfId="0" applyNumberFormat="1" applyFont="1" applyFill="1" applyBorder="1" applyAlignment="1" applyProtection="1">
      <alignment horizontal="right" vertical="center"/>
      <protection/>
    </xf>
    <xf numFmtId="0" fontId="83" fillId="3" borderId="19" xfId="0" applyNumberFormat="1" applyFont="1" applyFill="1" applyBorder="1" applyAlignment="1" applyProtection="1">
      <alignment horizontal="right" vertical="center"/>
      <protection/>
    </xf>
    <xf numFmtId="49" fontId="91" fillId="3" borderId="19" xfId="0" applyNumberFormat="1" applyFont="1" applyFill="1" applyBorder="1" applyAlignment="1" applyProtection="1">
      <alignment horizontal="left" vertical="center"/>
      <protection/>
    </xf>
    <xf numFmtId="0" fontId="91" fillId="3" borderId="19" xfId="0" applyNumberFormat="1" applyFont="1" applyFill="1" applyBorder="1" applyAlignment="1" applyProtection="1">
      <alignment horizontal="left" vertical="center"/>
      <protection/>
    </xf>
    <xf numFmtId="0" fontId="83" fillId="3" borderId="25" xfId="0" applyNumberFormat="1" applyFont="1" applyFill="1" applyBorder="1" applyAlignment="1" applyProtection="1">
      <alignment vertical="center"/>
      <protection/>
    </xf>
    <xf numFmtId="0" fontId="83" fillId="3" borderId="18" xfId="0" applyFont="1" applyFill="1" applyBorder="1" applyAlignment="1" applyProtection="1">
      <alignment horizontal="right" vertical="center"/>
      <protection/>
    </xf>
    <xf numFmtId="0" fontId="83" fillId="3" borderId="0" xfId="0" applyNumberFormat="1" applyFont="1" applyFill="1" applyBorder="1" applyAlignment="1" applyProtection="1">
      <alignment horizontal="left" vertical="center"/>
      <protection/>
    </xf>
    <xf numFmtId="49" fontId="91" fillId="3" borderId="22" xfId="0" applyNumberFormat="1" applyFont="1" applyFill="1" applyBorder="1" applyAlignment="1" applyProtection="1">
      <alignment horizontal="left" vertical="center"/>
      <protection/>
    </xf>
    <xf numFmtId="0" fontId="83" fillId="3" borderId="23" xfId="0" applyNumberFormat="1" applyFont="1" applyFill="1" applyBorder="1" applyAlignment="1" applyProtection="1">
      <alignment horizontal="left" vertical="center"/>
      <protection/>
    </xf>
    <xf numFmtId="0" fontId="83" fillId="3" borderId="19" xfId="0" applyNumberFormat="1" applyFont="1" applyFill="1" applyBorder="1" applyAlignment="1" applyProtection="1">
      <alignment horizontal="left" vertical="center"/>
      <protection/>
    </xf>
    <xf numFmtId="0" fontId="83" fillId="3" borderId="25" xfId="0" applyNumberFormat="1" applyFont="1" applyFill="1" applyBorder="1" applyAlignment="1" applyProtection="1">
      <alignment horizontal="left" vertical="center"/>
      <protection/>
    </xf>
    <xf numFmtId="0" fontId="116" fillId="3" borderId="0" xfId="0" applyFont="1" applyFill="1" applyAlignment="1">
      <alignment vertical="center"/>
    </xf>
    <xf numFmtId="49" fontId="92" fillId="3" borderId="19" xfId="0" applyNumberFormat="1" applyFont="1" applyFill="1" applyBorder="1" applyAlignment="1" applyProtection="1">
      <alignment horizontal="left" vertical="center"/>
      <protection/>
    </xf>
    <xf numFmtId="0" fontId="83" fillId="3" borderId="18" xfId="0" applyFont="1" applyFill="1" applyBorder="1" applyAlignment="1" applyProtection="1">
      <alignment horizontal="left" vertical="center"/>
      <protection/>
    </xf>
    <xf numFmtId="0" fontId="113" fillId="3" borderId="0" xfId="0" applyNumberFormat="1" applyFont="1" applyFill="1" applyBorder="1" applyAlignment="1" applyProtection="1">
      <alignment horizontal="left" vertical="center"/>
      <protection/>
    </xf>
    <xf numFmtId="0" fontId="117" fillId="3" borderId="25" xfId="0" applyNumberFormat="1" applyFont="1" applyFill="1" applyBorder="1" applyAlignment="1" applyProtection="1">
      <alignment horizontal="left" vertical="center"/>
      <protection/>
    </xf>
    <xf numFmtId="0" fontId="113" fillId="3" borderId="23" xfId="0" applyNumberFormat="1" applyFont="1" applyFill="1" applyBorder="1" applyAlignment="1" applyProtection="1">
      <alignment horizontal="left" vertical="center"/>
      <protection/>
    </xf>
    <xf numFmtId="0" fontId="117" fillId="3" borderId="0" xfId="0" applyNumberFormat="1" applyFont="1" applyFill="1" applyBorder="1" applyAlignment="1" applyProtection="1">
      <alignment horizontal="right" vertical="center"/>
      <protection/>
    </xf>
    <xf numFmtId="0" fontId="115" fillId="3" borderId="25" xfId="0" applyNumberFormat="1" applyFont="1" applyFill="1" applyBorder="1" applyAlignment="1" applyProtection="1">
      <alignment vertical="center"/>
      <protection/>
    </xf>
    <xf numFmtId="0" fontId="117" fillId="3" borderId="0" xfId="0" applyNumberFormat="1" applyFont="1" applyFill="1" applyBorder="1" applyAlignment="1" applyProtection="1">
      <alignment horizontal="left" vertical="center"/>
      <protection/>
    </xf>
    <xf numFmtId="0" fontId="91" fillId="3" borderId="0" xfId="0" applyNumberFormat="1" applyFont="1" applyFill="1" applyBorder="1" applyAlignment="1" applyProtection="1">
      <alignment horizontal="left" vertical="center"/>
      <protection/>
    </xf>
    <xf numFmtId="0" fontId="83" fillId="25" borderId="0" xfId="0" applyFont="1" applyFill="1" applyAlignment="1">
      <alignment vertical="center"/>
    </xf>
    <xf numFmtId="0" fontId="117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6" xfId="0" applyFont="1" applyFill="1" applyBorder="1" applyAlignment="1" applyProtection="1">
      <alignment horizontal="right"/>
      <protection/>
    </xf>
    <xf numFmtId="0" fontId="39" fillId="3" borderId="37" xfId="0" applyFont="1" applyFill="1" applyBorder="1" applyAlignment="1" applyProtection="1">
      <alignment horizontal="left"/>
      <protection/>
    </xf>
    <xf numFmtId="0" fontId="39" fillId="3" borderId="38" xfId="0" applyFont="1" applyFill="1" applyBorder="1" applyAlignment="1" applyProtection="1">
      <alignment horizontal="left"/>
      <protection/>
    </xf>
    <xf numFmtId="0" fontId="39" fillId="3" borderId="39" xfId="0" applyFont="1" applyFill="1" applyBorder="1" applyAlignment="1" applyProtection="1">
      <alignment horizontal="left"/>
      <protection/>
    </xf>
    <xf numFmtId="0" fontId="30" fillId="3" borderId="0" xfId="129" applyFont="1" applyFill="1" applyBorder="1" applyAlignment="1" applyProtection="1">
      <alignment horizontal="center" vertical="center"/>
      <protection/>
    </xf>
    <xf numFmtId="0" fontId="37" fillId="3" borderId="40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41" xfId="0" applyFont="1" applyFill="1" applyBorder="1" applyAlignment="1" applyProtection="1">
      <alignment horizontal="left" vertical="center"/>
      <protection/>
    </xf>
    <xf numFmtId="14" fontId="33" fillId="7" borderId="37" xfId="0" applyNumberFormat="1" applyFont="1" applyFill="1" applyBorder="1" applyAlignment="1" applyProtection="1">
      <alignment horizontal="right" vertical="center"/>
      <protection/>
    </xf>
    <xf numFmtId="0" fontId="33" fillId="7" borderId="38" xfId="0" applyFont="1" applyFill="1" applyBorder="1" applyAlignment="1" applyProtection="1">
      <alignment horizontal="right" vertical="center"/>
      <protection/>
    </xf>
    <xf numFmtId="0" fontId="33" fillId="7" borderId="39" xfId="0" applyFont="1" applyFill="1" applyBorder="1" applyAlignment="1" applyProtection="1">
      <alignment horizontal="right" vertical="center"/>
      <protection/>
    </xf>
    <xf numFmtId="0" fontId="32" fillId="3" borderId="40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41" xfId="0" applyFont="1" applyFill="1" applyBorder="1" applyAlignment="1" applyProtection="1">
      <alignment horizontal="left"/>
      <protection/>
    </xf>
    <xf numFmtId="0" fontId="32" fillId="28" borderId="37" xfId="0" applyFont="1" applyFill="1" applyBorder="1" applyAlignment="1" applyProtection="1">
      <alignment horizontal="right" vertical="center"/>
      <protection/>
    </xf>
    <xf numFmtId="0" fontId="32" fillId="28" borderId="38" xfId="0" applyFont="1" applyFill="1" applyBorder="1" applyAlignment="1" applyProtection="1">
      <alignment horizontal="right" vertical="center"/>
      <protection/>
    </xf>
    <xf numFmtId="49" fontId="10" fillId="28" borderId="38" xfId="0" applyNumberFormat="1" applyFont="1" applyFill="1" applyBorder="1" applyAlignment="1" applyProtection="1">
      <alignment horizontal="left" vertical="center"/>
      <protection/>
    </xf>
    <xf numFmtId="49" fontId="10" fillId="28" borderId="39" xfId="0" applyNumberFormat="1" applyFont="1" applyFill="1" applyBorder="1" applyAlignment="1" applyProtection="1">
      <alignment horizontal="left" vertical="center"/>
      <protection/>
    </xf>
    <xf numFmtId="0" fontId="9" fillId="25" borderId="0" xfId="144" applyFont="1" applyFill="1" applyBorder="1" applyAlignment="1">
      <alignment horizontal="center" vertical="center"/>
      <protection/>
    </xf>
    <xf numFmtId="194" fontId="61" fillId="7" borderId="14" xfId="0" applyNumberFormat="1" applyFont="1" applyFill="1" applyBorder="1" applyAlignment="1" applyProtection="1">
      <alignment horizontal="left"/>
      <protection/>
    </xf>
    <xf numFmtId="194" fontId="61" fillId="7" borderId="15" xfId="0" applyNumberFormat="1" applyFont="1" applyFill="1" applyBorder="1" applyAlignment="1" applyProtection="1">
      <alignment horizontal="left"/>
      <protection/>
    </xf>
    <xf numFmtId="194" fontId="61" fillId="7" borderId="13" xfId="0" applyNumberFormat="1" applyFont="1" applyFill="1" applyBorder="1" applyAlignment="1" applyProtection="1">
      <alignment horizontal="center"/>
      <protection/>
    </xf>
    <xf numFmtId="0" fontId="68" fillId="3" borderId="42" xfId="129" applyFont="1" applyFill="1" applyBorder="1" applyAlignment="1" applyProtection="1">
      <alignment horizontal="center" vertical="center"/>
      <protection/>
    </xf>
    <xf numFmtId="0" fontId="9" fillId="25" borderId="17" xfId="144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60" fillId="3" borderId="38" xfId="0" applyFont="1" applyFill="1" applyBorder="1" applyAlignment="1" applyProtection="1">
      <alignment horizontal="left" vertical="center"/>
      <protection/>
    </xf>
    <xf numFmtId="0" fontId="59" fillId="3" borderId="38" xfId="0" applyFont="1" applyFill="1" applyBorder="1" applyAlignment="1" applyProtection="1">
      <alignment horizontal="left" vertical="center"/>
      <protection/>
    </xf>
    <xf numFmtId="14" fontId="81" fillId="3" borderId="0" xfId="0" applyNumberFormat="1" applyFont="1" applyFill="1" applyAlignment="1" applyProtection="1">
      <alignment horizontal="center" vertical="center"/>
      <protection/>
    </xf>
    <xf numFmtId="0" fontId="86" fillId="3" borderId="43" xfId="0" applyFont="1" applyFill="1" applyBorder="1" applyAlignment="1" applyProtection="1">
      <alignment horizontal="right"/>
      <protection/>
    </xf>
    <xf numFmtId="0" fontId="79" fillId="3" borderId="12" xfId="0" applyFont="1" applyFill="1" applyBorder="1" applyAlignment="1" applyProtection="1">
      <alignment horizontal="center" vertical="center"/>
      <protection locked="0"/>
    </xf>
    <xf numFmtId="0" fontId="77" fillId="25" borderId="17" xfId="144" applyFont="1" applyFill="1" applyBorder="1" applyAlignment="1">
      <alignment horizontal="center" vertical="center"/>
      <protection/>
    </xf>
    <xf numFmtId="0" fontId="81" fillId="3" borderId="0" xfId="0" applyFont="1" applyFill="1" applyBorder="1" applyAlignment="1" applyProtection="1">
      <alignment horizontal="center" vertical="center"/>
      <protection/>
    </xf>
    <xf numFmtId="0" fontId="94" fillId="11" borderId="44" xfId="0" applyFont="1" applyFill="1" applyBorder="1" applyAlignment="1">
      <alignment horizontal="center" vertical="center"/>
    </xf>
    <xf numFmtId="0" fontId="94" fillId="11" borderId="45" xfId="0" applyFont="1" applyFill="1" applyBorder="1" applyAlignment="1">
      <alignment horizontal="center" vertical="center"/>
    </xf>
    <xf numFmtId="0" fontId="93" fillId="11" borderId="44" xfId="0" applyFont="1" applyFill="1" applyBorder="1" applyAlignment="1">
      <alignment horizontal="center" vertical="center"/>
    </xf>
    <xf numFmtId="0" fontId="93" fillId="11" borderId="45" xfId="0" applyFont="1" applyFill="1" applyBorder="1" applyAlignment="1">
      <alignment horizontal="center" vertical="center"/>
    </xf>
    <xf numFmtId="0" fontId="79" fillId="3" borderId="12" xfId="0" applyFont="1" applyFill="1" applyBorder="1" applyAlignment="1" applyProtection="1">
      <alignment horizontal="center" vertical="center"/>
      <protection/>
    </xf>
    <xf numFmtId="194" fontId="102" fillId="7" borderId="13" xfId="0" applyNumberFormat="1" applyFont="1" applyFill="1" applyBorder="1" applyAlignment="1" applyProtection="1">
      <alignment horizontal="center"/>
      <protection/>
    </xf>
    <xf numFmtId="0" fontId="68" fillId="3" borderId="42" xfId="129" applyFont="1" applyFill="1" applyBorder="1" applyAlignment="1">
      <alignment horizontal="center" vertical="center"/>
    </xf>
    <xf numFmtId="0" fontId="99" fillId="3" borderId="12" xfId="0" applyFont="1" applyFill="1" applyBorder="1" applyAlignment="1" applyProtection="1">
      <alignment horizontal="left" vertical="top" wrapText="1"/>
      <protection/>
    </xf>
    <xf numFmtId="0" fontId="99" fillId="3" borderId="12" xfId="0" applyFont="1" applyFill="1" applyBorder="1" applyAlignment="1" applyProtection="1">
      <alignment horizontal="left" vertical="top"/>
      <protection/>
    </xf>
    <xf numFmtId="0" fontId="84" fillId="3" borderId="42" xfId="129" applyFont="1" applyFill="1" applyBorder="1" applyAlignment="1">
      <alignment horizontal="center" vertical="center"/>
    </xf>
    <xf numFmtId="0" fontId="109" fillId="3" borderId="0" xfId="0" applyFont="1" applyFill="1" applyAlignment="1" applyProtection="1">
      <alignment horizontal="center" vertical="center"/>
      <protection/>
    </xf>
    <xf numFmtId="0" fontId="78" fillId="25" borderId="17" xfId="144" applyFont="1" applyFill="1" applyBorder="1" applyAlignment="1">
      <alignment horizontal="center" vertical="center"/>
      <protection/>
    </xf>
    <xf numFmtId="0" fontId="108" fillId="3" borderId="12" xfId="144" applyFont="1" applyFill="1" applyBorder="1" applyAlignment="1" applyProtection="1">
      <alignment horizontal="center" vertical="center"/>
      <protection locked="0"/>
    </xf>
    <xf numFmtId="49" fontId="86" fillId="3" borderId="25" xfId="0" applyNumberFormat="1" applyFont="1" applyFill="1" applyBorder="1" applyAlignment="1" applyProtection="1">
      <alignment horizontal="right"/>
      <protection/>
    </xf>
    <xf numFmtId="49" fontId="86" fillId="3" borderId="46" xfId="0" applyNumberFormat="1" applyFont="1" applyFill="1" applyBorder="1" applyAlignment="1" applyProtection="1">
      <alignment horizontal="right"/>
      <protection/>
    </xf>
    <xf numFmtId="49" fontId="86" fillId="3" borderId="35" xfId="0" applyNumberFormat="1" applyFont="1" applyFill="1" applyBorder="1" applyAlignment="1" applyProtection="1">
      <alignment horizontal="right"/>
      <protection/>
    </xf>
    <xf numFmtId="49" fontId="86" fillId="3" borderId="47" xfId="0" applyNumberFormat="1" applyFont="1" applyFill="1" applyBorder="1" applyAlignment="1" applyProtection="1">
      <alignment horizontal="right"/>
      <protection/>
    </xf>
    <xf numFmtId="0" fontId="52" fillId="3" borderId="42" xfId="129" applyFont="1" applyFill="1" applyBorder="1" applyAlignment="1">
      <alignment horizontal="center" vertical="center"/>
    </xf>
    <xf numFmtId="0" fontId="56" fillId="25" borderId="17" xfId="144" applyFont="1" applyFill="1" applyBorder="1" applyAlignment="1">
      <alignment horizontal="center" vertical="center"/>
      <protection/>
    </xf>
    <xf numFmtId="49" fontId="122" fillId="26" borderId="48" xfId="0" applyNumberFormat="1" applyFont="1" applyFill="1" applyBorder="1" applyAlignment="1" applyProtection="1">
      <alignment horizontal="right"/>
      <protection/>
    </xf>
    <xf numFmtId="49" fontId="123" fillId="26" borderId="48" xfId="0" applyNumberFormat="1" applyFont="1" applyFill="1" applyBorder="1" applyAlignment="1" applyProtection="1">
      <alignment horizontal="right"/>
      <protection/>
    </xf>
    <xf numFmtId="0" fontId="92" fillId="3" borderId="21" xfId="0" applyNumberFormat="1" applyFont="1" applyFill="1" applyBorder="1" applyAlignment="1" applyProtection="1">
      <alignment horizontal="left" vertical="center"/>
      <protection/>
    </xf>
    <xf numFmtId="0" fontId="54" fillId="25" borderId="0" xfId="146" applyFont="1" applyFill="1" applyProtection="1">
      <alignment/>
      <protection/>
    </xf>
    <xf numFmtId="0" fontId="0" fillId="25" borderId="0" xfId="146" applyFill="1" applyProtection="1">
      <alignment/>
      <protection/>
    </xf>
    <xf numFmtId="0" fontId="57" fillId="3" borderId="12" xfId="146" applyFont="1" applyFill="1" applyBorder="1" applyAlignment="1" applyProtection="1">
      <alignment horizontal="left" vertical="top" wrapText="1"/>
      <protection/>
    </xf>
    <xf numFmtId="195" fontId="58" fillId="28" borderId="12" xfId="146" applyNumberFormat="1" applyFont="1" applyFill="1" applyBorder="1" applyAlignment="1" applyProtection="1">
      <alignment horizontal="right" vertical="center"/>
      <protection/>
    </xf>
    <xf numFmtId="49" fontId="54" fillId="25" borderId="0" xfId="146" applyNumberFormat="1" applyFont="1" applyFill="1">
      <alignment/>
      <protection/>
    </xf>
    <xf numFmtId="49" fontId="0" fillId="25" borderId="0" xfId="146" applyNumberFormat="1" applyFill="1">
      <alignment/>
      <protection/>
    </xf>
    <xf numFmtId="0" fontId="59" fillId="3" borderId="38" xfId="146" applyFont="1" applyFill="1" applyBorder="1" applyAlignment="1" applyProtection="1">
      <alignment horizontal="left" vertical="center"/>
      <protection/>
    </xf>
    <xf numFmtId="0" fontId="60" fillId="3" borderId="38" xfId="146" applyFont="1" applyFill="1" applyBorder="1" applyAlignment="1" applyProtection="1">
      <alignment horizontal="left" vertical="center"/>
      <protection/>
    </xf>
    <xf numFmtId="194" fontId="61" fillId="7" borderId="13" xfId="146" applyNumberFormat="1" applyFont="1" applyFill="1" applyBorder="1" applyAlignment="1" applyProtection="1">
      <alignment horizontal="left"/>
      <protection/>
    </xf>
    <xf numFmtId="194" fontId="61" fillId="28" borderId="13" xfId="146" applyNumberFormat="1" applyFont="1" applyFill="1" applyBorder="1" applyAlignment="1" applyProtection="1">
      <alignment horizontal="center"/>
      <protection/>
    </xf>
    <xf numFmtId="194" fontId="61" fillId="7" borderId="13" xfId="146" applyNumberFormat="1" applyFont="1" applyFill="1" applyBorder="1" applyAlignment="1" applyProtection="1">
      <alignment horizontal="center"/>
      <protection/>
    </xf>
    <xf numFmtId="194" fontId="61" fillId="28" borderId="13" xfId="146" applyNumberFormat="1" applyFont="1" applyFill="1" applyBorder="1" applyAlignment="1" applyProtection="1">
      <alignment horizontal="right"/>
      <protection/>
    </xf>
    <xf numFmtId="194" fontId="61" fillId="28" borderId="14" xfId="146" applyNumberFormat="1" applyFont="1" applyFill="1" applyBorder="1" applyAlignment="1" applyProtection="1">
      <alignment horizontal="right"/>
      <protection/>
    </xf>
    <xf numFmtId="194" fontId="61" fillId="28" borderId="36" xfId="146" applyNumberFormat="1" applyFont="1" applyFill="1" applyBorder="1" applyAlignment="1" applyProtection="1">
      <alignment horizontal="left" vertical="center"/>
      <protection/>
    </xf>
    <xf numFmtId="194" fontId="61" fillId="3" borderId="0" xfId="146" applyNumberFormat="1" applyFont="1" applyFill="1" applyAlignment="1" applyProtection="1">
      <alignment horizontal="left"/>
      <protection/>
    </xf>
    <xf numFmtId="49" fontId="63" fillId="3" borderId="16" xfId="146" applyNumberFormat="1" applyFont="1" applyFill="1" applyBorder="1" applyAlignment="1">
      <alignment horizontal="center" vertical="center"/>
      <protection/>
    </xf>
    <xf numFmtId="49" fontId="64" fillId="3" borderId="44" xfId="146" applyNumberFormat="1" applyFont="1" applyFill="1" applyBorder="1" applyAlignment="1">
      <alignment horizontal="center" vertical="center"/>
      <protection/>
    </xf>
    <xf numFmtId="49" fontId="64" fillId="17" borderId="16" xfId="146" applyNumberFormat="1" applyFont="1" applyFill="1" applyBorder="1" applyAlignment="1">
      <alignment horizontal="center" vertical="center"/>
      <protection/>
    </xf>
    <xf numFmtId="49" fontId="64" fillId="3" borderId="16" xfId="146" applyNumberFormat="1" applyFont="1" applyFill="1" applyBorder="1" applyAlignment="1">
      <alignment horizontal="center" vertical="center" textRotation="255"/>
      <protection/>
    </xf>
    <xf numFmtId="49" fontId="64" fillId="3" borderId="16" xfId="146" applyNumberFormat="1" applyFont="1" applyFill="1" applyBorder="1" applyAlignment="1">
      <alignment horizontal="center" vertical="center"/>
      <protection/>
    </xf>
    <xf numFmtId="49" fontId="65" fillId="3" borderId="16" xfId="146" applyNumberFormat="1" applyFont="1" applyFill="1" applyBorder="1" applyAlignment="1">
      <alignment horizontal="center" vertical="center" textRotation="255" wrapText="1"/>
      <protection/>
    </xf>
    <xf numFmtId="49" fontId="54" fillId="25" borderId="0" xfId="146" applyNumberFormat="1" applyFont="1" applyFill="1" applyAlignment="1">
      <alignment horizontal="center" vertical="center"/>
      <protection/>
    </xf>
    <xf numFmtId="49" fontId="0" fillId="25" borderId="0" xfId="146" applyNumberFormat="1" applyFill="1" applyAlignment="1">
      <alignment horizontal="center" vertical="center"/>
      <protection/>
    </xf>
    <xf numFmtId="49" fontId="66" fillId="3" borderId="44" xfId="146" applyNumberFormat="1" applyFont="1" applyFill="1" applyBorder="1" applyAlignment="1">
      <alignment horizontal="left" vertical="center"/>
      <protection/>
    </xf>
    <xf numFmtId="49" fontId="66" fillId="17" borderId="16" xfId="146" applyNumberFormat="1" applyFont="1" applyFill="1" applyBorder="1" applyAlignment="1">
      <alignment horizontal="left" vertical="center"/>
      <protection/>
    </xf>
    <xf numFmtId="49" fontId="68" fillId="3" borderId="48" xfId="146" applyNumberFormat="1" applyFont="1" applyFill="1" applyBorder="1" applyAlignment="1" applyProtection="1">
      <alignment horizontal="center" vertical="center" wrapText="1"/>
      <protection/>
    </xf>
    <xf numFmtId="49" fontId="124" fillId="3" borderId="16" xfId="146" applyNumberFormat="1" applyFont="1" applyFill="1" applyBorder="1" applyAlignment="1">
      <alignment horizontal="center" vertical="center"/>
      <protection/>
    </xf>
    <xf numFmtId="49" fontId="125" fillId="3" borderId="16" xfId="146" applyNumberFormat="1" applyFont="1" applyFill="1" applyBorder="1" applyAlignment="1">
      <alignment horizontal="center" vertical="center"/>
      <protection/>
    </xf>
    <xf numFmtId="49" fontId="124" fillId="3" borderId="44" xfId="146" applyNumberFormat="1" applyFont="1" applyFill="1" applyBorder="1" applyAlignment="1">
      <alignment horizontal="left" vertical="center"/>
      <protection/>
    </xf>
    <xf numFmtId="49" fontId="124" fillId="17" borderId="16" xfId="146" applyNumberFormat="1" applyFont="1" applyFill="1" applyBorder="1" applyAlignment="1">
      <alignment horizontal="left" vertical="center"/>
      <protection/>
    </xf>
    <xf numFmtId="0" fontId="0" fillId="25" borderId="0" xfId="146" applyFill="1">
      <alignment/>
      <protection/>
    </xf>
    <xf numFmtId="0" fontId="54" fillId="25" borderId="0" xfId="147" applyFont="1" applyFill="1" applyProtection="1">
      <alignment/>
      <protection/>
    </xf>
    <xf numFmtId="0" fontId="0" fillId="25" borderId="0" xfId="147" applyFill="1" applyProtection="1">
      <alignment/>
      <protection/>
    </xf>
    <xf numFmtId="0" fontId="57" fillId="3" borderId="12" xfId="147" applyFont="1" applyFill="1" applyBorder="1" applyAlignment="1" applyProtection="1">
      <alignment horizontal="left" vertical="top" wrapText="1"/>
      <protection/>
    </xf>
    <xf numFmtId="195" fontId="58" fillId="28" borderId="12" xfId="147" applyNumberFormat="1" applyFont="1" applyFill="1" applyBorder="1" applyAlignment="1" applyProtection="1">
      <alignment horizontal="right" vertical="center"/>
      <protection/>
    </xf>
    <xf numFmtId="49" fontId="54" fillId="25" borderId="0" xfId="147" applyNumberFormat="1" applyFont="1" applyFill="1">
      <alignment/>
      <protection/>
    </xf>
    <xf numFmtId="49" fontId="0" fillId="25" borderId="0" xfId="147" applyNumberFormat="1" applyFill="1">
      <alignment/>
      <protection/>
    </xf>
    <xf numFmtId="0" fontId="59" fillId="3" borderId="38" xfId="147" applyFont="1" applyFill="1" applyBorder="1" applyAlignment="1" applyProtection="1">
      <alignment horizontal="left" vertical="center"/>
      <protection/>
    </xf>
    <xf numFmtId="0" fontId="60" fillId="3" borderId="38" xfId="147" applyFont="1" applyFill="1" applyBorder="1" applyAlignment="1" applyProtection="1">
      <alignment horizontal="left" vertical="center"/>
      <protection/>
    </xf>
    <xf numFmtId="194" fontId="61" fillId="7" borderId="13" xfId="147" applyNumberFormat="1" applyFont="1" applyFill="1" applyBorder="1" applyAlignment="1" applyProtection="1">
      <alignment horizontal="left"/>
      <protection/>
    </xf>
    <xf numFmtId="194" fontId="61" fillId="28" borderId="13" xfId="147" applyNumberFormat="1" applyFont="1" applyFill="1" applyBorder="1" applyAlignment="1" applyProtection="1">
      <alignment horizontal="center"/>
      <protection/>
    </xf>
    <xf numFmtId="194" fontId="61" fillId="7" borderId="13" xfId="147" applyNumberFormat="1" applyFont="1" applyFill="1" applyBorder="1" applyAlignment="1" applyProtection="1">
      <alignment horizontal="center"/>
      <protection/>
    </xf>
    <xf numFmtId="194" fontId="61" fillId="28" borderId="13" xfId="147" applyNumberFormat="1" applyFont="1" applyFill="1" applyBorder="1" applyAlignment="1" applyProtection="1">
      <alignment horizontal="right"/>
      <protection/>
    </xf>
    <xf numFmtId="194" fontId="61" fillId="28" borderId="14" xfId="147" applyNumberFormat="1" applyFont="1" applyFill="1" applyBorder="1" applyAlignment="1" applyProtection="1">
      <alignment horizontal="right"/>
      <protection/>
    </xf>
    <xf numFmtId="194" fontId="61" fillId="28" borderId="36" xfId="147" applyNumberFormat="1" applyFont="1" applyFill="1" applyBorder="1" applyAlignment="1" applyProtection="1">
      <alignment horizontal="left" vertical="center"/>
      <protection/>
    </xf>
    <xf numFmtId="194" fontId="61" fillId="3" borderId="0" xfId="147" applyNumberFormat="1" applyFont="1" applyFill="1" applyAlignment="1" applyProtection="1">
      <alignment horizontal="left"/>
      <protection/>
    </xf>
    <xf numFmtId="49" fontId="63" fillId="3" borderId="16" xfId="147" applyNumberFormat="1" applyFont="1" applyFill="1" applyBorder="1" applyAlignment="1">
      <alignment horizontal="center" vertical="center"/>
      <protection/>
    </xf>
    <xf numFmtId="49" fontId="64" fillId="3" borderId="44" xfId="147" applyNumberFormat="1" applyFont="1" applyFill="1" applyBorder="1" applyAlignment="1">
      <alignment horizontal="center" vertical="center"/>
      <protection/>
    </xf>
    <xf numFmtId="49" fontId="64" fillId="17" borderId="16" xfId="147" applyNumberFormat="1" applyFont="1" applyFill="1" applyBorder="1" applyAlignment="1">
      <alignment horizontal="center" vertical="center"/>
      <protection/>
    </xf>
    <xf numFmtId="49" fontId="64" fillId="3" borderId="16" xfId="147" applyNumberFormat="1" applyFont="1" applyFill="1" applyBorder="1" applyAlignment="1">
      <alignment horizontal="center" vertical="center" textRotation="255"/>
      <protection/>
    </xf>
    <xf numFmtId="49" fontId="65" fillId="3" borderId="16" xfId="147" applyNumberFormat="1" applyFont="1" applyFill="1" applyBorder="1" applyAlignment="1">
      <alignment horizontal="center" vertical="center" textRotation="255" wrapText="1"/>
      <protection/>
    </xf>
    <xf numFmtId="49" fontId="54" fillId="25" borderId="0" xfId="147" applyNumberFormat="1" applyFont="1" applyFill="1" applyAlignment="1">
      <alignment horizontal="center" vertical="center"/>
      <protection/>
    </xf>
    <xf numFmtId="49" fontId="0" fillId="25" borderId="0" xfId="147" applyNumberFormat="1" applyFill="1" applyAlignment="1">
      <alignment horizontal="center" vertical="center"/>
      <protection/>
    </xf>
    <xf numFmtId="49" fontId="64" fillId="3" borderId="16" xfId="147" applyNumberFormat="1" applyFont="1" applyFill="1" applyBorder="1" applyAlignment="1">
      <alignment horizontal="center" vertical="center"/>
      <protection/>
    </xf>
    <xf numFmtId="49" fontId="66" fillId="3" borderId="48" xfId="147" applyNumberFormat="1" applyFont="1" applyFill="1" applyBorder="1" applyAlignment="1" applyProtection="1">
      <alignment horizontal="left" vertical="center"/>
      <protection/>
    </xf>
    <xf numFmtId="49" fontId="66" fillId="17" borderId="48" xfId="147" applyNumberFormat="1" applyFont="1" applyFill="1" applyBorder="1" applyAlignment="1" applyProtection="1">
      <alignment horizontal="left" vertical="center"/>
      <protection/>
    </xf>
    <xf numFmtId="49" fontId="68" fillId="3" borderId="48" xfId="147" applyNumberFormat="1" applyFont="1" applyFill="1" applyBorder="1" applyAlignment="1" applyProtection="1">
      <alignment horizontal="center" vertical="center" wrapText="1"/>
      <protection/>
    </xf>
    <xf numFmtId="49" fontId="66" fillId="3" borderId="48" xfId="147" applyNumberFormat="1" applyFont="1" applyFill="1" applyBorder="1" applyAlignment="1" applyProtection="1">
      <alignment horizontal="center" vertical="center"/>
      <protection/>
    </xf>
    <xf numFmtId="49" fontId="69" fillId="3" borderId="48" xfId="147" applyNumberFormat="1" applyFont="1" applyFill="1" applyBorder="1" applyAlignment="1" applyProtection="1">
      <alignment horizontal="center" vertical="center"/>
      <protection/>
    </xf>
    <xf numFmtId="0" fontId="0" fillId="25" borderId="0" xfId="147" applyFill="1">
      <alignment/>
      <protection/>
    </xf>
    <xf numFmtId="0" fontId="54" fillId="25" borderId="0" xfId="148" applyFont="1" applyFill="1" applyProtection="1">
      <alignment/>
      <protection/>
    </xf>
    <xf numFmtId="0" fontId="0" fillId="25" borderId="0" xfId="148" applyFill="1" applyProtection="1">
      <alignment/>
      <protection/>
    </xf>
    <xf numFmtId="0" fontId="57" fillId="3" borderId="12" xfId="148" applyFont="1" applyFill="1" applyBorder="1" applyAlignment="1" applyProtection="1">
      <alignment horizontal="left" vertical="top" wrapText="1"/>
      <protection/>
    </xf>
    <xf numFmtId="195" fontId="58" fillId="28" borderId="12" xfId="148" applyNumberFormat="1" applyFont="1" applyFill="1" applyBorder="1" applyAlignment="1" applyProtection="1">
      <alignment horizontal="right" vertical="center"/>
      <protection/>
    </xf>
    <xf numFmtId="49" fontId="54" fillId="25" borderId="0" xfId="148" applyNumberFormat="1" applyFont="1" applyFill="1">
      <alignment/>
      <protection/>
    </xf>
    <xf numFmtId="49" fontId="0" fillId="25" borderId="0" xfId="148" applyNumberFormat="1" applyFill="1">
      <alignment/>
      <protection/>
    </xf>
    <xf numFmtId="0" fontId="59" fillId="3" borderId="38" xfId="148" applyFont="1" applyFill="1" applyBorder="1" applyAlignment="1" applyProtection="1">
      <alignment horizontal="left" vertical="center"/>
      <protection/>
    </xf>
    <xf numFmtId="0" fontId="60" fillId="3" borderId="38" xfId="148" applyFont="1" applyFill="1" applyBorder="1" applyAlignment="1" applyProtection="1">
      <alignment horizontal="left" vertical="center"/>
      <protection/>
    </xf>
    <xf numFmtId="194" fontId="61" fillId="7" borderId="13" xfId="148" applyNumberFormat="1" applyFont="1" applyFill="1" applyBorder="1" applyAlignment="1" applyProtection="1">
      <alignment horizontal="left"/>
      <protection/>
    </xf>
    <xf numFmtId="194" fontId="61" fillId="28" borderId="13" xfId="148" applyNumberFormat="1" applyFont="1" applyFill="1" applyBorder="1" applyAlignment="1" applyProtection="1">
      <alignment horizontal="center"/>
      <protection/>
    </xf>
    <xf numFmtId="194" fontId="61" fillId="7" borderId="13" xfId="148" applyNumberFormat="1" applyFont="1" applyFill="1" applyBorder="1" applyAlignment="1" applyProtection="1">
      <alignment horizontal="center"/>
      <protection/>
    </xf>
    <xf numFmtId="194" fontId="61" fillId="28" borderId="13" xfId="148" applyNumberFormat="1" applyFont="1" applyFill="1" applyBorder="1" applyAlignment="1" applyProtection="1">
      <alignment horizontal="right"/>
      <protection/>
    </xf>
    <xf numFmtId="194" fontId="61" fillId="28" borderId="14" xfId="148" applyNumberFormat="1" applyFont="1" applyFill="1" applyBorder="1" applyAlignment="1" applyProtection="1">
      <alignment horizontal="right"/>
      <protection/>
    </xf>
    <xf numFmtId="194" fontId="61" fillId="28" borderId="36" xfId="148" applyNumberFormat="1" applyFont="1" applyFill="1" applyBorder="1" applyAlignment="1" applyProtection="1">
      <alignment horizontal="left" vertical="center"/>
      <protection/>
    </xf>
    <xf numFmtId="194" fontId="61" fillId="3" borderId="0" xfId="148" applyNumberFormat="1" applyFont="1" applyFill="1" applyAlignment="1" applyProtection="1">
      <alignment horizontal="left"/>
      <protection/>
    </xf>
    <xf numFmtId="49" fontId="63" fillId="3" borderId="16" xfId="148" applyNumberFormat="1" applyFont="1" applyFill="1" applyBorder="1" applyAlignment="1">
      <alignment horizontal="center" vertical="center"/>
      <protection/>
    </xf>
    <xf numFmtId="49" fontId="64" fillId="3" borderId="44" xfId="148" applyNumberFormat="1" applyFont="1" applyFill="1" applyBorder="1" applyAlignment="1">
      <alignment horizontal="center" vertical="center"/>
      <protection/>
    </xf>
    <xf numFmtId="49" fontId="64" fillId="17" borderId="16" xfId="148" applyNumberFormat="1" applyFont="1" applyFill="1" applyBorder="1" applyAlignment="1">
      <alignment horizontal="center" vertical="center"/>
      <protection/>
    </xf>
    <xf numFmtId="49" fontId="64" fillId="3" borderId="16" xfId="148" applyNumberFormat="1" applyFont="1" applyFill="1" applyBorder="1" applyAlignment="1">
      <alignment horizontal="center" vertical="center" textRotation="255"/>
      <protection/>
    </xf>
    <xf numFmtId="49" fontId="65" fillId="3" borderId="16" xfId="148" applyNumberFormat="1" applyFont="1" applyFill="1" applyBorder="1" applyAlignment="1">
      <alignment horizontal="center" vertical="center" textRotation="255" wrapText="1"/>
      <protection/>
    </xf>
    <xf numFmtId="49" fontId="54" fillId="25" borderId="0" xfId="148" applyNumberFormat="1" applyFont="1" applyFill="1" applyAlignment="1">
      <alignment horizontal="center" vertical="center"/>
      <protection/>
    </xf>
    <xf numFmtId="49" fontId="0" fillId="25" borderId="0" xfId="148" applyNumberFormat="1" applyFill="1" applyAlignment="1">
      <alignment horizontal="center" vertical="center"/>
      <protection/>
    </xf>
    <xf numFmtId="49" fontId="64" fillId="3" borderId="16" xfId="148" applyNumberFormat="1" applyFont="1" applyFill="1" applyBorder="1" applyAlignment="1">
      <alignment horizontal="center" vertical="center"/>
      <protection/>
    </xf>
    <xf numFmtId="49" fontId="66" fillId="3" borderId="44" xfId="148" applyNumberFormat="1" applyFont="1" applyFill="1" applyBorder="1" applyAlignment="1">
      <alignment horizontal="left" vertical="center"/>
      <protection/>
    </xf>
    <xf numFmtId="49" fontId="66" fillId="17" borderId="16" xfId="148" applyNumberFormat="1" applyFont="1" applyFill="1" applyBorder="1" applyAlignment="1">
      <alignment horizontal="left" vertical="center"/>
      <protection/>
    </xf>
    <xf numFmtId="49" fontId="68" fillId="3" borderId="48" xfId="148" applyNumberFormat="1" applyFont="1" applyFill="1" applyBorder="1" applyAlignment="1" applyProtection="1">
      <alignment horizontal="center" vertical="center" wrapText="1"/>
      <protection/>
    </xf>
    <xf numFmtId="49" fontId="66" fillId="3" borderId="48" xfId="148" applyNumberFormat="1" applyFont="1" applyFill="1" applyBorder="1" applyAlignment="1" applyProtection="1">
      <alignment horizontal="center" vertical="center"/>
      <protection/>
    </xf>
    <xf numFmtId="49" fontId="69" fillId="3" borderId="48" xfId="148" applyNumberFormat="1" applyFont="1" applyFill="1" applyBorder="1" applyAlignment="1" applyProtection="1">
      <alignment horizontal="center" vertical="center"/>
      <protection/>
    </xf>
    <xf numFmtId="49" fontId="124" fillId="3" borderId="44" xfId="148" applyNumberFormat="1" applyFont="1" applyFill="1" applyBorder="1" applyAlignment="1">
      <alignment horizontal="left" vertical="center"/>
      <protection/>
    </xf>
    <xf numFmtId="49" fontId="124" fillId="17" borderId="16" xfId="148" applyNumberFormat="1" applyFont="1" applyFill="1" applyBorder="1" applyAlignment="1">
      <alignment horizontal="left" vertical="center"/>
      <protection/>
    </xf>
    <xf numFmtId="49" fontId="66" fillId="3" borderId="44" xfId="148" applyNumberFormat="1" applyFont="1" applyFill="1" applyBorder="1" applyAlignment="1">
      <alignment horizontal="left" vertical="center"/>
      <protection/>
    </xf>
    <xf numFmtId="49" fontId="66" fillId="17" borderId="16" xfId="148" applyNumberFormat="1" applyFont="1" applyFill="1" applyBorder="1" applyAlignment="1">
      <alignment horizontal="left" vertical="center"/>
      <protection/>
    </xf>
    <xf numFmtId="0" fontId="0" fillId="25" borderId="0" xfId="148" applyFill="1">
      <alignment/>
      <protection/>
    </xf>
    <xf numFmtId="0" fontId="54" fillId="25" borderId="0" xfId="149" applyFont="1" applyFill="1" applyProtection="1">
      <alignment/>
      <protection/>
    </xf>
    <xf numFmtId="0" fontId="0" fillId="25" borderId="0" xfId="149" applyFill="1" applyProtection="1">
      <alignment/>
      <protection/>
    </xf>
    <xf numFmtId="0" fontId="57" fillId="3" borderId="12" xfId="149" applyFont="1" applyFill="1" applyBorder="1" applyAlignment="1" applyProtection="1">
      <alignment horizontal="left" vertical="top" wrapText="1"/>
      <protection/>
    </xf>
    <xf numFmtId="195" fontId="58" fillId="28" borderId="12" xfId="149" applyNumberFormat="1" applyFont="1" applyFill="1" applyBorder="1" applyAlignment="1" applyProtection="1">
      <alignment horizontal="right" vertical="center"/>
      <protection/>
    </xf>
    <xf numFmtId="49" fontId="54" fillId="25" borderId="0" xfId="149" applyNumberFormat="1" applyFont="1" applyFill="1">
      <alignment/>
      <protection/>
    </xf>
    <xf numFmtId="49" fontId="0" fillId="25" borderId="0" xfId="149" applyNumberFormat="1" applyFill="1">
      <alignment/>
      <protection/>
    </xf>
    <xf numFmtId="0" fontId="59" fillId="3" borderId="38" xfId="149" applyFont="1" applyFill="1" applyBorder="1" applyAlignment="1" applyProtection="1">
      <alignment horizontal="left" vertical="center"/>
      <protection/>
    </xf>
    <xf numFmtId="0" fontId="60" fillId="3" borderId="38" xfId="149" applyFont="1" applyFill="1" applyBorder="1" applyAlignment="1" applyProtection="1">
      <alignment horizontal="left" vertical="center"/>
      <protection/>
    </xf>
    <xf numFmtId="194" fontId="61" fillId="7" borderId="13" xfId="149" applyNumberFormat="1" applyFont="1" applyFill="1" applyBorder="1" applyAlignment="1" applyProtection="1">
      <alignment horizontal="left"/>
      <protection/>
    </xf>
    <xf numFmtId="194" fontId="61" fillId="28" borderId="13" xfId="149" applyNumberFormat="1" applyFont="1" applyFill="1" applyBorder="1" applyAlignment="1" applyProtection="1">
      <alignment horizontal="center"/>
      <protection/>
    </xf>
    <xf numFmtId="194" fontId="61" fillId="7" borderId="13" xfId="149" applyNumberFormat="1" applyFont="1" applyFill="1" applyBorder="1" applyAlignment="1" applyProtection="1">
      <alignment horizontal="center"/>
      <protection/>
    </xf>
    <xf numFmtId="194" fontId="61" fillId="28" borderId="13" xfId="149" applyNumberFormat="1" applyFont="1" applyFill="1" applyBorder="1" applyAlignment="1" applyProtection="1">
      <alignment horizontal="right"/>
      <protection/>
    </xf>
    <xf numFmtId="194" fontId="61" fillId="28" borderId="14" xfId="149" applyNumberFormat="1" applyFont="1" applyFill="1" applyBorder="1" applyAlignment="1" applyProtection="1">
      <alignment horizontal="right"/>
      <protection/>
    </xf>
    <xf numFmtId="194" fontId="61" fillId="28" borderId="36" xfId="149" applyNumberFormat="1" applyFont="1" applyFill="1" applyBorder="1" applyAlignment="1" applyProtection="1">
      <alignment horizontal="left" vertical="center"/>
      <protection/>
    </xf>
    <xf numFmtId="194" fontId="61" fillId="3" borderId="0" xfId="149" applyNumberFormat="1" applyFont="1" applyFill="1" applyAlignment="1" applyProtection="1">
      <alignment horizontal="left"/>
      <protection/>
    </xf>
    <xf numFmtId="49" fontId="63" fillId="3" borderId="16" xfId="149" applyNumberFormat="1" applyFont="1" applyFill="1" applyBorder="1" applyAlignment="1">
      <alignment horizontal="center" vertical="center"/>
      <protection/>
    </xf>
    <xf numFmtId="49" fontId="64" fillId="3" borderId="44" xfId="149" applyNumberFormat="1" applyFont="1" applyFill="1" applyBorder="1" applyAlignment="1">
      <alignment horizontal="center" vertical="center"/>
      <protection/>
    </xf>
    <xf numFmtId="49" fontId="64" fillId="17" borderId="16" xfId="149" applyNumberFormat="1" applyFont="1" applyFill="1" applyBorder="1" applyAlignment="1">
      <alignment horizontal="center" vertical="center"/>
      <protection/>
    </xf>
    <xf numFmtId="49" fontId="64" fillId="3" borderId="16" xfId="149" applyNumberFormat="1" applyFont="1" applyFill="1" applyBorder="1" applyAlignment="1">
      <alignment horizontal="center" vertical="center" textRotation="255"/>
      <protection/>
    </xf>
    <xf numFmtId="49" fontId="65" fillId="3" borderId="16" xfId="149" applyNumberFormat="1" applyFont="1" applyFill="1" applyBorder="1" applyAlignment="1">
      <alignment horizontal="center" vertical="center" textRotation="255" wrapText="1"/>
      <protection/>
    </xf>
    <xf numFmtId="49" fontId="54" fillId="25" borderId="0" xfId="149" applyNumberFormat="1" applyFont="1" applyFill="1" applyAlignment="1">
      <alignment horizontal="center" vertical="center"/>
      <protection/>
    </xf>
    <xf numFmtId="49" fontId="0" fillId="25" borderId="0" xfId="149" applyNumberFormat="1" applyFill="1" applyAlignment="1">
      <alignment horizontal="center" vertical="center"/>
      <protection/>
    </xf>
    <xf numFmtId="49" fontId="64" fillId="3" borderId="16" xfId="149" applyNumberFormat="1" applyFont="1" applyFill="1" applyBorder="1" applyAlignment="1">
      <alignment horizontal="center" vertical="center"/>
      <protection/>
    </xf>
    <xf numFmtId="49" fontId="66" fillId="3" borderId="44" xfId="149" applyNumberFormat="1" applyFont="1" applyFill="1" applyBorder="1" applyAlignment="1">
      <alignment horizontal="left" vertical="center"/>
      <protection/>
    </xf>
    <xf numFmtId="49" fontId="66" fillId="17" borderId="16" xfId="149" applyNumberFormat="1" applyFont="1" applyFill="1" applyBorder="1" applyAlignment="1">
      <alignment horizontal="left" vertical="center"/>
      <protection/>
    </xf>
    <xf numFmtId="49" fontId="68" fillId="4" borderId="48" xfId="149" applyNumberFormat="1" applyFont="1" applyFill="1" applyBorder="1" applyAlignment="1" applyProtection="1">
      <alignment horizontal="center" vertical="center" wrapText="1"/>
      <protection/>
    </xf>
    <xf numFmtId="49" fontId="66" fillId="4" borderId="48" xfId="149" applyNumberFormat="1" applyFont="1" applyFill="1" applyBorder="1" applyAlignment="1" applyProtection="1">
      <alignment horizontal="center" vertical="center"/>
      <protection/>
    </xf>
    <xf numFmtId="49" fontId="66" fillId="3" borderId="48" xfId="149" applyNumberFormat="1" applyFont="1" applyFill="1" applyBorder="1" applyAlignment="1" applyProtection="1">
      <alignment horizontal="center" vertical="center"/>
      <protection/>
    </xf>
    <xf numFmtId="49" fontId="69" fillId="3" borderId="48" xfId="149" applyNumberFormat="1" applyFont="1" applyFill="1" applyBorder="1" applyAlignment="1" applyProtection="1">
      <alignment horizontal="center" vertical="center"/>
      <protection/>
    </xf>
    <xf numFmtId="49" fontId="124" fillId="3" borderId="44" xfId="149" applyNumberFormat="1" applyFont="1" applyFill="1" applyBorder="1" applyAlignment="1">
      <alignment horizontal="left" vertical="center"/>
      <protection/>
    </xf>
    <xf numFmtId="49" fontId="124" fillId="17" borderId="16" xfId="149" applyNumberFormat="1" applyFont="1" applyFill="1" applyBorder="1" applyAlignment="1">
      <alignment horizontal="left" vertical="center"/>
      <protection/>
    </xf>
    <xf numFmtId="49" fontId="66" fillId="3" borderId="44" xfId="149" applyNumberFormat="1" applyFont="1" applyFill="1" applyBorder="1" applyAlignment="1">
      <alignment horizontal="left" vertical="center"/>
      <protection/>
    </xf>
    <xf numFmtId="49" fontId="66" fillId="17" borderId="16" xfId="149" applyNumberFormat="1" applyFont="1" applyFill="1" applyBorder="1" applyAlignment="1">
      <alignment horizontal="left" vertical="center"/>
      <protection/>
    </xf>
    <xf numFmtId="49" fontId="68" fillId="7" borderId="48" xfId="149" applyNumberFormat="1" applyFont="1" applyFill="1" applyBorder="1" applyAlignment="1" applyProtection="1">
      <alignment horizontal="center" vertical="center" wrapText="1"/>
      <protection/>
    </xf>
    <xf numFmtId="49" fontId="66" fillId="7" borderId="48" xfId="149" applyNumberFormat="1" applyFont="1" applyFill="1" applyBorder="1" applyAlignment="1" applyProtection="1">
      <alignment horizontal="center" vertical="center"/>
      <protection/>
    </xf>
    <xf numFmtId="0" fontId="0" fillId="25" borderId="0" xfId="149" applyFill="1">
      <alignment/>
      <protection/>
    </xf>
    <xf numFmtId="0" fontId="52" fillId="3" borderId="42" xfId="129" applyFont="1" applyFill="1" applyBorder="1" applyAlignment="1" applyProtection="1">
      <alignment horizontal="center" vertical="center"/>
      <protection/>
    </xf>
    <xf numFmtId="0" fontId="54" fillId="25" borderId="0" xfId="150" applyFont="1" applyFill="1" applyProtection="1">
      <alignment/>
      <protection/>
    </xf>
    <xf numFmtId="0" fontId="0" fillId="25" borderId="0" xfId="150" applyFill="1" applyProtection="1">
      <alignment/>
      <protection/>
    </xf>
    <xf numFmtId="0" fontId="57" fillId="3" borderId="12" xfId="150" applyFont="1" applyFill="1" applyBorder="1" applyAlignment="1" applyProtection="1">
      <alignment horizontal="left" vertical="top" wrapText="1"/>
      <protection/>
    </xf>
    <xf numFmtId="195" fontId="58" fillId="28" borderId="12" xfId="150" applyNumberFormat="1" applyFont="1" applyFill="1" applyBorder="1" applyAlignment="1" applyProtection="1">
      <alignment horizontal="right" vertical="center"/>
      <protection/>
    </xf>
    <xf numFmtId="49" fontId="54" fillId="25" borderId="0" xfId="150" applyNumberFormat="1" applyFont="1" applyFill="1">
      <alignment/>
      <protection/>
    </xf>
    <xf numFmtId="49" fontId="0" fillId="25" borderId="0" xfId="150" applyNumberFormat="1" applyFill="1">
      <alignment/>
      <protection/>
    </xf>
    <xf numFmtId="0" fontId="59" fillId="3" borderId="38" xfId="150" applyFont="1" applyFill="1" applyBorder="1" applyAlignment="1" applyProtection="1">
      <alignment horizontal="left" vertical="center"/>
      <protection/>
    </xf>
    <xf numFmtId="0" fontId="60" fillId="3" borderId="38" xfId="150" applyFont="1" applyFill="1" applyBorder="1" applyAlignment="1" applyProtection="1">
      <alignment horizontal="left" vertical="center"/>
      <protection/>
    </xf>
    <xf numFmtId="194" fontId="61" fillId="7" borderId="13" xfId="150" applyNumberFormat="1" applyFont="1" applyFill="1" applyBorder="1" applyAlignment="1" applyProtection="1">
      <alignment horizontal="left"/>
      <protection/>
    </xf>
    <xf numFmtId="194" fontId="61" fillId="28" borderId="13" xfId="150" applyNumberFormat="1" applyFont="1" applyFill="1" applyBorder="1" applyAlignment="1" applyProtection="1">
      <alignment horizontal="center"/>
      <protection/>
    </xf>
    <xf numFmtId="194" fontId="61" fillId="7" borderId="13" xfId="150" applyNumberFormat="1" applyFont="1" applyFill="1" applyBorder="1" applyAlignment="1" applyProtection="1">
      <alignment horizontal="center"/>
      <protection/>
    </xf>
    <xf numFmtId="194" fontId="61" fillId="28" borderId="13" xfId="150" applyNumberFormat="1" applyFont="1" applyFill="1" applyBorder="1" applyAlignment="1" applyProtection="1">
      <alignment horizontal="right"/>
      <protection/>
    </xf>
    <xf numFmtId="194" fontId="61" fillId="28" borderId="14" xfId="150" applyNumberFormat="1" applyFont="1" applyFill="1" applyBorder="1" applyAlignment="1" applyProtection="1">
      <alignment horizontal="right"/>
      <protection/>
    </xf>
    <xf numFmtId="194" fontId="61" fillId="28" borderId="36" xfId="150" applyNumberFormat="1" applyFont="1" applyFill="1" applyBorder="1" applyAlignment="1" applyProtection="1">
      <alignment horizontal="left" vertical="center"/>
      <protection/>
    </xf>
    <xf numFmtId="194" fontId="61" fillId="3" borderId="0" xfId="150" applyNumberFormat="1" applyFont="1" applyFill="1" applyAlignment="1" applyProtection="1">
      <alignment horizontal="left"/>
      <protection/>
    </xf>
    <xf numFmtId="49" fontId="63" fillId="3" borderId="16" xfId="150" applyNumberFormat="1" applyFont="1" applyFill="1" applyBorder="1" applyAlignment="1">
      <alignment horizontal="center" vertical="center"/>
      <protection/>
    </xf>
    <xf numFmtId="49" fontId="64" fillId="3" borderId="44" xfId="150" applyNumberFormat="1" applyFont="1" applyFill="1" applyBorder="1" applyAlignment="1">
      <alignment horizontal="center" vertical="center"/>
      <protection/>
    </xf>
    <xf numFmtId="49" fontId="64" fillId="17" borderId="16" xfId="150" applyNumberFormat="1" applyFont="1" applyFill="1" applyBorder="1" applyAlignment="1">
      <alignment horizontal="center" vertical="center"/>
      <protection/>
    </xf>
    <xf numFmtId="49" fontId="64" fillId="3" borderId="16" xfId="150" applyNumberFormat="1" applyFont="1" applyFill="1" applyBorder="1" applyAlignment="1">
      <alignment horizontal="center" vertical="center" textRotation="255"/>
      <protection/>
    </xf>
    <xf numFmtId="49" fontId="65" fillId="3" borderId="16" xfId="150" applyNumberFormat="1" applyFont="1" applyFill="1" applyBorder="1" applyAlignment="1">
      <alignment horizontal="center" vertical="center" textRotation="255" wrapText="1"/>
      <protection/>
    </xf>
    <xf numFmtId="49" fontId="54" fillId="25" borderId="0" xfId="150" applyNumberFormat="1" applyFont="1" applyFill="1" applyAlignment="1">
      <alignment horizontal="center" vertical="center"/>
      <protection/>
    </xf>
    <xf numFmtId="49" fontId="0" fillId="25" borderId="0" xfId="150" applyNumberFormat="1" applyFill="1" applyAlignment="1">
      <alignment horizontal="center" vertical="center"/>
      <protection/>
    </xf>
    <xf numFmtId="49" fontId="64" fillId="3" borderId="16" xfId="150" applyNumberFormat="1" applyFont="1" applyFill="1" applyBorder="1" applyAlignment="1">
      <alignment horizontal="center" vertical="center"/>
      <protection/>
    </xf>
    <xf numFmtId="49" fontId="66" fillId="3" borderId="44" xfId="150" applyNumberFormat="1" applyFont="1" applyFill="1" applyBorder="1" applyAlignment="1">
      <alignment horizontal="left" vertical="center"/>
      <protection/>
    </xf>
    <xf numFmtId="49" fontId="66" fillId="17" borderId="16" xfId="150" applyNumberFormat="1" applyFont="1" applyFill="1" applyBorder="1" applyAlignment="1">
      <alignment horizontal="left" vertical="center"/>
      <protection/>
    </xf>
    <xf numFmtId="49" fontId="68" fillId="3" borderId="48" xfId="150" applyNumberFormat="1" applyFont="1" applyFill="1" applyBorder="1" applyAlignment="1" applyProtection="1">
      <alignment horizontal="center" vertical="center" wrapText="1"/>
      <protection/>
    </xf>
    <xf numFmtId="49" fontId="124" fillId="3" borderId="16" xfId="150" applyNumberFormat="1" applyFont="1" applyFill="1" applyBorder="1" applyAlignment="1">
      <alignment horizontal="center" vertical="center"/>
      <protection/>
    </xf>
    <xf numFmtId="49" fontId="125" fillId="3" borderId="16" xfId="150" applyNumberFormat="1" applyFont="1" applyFill="1" applyBorder="1" applyAlignment="1">
      <alignment horizontal="center" vertical="center"/>
      <protection/>
    </xf>
    <xf numFmtId="49" fontId="124" fillId="3" borderId="44" xfId="150" applyNumberFormat="1" applyFont="1" applyFill="1" applyBorder="1" applyAlignment="1">
      <alignment horizontal="left" vertical="center"/>
      <protection/>
    </xf>
    <xf numFmtId="49" fontId="124" fillId="17" borderId="16" xfId="150" applyNumberFormat="1" applyFont="1" applyFill="1" applyBorder="1" applyAlignment="1">
      <alignment horizontal="left" vertical="center"/>
      <protection/>
    </xf>
    <xf numFmtId="0" fontId="0" fillId="25" borderId="0" xfId="150" applyFill="1">
      <alignment/>
      <protection/>
    </xf>
    <xf numFmtId="0" fontId="52" fillId="3" borderId="42" xfId="130" applyFont="1" applyFill="1" applyBorder="1" applyAlignment="1" applyProtection="1">
      <alignment horizontal="center" vertical="center"/>
      <protection/>
    </xf>
    <xf numFmtId="0" fontId="54" fillId="25" borderId="0" xfId="151" applyFont="1" applyFill="1" applyProtection="1">
      <alignment/>
      <protection/>
    </xf>
    <xf numFmtId="0" fontId="0" fillId="25" borderId="0" xfId="151" applyFill="1" applyProtection="1">
      <alignment/>
      <protection/>
    </xf>
    <xf numFmtId="0" fontId="56" fillId="25" borderId="17" xfId="145" applyFont="1" applyFill="1" applyBorder="1" applyAlignment="1">
      <alignment horizontal="center" vertical="center"/>
      <protection/>
    </xf>
    <xf numFmtId="0" fontId="57" fillId="3" borderId="12" xfId="151" applyFont="1" applyFill="1" applyBorder="1" applyAlignment="1" applyProtection="1">
      <alignment horizontal="left" vertical="top" wrapText="1"/>
      <protection/>
    </xf>
    <xf numFmtId="195" fontId="58" fillId="28" borderId="12" xfId="151" applyNumberFormat="1" applyFont="1" applyFill="1" applyBorder="1" applyAlignment="1" applyProtection="1">
      <alignment horizontal="right" vertical="center"/>
      <protection/>
    </xf>
    <xf numFmtId="49" fontId="54" fillId="25" borderId="0" xfId="151" applyNumberFormat="1" applyFont="1" applyFill="1">
      <alignment/>
      <protection/>
    </xf>
    <xf numFmtId="49" fontId="0" fillId="25" borderId="0" xfId="151" applyNumberFormat="1" applyFill="1">
      <alignment/>
      <protection/>
    </xf>
    <xf numFmtId="0" fontId="59" fillId="3" borderId="38" xfId="151" applyFont="1" applyFill="1" applyBorder="1" applyAlignment="1" applyProtection="1">
      <alignment horizontal="left" vertical="center"/>
      <protection/>
    </xf>
    <xf numFmtId="0" fontId="60" fillId="3" borderId="38" xfId="151" applyFont="1" applyFill="1" applyBorder="1" applyAlignment="1" applyProtection="1">
      <alignment horizontal="left" vertical="center"/>
      <protection/>
    </xf>
    <xf numFmtId="194" fontId="61" fillId="7" borderId="13" xfId="151" applyNumberFormat="1" applyFont="1" applyFill="1" applyBorder="1" applyAlignment="1" applyProtection="1">
      <alignment horizontal="left"/>
      <protection/>
    </xf>
    <xf numFmtId="194" fontId="61" fillId="28" borderId="13" xfId="151" applyNumberFormat="1" applyFont="1" applyFill="1" applyBorder="1" applyAlignment="1" applyProtection="1">
      <alignment horizontal="center"/>
      <protection/>
    </xf>
    <xf numFmtId="194" fontId="61" fillId="7" borderId="13" xfId="151" applyNumberFormat="1" applyFont="1" applyFill="1" applyBorder="1" applyAlignment="1" applyProtection="1">
      <alignment horizontal="center"/>
      <protection/>
    </xf>
    <xf numFmtId="194" fontId="61" fillId="28" borderId="13" xfId="151" applyNumberFormat="1" applyFont="1" applyFill="1" applyBorder="1" applyAlignment="1" applyProtection="1">
      <alignment horizontal="right"/>
      <protection/>
    </xf>
    <xf numFmtId="194" fontId="61" fillId="28" borderId="14" xfId="151" applyNumberFormat="1" applyFont="1" applyFill="1" applyBorder="1" applyAlignment="1" applyProtection="1">
      <alignment horizontal="right"/>
      <protection/>
    </xf>
    <xf numFmtId="194" fontId="61" fillId="28" borderId="36" xfId="151" applyNumberFormat="1" applyFont="1" applyFill="1" applyBorder="1" applyAlignment="1" applyProtection="1">
      <alignment horizontal="left" vertical="center"/>
      <protection/>
    </xf>
    <xf numFmtId="194" fontId="61" fillId="3" borderId="0" xfId="151" applyNumberFormat="1" applyFont="1" applyFill="1" applyAlignment="1" applyProtection="1">
      <alignment horizontal="left"/>
      <protection/>
    </xf>
    <xf numFmtId="49" fontId="62" fillId="3" borderId="0" xfId="143" applyNumberFormat="1" applyFont="1" applyFill="1" applyBorder="1" applyAlignment="1">
      <alignment horizontal="center"/>
      <protection/>
    </xf>
    <xf numFmtId="49" fontId="63" fillId="3" borderId="16" xfId="151" applyNumberFormat="1" applyFont="1" applyFill="1" applyBorder="1" applyAlignment="1">
      <alignment horizontal="center" vertical="center"/>
      <protection/>
    </xf>
    <xf numFmtId="49" fontId="64" fillId="3" borderId="44" xfId="151" applyNumberFormat="1" applyFont="1" applyFill="1" applyBorder="1" applyAlignment="1">
      <alignment horizontal="center" vertical="center"/>
      <protection/>
    </xf>
    <xf numFmtId="49" fontId="64" fillId="17" borderId="16" xfId="151" applyNumberFormat="1" applyFont="1" applyFill="1" applyBorder="1" applyAlignment="1">
      <alignment horizontal="center" vertical="center"/>
      <protection/>
    </xf>
    <xf numFmtId="49" fontId="64" fillId="3" borderId="16" xfId="151" applyNumberFormat="1" applyFont="1" applyFill="1" applyBorder="1" applyAlignment="1">
      <alignment horizontal="center" vertical="center" textRotation="255"/>
      <protection/>
    </xf>
    <xf numFmtId="49" fontId="65" fillId="3" borderId="16" xfId="151" applyNumberFormat="1" applyFont="1" applyFill="1" applyBorder="1" applyAlignment="1">
      <alignment horizontal="center" vertical="center" textRotation="255" wrapText="1"/>
      <protection/>
    </xf>
    <xf numFmtId="49" fontId="54" fillId="25" borderId="0" xfId="151" applyNumberFormat="1" applyFont="1" applyFill="1" applyAlignment="1">
      <alignment horizontal="center" vertical="center"/>
      <protection/>
    </xf>
    <xf numFmtId="49" fontId="0" fillId="25" borderId="0" xfId="151" applyNumberFormat="1" applyFill="1" applyAlignment="1">
      <alignment horizontal="center" vertical="center"/>
      <protection/>
    </xf>
    <xf numFmtId="49" fontId="64" fillId="3" borderId="16" xfId="151" applyNumberFormat="1" applyFont="1" applyFill="1" applyBorder="1" applyAlignment="1">
      <alignment horizontal="center" vertical="center"/>
      <protection/>
    </xf>
    <xf numFmtId="49" fontId="66" fillId="3" borderId="44" xfId="151" applyNumberFormat="1" applyFont="1" applyFill="1" applyBorder="1" applyAlignment="1">
      <alignment horizontal="left" vertical="center"/>
      <protection/>
    </xf>
    <xf numFmtId="49" fontId="66" fillId="17" borderId="16" xfId="151" applyNumberFormat="1" applyFont="1" applyFill="1" applyBorder="1" applyAlignment="1">
      <alignment horizontal="left" vertical="center"/>
      <protection/>
    </xf>
    <xf numFmtId="49" fontId="68" fillId="3" borderId="48" xfId="151" applyNumberFormat="1" applyFont="1" applyFill="1" applyBorder="1" applyAlignment="1" applyProtection="1">
      <alignment horizontal="center" vertical="center" wrapText="1"/>
      <protection/>
    </xf>
    <xf numFmtId="49" fontId="124" fillId="3" borderId="16" xfId="151" applyNumberFormat="1" applyFont="1" applyFill="1" applyBorder="1" applyAlignment="1">
      <alignment horizontal="center" vertical="center"/>
      <protection/>
    </xf>
    <xf numFmtId="49" fontId="125" fillId="3" borderId="16" xfId="151" applyNumberFormat="1" applyFont="1" applyFill="1" applyBorder="1" applyAlignment="1">
      <alignment horizontal="center" vertical="center"/>
      <protection/>
    </xf>
    <xf numFmtId="49" fontId="124" fillId="3" borderId="44" xfId="151" applyNumberFormat="1" applyFont="1" applyFill="1" applyBorder="1" applyAlignment="1">
      <alignment horizontal="left" vertical="center"/>
      <protection/>
    </xf>
    <xf numFmtId="49" fontId="124" fillId="17" borderId="16" xfId="151" applyNumberFormat="1" applyFont="1" applyFill="1" applyBorder="1" applyAlignment="1">
      <alignment horizontal="left" vertical="center"/>
      <protection/>
    </xf>
    <xf numFmtId="0" fontId="0" fillId="25" borderId="0" xfId="151" applyFill="1">
      <alignment/>
      <protection/>
    </xf>
    <xf numFmtId="0" fontId="82" fillId="3" borderId="0" xfId="0" applyNumberFormat="1" applyFont="1" applyFill="1" applyBorder="1" applyAlignment="1" applyProtection="1">
      <alignment horizontal="left" vertical="center"/>
      <protection/>
    </xf>
  </cellXfs>
  <cellStyles count="147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2" xfId="24"/>
    <cellStyle name="20% — акцент2" xfId="25"/>
    <cellStyle name="20% - Акцент2_211113миш" xfId="26"/>
    <cellStyle name="20% — акцент2_234208д10" xfId="27"/>
    <cellStyle name="20% - Акцент2_234609не3" xfId="28"/>
    <cellStyle name="20% — акцент2_240806д08" xfId="29"/>
    <cellStyle name="20% - Акцент2_240810д09" xfId="30"/>
    <cellStyle name="20% — акцент2_240908окм" xfId="31"/>
    <cellStyle name="20% - Акцент3" xfId="32"/>
    <cellStyle name="20% — акцент3" xfId="33"/>
    <cellStyle name="20% - Акцент3_211113миш" xfId="34"/>
    <cellStyle name="20% — акцент3_234208д10" xfId="35"/>
    <cellStyle name="20% - Акцент3_234609не3" xfId="36"/>
    <cellStyle name="20% — акцент3_240806д08" xfId="37"/>
    <cellStyle name="20% - Акцент3_240810д09" xfId="38"/>
    <cellStyle name="20% — акцент3_240908окм" xfId="39"/>
    <cellStyle name="20% - Акцент4" xfId="40"/>
    <cellStyle name="20% — акцент4" xfId="41"/>
    <cellStyle name="20% - Акцент4_211113миш" xfId="42"/>
    <cellStyle name="20% — акцент4_234208д10" xfId="43"/>
    <cellStyle name="20% - Акцент4_234609не3" xfId="44"/>
    <cellStyle name="20% — акцент4_240806д08" xfId="45"/>
    <cellStyle name="20% - Акцент4_240810д09" xfId="46"/>
    <cellStyle name="20% — акцент4_240908окм" xfId="47"/>
    <cellStyle name="20% - Акцент5" xfId="48"/>
    <cellStyle name="20% — акцент5" xfId="49"/>
    <cellStyle name="20% - Акцент6" xfId="50"/>
    <cellStyle name="20% — акцент6" xfId="51"/>
    <cellStyle name="40% - Акцент1" xfId="52"/>
    <cellStyle name="40% — акцент1" xfId="53"/>
    <cellStyle name="40% - Акцент1_211113миш" xfId="54"/>
    <cellStyle name="40% — акцент1_240908окм" xfId="55"/>
    <cellStyle name="40% - Акцент2" xfId="56"/>
    <cellStyle name="40% — акцент2" xfId="57"/>
    <cellStyle name="40% - Акцент3" xfId="58"/>
    <cellStyle name="40% — акцент3" xfId="59"/>
    <cellStyle name="40% - Акцент3_211113миш" xfId="60"/>
    <cellStyle name="40% — акцент3_234208д10" xfId="61"/>
    <cellStyle name="40% - Акцент3_234609не3" xfId="62"/>
    <cellStyle name="40% — акцент3_240806д08" xfId="63"/>
    <cellStyle name="40% - Акцент3_240810д09" xfId="64"/>
    <cellStyle name="40% — акцент3_240908окм" xfId="65"/>
    <cellStyle name="40% - Акцент4" xfId="66"/>
    <cellStyle name="40% — акцент4" xfId="67"/>
    <cellStyle name="40% - Акцент4_211113миш" xfId="68"/>
    <cellStyle name="40% — акцент4_234208д10" xfId="69"/>
    <cellStyle name="40% - Акцент4_234609не3" xfId="70"/>
    <cellStyle name="40% — акцент4_240806д08" xfId="71"/>
    <cellStyle name="40% - Акцент4_240810д09" xfId="72"/>
    <cellStyle name="40% — акцент4_240908окм" xfId="73"/>
    <cellStyle name="40% - Акцент5" xfId="74"/>
    <cellStyle name="40% — акцент5" xfId="75"/>
    <cellStyle name="40% - Акцент6" xfId="76"/>
    <cellStyle name="40% — акцент6" xfId="77"/>
    <cellStyle name="40% - Акцент6_211113миш" xfId="78"/>
    <cellStyle name="40% — акцент6_234208д10" xfId="79"/>
    <cellStyle name="40% - Акцент6_234609не3" xfId="80"/>
    <cellStyle name="40% — акцент6_240806д08" xfId="81"/>
    <cellStyle name="40% - Акцент6_240810д09" xfId="82"/>
    <cellStyle name="40% — акцент6_240908окм" xfId="83"/>
    <cellStyle name="60% - Акцент1" xfId="84"/>
    <cellStyle name="60% — акцент1" xfId="85"/>
    <cellStyle name="60% - Акцент1_211113миш" xfId="86"/>
    <cellStyle name="60% — акцент1_234208д10" xfId="87"/>
    <cellStyle name="60% - Акцент1_234609не3" xfId="88"/>
    <cellStyle name="60% — акцент1_240806д08" xfId="89"/>
    <cellStyle name="60% - Акцент1_240810д09" xfId="90"/>
    <cellStyle name="60% — акцент1_240908окм" xfId="91"/>
    <cellStyle name="60% - Акцент2" xfId="92"/>
    <cellStyle name="60% — акцент2" xfId="93"/>
    <cellStyle name="60% - Акцент3" xfId="94"/>
    <cellStyle name="60% — акцент3" xfId="95"/>
    <cellStyle name="60% - Акцент3_211113миш" xfId="96"/>
    <cellStyle name="60% — акцент3_234208д10" xfId="97"/>
    <cellStyle name="60% - Акцент3_234609не3" xfId="98"/>
    <cellStyle name="60% — акцент3_240806д08" xfId="99"/>
    <cellStyle name="60% - Акцент3_240810д09" xfId="100"/>
    <cellStyle name="60% — акцент3_240908окм" xfId="101"/>
    <cellStyle name="60% - Акцент4" xfId="102"/>
    <cellStyle name="60% — акцент4" xfId="103"/>
    <cellStyle name="60% - Акцент4_211113миш" xfId="104"/>
    <cellStyle name="60% — акцент4_234208д10" xfId="105"/>
    <cellStyle name="60% - Акцент4_234609не3" xfId="106"/>
    <cellStyle name="60% — акцент4_240806д08" xfId="107"/>
    <cellStyle name="60% - Акцент4_240810д09" xfId="108"/>
    <cellStyle name="60% — акцент4_240908окм" xfId="109"/>
    <cellStyle name="60% - Акцент5" xfId="110"/>
    <cellStyle name="60% — акцент5" xfId="111"/>
    <cellStyle name="60% - Акцент6" xfId="112"/>
    <cellStyle name="60% — акцент6" xfId="113"/>
    <cellStyle name="60% - Акцент6_211113миш" xfId="114"/>
    <cellStyle name="60% — акцент6_234208д10" xfId="115"/>
    <cellStyle name="60% - Акцент6_234609не3" xfId="116"/>
    <cellStyle name="60% — акцент6_240806д08" xfId="117"/>
    <cellStyle name="60% - Акцент6_240810д09" xfId="118"/>
    <cellStyle name="60% — акцент6_240908окм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Гиперссылка_240908окм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Итог" xfId="137"/>
    <cellStyle name="Контрольная ячейка" xfId="138"/>
    <cellStyle name="Название" xfId="139"/>
    <cellStyle name="Нейтральный" xfId="140"/>
    <cellStyle name="Обычный 2" xfId="141"/>
    <cellStyle name="Обычный_170211" xfId="142"/>
    <cellStyle name="Обычный_170211_240908окм" xfId="143"/>
    <cellStyle name="Обычный_171421" xfId="144"/>
    <cellStyle name="Обычный_171421_240908окм" xfId="145"/>
    <cellStyle name="Обычный_240902м13" xfId="146"/>
    <cellStyle name="Обычный_240904веч" xfId="147"/>
    <cellStyle name="Обычный_240905суб" xfId="148"/>
    <cellStyle name="Обычный_240906пре" xfId="149"/>
    <cellStyle name="Обычный_240907окт" xfId="150"/>
    <cellStyle name="Обычный_240908окм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41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9" width="4.00390625" style="2" customWidth="1"/>
    <col min="10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213" t="s">
        <v>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ht="12.75">
      <c r="A2" s="269" t="s">
        <v>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</row>
    <row r="3" spans="1:68" ht="33.75" customHeight="1">
      <c r="A3" s="262" t="s">
        <v>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4"/>
      <c r="T3" s="265">
        <v>9</v>
      </c>
      <c r="U3" s="266"/>
      <c r="V3" s="267" t="s">
        <v>0</v>
      </c>
      <c r="W3" s="268"/>
      <c r="X3" s="259" t="s">
        <v>110</v>
      </c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1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255" t="s">
        <v>5</v>
      </c>
      <c r="B4" s="256"/>
      <c r="C4" s="256"/>
      <c r="D4" s="257" t="s">
        <v>113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8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251" t="s">
        <v>111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3"/>
      <c r="S5" s="248" t="s">
        <v>112</v>
      </c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50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SUM(D8:D141)</f>
        <v>36</v>
      </c>
      <c r="E6" s="9">
        <f aca="true" t="shared" si="0" ref="E6:AJ6">SUM(E8:E141)</f>
        <v>15</v>
      </c>
      <c r="F6" s="9">
        <f t="shared" si="0"/>
        <v>15</v>
      </c>
      <c r="G6" s="9">
        <f t="shared" si="0"/>
        <v>30</v>
      </c>
      <c r="H6" s="9">
        <f t="shared" si="0"/>
        <v>33</v>
      </c>
      <c r="I6" s="9">
        <f t="shared" si="0"/>
        <v>327</v>
      </c>
      <c r="J6" s="9">
        <f t="shared" si="0"/>
        <v>6</v>
      </c>
      <c r="K6" s="9">
        <f t="shared" si="0"/>
        <v>6</v>
      </c>
      <c r="L6" s="9">
        <f t="shared" si="0"/>
        <v>72</v>
      </c>
      <c r="M6" s="9">
        <f t="shared" si="0"/>
        <v>108</v>
      </c>
      <c r="N6" s="9">
        <f t="shared" si="0"/>
        <v>144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145</v>
      </c>
      <c r="C8" s="14">
        <f>SUM(D8:AJ8)</f>
        <v>100</v>
      </c>
      <c r="D8" s="15"/>
      <c r="E8" s="15"/>
      <c r="F8" s="15"/>
      <c r="G8" s="15"/>
      <c r="H8" s="15"/>
      <c r="I8" s="15">
        <v>100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86</v>
      </c>
      <c r="C9" s="14">
        <f>SUM(D9:AJ9)</f>
        <v>83</v>
      </c>
      <c r="D9" s="15">
        <v>7</v>
      </c>
      <c r="E9" s="15"/>
      <c r="F9" s="15"/>
      <c r="G9" s="15">
        <v>6</v>
      </c>
      <c r="H9" s="15"/>
      <c r="I9" s="15">
        <v>70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187</v>
      </c>
      <c r="C10" s="14">
        <f>SUM(D10:AJ10)</f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5">
        <v>24</v>
      </c>
      <c r="N10" s="15">
        <v>32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38</v>
      </c>
      <c r="C11" s="14">
        <f>SUM(D11:AJ11)</f>
        <v>50</v>
      </c>
      <c r="D11" s="15"/>
      <c r="E11" s="15"/>
      <c r="F11" s="15"/>
      <c r="G11" s="15"/>
      <c r="H11" s="15">
        <v>8</v>
      </c>
      <c r="I11" s="15">
        <v>10</v>
      </c>
      <c r="J11" s="15"/>
      <c r="K11" s="15"/>
      <c r="L11" s="15"/>
      <c r="M11" s="15">
        <v>12</v>
      </c>
      <c r="N11" s="15">
        <v>20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146</v>
      </c>
      <c r="C12" s="14">
        <f>SUM(D12:AJ12)</f>
        <v>50</v>
      </c>
      <c r="D12" s="15"/>
      <c r="E12" s="15"/>
      <c r="F12" s="15"/>
      <c r="G12" s="15"/>
      <c r="H12" s="15"/>
      <c r="I12" s="15">
        <v>50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29</v>
      </c>
      <c r="C13" s="14">
        <f>SUM(D13:AJ13)</f>
        <v>47</v>
      </c>
      <c r="D13" s="15"/>
      <c r="E13" s="15"/>
      <c r="F13" s="15"/>
      <c r="G13" s="15"/>
      <c r="H13" s="15">
        <v>7</v>
      </c>
      <c r="I13" s="15">
        <v>40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103</v>
      </c>
      <c r="C14" s="14">
        <f>SUM(D14:AJ14)</f>
        <v>46</v>
      </c>
      <c r="D14" s="15"/>
      <c r="E14" s="15"/>
      <c r="F14" s="15"/>
      <c r="G14" s="15"/>
      <c r="H14" s="15"/>
      <c r="I14" s="15"/>
      <c r="J14" s="15"/>
      <c r="K14" s="15"/>
      <c r="L14" s="15"/>
      <c r="M14" s="15">
        <v>18</v>
      </c>
      <c r="N14" s="15">
        <v>28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144</v>
      </c>
      <c r="C15" s="14">
        <f>SUM(D15:AJ15)</f>
        <v>38</v>
      </c>
      <c r="D15" s="15"/>
      <c r="E15" s="15"/>
      <c r="F15" s="15"/>
      <c r="G15" s="15">
        <v>8</v>
      </c>
      <c r="H15" s="15"/>
      <c r="I15" s="15">
        <v>30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37</v>
      </c>
      <c r="C16" s="14">
        <f>SUM(D16:AJ16)</f>
        <v>36</v>
      </c>
      <c r="D16" s="15"/>
      <c r="E16" s="15"/>
      <c r="F16" s="15">
        <v>5</v>
      </c>
      <c r="G16" s="15"/>
      <c r="H16" s="15"/>
      <c r="I16" s="15"/>
      <c r="J16" s="15"/>
      <c r="K16" s="15"/>
      <c r="L16" s="15"/>
      <c r="M16" s="15">
        <v>15</v>
      </c>
      <c r="N16" s="15">
        <v>16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194</v>
      </c>
      <c r="C17" s="14">
        <f>SUM(D17:AJ17)</f>
        <v>24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24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189</v>
      </c>
      <c r="C18" s="14">
        <f>SUM(D18:AJ18)</f>
        <v>21</v>
      </c>
      <c r="D18" s="15"/>
      <c r="E18" s="15"/>
      <c r="F18" s="15"/>
      <c r="G18" s="15"/>
      <c r="H18" s="15"/>
      <c r="I18" s="15"/>
      <c r="J18" s="15"/>
      <c r="K18" s="15"/>
      <c r="L18" s="15"/>
      <c r="M18" s="15">
        <v>9</v>
      </c>
      <c r="N18" s="15">
        <v>12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193</v>
      </c>
      <c r="C19" s="14">
        <f>SUM(D19:AJ19)</f>
        <v>21</v>
      </c>
      <c r="D19" s="15"/>
      <c r="E19" s="15"/>
      <c r="F19" s="15"/>
      <c r="G19" s="15"/>
      <c r="H19" s="15"/>
      <c r="I19" s="15"/>
      <c r="J19" s="15"/>
      <c r="K19" s="15"/>
      <c r="L19" s="15"/>
      <c r="M19" s="15">
        <v>21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85</v>
      </c>
      <c r="C20" s="14">
        <f>SUM(D20:AJ20)</f>
        <v>20</v>
      </c>
      <c r="D20" s="15"/>
      <c r="E20" s="15"/>
      <c r="F20" s="15"/>
      <c r="G20" s="15"/>
      <c r="H20" s="15"/>
      <c r="I20" s="15">
        <v>20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173</v>
      </c>
      <c r="C21" s="14">
        <f>SUM(D21:AJ21)</f>
        <v>16</v>
      </c>
      <c r="D21" s="15"/>
      <c r="E21" s="15"/>
      <c r="F21" s="15"/>
      <c r="G21" s="15"/>
      <c r="H21" s="15"/>
      <c r="I21" s="15"/>
      <c r="J21" s="15"/>
      <c r="K21" s="15"/>
      <c r="L21" s="15">
        <v>16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23</v>
      </c>
      <c r="C22" s="14">
        <f>SUM(D22:AJ22)</f>
        <v>15</v>
      </c>
      <c r="D22" s="15">
        <v>8</v>
      </c>
      <c r="E22" s="15"/>
      <c r="F22" s="15"/>
      <c r="G22" s="15">
        <v>7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91</v>
      </c>
      <c r="C23" s="14">
        <f>SUM(D23:AJ23)</f>
        <v>14</v>
      </c>
      <c r="D23" s="15"/>
      <c r="E23" s="15"/>
      <c r="F23" s="15"/>
      <c r="G23" s="15"/>
      <c r="H23" s="15"/>
      <c r="I23" s="15"/>
      <c r="J23" s="15"/>
      <c r="K23" s="15"/>
      <c r="L23" s="15">
        <v>14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90</v>
      </c>
      <c r="C24" s="14">
        <f>SUM(D24:AJ24)</f>
        <v>12</v>
      </c>
      <c r="D24" s="15"/>
      <c r="E24" s="15"/>
      <c r="F24" s="15"/>
      <c r="G24" s="15"/>
      <c r="H24" s="15"/>
      <c r="I24" s="15"/>
      <c r="J24" s="15"/>
      <c r="K24" s="15"/>
      <c r="L24" s="15">
        <v>12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33</v>
      </c>
      <c r="C25" s="14">
        <f>SUM(D25:AJ25)</f>
        <v>11</v>
      </c>
      <c r="D25" s="15">
        <v>3</v>
      </c>
      <c r="E25" s="15"/>
      <c r="F25" s="15"/>
      <c r="G25" s="15"/>
      <c r="H25" s="15"/>
      <c r="I25" s="15"/>
      <c r="J25" s="15"/>
      <c r="K25" s="15"/>
      <c r="L25" s="15"/>
      <c r="M25" s="15"/>
      <c r="N25" s="15">
        <v>8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25</v>
      </c>
      <c r="C26" s="14">
        <f>SUM(D26:AJ26)</f>
        <v>11</v>
      </c>
      <c r="D26" s="15">
        <v>6</v>
      </c>
      <c r="E26" s="15"/>
      <c r="F26" s="15"/>
      <c r="G26" s="15">
        <v>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92</v>
      </c>
      <c r="C27" s="14">
        <f>SUM(D27:AJ27)</f>
        <v>10</v>
      </c>
      <c r="D27" s="15"/>
      <c r="E27" s="15"/>
      <c r="F27" s="15"/>
      <c r="G27" s="15"/>
      <c r="H27" s="15"/>
      <c r="I27" s="15"/>
      <c r="J27" s="15"/>
      <c r="K27" s="15"/>
      <c r="L27" s="15">
        <v>10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39</v>
      </c>
      <c r="C28" s="14">
        <f>SUM(D28:AJ28)</f>
        <v>9</v>
      </c>
      <c r="D28" s="15">
        <v>1</v>
      </c>
      <c r="E28" s="15"/>
      <c r="F28" s="15"/>
      <c r="G28" s="15">
        <v>4</v>
      </c>
      <c r="H28" s="15">
        <v>4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40</v>
      </c>
      <c r="C29" s="14">
        <f>SUM(D29:AJ29)</f>
        <v>8</v>
      </c>
      <c r="D29" s="15"/>
      <c r="E29" s="15"/>
      <c r="F29" s="15"/>
      <c r="G29" s="15"/>
      <c r="H29" s="15"/>
      <c r="I29" s="15"/>
      <c r="J29" s="15"/>
      <c r="K29" s="15"/>
      <c r="L29" s="15">
        <v>8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188</v>
      </c>
      <c r="C30" s="14">
        <f>SUM(D30:AJ30)</f>
        <v>7</v>
      </c>
      <c r="D30" s="15"/>
      <c r="E30" s="15"/>
      <c r="F30" s="15"/>
      <c r="G30" s="15"/>
      <c r="H30" s="15"/>
      <c r="I30" s="15"/>
      <c r="J30" s="15"/>
      <c r="K30" s="15"/>
      <c r="L30" s="15"/>
      <c r="M30" s="15">
        <v>3</v>
      </c>
      <c r="N30" s="15">
        <v>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88</v>
      </c>
      <c r="C31" s="14">
        <f>SUM(D31:AJ31)</f>
        <v>7</v>
      </c>
      <c r="D31" s="15"/>
      <c r="E31" s="15"/>
      <c r="F31" s="15"/>
      <c r="G31" s="15"/>
      <c r="H31" s="15"/>
      <c r="I31" s="15">
        <v>7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183</v>
      </c>
      <c r="C32" s="14">
        <f>SUM(D32:AJ32)</f>
        <v>6</v>
      </c>
      <c r="D32" s="15"/>
      <c r="E32" s="15"/>
      <c r="F32" s="15"/>
      <c r="G32" s="15"/>
      <c r="H32" s="15"/>
      <c r="I32" s="15"/>
      <c r="J32" s="15"/>
      <c r="K32" s="15"/>
      <c r="L32" s="15">
        <v>6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27</v>
      </c>
      <c r="C33" s="14">
        <f>SUM(D33:AJ33)</f>
        <v>6</v>
      </c>
      <c r="D33" s="15"/>
      <c r="E33" s="15"/>
      <c r="F33" s="15"/>
      <c r="G33" s="15"/>
      <c r="H33" s="15">
        <v>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190</v>
      </c>
      <c r="C34" s="14">
        <f>SUM(D34:AJ34)</f>
        <v>6</v>
      </c>
      <c r="D34" s="15"/>
      <c r="E34" s="15"/>
      <c r="F34" s="15"/>
      <c r="G34" s="15"/>
      <c r="H34" s="15"/>
      <c r="I34" s="15"/>
      <c r="J34" s="15"/>
      <c r="K34" s="15"/>
      <c r="L34" s="15"/>
      <c r="M34" s="15">
        <v>6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41</v>
      </c>
      <c r="C35" s="14">
        <f>SUM(D35:AJ35)</f>
        <v>5</v>
      </c>
      <c r="D35" s="15"/>
      <c r="E35" s="15"/>
      <c r="F35" s="15"/>
      <c r="G35" s="15"/>
      <c r="H35" s="15">
        <v>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100</v>
      </c>
      <c r="C36" s="14">
        <f>SUM(D36:AJ36)</f>
        <v>5</v>
      </c>
      <c r="D36" s="15"/>
      <c r="E36" s="15">
        <v>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26</v>
      </c>
      <c r="C37" s="14">
        <f>SUM(D37:AJ37)</f>
        <v>5</v>
      </c>
      <c r="D37" s="15">
        <v>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127</v>
      </c>
      <c r="C38" s="14">
        <f>SUM(D38:AJ38)</f>
        <v>4</v>
      </c>
      <c r="D38" s="15"/>
      <c r="E38" s="15">
        <v>4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114</v>
      </c>
      <c r="C39" s="14">
        <f>SUM(D39:AJ39)</f>
        <v>4</v>
      </c>
      <c r="D39" s="15">
        <v>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136</v>
      </c>
      <c r="C40" s="14">
        <f>SUM(D40:AJ40)</f>
        <v>4</v>
      </c>
      <c r="D40" s="15"/>
      <c r="E40" s="15"/>
      <c r="F40" s="15">
        <v>4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174</v>
      </c>
      <c r="C41" s="14">
        <f>SUM(D41:AJ41)</f>
        <v>4</v>
      </c>
      <c r="D41" s="15"/>
      <c r="E41" s="15"/>
      <c r="F41" s="15"/>
      <c r="G41" s="15"/>
      <c r="H41" s="15"/>
      <c r="I41" s="15"/>
      <c r="J41" s="15"/>
      <c r="K41" s="15"/>
      <c r="L41" s="15">
        <v>4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121</v>
      </c>
      <c r="C42" s="14">
        <f>SUM(D42:AJ42)</f>
        <v>3</v>
      </c>
      <c r="D42" s="15"/>
      <c r="E42" s="15">
        <v>3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139</v>
      </c>
      <c r="C43" s="14">
        <f>SUM(D43:AJ43)</f>
        <v>3</v>
      </c>
      <c r="D43" s="15"/>
      <c r="E43" s="15"/>
      <c r="F43" s="15">
        <v>3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42</v>
      </c>
      <c r="C44" s="14">
        <f>SUM(D44:AJ44)</f>
        <v>3</v>
      </c>
      <c r="D44" s="15"/>
      <c r="E44" s="15"/>
      <c r="F44" s="15"/>
      <c r="G44" s="15"/>
      <c r="H44" s="15">
        <v>3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149</v>
      </c>
      <c r="C45" s="14">
        <f>SUM(D45:AJ45)</f>
        <v>3</v>
      </c>
      <c r="D45" s="15"/>
      <c r="E45" s="15"/>
      <c r="F45" s="15"/>
      <c r="G45" s="15"/>
      <c r="H45" s="15"/>
      <c r="I45" s="15"/>
      <c r="J45" s="15">
        <v>3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 t="s">
        <v>163</v>
      </c>
      <c r="C46" s="14">
        <f>SUM(D46:AJ46)</f>
        <v>3</v>
      </c>
      <c r="D46" s="15"/>
      <c r="E46" s="15"/>
      <c r="F46" s="15"/>
      <c r="G46" s="15"/>
      <c r="H46" s="15"/>
      <c r="I46" s="15"/>
      <c r="J46" s="15"/>
      <c r="K46" s="15">
        <v>3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 t="s">
        <v>128</v>
      </c>
      <c r="C47" s="14">
        <f>SUM(D47:AJ47)</f>
        <v>2</v>
      </c>
      <c r="D47" s="15"/>
      <c r="E47" s="15">
        <v>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 t="s">
        <v>162</v>
      </c>
      <c r="C48" s="14">
        <f>SUM(D48:AJ48)</f>
        <v>2</v>
      </c>
      <c r="D48" s="15"/>
      <c r="E48" s="15"/>
      <c r="F48" s="15"/>
      <c r="G48" s="15"/>
      <c r="H48" s="15"/>
      <c r="I48" s="15"/>
      <c r="J48" s="15"/>
      <c r="K48" s="15">
        <v>2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 t="s">
        <v>28</v>
      </c>
      <c r="C49" s="14">
        <f>SUM(D49:AJ49)</f>
        <v>2</v>
      </c>
      <c r="D49" s="15">
        <v>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 t="s">
        <v>151</v>
      </c>
      <c r="C50" s="14">
        <f>SUM(D50:AJ50)</f>
        <v>2</v>
      </c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 t="s">
        <v>137</v>
      </c>
      <c r="C51" s="14">
        <f>SUM(D51:AJ51)</f>
        <v>2</v>
      </c>
      <c r="D51" s="15"/>
      <c r="E51" s="15"/>
      <c r="F51" s="15">
        <v>2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 t="s">
        <v>177</v>
      </c>
      <c r="C52" s="14">
        <f>SUM(D52:AJ52)</f>
        <v>2</v>
      </c>
      <c r="D52" s="15"/>
      <c r="E52" s="15"/>
      <c r="F52" s="15"/>
      <c r="G52" s="15"/>
      <c r="H52" s="15"/>
      <c r="I52" s="15"/>
      <c r="J52" s="15"/>
      <c r="K52" s="15"/>
      <c r="L52" s="15">
        <v>2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 t="s">
        <v>126</v>
      </c>
      <c r="C53" s="14">
        <f>SUM(D53:AJ53)</f>
        <v>1</v>
      </c>
      <c r="D53" s="15"/>
      <c r="E53" s="15">
        <v>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 t="s">
        <v>155</v>
      </c>
      <c r="C54" s="14">
        <f>SUM(D54:AJ54)</f>
        <v>1</v>
      </c>
      <c r="D54" s="15"/>
      <c r="E54" s="15"/>
      <c r="F54" s="15"/>
      <c r="G54" s="15"/>
      <c r="H54" s="15"/>
      <c r="I54" s="15"/>
      <c r="J54" s="15">
        <v>1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 t="s">
        <v>164</v>
      </c>
      <c r="C55" s="14">
        <f>SUM(D55:AJ55)</f>
        <v>1</v>
      </c>
      <c r="D55" s="15"/>
      <c r="E55" s="15"/>
      <c r="F55" s="15"/>
      <c r="G55" s="15"/>
      <c r="H55" s="15"/>
      <c r="I55" s="15"/>
      <c r="J55" s="15"/>
      <c r="K55" s="15">
        <v>1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 t="s">
        <v>95</v>
      </c>
      <c r="C56" s="14">
        <f>SUM(D56:AJ56)</f>
        <v>1</v>
      </c>
      <c r="D56" s="15"/>
      <c r="E56" s="15"/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>SUM(D57:AJ57)</f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>SUM(D58:AJ58)</f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>SUM(D59:AJ59)</f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>SUM(D60:AJ60)</f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>SUM(D61:AJ61)</f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>SUM(D62:AJ62)</f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>SUM(D63:AJ63)</f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>SUM(D64:AJ64)</f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>SUM(D65:AJ65)</f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>SUM(D66:AJ66)</f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>SUM(D67:AJ67)</f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>SUM(D68:AJ68)</f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>SUM(D69:AJ69)</f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>SUM(D70:AJ70)</f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>SUM(D73:AJ73)</f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>SUM(D74:AJ74)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 aca="true" t="shared" si="1" ref="C72:C103">SUM(D75:AJ75)</f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 t="shared" si="1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 t="shared" si="1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 t="shared" si="1"/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 t="shared" si="1"/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 t="shared" si="1"/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 t="shared" si="1"/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 t="shared" si="1"/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 t="shared" si="1"/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 t="shared" si="1"/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 t="shared" si="1"/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 t="shared" si="1"/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 t="shared" si="1"/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 t="shared" si="1"/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 t="shared" si="1"/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 t="shared" si="1"/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 t="shared" si="1"/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 t="shared" si="1"/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 t="shared" si="1"/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 t="shared" si="1"/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 t="shared" si="1"/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 t="shared" si="1"/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 t="shared" si="1"/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 t="shared" si="1"/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 t="shared" si="1"/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 t="shared" si="1"/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 t="shared" si="1"/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 t="shared" si="1"/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 t="shared" si="1"/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2" ref="C104:C135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2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2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2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2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2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2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2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2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2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2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/>
      <c r="B115" s="13"/>
      <c r="C115" s="14">
        <f t="shared" si="2"/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/>
      <c r="B116" s="13"/>
      <c r="C116" s="14">
        <f t="shared" si="2"/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/>
      <c r="B117" s="13"/>
      <c r="C117" s="14">
        <f t="shared" si="2"/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/>
      <c r="B118" s="13"/>
      <c r="C118" s="14">
        <f t="shared" si="2"/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/>
      <c r="B119" s="13"/>
      <c r="C119" s="14">
        <f t="shared" si="2"/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/>
      <c r="B120" s="13"/>
      <c r="C120" s="14">
        <f t="shared" si="2"/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/>
      <c r="B121" s="13"/>
      <c r="C121" s="14">
        <f t="shared" si="2"/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/>
      <c r="B122" s="13"/>
      <c r="C122" s="14">
        <f t="shared" si="2"/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/>
      <c r="B123" s="13"/>
      <c r="C123" s="14">
        <f t="shared" si="2"/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/>
      <c r="B124" s="13"/>
      <c r="C124" s="14">
        <f t="shared" si="2"/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/>
      <c r="B125" s="13"/>
      <c r="C125" s="14">
        <f t="shared" si="2"/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/>
      <c r="B126" s="13"/>
      <c r="C126" s="14">
        <f t="shared" si="2"/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/>
      <c r="B127" s="13"/>
      <c r="C127" s="14">
        <f t="shared" si="2"/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/>
      <c r="B128" s="13"/>
      <c r="C128" s="14">
        <f t="shared" si="2"/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/>
      <c r="B129" s="13"/>
      <c r="C129" s="14">
        <f t="shared" si="2"/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/>
      <c r="B130" s="13"/>
      <c r="C130" s="14">
        <f t="shared" si="2"/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/>
      <c r="B131" s="13"/>
      <c r="C131" s="14">
        <f t="shared" si="2"/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/>
      <c r="B132" s="13"/>
      <c r="C132" s="14">
        <f t="shared" si="2"/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/>
      <c r="B133" s="13"/>
      <c r="C133" s="14">
        <f t="shared" si="2"/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/>
      <c r="B134" s="13"/>
      <c r="C134" s="14">
        <f t="shared" si="2"/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/>
      <c r="B135" s="13"/>
      <c r="C135" s="14">
        <f t="shared" si="2"/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/>
      <c r="B136" s="13"/>
      <c r="C136" s="14">
        <f>SUM(D136:AJ136)</f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/>
      <c r="B137" s="13"/>
      <c r="C137" s="14">
        <f>SUM(D137:AJ137)</f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/>
      <c r="B138" s="13"/>
      <c r="C138" s="14">
        <f>SUM(D138:AJ138)</f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/>
      <c r="B139" s="13"/>
      <c r="C139" s="14">
        <f>SUM(D139:AJ139)</f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/>
      <c r="B140" s="13"/>
      <c r="C140" s="14">
        <f>SUM(D140:AJ140)</f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8">
      <c r="A141" s="12"/>
      <c r="B141" s="13"/>
      <c r="C141" s="14">
        <f>SUM(D141:AJ141)</f>
        <v>0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0 D8:D141">
    <cfRule type="cellIs" priority="1" dxfId="0" operator="equal" stopIfTrue="1">
      <formula>0</formula>
    </cfRule>
  </conditionalFormatting>
  <conditionalFormatting sqref="B8:B141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3" customWidth="1"/>
    <col min="2" max="2" width="4.75390625" style="33" customWidth="1"/>
    <col min="3" max="3" width="16.75390625" style="33" customWidth="1"/>
    <col min="4" max="4" width="3.75390625" style="33" customWidth="1"/>
    <col min="5" max="5" width="14.75390625" style="33" customWidth="1"/>
    <col min="6" max="6" width="3.75390625" style="33" customWidth="1"/>
    <col min="7" max="7" width="15.75390625" style="33" customWidth="1"/>
    <col min="8" max="8" width="3.75390625" style="33" customWidth="1"/>
    <col min="9" max="9" width="15.75390625" style="33" customWidth="1"/>
    <col min="10" max="10" width="3.75390625" style="33" customWidth="1"/>
    <col min="11" max="11" width="15.75390625" style="33" customWidth="1"/>
    <col min="12" max="12" width="3.75390625" style="33" customWidth="1"/>
    <col min="13" max="13" width="22.75390625" style="33" customWidth="1"/>
    <col min="14" max="16384" width="9.125" style="33" customWidth="1"/>
  </cols>
  <sheetData>
    <row r="1" spans="1:13" s="2" customFormat="1" ht="16.5" thickBot="1">
      <c r="A1" s="290" t="s">
        <v>82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4" s="2" customFormat="1" ht="13.5" thickBot="1">
      <c r="A2" s="282" t="s">
        <v>83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31"/>
    </row>
    <row r="3" spans="1:15" ht="12.75">
      <c r="A3" s="281" t="str">
        <f>'с2'!A3</f>
        <v>LXVIII Чемпионат РБ в зачет XXV Кубка РБ, VII Кубка Давида - Детского Кубка РБ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32"/>
      <c r="O3" s="32"/>
    </row>
    <row r="4" spans="1:15" ht="12.75">
      <c r="A4" s="283" t="str">
        <f>CONCATENATE('с2'!A4," ",'с2'!C4)</f>
        <v>Республиканские официальные спортивные соревнования МЕЖДУНАРОДНЫЙ ЖЕНСКИЙ ДЕНЬ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34"/>
      <c r="O4" s="34"/>
    </row>
    <row r="5" spans="1:15" ht="12.75">
      <c r="A5" s="279">
        <f>'с2'!E5</f>
        <v>45361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35"/>
      <c r="O5" s="35"/>
    </row>
    <row r="6" spans="1:13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5" ht="10.5" customHeight="1">
      <c r="A7" s="37">
        <v>1</v>
      </c>
      <c r="B7" s="38">
        <f>'с2'!A8</f>
        <v>0</v>
      </c>
      <c r="C7" s="39" t="s">
        <v>169</v>
      </c>
      <c r="D7" s="40"/>
      <c r="E7" s="41"/>
      <c r="F7" s="41"/>
      <c r="G7" s="41"/>
      <c r="H7" s="41"/>
      <c r="I7" s="41"/>
      <c r="J7" s="41"/>
      <c r="K7" s="41"/>
      <c r="L7" s="41"/>
      <c r="M7" s="4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10.5" customHeight="1">
      <c r="A8" s="37"/>
      <c r="B8" s="43"/>
      <c r="C8" s="44">
        <v>1</v>
      </c>
      <c r="D8" s="45">
        <v>0</v>
      </c>
      <c r="E8" s="46" t="s">
        <v>169</v>
      </c>
      <c r="F8" s="47"/>
      <c r="G8" s="41"/>
      <c r="H8" s="47"/>
      <c r="I8" s="41"/>
      <c r="J8" s="47"/>
      <c r="K8" s="41"/>
      <c r="L8" s="47"/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0.5" customHeight="1">
      <c r="A9" s="37">
        <v>32</v>
      </c>
      <c r="B9" s="38">
        <f>'с2'!A39</f>
        <v>0</v>
      </c>
      <c r="C9" s="48" t="s">
        <v>44</v>
      </c>
      <c r="D9" s="49"/>
      <c r="E9" s="44"/>
      <c r="F9" s="50"/>
      <c r="G9" s="41"/>
      <c r="H9" s="47"/>
      <c r="I9" s="41"/>
      <c r="J9" s="47"/>
      <c r="K9" s="41"/>
      <c r="L9" s="47"/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0.5" customHeight="1">
      <c r="A10" s="37"/>
      <c r="B10" s="43"/>
      <c r="C10" s="51"/>
      <c r="D10" s="47"/>
      <c r="E10" s="52">
        <v>17</v>
      </c>
      <c r="F10" s="45">
        <v>0</v>
      </c>
      <c r="G10" s="55" t="s">
        <v>176</v>
      </c>
      <c r="H10" s="50"/>
      <c r="I10" s="41"/>
      <c r="J10" s="47"/>
      <c r="K10" s="41"/>
      <c r="L10" s="47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0.5" customHeight="1">
      <c r="A11" s="37">
        <v>17</v>
      </c>
      <c r="B11" s="38">
        <f>'с2'!A24</f>
        <v>0</v>
      </c>
      <c r="C11" s="39" t="s">
        <v>177</v>
      </c>
      <c r="D11" s="53"/>
      <c r="E11" s="52"/>
      <c r="F11" s="54"/>
      <c r="G11" s="44"/>
      <c r="H11" s="50"/>
      <c r="I11" s="41"/>
      <c r="J11" s="47"/>
      <c r="K11" s="41"/>
      <c r="L11" s="47"/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0.5" customHeight="1">
      <c r="A12" s="37"/>
      <c r="B12" s="43"/>
      <c r="C12" s="44">
        <v>2</v>
      </c>
      <c r="D12" s="45">
        <v>0</v>
      </c>
      <c r="E12" s="55" t="s">
        <v>176</v>
      </c>
      <c r="F12" s="50"/>
      <c r="G12" s="52"/>
      <c r="H12" s="50"/>
      <c r="I12" s="41"/>
      <c r="J12" s="47"/>
      <c r="K12" s="41"/>
      <c r="L12" s="47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0.5" customHeight="1">
      <c r="A13" s="37">
        <v>16</v>
      </c>
      <c r="B13" s="38">
        <f>'с2'!A23</f>
        <v>0</v>
      </c>
      <c r="C13" s="48" t="s">
        <v>176</v>
      </c>
      <c r="D13" s="49"/>
      <c r="E13" s="51"/>
      <c r="F13" s="47"/>
      <c r="G13" s="52"/>
      <c r="H13" s="50"/>
      <c r="I13" s="41"/>
      <c r="J13" s="47"/>
      <c r="K13" s="41"/>
      <c r="L13" s="47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0.5" customHeight="1">
      <c r="A14" s="37"/>
      <c r="B14" s="43"/>
      <c r="C14" s="51"/>
      <c r="D14" s="47"/>
      <c r="E14" s="41"/>
      <c r="F14" s="47"/>
      <c r="G14" s="52">
        <v>25</v>
      </c>
      <c r="H14" s="45">
        <v>0</v>
      </c>
      <c r="I14" s="46" t="s">
        <v>92</v>
      </c>
      <c r="J14" s="47"/>
      <c r="K14" s="41"/>
      <c r="L14" s="47"/>
      <c r="M14" s="47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2" customHeight="1">
      <c r="A15" s="37">
        <v>9</v>
      </c>
      <c r="B15" s="38">
        <f>'с2'!A16</f>
        <v>0</v>
      </c>
      <c r="C15" s="39" t="s">
        <v>92</v>
      </c>
      <c r="D15" s="53"/>
      <c r="E15" s="41"/>
      <c r="F15" s="47"/>
      <c r="G15" s="52"/>
      <c r="H15" s="54"/>
      <c r="I15" s="44"/>
      <c r="J15" s="50"/>
      <c r="K15" s="41"/>
      <c r="L15" s="47"/>
      <c r="M15" s="47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" customHeight="1">
      <c r="A16" s="37"/>
      <c r="B16" s="43"/>
      <c r="C16" s="44">
        <v>3</v>
      </c>
      <c r="D16" s="45">
        <v>0</v>
      </c>
      <c r="E16" s="46" t="s">
        <v>92</v>
      </c>
      <c r="F16" s="47"/>
      <c r="G16" s="52"/>
      <c r="H16" s="50"/>
      <c r="I16" s="52"/>
      <c r="J16" s="50"/>
      <c r="K16" s="41"/>
      <c r="L16" s="47"/>
      <c r="M16" s="47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" customHeight="1">
      <c r="A17" s="37">
        <v>24</v>
      </c>
      <c r="B17" s="38">
        <f>'с2'!A31</f>
        <v>0</v>
      </c>
      <c r="C17" s="48" t="s">
        <v>181</v>
      </c>
      <c r="D17" s="49"/>
      <c r="E17" s="44"/>
      <c r="F17" s="50"/>
      <c r="G17" s="52"/>
      <c r="H17" s="50"/>
      <c r="I17" s="52"/>
      <c r="J17" s="50"/>
      <c r="K17" s="41"/>
      <c r="L17" s="47"/>
      <c r="M17" s="4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2" customHeight="1">
      <c r="A18" s="37"/>
      <c r="B18" s="43"/>
      <c r="C18" s="51"/>
      <c r="D18" s="47"/>
      <c r="E18" s="52">
        <v>18</v>
      </c>
      <c r="F18" s="45">
        <v>0</v>
      </c>
      <c r="G18" s="46" t="s">
        <v>92</v>
      </c>
      <c r="H18" s="47"/>
      <c r="I18" s="52"/>
      <c r="J18" s="50"/>
      <c r="K18" s="41"/>
      <c r="L18" s="47"/>
      <c r="M18" s="47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2" customHeight="1">
      <c r="A19" s="37">
        <v>25</v>
      </c>
      <c r="B19" s="38">
        <f>'с2'!A32</f>
        <v>0</v>
      </c>
      <c r="C19" s="39" t="s">
        <v>182</v>
      </c>
      <c r="D19" s="53"/>
      <c r="E19" s="52"/>
      <c r="F19" s="54"/>
      <c r="G19" s="51"/>
      <c r="H19" s="47"/>
      <c r="I19" s="52"/>
      <c r="J19" s="50"/>
      <c r="K19" s="41"/>
      <c r="L19" s="47"/>
      <c r="M19" s="47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2" customHeight="1">
      <c r="A20" s="37"/>
      <c r="B20" s="43"/>
      <c r="C20" s="44">
        <v>4</v>
      </c>
      <c r="D20" s="45">
        <v>0</v>
      </c>
      <c r="E20" s="55" t="s">
        <v>170</v>
      </c>
      <c r="F20" s="50"/>
      <c r="G20" s="41"/>
      <c r="H20" s="47"/>
      <c r="I20" s="52"/>
      <c r="J20" s="50"/>
      <c r="K20" s="41"/>
      <c r="L20" s="47"/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" customHeight="1">
      <c r="A21" s="37">
        <v>8</v>
      </c>
      <c r="B21" s="38">
        <f>'с2'!A15</f>
        <v>0</v>
      </c>
      <c r="C21" s="48" t="s">
        <v>170</v>
      </c>
      <c r="D21" s="49"/>
      <c r="E21" s="51"/>
      <c r="F21" s="47"/>
      <c r="G21" s="41"/>
      <c r="H21" s="47"/>
      <c r="I21" s="52"/>
      <c r="J21" s="50"/>
      <c r="K21" s="41"/>
      <c r="L21" s="47"/>
      <c r="M21" s="41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2" customHeight="1">
      <c r="A22" s="37"/>
      <c r="B22" s="43"/>
      <c r="C22" s="51"/>
      <c r="D22" s="47"/>
      <c r="E22" s="41"/>
      <c r="F22" s="47"/>
      <c r="G22" s="41"/>
      <c r="H22" s="47"/>
      <c r="I22" s="52">
        <v>29</v>
      </c>
      <c r="J22" s="45">
        <v>0</v>
      </c>
      <c r="K22" s="46" t="s">
        <v>173</v>
      </c>
      <c r="L22" s="47"/>
      <c r="M22" s="41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2" customHeight="1">
      <c r="A23" s="37">
        <v>5</v>
      </c>
      <c r="B23" s="38">
        <f>'с2'!A12</f>
        <v>0</v>
      </c>
      <c r="C23" s="39" t="s">
        <v>89</v>
      </c>
      <c r="D23" s="53"/>
      <c r="E23" s="41"/>
      <c r="F23" s="47"/>
      <c r="G23" s="41"/>
      <c r="H23" s="47"/>
      <c r="I23" s="52"/>
      <c r="J23" s="54"/>
      <c r="K23" s="44"/>
      <c r="L23" s="50"/>
      <c r="M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2" customHeight="1">
      <c r="A24" s="37"/>
      <c r="B24" s="43"/>
      <c r="C24" s="44">
        <v>5</v>
      </c>
      <c r="D24" s="45">
        <v>0</v>
      </c>
      <c r="E24" s="46" t="s">
        <v>89</v>
      </c>
      <c r="F24" s="47"/>
      <c r="G24" s="41"/>
      <c r="H24" s="47"/>
      <c r="I24" s="52"/>
      <c r="J24" s="50"/>
      <c r="K24" s="52"/>
      <c r="L24" s="50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2" customHeight="1">
      <c r="A25" s="37">
        <v>28</v>
      </c>
      <c r="B25" s="38">
        <f>'с2'!A35</f>
        <v>0</v>
      </c>
      <c r="C25" s="48" t="s">
        <v>185</v>
      </c>
      <c r="D25" s="49"/>
      <c r="E25" s="44"/>
      <c r="F25" s="50"/>
      <c r="G25" s="41"/>
      <c r="H25" s="47"/>
      <c r="I25" s="52"/>
      <c r="J25" s="50"/>
      <c r="K25" s="52"/>
      <c r="L25" s="50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2" customHeight="1">
      <c r="A26" s="37"/>
      <c r="B26" s="43"/>
      <c r="C26" s="51"/>
      <c r="D26" s="47"/>
      <c r="E26" s="52">
        <v>19</v>
      </c>
      <c r="F26" s="45">
        <v>0</v>
      </c>
      <c r="G26" s="46" t="s">
        <v>89</v>
      </c>
      <c r="H26" s="47"/>
      <c r="I26" s="52"/>
      <c r="J26" s="50"/>
      <c r="K26" s="52"/>
      <c r="L26" s="50"/>
      <c r="M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2" customHeight="1">
      <c r="A27" s="37">
        <v>21</v>
      </c>
      <c r="B27" s="38">
        <f>'с2'!A28</f>
        <v>0</v>
      </c>
      <c r="C27" s="39" t="s">
        <v>180</v>
      </c>
      <c r="D27" s="53"/>
      <c r="E27" s="52"/>
      <c r="F27" s="54"/>
      <c r="G27" s="44"/>
      <c r="H27" s="50"/>
      <c r="I27" s="52"/>
      <c r="J27" s="50"/>
      <c r="K27" s="52"/>
      <c r="L27" s="50"/>
      <c r="M27" s="4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2" customHeight="1">
      <c r="A28" s="37"/>
      <c r="B28" s="43"/>
      <c r="C28" s="44">
        <v>6</v>
      </c>
      <c r="D28" s="45">
        <v>0</v>
      </c>
      <c r="E28" s="55" t="s">
        <v>172</v>
      </c>
      <c r="F28" s="50"/>
      <c r="G28" s="52"/>
      <c r="H28" s="50"/>
      <c r="I28" s="52"/>
      <c r="J28" s="50"/>
      <c r="K28" s="52"/>
      <c r="L28" s="50"/>
      <c r="M28" s="41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2" customHeight="1">
      <c r="A29" s="37">
        <v>12</v>
      </c>
      <c r="B29" s="38">
        <f>'с2'!A19</f>
        <v>0</v>
      </c>
      <c r="C29" s="48" t="s">
        <v>172</v>
      </c>
      <c r="D29" s="49"/>
      <c r="E29" s="51"/>
      <c r="F29" s="47"/>
      <c r="G29" s="52"/>
      <c r="H29" s="50"/>
      <c r="I29" s="52"/>
      <c r="J29" s="50"/>
      <c r="K29" s="52"/>
      <c r="L29" s="50"/>
      <c r="M29" s="41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2" customHeight="1">
      <c r="A30" s="37"/>
      <c r="B30" s="43"/>
      <c r="C30" s="51"/>
      <c r="D30" s="47"/>
      <c r="E30" s="41"/>
      <c r="F30" s="47"/>
      <c r="G30" s="52">
        <v>26</v>
      </c>
      <c r="H30" s="45">
        <v>0</v>
      </c>
      <c r="I30" s="46" t="s">
        <v>173</v>
      </c>
      <c r="J30" s="47"/>
      <c r="K30" s="52"/>
      <c r="L30" s="50"/>
      <c r="M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2" customHeight="1">
      <c r="A31" s="37">
        <v>13</v>
      </c>
      <c r="B31" s="38">
        <f>'с2'!A20</f>
        <v>0</v>
      </c>
      <c r="C31" s="39" t="s">
        <v>173</v>
      </c>
      <c r="D31" s="53"/>
      <c r="E31" s="41"/>
      <c r="F31" s="47"/>
      <c r="G31" s="52"/>
      <c r="H31" s="54"/>
      <c r="I31" s="51"/>
      <c r="J31" s="47"/>
      <c r="K31" s="52"/>
      <c r="L31" s="50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2" customHeight="1">
      <c r="A32" s="37"/>
      <c r="B32" s="43"/>
      <c r="C32" s="44">
        <v>7</v>
      </c>
      <c r="D32" s="45">
        <v>0</v>
      </c>
      <c r="E32" s="46" t="s">
        <v>173</v>
      </c>
      <c r="F32" s="47"/>
      <c r="G32" s="52"/>
      <c r="H32" s="50"/>
      <c r="I32" s="41"/>
      <c r="J32" s="47"/>
      <c r="K32" s="52"/>
      <c r="L32" s="50"/>
      <c r="M32" s="41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2" customHeight="1">
      <c r="A33" s="37">
        <v>20</v>
      </c>
      <c r="B33" s="38">
        <f>'с2'!A27</f>
        <v>0</v>
      </c>
      <c r="C33" s="48" t="s">
        <v>42</v>
      </c>
      <c r="D33" s="49"/>
      <c r="E33" s="44"/>
      <c r="F33" s="50"/>
      <c r="G33" s="52"/>
      <c r="H33" s="50"/>
      <c r="I33" s="41"/>
      <c r="J33" s="47"/>
      <c r="K33" s="52"/>
      <c r="L33" s="50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2" customHeight="1">
      <c r="A34" s="37"/>
      <c r="B34" s="43"/>
      <c r="C34" s="51"/>
      <c r="D34" s="47"/>
      <c r="E34" s="52">
        <v>20</v>
      </c>
      <c r="F34" s="45">
        <v>0</v>
      </c>
      <c r="G34" s="46" t="s">
        <v>173</v>
      </c>
      <c r="H34" s="47"/>
      <c r="I34" s="41"/>
      <c r="J34" s="47"/>
      <c r="K34" s="52"/>
      <c r="L34" s="50"/>
      <c r="M34" s="4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" customHeight="1">
      <c r="A35" s="37">
        <v>29</v>
      </c>
      <c r="B35" s="38">
        <f>'с2'!A36</f>
        <v>0</v>
      </c>
      <c r="C35" s="39" t="s">
        <v>186</v>
      </c>
      <c r="D35" s="53"/>
      <c r="E35" s="52"/>
      <c r="F35" s="54"/>
      <c r="G35" s="51"/>
      <c r="H35" s="47"/>
      <c r="I35" s="41"/>
      <c r="J35" s="47"/>
      <c r="K35" s="52"/>
      <c r="L35" s="50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2" customHeight="1">
      <c r="A36" s="37"/>
      <c r="B36" s="43"/>
      <c r="C36" s="44">
        <v>8</v>
      </c>
      <c r="D36" s="45">
        <v>0</v>
      </c>
      <c r="E36" s="55" t="s">
        <v>186</v>
      </c>
      <c r="F36" s="50"/>
      <c r="G36" s="41"/>
      <c r="H36" s="47"/>
      <c r="I36" s="41"/>
      <c r="J36" s="47"/>
      <c r="K36" s="52"/>
      <c r="L36" s="50"/>
      <c r="M36" s="41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2" customHeight="1">
      <c r="A37" s="37">
        <v>4</v>
      </c>
      <c r="B37" s="38">
        <f>'с2'!A11</f>
        <v>0</v>
      </c>
      <c r="C37" s="48" t="s">
        <v>90</v>
      </c>
      <c r="D37" s="49"/>
      <c r="E37" s="51"/>
      <c r="F37" s="47"/>
      <c r="G37" s="41"/>
      <c r="H37" s="47"/>
      <c r="I37" s="41"/>
      <c r="J37" s="47"/>
      <c r="K37" s="52"/>
      <c r="L37" s="50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2" customHeight="1">
      <c r="A38" s="37"/>
      <c r="B38" s="43"/>
      <c r="C38" s="51"/>
      <c r="D38" s="47"/>
      <c r="E38" s="41"/>
      <c r="F38" s="47"/>
      <c r="G38" s="41"/>
      <c r="H38" s="47"/>
      <c r="I38" s="41"/>
      <c r="J38" s="47"/>
      <c r="K38" s="52">
        <v>31</v>
      </c>
      <c r="L38" s="45">
        <v>0</v>
      </c>
      <c r="M38" s="46" t="s">
        <v>173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2" customHeight="1">
      <c r="A39" s="37">
        <v>3</v>
      </c>
      <c r="B39" s="38">
        <f>'с2'!A10</f>
        <v>0</v>
      </c>
      <c r="C39" s="39" t="s">
        <v>88</v>
      </c>
      <c r="D39" s="53"/>
      <c r="E39" s="41"/>
      <c r="F39" s="47"/>
      <c r="G39" s="41"/>
      <c r="H39" s="47"/>
      <c r="I39" s="41"/>
      <c r="J39" s="47"/>
      <c r="K39" s="52"/>
      <c r="L39" s="54"/>
      <c r="M39" s="56" t="s">
        <v>45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2" customHeight="1">
      <c r="A40" s="37"/>
      <c r="B40" s="43"/>
      <c r="C40" s="44">
        <v>9</v>
      </c>
      <c r="D40" s="45">
        <v>0</v>
      </c>
      <c r="E40" s="46" t="s">
        <v>88</v>
      </c>
      <c r="F40" s="47"/>
      <c r="G40" s="41"/>
      <c r="H40" s="47"/>
      <c r="I40" s="41"/>
      <c r="J40" s="47"/>
      <c r="K40" s="52"/>
      <c r="L40" s="50"/>
      <c r="M40" s="41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2" customHeight="1">
      <c r="A41" s="37">
        <v>30</v>
      </c>
      <c r="B41" s="38">
        <f>'с2'!A37</f>
        <v>0</v>
      </c>
      <c r="C41" s="48" t="s">
        <v>44</v>
      </c>
      <c r="D41" s="49"/>
      <c r="E41" s="44"/>
      <c r="F41" s="50"/>
      <c r="G41" s="41"/>
      <c r="H41" s="47"/>
      <c r="I41" s="41"/>
      <c r="J41" s="47"/>
      <c r="K41" s="52"/>
      <c r="L41" s="50"/>
      <c r="M41" s="4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2" customHeight="1">
      <c r="A42" s="37"/>
      <c r="B42" s="43"/>
      <c r="C42" s="51"/>
      <c r="D42" s="47"/>
      <c r="E42" s="52">
        <v>21</v>
      </c>
      <c r="F42" s="45">
        <v>0</v>
      </c>
      <c r="G42" s="55" t="s">
        <v>179</v>
      </c>
      <c r="H42" s="50"/>
      <c r="I42" s="41"/>
      <c r="J42" s="47"/>
      <c r="K42" s="52"/>
      <c r="L42" s="50"/>
      <c r="M42" s="41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2" customHeight="1">
      <c r="A43" s="37">
        <v>19</v>
      </c>
      <c r="B43" s="38">
        <f>'с2'!A26</f>
        <v>0</v>
      </c>
      <c r="C43" s="39" t="s">
        <v>179</v>
      </c>
      <c r="D43" s="53"/>
      <c r="E43" s="52"/>
      <c r="F43" s="54"/>
      <c r="G43" s="44"/>
      <c r="H43" s="50"/>
      <c r="I43" s="41"/>
      <c r="J43" s="47"/>
      <c r="K43" s="52"/>
      <c r="L43" s="50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2" customHeight="1">
      <c r="A44" s="37"/>
      <c r="B44" s="43"/>
      <c r="C44" s="44">
        <v>10</v>
      </c>
      <c r="D44" s="45">
        <v>0</v>
      </c>
      <c r="E44" s="55" t="s">
        <v>179</v>
      </c>
      <c r="F44" s="50"/>
      <c r="G44" s="52"/>
      <c r="H44" s="50"/>
      <c r="I44" s="41"/>
      <c r="J44" s="47"/>
      <c r="K44" s="52"/>
      <c r="L44" s="50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2" customHeight="1">
      <c r="A45" s="37">
        <v>14</v>
      </c>
      <c r="B45" s="38">
        <f>'с2'!A21</f>
        <v>0</v>
      </c>
      <c r="C45" s="48" t="s">
        <v>174</v>
      </c>
      <c r="D45" s="49"/>
      <c r="E45" s="51"/>
      <c r="F45" s="47"/>
      <c r="G45" s="52"/>
      <c r="H45" s="50"/>
      <c r="I45" s="41"/>
      <c r="J45" s="47"/>
      <c r="K45" s="52"/>
      <c r="L45" s="50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2" customHeight="1">
      <c r="A46" s="37"/>
      <c r="B46" s="43"/>
      <c r="C46" s="51"/>
      <c r="D46" s="47"/>
      <c r="E46" s="41"/>
      <c r="F46" s="47"/>
      <c r="G46" s="52">
        <v>27</v>
      </c>
      <c r="H46" s="45">
        <v>0</v>
      </c>
      <c r="I46" s="55" t="s">
        <v>91</v>
      </c>
      <c r="J46" s="50"/>
      <c r="K46" s="52"/>
      <c r="L46" s="50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2" customHeight="1">
      <c r="A47" s="37">
        <v>11</v>
      </c>
      <c r="B47" s="38">
        <f>'с2'!A18</f>
        <v>0</v>
      </c>
      <c r="C47" s="39" t="s">
        <v>171</v>
      </c>
      <c r="D47" s="53"/>
      <c r="E47" s="41"/>
      <c r="F47" s="47"/>
      <c r="G47" s="52"/>
      <c r="H47" s="54"/>
      <c r="I47" s="44"/>
      <c r="J47" s="50"/>
      <c r="K47" s="52"/>
      <c r="L47" s="50"/>
      <c r="M47" s="41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2" customHeight="1">
      <c r="A48" s="37"/>
      <c r="B48" s="43"/>
      <c r="C48" s="44">
        <v>11</v>
      </c>
      <c r="D48" s="45">
        <v>0</v>
      </c>
      <c r="E48" s="46" t="s">
        <v>171</v>
      </c>
      <c r="F48" s="47"/>
      <c r="G48" s="52"/>
      <c r="H48" s="50"/>
      <c r="I48" s="52"/>
      <c r="J48" s="50"/>
      <c r="K48" s="52"/>
      <c r="L48" s="50"/>
      <c r="M48" s="41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2" customHeight="1">
      <c r="A49" s="37">
        <v>22</v>
      </c>
      <c r="B49" s="38">
        <f>'с2'!A29</f>
        <v>0</v>
      </c>
      <c r="C49" s="48" t="s">
        <v>93</v>
      </c>
      <c r="D49" s="49"/>
      <c r="E49" s="44"/>
      <c r="F49" s="50"/>
      <c r="G49" s="52"/>
      <c r="H49" s="50"/>
      <c r="I49" s="52"/>
      <c r="J49" s="50"/>
      <c r="K49" s="52"/>
      <c r="L49" s="50"/>
      <c r="M49" s="4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2" customHeight="1">
      <c r="A50" s="37"/>
      <c r="B50" s="43"/>
      <c r="C50" s="51"/>
      <c r="D50" s="47"/>
      <c r="E50" s="52">
        <v>22</v>
      </c>
      <c r="F50" s="45">
        <v>0</v>
      </c>
      <c r="G50" s="55" t="s">
        <v>91</v>
      </c>
      <c r="H50" s="50"/>
      <c r="I50" s="52"/>
      <c r="J50" s="50"/>
      <c r="K50" s="52"/>
      <c r="L50" s="50"/>
      <c r="M50" s="41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2" customHeight="1">
      <c r="A51" s="37">
        <v>27</v>
      </c>
      <c r="B51" s="38">
        <f>'с2'!A34</f>
        <v>0</v>
      </c>
      <c r="C51" s="39" t="s">
        <v>184</v>
      </c>
      <c r="D51" s="53"/>
      <c r="E51" s="52"/>
      <c r="F51" s="54"/>
      <c r="G51" s="51"/>
      <c r="H51" s="47"/>
      <c r="I51" s="52"/>
      <c r="J51" s="50"/>
      <c r="K51" s="52"/>
      <c r="L51" s="50"/>
      <c r="M51" s="41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2" customHeight="1">
      <c r="A52" s="37"/>
      <c r="B52" s="43"/>
      <c r="C52" s="44">
        <v>12</v>
      </c>
      <c r="D52" s="45">
        <v>0</v>
      </c>
      <c r="E52" s="55" t="s">
        <v>91</v>
      </c>
      <c r="F52" s="50"/>
      <c r="G52" s="41"/>
      <c r="H52" s="47"/>
      <c r="I52" s="52"/>
      <c r="J52" s="50"/>
      <c r="K52" s="52"/>
      <c r="L52" s="50"/>
      <c r="M52" s="41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2" customHeight="1">
      <c r="A53" s="37">
        <v>6</v>
      </c>
      <c r="B53" s="38">
        <f>'с2'!A13</f>
        <v>0</v>
      </c>
      <c r="C53" s="48" t="s">
        <v>91</v>
      </c>
      <c r="D53" s="49"/>
      <c r="E53" s="51"/>
      <c r="F53" s="47"/>
      <c r="G53" s="41"/>
      <c r="H53" s="47"/>
      <c r="I53" s="52"/>
      <c r="J53" s="50"/>
      <c r="K53" s="52"/>
      <c r="L53" s="50"/>
      <c r="M53" s="41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2" customHeight="1">
      <c r="A54" s="37"/>
      <c r="B54" s="43"/>
      <c r="C54" s="51"/>
      <c r="D54" s="47"/>
      <c r="E54" s="41"/>
      <c r="F54" s="47"/>
      <c r="G54" s="41"/>
      <c r="H54" s="47"/>
      <c r="I54" s="52">
        <v>30</v>
      </c>
      <c r="J54" s="45">
        <v>0</v>
      </c>
      <c r="K54" s="55" t="s">
        <v>91</v>
      </c>
      <c r="L54" s="50"/>
      <c r="M54" s="41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2" customHeight="1">
      <c r="A55" s="37">
        <v>7</v>
      </c>
      <c r="B55" s="38">
        <f>'с2'!A14</f>
        <v>0</v>
      </c>
      <c r="C55" s="39" t="s">
        <v>39</v>
      </c>
      <c r="D55" s="53"/>
      <c r="E55" s="41"/>
      <c r="F55" s="47"/>
      <c r="G55" s="41"/>
      <c r="H55" s="47"/>
      <c r="I55" s="52"/>
      <c r="J55" s="54"/>
      <c r="K55" s="51"/>
      <c r="L55" s="47"/>
      <c r="M55" s="41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2" customHeight="1">
      <c r="A56" s="37"/>
      <c r="B56" s="43"/>
      <c r="C56" s="44">
        <v>13</v>
      </c>
      <c r="D56" s="45">
        <v>0</v>
      </c>
      <c r="E56" s="46" t="s">
        <v>39</v>
      </c>
      <c r="F56" s="47"/>
      <c r="G56" s="41"/>
      <c r="H56" s="47"/>
      <c r="I56" s="52"/>
      <c r="J56" s="57"/>
      <c r="K56" s="41"/>
      <c r="L56" s="47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2" customHeight="1">
      <c r="A57" s="37">
        <v>26</v>
      </c>
      <c r="B57" s="38">
        <f>'с2'!A33</f>
        <v>0</v>
      </c>
      <c r="C57" s="48" t="s">
        <v>183</v>
      </c>
      <c r="D57" s="49"/>
      <c r="E57" s="44"/>
      <c r="F57" s="50"/>
      <c r="G57" s="41"/>
      <c r="H57" s="47"/>
      <c r="I57" s="52"/>
      <c r="J57" s="57"/>
      <c r="K57" s="41"/>
      <c r="L57" s="47"/>
      <c r="M57" s="41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2" customHeight="1">
      <c r="A58" s="37"/>
      <c r="B58" s="43"/>
      <c r="C58" s="51"/>
      <c r="D58" s="47"/>
      <c r="E58" s="52">
        <v>23</v>
      </c>
      <c r="F58" s="45">
        <v>0</v>
      </c>
      <c r="G58" s="46" t="s">
        <v>39</v>
      </c>
      <c r="H58" s="47"/>
      <c r="I58" s="52"/>
      <c r="J58" s="57"/>
      <c r="K58" s="41">
        <v>-31</v>
      </c>
      <c r="L58" s="58">
        <f>IF(L38=J22,J54,IF(L38=J54,J22,0))</f>
        <v>0</v>
      </c>
      <c r="M58" s="39" t="str">
        <f>IF(M38=K22,K54,IF(M38=K54,K22,0))</f>
        <v>Коробейникова Екатерина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2" customHeight="1">
      <c r="A59" s="37">
        <v>23</v>
      </c>
      <c r="B59" s="38">
        <f>'с2'!A30</f>
        <v>0</v>
      </c>
      <c r="C59" s="39" t="s">
        <v>94</v>
      </c>
      <c r="D59" s="53"/>
      <c r="E59" s="52"/>
      <c r="F59" s="54"/>
      <c r="G59" s="44"/>
      <c r="H59" s="50"/>
      <c r="I59" s="52"/>
      <c r="J59" s="57"/>
      <c r="K59" s="41"/>
      <c r="L59" s="59"/>
      <c r="M59" s="56" t="s">
        <v>46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2" customHeight="1">
      <c r="A60" s="37"/>
      <c r="B60" s="43"/>
      <c r="C60" s="44">
        <v>14</v>
      </c>
      <c r="D60" s="45">
        <v>0</v>
      </c>
      <c r="E60" s="55" t="s">
        <v>41</v>
      </c>
      <c r="F60" s="50"/>
      <c r="G60" s="52"/>
      <c r="H60" s="50"/>
      <c r="I60" s="52"/>
      <c r="J60" s="57"/>
      <c r="K60" s="41"/>
      <c r="L60" s="47"/>
      <c r="M60" s="41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2" customHeight="1">
      <c r="A61" s="37">
        <v>10</v>
      </c>
      <c r="B61" s="38">
        <f>'с2'!A17</f>
        <v>0</v>
      </c>
      <c r="C61" s="48" t="s">
        <v>41</v>
      </c>
      <c r="D61" s="49"/>
      <c r="E61" s="51"/>
      <c r="F61" s="47"/>
      <c r="G61" s="52"/>
      <c r="H61" s="50"/>
      <c r="I61" s="52"/>
      <c r="J61" s="57"/>
      <c r="K61" s="41"/>
      <c r="L61" s="47"/>
      <c r="M61" s="41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2" customHeight="1">
      <c r="A62" s="37"/>
      <c r="B62" s="43"/>
      <c r="C62" s="51"/>
      <c r="D62" s="47"/>
      <c r="E62" s="41"/>
      <c r="F62" s="47"/>
      <c r="G62" s="52">
        <v>28</v>
      </c>
      <c r="H62" s="45">
        <v>0</v>
      </c>
      <c r="I62" s="55" t="s">
        <v>40</v>
      </c>
      <c r="J62" s="60"/>
      <c r="K62" s="41"/>
      <c r="L62" s="47"/>
      <c r="M62" s="41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" customHeight="1">
      <c r="A63" s="37">
        <v>15</v>
      </c>
      <c r="B63" s="38">
        <f>'с2'!A22</f>
        <v>0</v>
      </c>
      <c r="C63" s="39" t="s">
        <v>175</v>
      </c>
      <c r="D63" s="53"/>
      <c r="E63" s="41"/>
      <c r="F63" s="47"/>
      <c r="G63" s="52"/>
      <c r="H63" s="54"/>
      <c r="I63" s="51"/>
      <c r="J63" s="41"/>
      <c r="K63" s="41"/>
      <c r="L63" s="47"/>
      <c r="M63" s="41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" customHeight="1">
      <c r="A64" s="37"/>
      <c r="B64" s="43"/>
      <c r="C64" s="44">
        <v>15</v>
      </c>
      <c r="D64" s="45">
        <v>0</v>
      </c>
      <c r="E64" s="46" t="s">
        <v>175</v>
      </c>
      <c r="F64" s="47"/>
      <c r="G64" s="52"/>
      <c r="H64" s="50"/>
      <c r="I64" s="41">
        <v>-58</v>
      </c>
      <c r="J64" s="58">
        <v>0</v>
      </c>
      <c r="K64" s="39" t="s">
        <v>40</v>
      </c>
      <c r="L64" s="53"/>
      <c r="M64" s="41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2" customHeight="1">
      <c r="A65" s="37">
        <v>18</v>
      </c>
      <c r="B65" s="38">
        <f>'с2'!A25</f>
        <v>0</v>
      </c>
      <c r="C65" s="48" t="s">
        <v>178</v>
      </c>
      <c r="D65" s="49"/>
      <c r="E65" s="44"/>
      <c r="F65" s="50"/>
      <c r="G65" s="52"/>
      <c r="H65" s="50"/>
      <c r="I65" s="41"/>
      <c r="J65" s="59"/>
      <c r="K65" s="44">
        <v>61</v>
      </c>
      <c r="L65" s="45">
        <v>0</v>
      </c>
      <c r="M65" s="46" t="s">
        <v>40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2" customHeight="1">
      <c r="A66" s="37"/>
      <c r="B66" s="43"/>
      <c r="C66" s="51"/>
      <c r="D66" s="47"/>
      <c r="E66" s="52">
        <v>24</v>
      </c>
      <c r="F66" s="45">
        <v>0</v>
      </c>
      <c r="G66" s="55" t="s">
        <v>40</v>
      </c>
      <c r="H66" s="50"/>
      <c r="I66" s="41">
        <v>-59</v>
      </c>
      <c r="J66" s="58">
        <v>0</v>
      </c>
      <c r="K66" s="48" t="s">
        <v>183</v>
      </c>
      <c r="L66" s="49"/>
      <c r="M66" s="56" t="s">
        <v>47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" customHeight="1">
      <c r="A67" s="37">
        <v>31</v>
      </c>
      <c r="B67" s="38">
        <f>'с2'!A38</f>
        <v>0</v>
      </c>
      <c r="C67" s="39" t="s">
        <v>44</v>
      </c>
      <c r="D67" s="53"/>
      <c r="E67" s="52"/>
      <c r="F67" s="54"/>
      <c r="G67" s="51"/>
      <c r="H67" s="47"/>
      <c r="I67" s="41"/>
      <c r="J67" s="59"/>
      <c r="K67" s="51">
        <v>-61</v>
      </c>
      <c r="L67" s="58">
        <f>IF(L65=J64,J66,IF(L65=J66,J64,0))</f>
        <v>0</v>
      </c>
      <c r="M67" s="39" t="str">
        <f>IF(M65=K64,K66,IF(M65=K66,K64,0))</f>
        <v>Елистратов Константин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" customHeight="1">
      <c r="A68" s="37"/>
      <c r="B68" s="43"/>
      <c r="C68" s="44">
        <v>16</v>
      </c>
      <c r="D68" s="45">
        <v>0</v>
      </c>
      <c r="E68" s="55" t="s">
        <v>40</v>
      </c>
      <c r="F68" s="50"/>
      <c r="G68" s="41"/>
      <c r="H68" s="47"/>
      <c r="I68" s="41"/>
      <c r="J68" s="47"/>
      <c r="K68" s="41"/>
      <c r="L68" s="59"/>
      <c r="M68" s="56" t="s">
        <v>48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" customHeight="1">
      <c r="A69" s="37">
        <v>2</v>
      </c>
      <c r="B69" s="38">
        <f>'с2'!A9</f>
        <v>0</v>
      </c>
      <c r="C69" s="48" t="s">
        <v>40</v>
      </c>
      <c r="D69" s="49"/>
      <c r="E69" s="51"/>
      <c r="F69" s="47"/>
      <c r="G69" s="41"/>
      <c r="H69" s="47"/>
      <c r="I69" s="41">
        <v>-56</v>
      </c>
      <c r="J69" s="58">
        <v>0</v>
      </c>
      <c r="K69" s="39" t="s">
        <v>177</v>
      </c>
      <c r="L69" s="53"/>
      <c r="M69" s="41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" customHeight="1">
      <c r="A70" s="37"/>
      <c r="B70" s="43"/>
      <c r="C70" s="51"/>
      <c r="D70" s="47"/>
      <c r="E70" s="41"/>
      <c r="F70" s="47"/>
      <c r="G70" s="41"/>
      <c r="H70" s="47"/>
      <c r="I70" s="41"/>
      <c r="J70" s="59"/>
      <c r="K70" s="44">
        <v>62</v>
      </c>
      <c r="L70" s="45">
        <v>0</v>
      </c>
      <c r="M70" s="46" t="s">
        <v>174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" customHeight="1">
      <c r="A71" s="37">
        <v>-52</v>
      </c>
      <c r="B71" s="38">
        <f>IF('22'!J9='22'!H7,'22'!H11,IF('22'!J9='22'!H11,'22'!H7,0))</f>
        <v>0</v>
      </c>
      <c r="C71" s="39" t="s">
        <v>176</v>
      </c>
      <c r="D71" s="53"/>
      <c r="E71" s="41"/>
      <c r="F71" s="47"/>
      <c r="G71" s="41"/>
      <c r="H71" s="47"/>
      <c r="I71" s="41">
        <v>-57</v>
      </c>
      <c r="J71" s="58">
        <v>0</v>
      </c>
      <c r="K71" s="48" t="s">
        <v>174</v>
      </c>
      <c r="L71" s="49"/>
      <c r="M71" s="56" t="s">
        <v>49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" customHeight="1">
      <c r="A72" s="37"/>
      <c r="B72" s="43"/>
      <c r="C72" s="44">
        <v>63</v>
      </c>
      <c r="D72" s="45">
        <v>0</v>
      </c>
      <c r="E72" s="46" t="s">
        <v>176</v>
      </c>
      <c r="F72" s="47"/>
      <c r="G72" s="41"/>
      <c r="H72" s="47"/>
      <c r="I72" s="41"/>
      <c r="J72" s="59"/>
      <c r="K72" s="51">
        <v>-62</v>
      </c>
      <c r="L72" s="58">
        <f>IF(L70=J69,J71,IF(L70=J71,J69,0))</f>
        <v>0</v>
      </c>
      <c r="M72" s="39" t="str">
        <f>IF(M70=K69,K71,IF(M70=K71,K69,0))</f>
        <v>Шарафутдинов Диас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2" customHeight="1">
      <c r="A73" s="37">
        <v>-53</v>
      </c>
      <c r="B73" s="38">
        <f>IF('22'!J17='22'!H15,'22'!H19,IF('22'!J17='22'!H19,'22'!H15,0))</f>
        <v>0</v>
      </c>
      <c r="C73" s="48" t="s">
        <v>89</v>
      </c>
      <c r="D73" s="49"/>
      <c r="E73" s="44"/>
      <c r="F73" s="50"/>
      <c r="G73" s="41"/>
      <c r="H73" s="47"/>
      <c r="I73" s="41"/>
      <c r="J73" s="47"/>
      <c r="K73" s="41"/>
      <c r="L73" s="59"/>
      <c r="M73" s="56" t="s">
        <v>50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2" customHeight="1">
      <c r="A74" s="37"/>
      <c r="B74" s="43"/>
      <c r="C74" s="51"/>
      <c r="D74" s="47"/>
      <c r="E74" s="52">
        <v>65</v>
      </c>
      <c r="F74" s="45">
        <v>0</v>
      </c>
      <c r="G74" s="46" t="s">
        <v>176</v>
      </c>
      <c r="H74" s="47"/>
      <c r="I74" s="41">
        <v>-63</v>
      </c>
      <c r="J74" s="58">
        <v>0</v>
      </c>
      <c r="K74" s="39" t="str">
        <f>IF(E72=C71,C73,IF(E72=C73,C71,0))</f>
        <v>Ахмеров Илья</v>
      </c>
      <c r="L74" s="53"/>
      <c r="M74" s="41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2" customHeight="1">
      <c r="A75" s="37">
        <v>-54</v>
      </c>
      <c r="B75" s="38">
        <f>IF('22'!J25='22'!H23,'22'!H27,IF('22'!J25='22'!H27,'22'!H23,0))</f>
        <v>0</v>
      </c>
      <c r="C75" s="39" t="s">
        <v>179</v>
      </c>
      <c r="D75" s="53"/>
      <c r="E75" s="52"/>
      <c r="F75" s="54"/>
      <c r="G75" s="56" t="s">
        <v>51</v>
      </c>
      <c r="H75" s="61"/>
      <c r="I75" s="41"/>
      <c r="J75" s="59"/>
      <c r="K75" s="44">
        <v>66</v>
      </c>
      <c r="L75" s="45">
        <v>0</v>
      </c>
      <c r="M75" s="46" t="s">
        <v>179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2" customHeight="1">
      <c r="A76" s="37"/>
      <c r="B76" s="43"/>
      <c r="C76" s="44">
        <v>64</v>
      </c>
      <c r="D76" s="45">
        <v>0</v>
      </c>
      <c r="E76" s="55" t="s">
        <v>39</v>
      </c>
      <c r="F76" s="50"/>
      <c r="G76" s="62"/>
      <c r="H76" s="47"/>
      <c r="I76" s="41">
        <v>-64</v>
      </c>
      <c r="J76" s="58">
        <v>0</v>
      </c>
      <c r="K76" s="48" t="str">
        <f>IF(E76=C75,C77,IF(E76=C77,C75,0))</f>
        <v>Шамыков Всеволод</v>
      </c>
      <c r="L76" s="49"/>
      <c r="M76" s="56" t="s">
        <v>52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2" customHeight="1">
      <c r="A77" s="37">
        <v>-55</v>
      </c>
      <c r="B77" s="38">
        <f>IF('22'!J33='22'!H31,'22'!H35,IF('22'!J33='22'!H35,'22'!H31,0))</f>
        <v>0</v>
      </c>
      <c r="C77" s="48" t="s">
        <v>39</v>
      </c>
      <c r="D77" s="49"/>
      <c r="E77" s="51">
        <v>-65</v>
      </c>
      <c r="F77" s="58">
        <f>IF(F74=D72,D76,IF(F74=D76,D72,0))</f>
        <v>0</v>
      </c>
      <c r="G77" s="39" t="str">
        <f>IF(G74=E72,E76,IF(G74=E76,E72,0))</f>
        <v>Габдракипов Ринат</v>
      </c>
      <c r="H77" s="53"/>
      <c r="I77" s="41"/>
      <c r="J77" s="51"/>
      <c r="K77" s="51">
        <v>-66</v>
      </c>
      <c r="L77" s="58">
        <f>IF(L75=J74,J76,IF(L75=J76,J74,0))</f>
        <v>0</v>
      </c>
      <c r="M77" s="39" t="str">
        <f>IF(M75=K74,K76,IF(M75=K76,K74,0))</f>
        <v>Ахмеров Илья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2" customHeight="1">
      <c r="A78" s="37"/>
      <c r="B78" s="63"/>
      <c r="C78" s="51"/>
      <c r="D78" s="47"/>
      <c r="E78" s="41"/>
      <c r="F78" s="59"/>
      <c r="G78" s="56" t="s">
        <v>53</v>
      </c>
      <c r="H78" s="61"/>
      <c r="I78" s="41"/>
      <c r="J78" s="41"/>
      <c r="K78" s="41"/>
      <c r="L78" s="59"/>
      <c r="M78" s="56" t="s">
        <v>54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9" customHeight="1">
      <c r="A79" s="64"/>
      <c r="B79" s="65"/>
      <c r="C79" s="64"/>
      <c r="D79" s="66"/>
      <c r="E79" s="64"/>
      <c r="F79" s="66"/>
      <c r="G79" s="64"/>
      <c r="H79" s="66"/>
      <c r="I79" s="64"/>
      <c r="J79" s="64"/>
      <c r="K79" s="64"/>
      <c r="L79" s="66"/>
      <c r="M79" s="6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9" customHeight="1">
      <c r="A80" s="64"/>
      <c r="B80" s="65"/>
      <c r="C80" s="64"/>
      <c r="D80" s="66"/>
      <c r="E80" s="64"/>
      <c r="F80" s="66"/>
      <c r="G80" s="64"/>
      <c r="H80" s="66"/>
      <c r="I80" s="64"/>
      <c r="J80" s="64"/>
      <c r="K80" s="64"/>
      <c r="L80" s="66"/>
      <c r="M80" s="6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9" customHeight="1">
      <c r="A81" s="67"/>
      <c r="B81" s="68"/>
      <c r="C81" s="67"/>
      <c r="D81" s="69"/>
      <c r="E81" s="67"/>
      <c r="F81" s="69"/>
      <c r="G81" s="67"/>
      <c r="H81" s="69"/>
      <c r="I81" s="67"/>
      <c r="J81" s="67"/>
      <c r="K81" s="67"/>
      <c r="L81" s="69"/>
      <c r="M81" s="67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2.75">
      <c r="A82" s="67"/>
      <c r="B82" s="68"/>
      <c r="C82" s="67"/>
      <c r="D82" s="69"/>
      <c r="E82" s="67"/>
      <c r="F82" s="69"/>
      <c r="G82" s="67"/>
      <c r="H82" s="69"/>
      <c r="I82" s="67"/>
      <c r="J82" s="67"/>
      <c r="K82" s="67"/>
      <c r="L82" s="69"/>
      <c r="M82" s="67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13" ht="12.75">
      <c r="A83" s="64"/>
      <c r="B83" s="65"/>
      <c r="C83" s="64"/>
      <c r="D83" s="66"/>
      <c r="E83" s="64"/>
      <c r="F83" s="66"/>
      <c r="G83" s="64"/>
      <c r="H83" s="66"/>
      <c r="I83" s="64"/>
      <c r="J83" s="64"/>
      <c r="K83" s="64"/>
      <c r="L83" s="66"/>
      <c r="M83" s="64"/>
    </row>
    <row r="84" spans="1:13" ht="12.75">
      <c r="A84" s="64"/>
      <c r="B84" s="64"/>
      <c r="C84" s="64"/>
      <c r="D84" s="66"/>
      <c r="E84" s="64"/>
      <c r="F84" s="66"/>
      <c r="G84" s="64"/>
      <c r="H84" s="66"/>
      <c r="I84" s="64"/>
      <c r="J84" s="64"/>
      <c r="K84" s="64"/>
      <c r="L84" s="66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70" customWidth="1"/>
    <col min="2" max="2" width="4.75390625" style="70" customWidth="1"/>
    <col min="3" max="3" width="12.75390625" style="70" customWidth="1"/>
    <col min="4" max="4" width="3.75390625" style="70" customWidth="1"/>
    <col min="5" max="5" width="10.75390625" style="70" customWidth="1"/>
    <col min="6" max="6" width="3.75390625" style="70" customWidth="1"/>
    <col min="7" max="7" width="9.75390625" style="70" customWidth="1"/>
    <col min="8" max="8" width="3.75390625" style="70" customWidth="1"/>
    <col min="9" max="9" width="9.75390625" style="70" customWidth="1"/>
    <col min="10" max="10" width="3.75390625" style="70" customWidth="1"/>
    <col min="11" max="11" width="9.75390625" style="70" customWidth="1"/>
    <col min="12" max="12" width="3.75390625" style="70" customWidth="1"/>
    <col min="13" max="13" width="10.75390625" style="70" customWidth="1"/>
    <col min="14" max="14" width="3.75390625" style="70" customWidth="1"/>
    <col min="15" max="15" width="10.75390625" style="70" customWidth="1"/>
    <col min="16" max="16" width="3.75390625" style="70" customWidth="1"/>
    <col min="17" max="17" width="9.75390625" style="70" customWidth="1"/>
    <col min="18" max="18" width="5.75390625" style="70" customWidth="1"/>
    <col min="19" max="19" width="4.75390625" style="70" customWidth="1"/>
    <col min="20" max="16384" width="9.125" style="70" customWidth="1"/>
  </cols>
  <sheetData>
    <row r="1" spans="1:19" s="2" customFormat="1" ht="16.5" thickBot="1">
      <c r="A1" s="290" t="s">
        <v>82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9" s="2" customFormat="1" ht="13.5" thickBot="1">
      <c r="A2" s="282" t="s">
        <v>83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2.75">
      <c r="A3" s="288" t="str">
        <f>'21'!A3:M3</f>
        <v>LXVIII Чемпионат РБ в зачет XXV Кубка РБ, VII Кубка Давида - Детского Кубка РБ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1:19" ht="12.75">
      <c r="A4" s="283" t="str">
        <f>'21'!A4:M4</f>
        <v>Республиканские официальные спортивные соревнования МЕЖДУНАРОДНЫЙ ЖЕНСКИЙ ДЕНЬ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2.75">
      <c r="A5" s="279">
        <f>'21'!A5:M5</f>
        <v>45361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</row>
    <row r="6" spans="1:19" ht="1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27" ht="12.75" customHeight="1">
      <c r="A7" s="72">
        <v>-1</v>
      </c>
      <c r="B7" s="73">
        <f>IF('21'!D8='21'!B7,'21'!B9,IF('21'!D8='21'!B9,'21'!B7,0))</f>
        <v>0</v>
      </c>
      <c r="C7" s="74" t="s">
        <v>44</v>
      </c>
      <c r="D7" s="75"/>
      <c r="E7" s="76"/>
      <c r="F7" s="76"/>
      <c r="G7" s="76">
        <v>-25</v>
      </c>
      <c r="H7" s="77">
        <v>0</v>
      </c>
      <c r="I7" s="74" t="s">
        <v>176</v>
      </c>
      <c r="J7" s="75"/>
      <c r="K7" s="76"/>
      <c r="L7" s="76"/>
      <c r="M7" s="76"/>
      <c r="N7" s="76"/>
      <c r="O7" s="76"/>
      <c r="P7" s="76"/>
      <c r="Q7" s="76"/>
      <c r="R7" s="76"/>
      <c r="S7" s="76"/>
      <c r="T7" s="78"/>
      <c r="U7" s="78"/>
      <c r="V7" s="78"/>
      <c r="W7" s="78"/>
      <c r="X7" s="78"/>
      <c r="Y7" s="78"/>
      <c r="Z7" s="78"/>
      <c r="AA7" s="78"/>
    </row>
    <row r="8" spans="1:27" ht="12.75" customHeight="1">
      <c r="A8" s="72"/>
      <c r="B8" s="72"/>
      <c r="C8" s="79">
        <v>32</v>
      </c>
      <c r="D8" s="80">
        <v>0</v>
      </c>
      <c r="E8" s="81" t="s">
        <v>177</v>
      </c>
      <c r="F8" s="76"/>
      <c r="G8" s="76"/>
      <c r="H8" s="82"/>
      <c r="I8" s="79"/>
      <c r="J8" s="83"/>
      <c r="K8" s="76"/>
      <c r="L8" s="76"/>
      <c r="M8" s="76"/>
      <c r="N8" s="76"/>
      <c r="O8" s="76"/>
      <c r="P8" s="76"/>
      <c r="Q8" s="76"/>
      <c r="R8" s="76"/>
      <c r="S8" s="76"/>
      <c r="T8" s="78"/>
      <c r="U8" s="78"/>
      <c r="V8" s="78"/>
      <c r="W8" s="78"/>
      <c r="X8" s="78"/>
      <c r="Y8" s="78"/>
      <c r="Z8" s="78"/>
      <c r="AA8" s="78"/>
    </row>
    <row r="9" spans="1:27" ht="12.75" customHeight="1">
      <c r="A9" s="72">
        <v>-2</v>
      </c>
      <c r="B9" s="73">
        <f>IF('21'!D12='21'!B11,'21'!B13,IF('21'!D12='21'!B13,'21'!B11,0))</f>
        <v>0</v>
      </c>
      <c r="C9" s="84" t="s">
        <v>177</v>
      </c>
      <c r="D9" s="85"/>
      <c r="E9" s="79">
        <v>40</v>
      </c>
      <c r="F9" s="80">
        <v>0</v>
      </c>
      <c r="G9" s="81" t="s">
        <v>177</v>
      </c>
      <c r="H9" s="76"/>
      <c r="I9" s="86">
        <v>52</v>
      </c>
      <c r="J9" s="80">
        <v>0</v>
      </c>
      <c r="K9" s="81" t="s">
        <v>177</v>
      </c>
      <c r="L9" s="76"/>
      <c r="M9" s="76"/>
      <c r="N9" s="76"/>
      <c r="O9" s="76"/>
      <c r="P9" s="76"/>
      <c r="Q9" s="76"/>
      <c r="R9" s="76"/>
      <c r="S9" s="76"/>
      <c r="T9" s="78"/>
      <c r="U9" s="78"/>
      <c r="V9" s="78"/>
      <c r="W9" s="78"/>
      <c r="X9" s="78"/>
      <c r="Y9" s="78"/>
      <c r="Z9" s="78"/>
      <c r="AA9" s="78"/>
    </row>
    <row r="10" spans="1:27" ht="12.75" customHeight="1">
      <c r="A10" s="72"/>
      <c r="B10" s="72"/>
      <c r="C10" s="82">
        <v>-24</v>
      </c>
      <c r="D10" s="77">
        <v>0</v>
      </c>
      <c r="E10" s="84" t="s">
        <v>175</v>
      </c>
      <c r="F10" s="87"/>
      <c r="G10" s="79"/>
      <c r="H10" s="83"/>
      <c r="I10" s="86"/>
      <c r="J10" s="88"/>
      <c r="K10" s="79"/>
      <c r="L10" s="83"/>
      <c r="M10" s="76"/>
      <c r="N10" s="76"/>
      <c r="O10" s="76"/>
      <c r="P10" s="76"/>
      <c r="Q10" s="76"/>
      <c r="R10" s="76"/>
      <c r="S10" s="76"/>
      <c r="T10" s="78"/>
      <c r="U10" s="78"/>
      <c r="V10" s="78"/>
      <c r="W10" s="78"/>
      <c r="X10" s="78"/>
      <c r="Y10" s="78"/>
      <c r="Z10" s="78"/>
      <c r="AA10" s="78"/>
    </row>
    <row r="11" spans="1:27" ht="12.75" customHeight="1">
      <c r="A11" s="72">
        <v>-3</v>
      </c>
      <c r="B11" s="73">
        <f>IF('21'!D16='21'!B15,'21'!B17,IF('21'!D16='21'!B17,'21'!B15,0))</f>
        <v>0</v>
      </c>
      <c r="C11" s="74" t="s">
        <v>181</v>
      </c>
      <c r="D11" s="89"/>
      <c r="E11" s="82"/>
      <c r="F11" s="76"/>
      <c r="G11" s="86">
        <v>48</v>
      </c>
      <c r="H11" s="80">
        <v>0</v>
      </c>
      <c r="I11" s="81" t="s">
        <v>177</v>
      </c>
      <c r="J11" s="76"/>
      <c r="K11" s="86"/>
      <c r="L11" s="83"/>
      <c r="M11" s="76"/>
      <c r="N11" s="76"/>
      <c r="O11" s="76"/>
      <c r="P11" s="76"/>
      <c r="Q11" s="76"/>
      <c r="R11" s="76"/>
      <c r="S11" s="76"/>
      <c r="T11" s="78"/>
      <c r="U11" s="78"/>
      <c r="V11" s="78"/>
      <c r="W11" s="78"/>
      <c r="X11" s="78"/>
      <c r="Y11" s="78"/>
      <c r="Z11" s="78"/>
      <c r="AA11" s="78"/>
    </row>
    <row r="12" spans="1:27" ht="12.75" customHeight="1">
      <c r="A12" s="72"/>
      <c r="B12" s="72"/>
      <c r="C12" s="79">
        <v>33</v>
      </c>
      <c r="D12" s="80">
        <v>0</v>
      </c>
      <c r="E12" s="81" t="s">
        <v>182</v>
      </c>
      <c r="F12" s="76"/>
      <c r="G12" s="86"/>
      <c r="H12" s="88"/>
      <c r="I12" s="82"/>
      <c r="J12" s="76"/>
      <c r="K12" s="86"/>
      <c r="L12" s="83"/>
      <c r="M12" s="76"/>
      <c r="N12" s="76"/>
      <c r="O12" s="76"/>
      <c r="P12" s="76"/>
      <c r="Q12" s="76"/>
      <c r="R12" s="76"/>
      <c r="S12" s="76"/>
      <c r="T12" s="78"/>
      <c r="U12" s="78"/>
      <c r="V12" s="78"/>
      <c r="W12" s="78"/>
      <c r="X12" s="78"/>
      <c r="Y12" s="78"/>
      <c r="Z12" s="78"/>
      <c r="AA12" s="78"/>
    </row>
    <row r="13" spans="1:27" ht="12.75" customHeight="1">
      <c r="A13" s="72">
        <v>-4</v>
      </c>
      <c r="B13" s="73">
        <f>IF('21'!D20='21'!B19,'21'!B21,IF('21'!D20='21'!B21,'21'!B19,0))</f>
        <v>0</v>
      </c>
      <c r="C13" s="84" t="s">
        <v>182</v>
      </c>
      <c r="D13" s="85"/>
      <c r="E13" s="79">
        <v>41</v>
      </c>
      <c r="F13" s="80">
        <v>0</v>
      </c>
      <c r="G13" s="90" t="s">
        <v>41</v>
      </c>
      <c r="H13" s="83"/>
      <c r="I13" s="76"/>
      <c r="J13" s="76"/>
      <c r="K13" s="86">
        <v>56</v>
      </c>
      <c r="L13" s="80">
        <v>0</v>
      </c>
      <c r="M13" s="81" t="s">
        <v>90</v>
      </c>
      <c r="N13" s="76"/>
      <c r="O13" s="76"/>
      <c r="P13" s="76"/>
      <c r="Q13" s="76"/>
      <c r="R13" s="76"/>
      <c r="S13" s="76"/>
      <c r="T13" s="78"/>
      <c r="U13" s="78"/>
      <c r="V13" s="78"/>
      <c r="W13" s="78"/>
      <c r="X13" s="78"/>
      <c r="Y13" s="78"/>
      <c r="Z13" s="78"/>
      <c r="AA13" s="78"/>
    </row>
    <row r="14" spans="1:27" ht="12.75" customHeight="1">
      <c r="A14" s="72"/>
      <c r="B14" s="72"/>
      <c r="C14" s="82">
        <v>-23</v>
      </c>
      <c r="D14" s="77">
        <v>0</v>
      </c>
      <c r="E14" s="84" t="s">
        <v>41</v>
      </c>
      <c r="F14" s="87"/>
      <c r="G14" s="82"/>
      <c r="H14" s="76"/>
      <c r="I14" s="76"/>
      <c r="J14" s="76"/>
      <c r="K14" s="86"/>
      <c r="L14" s="88"/>
      <c r="M14" s="79"/>
      <c r="N14" s="83"/>
      <c r="O14" s="76"/>
      <c r="P14" s="76"/>
      <c r="Q14" s="76"/>
      <c r="R14" s="76"/>
      <c r="S14" s="76"/>
      <c r="T14" s="78"/>
      <c r="U14" s="78"/>
      <c r="V14" s="78"/>
      <c r="W14" s="78"/>
      <c r="X14" s="78"/>
      <c r="Y14" s="78"/>
      <c r="Z14" s="78"/>
      <c r="AA14" s="78"/>
    </row>
    <row r="15" spans="1:27" ht="12.75" customHeight="1">
      <c r="A15" s="72">
        <v>-5</v>
      </c>
      <c r="B15" s="73">
        <f>IF('21'!D24='21'!B23,'21'!B25,IF('21'!D24='21'!B25,'21'!B23,0))</f>
        <v>0</v>
      </c>
      <c r="C15" s="74" t="s">
        <v>185</v>
      </c>
      <c r="D15" s="89"/>
      <c r="E15" s="82"/>
      <c r="F15" s="76"/>
      <c r="G15" s="76">
        <v>-26</v>
      </c>
      <c r="H15" s="77">
        <v>0</v>
      </c>
      <c r="I15" s="74" t="s">
        <v>89</v>
      </c>
      <c r="J15" s="75"/>
      <c r="K15" s="86"/>
      <c r="L15" s="83"/>
      <c r="M15" s="86"/>
      <c r="N15" s="83"/>
      <c r="O15" s="76"/>
      <c r="P15" s="76"/>
      <c r="Q15" s="76"/>
      <c r="R15" s="76"/>
      <c r="S15" s="76"/>
      <c r="T15" s="78"/>
      <c r="U15" s="78"/>
      <c r="V15" s="78"/>
      <c r="W15" s="78"/>
      <c r="X15" s="78"/>
      <c r="Y15" s="78"/>
      <c r="Z15" s="78"/>
      <c r="AA15" s="78"/>
    </row>
    <row r="16" spans="1:27" ht="12.75" customHeight="1">
      <c r="A16" s="72"/>
      <c r="B16" s="72"/>
      <c r="C16" s="79">
        <v>34</v>
      </c>
      <c r="D16" s="80">
        <v>0</v>
      </c>
      <c r="E16" s="81" t="s">
        <v>180</v>
      </c>
      <c r="F16" s="76"/>
      <c r="G16" s="76"/>
      <c r="H16" s="82"/>
      <c r="I16" s="79"/>
      <c r="J16" s="83"/>
      <c r="K16" s="86"/>
      <c r="L16" s="83"/>
      <c r="M16" s="86"/>
      <c r="N16" s="83"/>
      <c r="O16" s="76"/>
      <c r="P16" s="76"/>
      <c r="Q16" s="76"/>
      <c r="R16" s="76"/>
      <c r="S16" s="76"/>
      <c r="T16" s="78"/>
      <c r="U16" s="78"/>
      <c r="V16" s="78"/>
      <c r="W16" s="78"/>
      <c r="X16" s="78"/>
      <c r="Y16" s="78"/>
      <c r="Z16" s="78"/>
      <c r="AA16" s="78"/>
    </row>
    <row r="17" spans="1:27" ht="12.75" customHeight="1">
      <c r="A17" s="72">
        <v>-6</v>
      </c>
      <c r="B17" s="73">
        <f>IF('21'!D28='21'!B27,'21'!B29,IF('21'!D28='21'!B29,'21'!B27,0))</f>
        <v>0</v>
      </c>
      <c r="C17" s="84" t="s">
        <v>180</v>
      </c>
      <c r="D17" s="85"/>
      <c r="E17" s="79">
        <v>42</v>
      </c>
      <c r="F17" s="80">
        <v>0</v>
      </c>
      <c r="G17" s="81" t="s">
        <v>171</v>
      </c>
      <c r="H17" s="76"/>
      <c r="I17" s="86">
        <v>53</v>
      </c>
      <c r="J17" s="80">
        <v>0</v>
      </c>
      <c r="K17" s="81" t="s">
        <v>90</v>
      </c>
      <c r="L17" s="76"/>
      <c r="M17" s="86">
        <v>58</v>
      </c>
      <c r="N17" s="80">
        <v>0</v>
      </c>
      <c r="O17" s="81" t="s">
        <v>90</v>
      </c>
      <c r="P17" s="76"/>
      <c r="Q17" s="76"/>
      <c r="R17" s="76"/>
      <c r="S17" s="76"/>
      <c r="T17" s="78"/>
      <c r="U17" s="78"/>
      <c r="V17" s="78"/>
      <c r="W17" s="78"/>
      <c r="X17" s="78"/>
      <c r="Y17" s="78"/>
      <c r="Z17" s="78"/>
      <c r="AA17" s="78"/>
    </row>
    <row r="18" spans="1:27" ht="12.75" customHeight="1">
      <c r="A18" s="72"/>
      <c r="B18" s="72"/>
      <c r="C18" s="82">
        <v>-22</v>
      </c>
      <c r="D18" s="77">
        <v>0</v>
      </c>
      <c r="E18" s="84" t="s">
        <v>171</v>
      </c>
      <c r="F18" s="87"/>
      <c r="G18" s="79"/>
      <c r="H18" s="83"/>
      <c r="I18" s="86"/>
      <c r="J18" s="88"/>
      <c r="K18" s="82"/>
      <c r="L18" s="76"/>
      <c r="M18" s="86"/>
      <c r="N18" s="88"/>
      <c r="O18" s="79"/>
      <c r="P18" s="83"/>
      <c r="Q18" s="76"/>
      <c r="R18" s="76"/>
      <c r="S18" s="76"/>
      <c r="T18" s="78"/>
      <c r="U18" s="78"/>
      <c r="V18" s="78"/>
      <c r="W18" s="78"/>
      <c r="X18" s="78"/>
      <c r="Y18" s="78"/>
      <c r="Z18" s="78"/>
      <c r="AA18" s="78"/>
    </row>
    <row r="19" spans="1:27" ht="12.75" customHeight="1">
      <c r="A19" s="72">
        <v>-7</v>
      </c>
      <c r="B19" s="73">
        <f>IF('21'!D32='21'!B31,'21'!B33,IF('21'!D32='21'!B33,'21'!B31,0))</f>
        <v>0</v>
      </c>
      <c r="C19" s="74" t="s">
        <v>42</v>
      </c>
      <c r="D19" s="89"/>
      <c r="E19" s="82"/>
      <c r="F19" s="76"/>
      <c r="G19" s="86">
        <v>49</v>
      </c>
      <c r="H19" s="80">
        <v>0</v>
      </c>
      <c r="I19" s="81" t="s">
        <v>90</v>
      </c>
      <c r="J19" s="76"/>
      <c r="K19" s="76"/>
      <c r="L19" s="76"/>
      <c r="M19" s="86"/>
      <c r="N19" s="83"/>
      <c r="O19" s="86"/>
      <c r="P19" s="83"/>
      <c r="Q19" s="76"/>
      <c r="R19" s="76"/>
      <c r="S19" s="76"/>
      <c r="T19" s="78"/>
      <c r="U19" s="78"/>
      <c r="V19" s="78"/>
      <c r="W19" s="78"/>
      <c r="X19" s="78"/>
      <c r="Y19" s="78"/>
      <c r="Z19" s="78"/>
      <c r="AA19" s="78"/>
    </row>
    <row r="20" spans="1:27" ht="12.75" customHeight="1">
      <c r="A20" s="72"/>
      <c r="B20" s="72"/>
      <c r="C20" s="79">
        <v>35</v>
      </c>
      <c r="D20" s="80">
        <v>0</v>
      </c>
      <c r="E20" s="81" t="s">
        <v>90</v>
      </c>
      <c r="F20" s="76"/>
      <c r="G20" s="86"/>
      <c r="H20" s="88"/>
      <c r="I20" s="82"/>
      <c r="J20" s="76"/>
      <c r="K20" s="76"/>
      <c r="L20" s="76"/>
      <c r="M20" s="86"/>
      <c r="N20" s="83"/>
      <c r="O20" s="86"/>
      <c r="P20" s="83"/>
      <c r="Q20" s="76"/>
      <c r="R20" s="76"/>
      <c r="S20" s="76"/>
      <c r="T20" s="78"/>
      <c r="U20" s="78"/>
      <c r="V20" s="78"/>
      <c r="W20" s="78"/>
      <c r="X20" s="78"/>
      <c r="Y20" s="78"/>
      <c r="Z20" s="78"/>
      <c r="AA20" s="78"/>
    </row>
    <row r="21" spans="1:27" ht="12.75" customHeight="1">
      <c r="A21" s="72">
        <v>-8</v>
      </c>
      <c r="B21" s="73">
        <f>IF('21'!D36='21'!B35,'21'!B37,IF('21'!D36='21'!B37,'21'!B35,0))</f>
        <v>0</v>
      </c>
      <c r="C21" s="84" t="s">
        <v>90</v>
      </c>
      <c r="D21" s="85"/>
      <c r="E21" s="79">
        <v>43</v>
      </c>
      <c r="F21" s="80">
        <v>0</v>
      </c>
      <c r="G21" s="81" t="s">
        <v>90</v>
      </c>
      <c r="H21" s="76"/>
      <c r="I21" s="76"/>
      <c r="J21" s="76"/>
      <c r="K21" s="76">
        <v>-30</v>
      </c>
      <c r="L21" s="77">
        <v>0</v>
      </c>
      <c r="M21" s="84" t="s">
        <v>40</v>
      </c>
      <c r="N21" s="92"/>
      <c r="O21" s="86"/>
      <c r="P21" s="83"/>
      <c r="Q21" s="76"/>
      <c r="R21" s="76"/>
      <c r="S21" s="76"/>
      <c r="T21" s="78"/>
      <c r="U21" s="78"/>
      <c r="V21" s="78"/>
      <c r="W21" s="78"/>
      <c r="X21" s="78"/>
      <c r="Y21" s="78"/>
      <c r="Z21" s="78"/>
      <c r="AA21" s="78"/>
    </row>
    <row r="22" spans="1:27" ht="12.75" customHeight="1">
      <c r="A22" s="72"/>
      <c r="B22" s="72"/>
      <c r="C22" s="82">
        <v>-21</v>
      </c>
      <c r="D22" s="77">
        <v>0</v>
      </c>
      <c r="E22" s="84" t="s">
        <v>88</v>
      </c>
      <c r="F22" s="87"/>
      <c r="G22" s="82"/>
      <c r="H22" s="76"/>
      <c r="I22" s="76"/>
      <c r="J22" s="76"/>
      <c r="K22" s="76"/>
      <c r="L22" s="82"/>
      <c r="M22" s="82"/>
      <c r="N22" s="76"/>
      <c r="O22" s="86"/>
      <c r="P22" s="83"/>
      <c r="Q22" s="76"/>
      <c r="R22" s="76"/>
      <c r="S22" s="76"/>
      <c r="T22" s="78"/>
      <c r="U22" s="78"/>
      <c r="V22" s="78"/>
      <c r="W22" s="78"/>
      <c r="X22" s="78"/>
      <c r="Y22" s="78"/>
      <c r="Z22" s="78"/>
      <c r="AA22" s="78"/>
    </row>
    <row r="23" spans="1:27" ht="12.75" customHeight="1">
      <c r="A23" s="72">
        <v>-9</v>
      </c>
      <c r="B23" s="73">
        <f>IF('21'!D40='21'!B39,'21'!B41,IF('21'!D40='21'!B41,'21'!B39,0))</f>
        <v>0</v>
      </c>
      <c r="C23" s="74" t="s">
        <v>44</v>
      </c>
      <c r="D23" s="89"/>
      <c r="E23" s="82"/>
      <c r="F23" s="76"/>
      <c r="G23" s="76">
        <v>-27</v>
      </c>
      <c r="H23" s="77">
        <v>0</v>
      </c>
      <c r="I23" s="74" t="s">
        <v>179</v>
      </c>
      <c r="J23" s="75"/>
      <c r="K23" s="76"/>
      <c r="L23" s="76"/>
      <c r="M23" s="76"/>
      <c r="N23" s="76"/>
      <c r="O23" s="86"/>
      <c r="P23" s="83"/>
      <c r="Q23" s="76"/>
      <c r="R23" s="76"/>
      <c r="S23" s="76"/>
      <c r="T23" s="78"/>
      <c r="U23" s="78"/>
      <c r="V23" s="78"/>
      <c r="W23" s="78"/>
      <c r="X23" s="78"/>
      <c r="Y23" s="78"/>
      <c r="Z23" s="78"/>
      <c r="AA23" s="78"/>
    </row>
    <row r="24" spans="1:27" ht="12.75" customHeight="1">
      <c r="A24" s="72"/>
      <c r="B24" s="72"/>
      <c r="C24" s="79">
        <v>36</v>
      </c>
      <c r="D24" s="80">
        <v>0</v>
      </c>
      <c r="E24" s="81" t="s">
        <v>174</v>
      </c>
      <c r="F24" s="76"/>
      <c r="G24" s="76"/>
      <c r="H24" s="82"/>
      <c r="I24" s="79"/>
      <c r="J24" s="83"/>
      <c r="K24" s="76"/>
      <c r="L24" s="76"/>
      <c r="M24" s="76"/>
      <c r="N24" s="76"/>
      <c r="O24" s="86"/>
      <c r="P24" s="83"/>
      <c r="Q24" s="76"/>
      <c r="R24" s="76"/>
      <c r="S24" s="76"/>
      <c r="T24" s="78"/>
      <c r="U24" s="78"/>
      <c r="V24" s="78"/>
      <c r="W24" s="78"/>
      <c r="X24" s="78"/>
      <c r="Y24" s="78"/>
      <c r="Z24" s="78"/>
      <c r="AA24" s="78"/>
    </row>
    <row r="25" spans="1:27" ht="12.75" customHeight="1">
      <c r="A25" s="72">
        <v>-10</v>
      </c>
      <c r="B25" s="73">
        <f>IF('21'!D44='21'!B43,'21'!B45,IF('21'!D44='21'!B45,'21'!B43,0))</f>
        <v>0</v>
      </c>
      <c r="C25" s="84" t="s">
        <v>174</v>
      </c>
      <c r="D25" s="85"/>
      <c r="E25" s="79">
        <v>44</v>
      </c>
      <c r="F25" s="80">
        <v>0</v>
      </c>
      <c r="G25" s="81" t="s">
        <v>174</v>
      </c>
      <c r="H25" s="76"/>
      <c r="I25" s="86">
        <v>54</v>
      </c>
      <c r="J25" s="80">
        <v>0</v>
      </c>
      <c r="K25" s="81" t="s">
        <v>174</v>
      </c>
      <c r="L25" s="76"/>
      <c r="M25" s="76"/>
      <c r="N25" s="76"/>
      <c r="O25" s="86">
        <v>60</v>
      </c>
      <c r="P25" s="80">
        <v>0</v>
      </c>
      <c r="Q25" s="81" t="s">
        <v>90</v>
      </c>
      <c r="R25" s="91"/>
      <c r="S25" s="91"/>
      <c r="T25" s="78"/>
      <c r="U25" s="78"/>
      <c r="V25" s="78"/>
      <c r="W25" s="78"/>
      <c r="X25" s="78"/>
      <c r="Y25" s="78"/>
      <c r="Z25" s="78"/>
      <c r="AA25" s="78"/>
    </row>
    <row r="26" spans="1:27" ht="12.75" customHeight="1">
      <c r="A26" s="72"/>
      <c r="B26" s="72"/>
      <c r="C26" s="82">
        <v>-20</v>
      </c>
      <c r="D26" s="77">
        <v>0</v>
      </c>
      <c r="E26" s="84" t="s">
        <v>186</v>
      </c>
      <c r="F26" s="87"/>
      <c r="G26" s="79"/>
      <c r="H26" s="83"/>
      <c r="I26" s="86"/>
      <c r="J26" s="88"/>
      <c r="K26" s="79"/>
      <c r="L26" s="83"/>
      <c r="M26" s="76"/>
      <c r="N26" s="76"/>
      <c r="O26" s="86"/>
      <c r="P26" s="88"/>
      <c r="Q26" s="93"/>
      <c r="R26" s="297" t="s">
        <v>55</v>
      </c>
      <c r="S26" s="297"/>
      <c r="T26" s="78"/>
      <c r="U26" s="78"/>
      <c r="V26" s="78"/>
      <c r="W26" s="78"/>
      <c r="X26" s="78"/>
      <c r="Y26" s="78"/>
      <c r="Z26" s="78"/>
      <c r="AA26" s="78"/>
    </row>
    <row r="27" spans="1:27" ht="12.75" customHeight="1">
      <c r="A27" s="72">
        <v>-11</v>
      </c>
      <c r="B27" s="73">
        <f>IF('21'!D48='21'!B47,'21'!B49,IF('21'!D48='21'!B49,'21'!B47,0))</f>
        <v>0</v>
      </c>
      <c r="C27" s="74" t="s">
        <v>93</v>
      </c>
      <c r="D27" s="89"/>
      <c r="E27" s="82"/>
      <c r="F27" s="76"/>
      <c r="G27" s="86">
        <v>50</v>
      </c>
      <c r="H27" s="80">
        <v>0</v>
      </c>
      <c r="I27" s="81" t="s">
        <v>174</v>
      </c>
      <c r="J27" s="76"/>
      <c r="K27" s="86"/>
      <c r="L27" s="83"/>
      <c r="M27" s="76"/>
      <c r="N27" s="76"/>
      <c r="O27" s="86"/>
      <c r="P27" s="83"/>
      <c r="Q27" s="76"/>
      <c r="R27" s="76"/>
      <c r="S27" s="76"/>
      <c r="T27" s="78"/>
      <c r="U27" s="78"/>
      <c r="V27" s="78"/>
      <c r="W27" s="78"/>
      <c r="X27" s="78"/>
      <c r="Y27" s="78"/>
      <c r="Z27" s="78"/>
      <c r="AA27" s="78"/>
    </row>
    <row r="28" spans="1:27" ht="12.75" customHeight="1">
      <c r="A28" s="72"/>
      <c r="B28" s="72"/>
      <c r="C28" s="79">
        <v>37</v>
      </c>
      <c r="D28" s="80">
        <v>0</v>
      </c>
      <c r="E28" s="81" t="s">
        <v>184</v>
      </c>
      <c r="F28" s="76"/>
      <c r="G28" s="86"/>
      <c r="H28" s="88"/>
      <c r="I28" s="82"/>
      <c r="J28" s="76"/>
      <c r="K28" s="86"/>
      <c r="L28" s="83"/>
      <c r="M28" s="76"/>
      <c r="N28" s="76"/>
      <c r="O28" s="86"/>
      <c r="P28" s="83"/>
      <c r="Q28" s="76"/>
      <c r="R28" s="76"/>
      <c r="S28" s="76"/>
      <c r="T28" s="78"/>
      <c r="U28" s="78"/>
      <c r="V28" s="78"/>
      <c r="W28" s="78"/>
      <c r="X28" s="78"/>
      <c r="Y28" s="78"/>
      <c r="Z28" s="78"/>
      <c r="AA28" s="78"/>
    </row>
    <row r="29" spans="1:27" ht="12.75" customHeight="1">
      <c r="A29" s="72">
        <v>-12</v>
      </c>
      <c r="B29" s="73">
        <f>IF('21'!D52='21'!B51,'21'!B53,IF('21'!D52='21'!B53,'21'!B51,0))</f>
        <v>0</v>
      </c>
      <c r="C29" s="84" t="s">
        <v>184</v>
      </c>
      <c r="D29" s="85"/>
      <c r="E29" s="79">
        <v>45</v>
      </c>
      <c r="F29" s="80">
        <v>0</v>
      </c>
      <c r="G29" s="90" t="s">
        <v>172</v>
      </c>
      <c r="H29" s="83"/>
      <c r="I29" s="76"/>
      <c r="J29" s="76"/>
      <c r="K29" s="86">
        <v>57</v>
      </c>
      <c r="L29" s="80">
        <v>0</v>
      </c>
      <c r="M29" s="81" t="s">
        <v>183</v>
      </c>
      <c r="N29" s="76"/>
      <c r="O29" s="86"/>
      <c r="P29" s="83"/>
      <c r="Q29" s="76"/>
      <c r="R29" s="76"/>
      <c r="S29" s="76"/>
      <c r="T29" s="78"/>
      <c r="U29" s="78"/>
      <c r="V29" s="78"/>
      <c r="W29" s="78"/>
      <c r="X29" s="78"/>
      <c r="Y29" s="78"/>
      <c r="Z29" s="78"/>
      <c r="AA29" s="78"/>
    </row>
    <row r="30" spans="1:27" ht="12.75" customHeight="1">
      <c r="A30" s="72"/>
      <c r="B30" s="72"/>
      <c r="C30" s="82">
        <v>-19</v>
      </c>
      <c r="D30" s="77">
        <v>0</v>
      </c>
      <c r="E30" s="84" t="s">
        <v>172</v>
      </c>
      <c r="F30" s="87"/>
      <c r="G30" s="82"/>
      <c r="H30" s="76"/>
      <c r="I30" s="76"/>
      <c r="J30" s="76"/>
      <c r="K30" s="86"/>
      <c r="L30" s="88"/>
      <c r="M30" s="79"/>
      <c r="N30" s="83"/>
      <c r="O30" s="86"/>
      <c r="P30" s="83"/>
      <c r="Q30" s="76"/>
      <c r="R30" s="76"/>
      <c r="S30" s="76"/>
      <c r="T30" s="78"/>
      <c r="U30" s="78"/>
      <c r="V30" s="78"/>
      <c r="W30" s="78"/>
      <c r="X30" s="78"/>
      <c r="Y30" s="78"/>
      <c r="Z30" s="78"/>
      <c r="AA30" s="78"/>
    </row>
    <row r="31" spans="1:27" ht="12.75" customHeight="1">
      <c r="A31" s="72">
        <v>-13</v>
      </c>
      <c r="B31" s="73">
        <f>IF('21'!D56='21'!B55,'21'!B57,IF('21'!D56='21'!B57,'21'!B55,0))</f>
        <v>0</v>
      </c>
      <c r="C31" s="74" t="s">
        <v>183</v>
      </c>
      <c r="D31" s="89"/>
      <c r="E31" s="82"/>
      <c r="F31" s="76"/>
      <c r="G31" s="76">
        <v>-28</v>
      </c>
      <c r="H31" s="77">
        <v>0</v>
      </c>
      <c r="I31" s="74" t="s">
        <v>39</v>
      </c>
      <c r="J31" s="75"/>
      <c r="K31" s="86"/>
      <c r="L31" s="83"/>
      <c r="M31" s="86"/>
      <c r="N31" s="83"/>
      <c r="O31" s="86"/>
      <c r="P31" s="83"/>
      <c r="Q31" s="76"/>
      <c r="R31" s="76"/>
      <c r="S31" s="76"/>
      <c r="T31" s="78"/>
      <c r="U31" s="78"/>
      <c r="V31" s="78"/>
      <c r="W31" s="78"/>
      <c r="X31" s="78"/>
      <c r="Y31" s="78"/>
      <c r="Z31" s="78"/>
      <c r="AA31" s="78"/>
    </row>
    <row r="32" spans="1:27" ht="12.75" customHeight="1">
      <c r="A32" s="72"/>
      <c r="B32" s="72"/>
      <c r="C32" s="79">
        <v>38</v>
      </c>
      <c r="D32" s="80">
        <v>0</v>
      </c>
      <c r="E32" s="81" t="s">
        <v>183</v>
      </c>
      <c r="F32" s="76"/>
      <c r="G32" s="76"/>
      <c r="H32" s="82"/>
      <c r="I32" s="79"/>
      <c r="J32" s="83"/>
      <c r="K32" s="86"/>
      <c r="L32" s="83"/>
      <c r="M32" s="86"/>
      <c r="N32" s="83"/>
      <c r="O32" s="86"/>
      <c r="P32" s="83"/>
      <c r="Q32" s="76"/>
      <c r="R32" s="76"/>
      <c r="S32" s="76"/>
      <c r="T32" s="78"/>
      <c r="U32" s="78"/>
      <c r="V32" s="78"/>
      <c r="W32" s="78"/>
      <c r="X32" s="78"/>
      <c r="Y32" s="78"/>
      <c r="Z32" s="78"/>
      <c r="AA32" s="78"/>
    </row>
    <row r="33" spans="1:27" ht="12.75" customHeight="1">
      <c r="A33" s="72">
        <v>-14</v>
      </c>
      <c r="B33" s="73">
        <f>IF('21'!D60='21'!B59,'21'!B61,IF('21'!D60='21'!B61,'21'!B59,0))</f>
        <v>0</v>
      </c>
      <c r="C33" s="84" t="s">
        <v>94</v>
      </c>
      <c r="D33" s="85"/>
      <c r="E33" s="79">
        <v>46</v>
      </c>
      <c r="F33" s="80">
        <v>0</v>
      </c>
      <c r="G33" s="81" t="s">
        <v>183</v>
      </c>
      <c r="H33" s="76"/>
      <c r="I33" s="86">
        <v>55</v>
      </c>
      <c r="J33" s="80">
        <v>0</v>
      </c>
      <c r="K33" s="81" t="s">
        <v>183</v>
      </c>
      <c r="L33" s="76"/>
      <c r="M33" s="86">
        <v>59</v>
      </c>
      <c r="N33" s="80">
        <v>0</v>
      </c>
      <c r="O33" s="90" t="s">
        <v>92</v>
      </c>
      <c r="P33" s="83"/>
      <c r="Q33" s="76"/>
      <c r="R33" s="76"/>
      <c r="S33" s="76"/>
      <c r="T33" s="78"/>
      <c r="U33" s="78"/>
      <c r="V33" s="78"/>
      <c r="W33" s="78"/>
      <c r="X33" s="78"/>
      <c r="Y33" s="78"/>
      <c r="Z33" s="78"/>
      <c r="AA33" s="78"/>
    </row>
    <row r="34" spans="1:27" ht="12.75" customHeight="1">
      <c r="A34" s="72"/>
      <c r="B34" s="72"/>
      <c r="C34" s="82">
        <v>-18</v>
      </c>
      <c r="D34" s="77">
        <v>0</v>
      </c>
      <c r="E34" s="84" t="s">
        <v>170</v>
      </c>
      <c r="F34" s="87"/>
      <c r="G34" s="79"/>
      <c r="H34" s="83"/>
      <c r="I34" s="86"/>
      <c r="J34" s="88"/>
      <c r="K34" s="82"/>
      <c r="L34" s="76"/>
      <c r="M34" s="86"/>
      <c r="N34" s="88"/>
      <c r="O34" s="82"/>
      <c r="P34" s="76"/>
      <c r="Q34" s="76"/>
      <c r="R34" s="76"/>
      <c r="S34" s="76"/>
      <c r="T34" s="78"/>
      <c r="U34" s="78"/>
      <c r="V34" s="78"/>
      <c r="W34" s="78"/>
      <c r="X34" s="78"/>
      <c r="Y34" s="78"/>
      <c r="Z34" s="78"/>
      <c r="AA34" s="78"/>
    </row>
    <row r="35" spans="1:27" ht="12.75" customHeight="1">
      <c r="A35" s="72">
        <v>-15</v>
      </c>
      <c r="B35" s="73">
        <f>IF('21'!D64='21'!B63,'21'!B65,IF('21'!D64='21'!B65,'21'!B63,0))</f>
        <v>0</v>
      </c>
      <c r="C35" s="74" t="s">
        <v>178</v>
      </c>
      <c r="D35" s="89"/>
      <c r="E35" s="82"/>
      <c r="F35" s="76"/>
      <c r="G35" s="86">
        <v>51</v>
      </c>
      <c r="H35" s="80">
        <v>0</v>
      </c>
      <c r="I35" s="81" t="s">
        <v>183</v>
      </c>
      <c r="J35" s="76"/>
      <c r="K35" s="76"/>
      <c r="L35" s="76"/>
      <c r="M35" s="86"/>
      <c r="N35" s="83"/>
      <c r="O35" s="76">
        <v>-60</v>
      </c>
      <c r="P35" s="77">
        <f>IF(P25=N17,N33,IF(P25=N33,N17,0))</f>
        <v>0</v>
      </c>
      <c r="Q35" s="74" t="str">
        <f>IF(Q25=O17,O33,IF(Q25=O33,O17,0))</f>
        <v>Мингазов Данил</v>
      </c>
      <c r="R35" s="94"/>
      <c r="S35" s="94"/>
      <c r="T35" s="78"/>
      <c r="U35" s="78"/>
      <c r="V35" s="78"/>
      <c r="W35" s="78"/>
      <c r="X35" s="78"/>
      <c r="Y35" s="78"/>
      <c r="Z35" s="78"/>
      <c r="AA35" s="78"/>
    </row>
    <row r="36" spans="1:27" ht="12.75" customHeight="1">
      <c r="A36" s="72"/>
      <c r="B36" s="72"/>
      <c r="C36" s="79">
        <v>39</v>
      </c>
      <c r="D36" s="80">
        <v>0</v>
      </c>
      <c r="E36" s="81" t="s">
        <v>178</v>
      </c>
      <c r="F36" s="76"/>
      <c r="G36" s="86"/>
      <c r="H36" s="88"/>
      <c r="I36" s="82"/>
      <c r="J36" s="76"/>
      <c r="K36" s="76"/>
      <c r="L36" s="76"/>
      <c r="M36" s="86"/>
      <c r="N36" s="83"/>
      <c r="O36" s="76"/>
      <c r="P36" s="82"/>
      <c r="Q36" s="93"/>
      <c r="R36" s="297" t="s">
        <v>56</v>
      </c>
      <c r="S36" s="297"/>
      <c r="T36" s="78"/>
      <c r="U36" s="78"/>
      <c r="V36" s="78"/>
      <c r="W36" s="78"/>
      <c r="X36" s="78"/>
      <c r="Y36" s="78"/>
      <c r="Z36" s="78"/>
      <c r="AA36" s="78"/>
    </row>
    <row r="37" spans="1:27" ht="12.75" customHeight="1">
      <c r="A37" s="72">
        <v>-16</v>
      </c>
      <c r="B37" s="73">
        <f>IF('21'!D68='21'!B67,'21'!B69,IF('21'!D68='21'!B69,'21'!B67,0))</f>
        <v>0</v>
      </c>
      <c r="C37" s="84" t="s">
        <v>44</v>
      </c>
      <c r="D37" s="85"/>
      <c r="E37" s="79">
        <v>47</v>
      </c>
      <c r="F37" s="80">
        <v>0</v>
      </c>
      <c r="G37" s="90" t="s">
        <v>169</v>
      </c>
      <c r="H37" s="83"/>
      <c r="I37" s="76"/>
      <c r="J37" s="76"/>
      <c r="K37" s="76">
        <v>-29</v>
      </c>
      <c r="L37" s="77">
        <v>0</v>
      </c>
      <c r="M37" s="84" t="s">
        <v>92</v>
      </c>
      <c r="N37" s="92"/>
      <c r="O37" s="76"/>
      <c r="P37" s="76"/>
      <c r="Q37" s="76"/>
      <c r="R37" s="76"/>
      <c r="S37" s="76"/>
      <c r="T37" s="78"/>
      <c r="U37" s="78"/>
      <c r="V37" s="78"/>
      <c r="W37" s="78"/>
      <c r="X37" s="78"/>
      <c r="Y37" s="78"/>
      <c r="Z37" s="78"/>
      <c r="AA37" s="78"/>
    </row>
    <row r="38" spans="1:27" ht="12.75" customHeight="1">
      <c r="A38" s="72"/>
      <c r="B38" s="72"/>
      <c r="C38" s="82">
        <v>-17</v>
      </c>
      <c r="D38" s="77">
        <v>0</v>
      </c>
      <c r="E38" s="84" t="s">
        <v>169</v>
      </c>
      <c r="F38" s="87"/>
      <c r="G38" s="82"/>
      <c r="H38" s="76"/>
      <c r="I38" s="76"/>
      <c r="J38" s="76"/>
      <c r="K38" s="76"/>
      <c r="L38" s="82"/>
      <c r="M38" s="82"/>
      <c r="N38" s="76"/>
      <c r="O38" s="76"/>
      <c r="P38" s="76"/>
      <c r="Q38" s="76"/>
      <c r="R38" s="76"/>
      <c r="S38" s="76"/>
      <c r="T38" s="78"/>
      <c r="U38" s="78"/>
      <c r="V38" s="78"/>
      <c r="W38" s="78"/>
      <c r="X38" s="78"/>
      <c r="Y38" s="78"/>
      <c r="Z38" s="78"/>
      <c r="AA38" s="78"/>
    </row>
    <row r="39" spans="1:27" ht="12.75" customHeight="1">
      <c r="A39" s="72"/>
      <c r="B39" s="72"/>
      <c r="C39" s="76"/>
      <c r="D39" s="89"/>
      <c r="E39" s="82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72">
        <v>-40</v>
      </c>
      <c r="B40" s="73">
        <f>IF(F9=D8,D10,IF(F9=D10,D8,0))</f>
        <v>0</v>
      </c>
      <c r="C40" s="74" t="str">
        <f>IF(G9=E8,E10,IF(G9=E10,E8,0))</f>
        <v>Садретдинов Марк</v>
      </c>
      <c r="D40" s="96"/>
      <c r="E40" s="76"/>
      <c r="F40" s="76"/>
      <c r="G40" s="76"/>
      <c r="H40" s="76"/>
      <c r="I40" s="76"/>
      <c r="J40" s="76"/>
      <c r="K40" s="76">
        <v>-48</v>
      </c>
      <c r="L40" s="77">
        <f>IF(H11=F9,F13,IF(H11=F13,F9,0))</f>
        <v>0</v>
      </c>
      <c r="M40" s="74" t="str">
        <f>IF(I11=G9,G13,IF(I11=G13,G9,0))</f>
        <v>Кочетыгов Алексей</v>
      </c>
      <c r="N40" s="75"/>
      <c r="O40" s="76"/>
      <c r="P40" s="76"/>
      <c r="Q40" s="76"/>
      <c r="R40" s="76"/>
      <c r="S40" s="76"/>
      <c r="T40" s="78"/>
      <c r="U40" s="78"/>
      <c r="V40" s="78"/>
      <c r="W40" s="78"/>
      <c r="X40" s="78"/>
      <c r="Y40" s="78"/>
      <c r="Z40" s="78"/>
      <c r="AA40" s="78"/>
    </row>
    <row r="41" spans="1:27" ht="12.75" customHeight="1">
      <c r="A41" s="72"/>
      <c r="B41" s="72"/>
      <c r="C41" s="79">
        <v>71</v>
      </c>
      <c r="D41" s="80">
        <v>0</v>
      </c>
      <c r="E41" s="81" t="s">
        <v>175</v>
      </c>
      <c r="F41" s="76"/>
      <c r="G41" s="76"/>
      <c r="H41" s="76"/>
      <c r="I41" s="76"/>
      <c r="J41" s="76"/>
      <c r="K41" s="76"/>
      <c r="L41" s="82"/>
      <c r="M41" s="79">
        <v>67</v>
      </c>
      <c r="N41" s="80">
        <v>0</v>
      </c>
      <c r="O41" s="81" t="s">
        <v>171</v>
      </c>
      <c r="P41" s="76"/>
      <c r="Q41" s="76"/>
      <c r="R41" s="76"/>
      <c r="S41" s="76"/>
      <c r="T41" s="78"/>
      <c r="U41" s="78"/>
      <c r="V41" s="78"/>
      <c r="W41" s="78"/>
      <c r="X41" s="78"/>
      <c r="Y41" s="78"/>
      <c r="Z41" s="78"/>
      <c r="AA41" s="78"/>
    </row>
    <row r="42" spans="1:27" ht="12.75" customHeight="1">
      <c r="A42" s="72">
        <v>-41</v>
      </c>
      <c r="B42" s="73">
        <f>IF(F13=D12,D14,IF(F13=D14,D12,0))</f>
        <v>0</v>
      </c>
      <c r="C42" s="84" t="str">
        <f>IF(G13=E12,E14,IF(G13=E14,E12,0))</f>
        <v>Федорова Анастасия</v>
      </c>
      <c r="D42" s="98"/>
      <c r="E42" s="79"/>
      <c r="F42" s="83"/>
      <c r="G42" s="76"/>
      <c r="H42" s="76"/>
      <c r="I42" s="76"/>
      <c r="J42" s="76"/>
      <c r="K42" s="76">
        <v>-49</v>
      </c>
      <c r="L42" s="77">
        <f>IF(H19=F17,F21,IF(H19=F21,F17,0))</f>
        <v>0</v>
      </c>
      <c r="M42" s="84" t="str">
        <f>IF(I19=G17,G21,IF(I19=G21,G17,0))</f>
        <v>Тагиров Вакиль</v>
      </c>
      <c r="N42" s="88"/>
      <c r="O42" s="79"/>
      <c r="P42" s="83"/>
      <c r="Q42" s="76"/>
      <c r="R42" s="76"/>
      <c r="S42" s="76"/>
      <c r="T42" s="78"/>
      <c r="U42" s="78"/>
      <c r="V42" s="78"/>
      <c r="W42" s="78"/>
      <c r="X42" s="78"/>
      <c r="Y42" s="78"/>
      <c r="Z42" s="78"/>
      <c r="AA42" s="78"/>
    </row>
    <row r="43" spans="1:27" ht="12.75" customHeight="1">
      <c r="A43" s="72"/>
      <c r="B43" s="72"/>
      <c r="C43" s="82"/>
      <c r="D43" s="99"/>
      <c r="E43" s="86">
        <v>75</v>
      </c>
      <c r="F43" s="80">
        <v>0</v>
      </c>
      <c r="G43" s="90" t="s">
        <v>88</v>
      </c>
      <c r="H43" s="83"/>
      <c r="I43" s="76"/>
      <c r="J43" s="76"/>
      <c r="K43" s="76"/>
      <c r="L43" s="82"/>
      <c r="M43" s="82"/>
      <c r="N43" s="76"/>
      <c r="O43" s="86">
        <v>69</v>
      </c>
      <c r="P43" s="80">
        <v>0</v>
      </c>
      <c r="Q43" s="90" t="s">
        <v>169</v>
      </c>
      <c r="R43" s="177"/>
      <c r="S43" s="100"/>
      <c r="T43" s="78"/>
      <c r="U43" s="78"/>
      <c r="V43" s="78"/>
      <c r="W43" s="78"/>
      <c r="X43" s="78"/>
      <c r="Y43" s="78"/>
      <c r="Z43" s="78"/>
      <c r="AA43" s="78"/>
    </row>
    <row r="44" spans="1:27" ht="12.75" customHeight="1">
      <c r="A44" s="72">
        <v>-42</v>
      </c>
      <c r="B44" s="73">
        <f>IF(F17=D16,D18,IF(F17=D18,D16,0))</f>
        <v>0</v>
      </c>
      <c r="C44" s="74" t="str">
        <f>IF(G17=E16,E18,IF(G17=E18,E16,0))</f>
        <v>Ремеев Мираз</v>
      </c>
      <c r="D44" s="96"/>
      <c r="E44" s="86"/>
      <c r="F44" s="88"/>
      <c r="G44" s="79"/>
      <c r="H44" s="83"/>
      <c r="I44" s="76"/>
      <c r="J44" s="76"/>
      <c r="K44" s="76">
        <v>-50</v>
      </c>
      <c r="L44" s="77">
        <f>IF(H27=F25,F29,IF(H27=F29,F25,0))</f>
        <v>0</v>
      </c>
      <c r="M44" s="74" t="str">
        <f>IF(I27=G25,G29,IF(I27=G29,G25,0))</f>
        <v>Свиридов-сайфутдинов Рома</v>
      </c>
      <c r="N44" s="75"/>
      <c r="O44" s="86"/>
      <c r="P44" s="88"/>
      <c r="Q44" s="93"/>
      <c r="R44" s="297" t="s">
        <v>57</v>
      </c>
      <c r="S44" s="297"/>
      <c r="T44" s="78"/>
      <c r="U44" s="78"/>
      <c r="V44" s="78"/>
      <c r="W44" s="78"/>
      <c r="X44" s="78"/>
      <c r="Y44" s="78"/>
      <c r="Z44" s="78"/>
      <c r="AA44" s="78"/>
    </row>
    <row r="45" spans="1:27" ht="12.75" customHeight="1">
      <c r="A45" s="72"/>
      <c r="B45" s="72"/>
      <c r="C45" s="79">
        <v>72</v>
      </c>
      <c r="D45" s="80">
        <v>0</v>
      </c>
      <c r="E45" s="90" t="s">
        <v>88</v>
      </c>
      <c r="F45" s="83"/>
      <c r="G45" s="86"/>
      <c r="H45" s="83"/>
      <c r="I45" s="76"/>
      <c r="J45" s="76"/>
      <c r="K45" s="76"/>
      <c r="L45" s="82"/>
      <c r="M45" s="79">
        <v>68</v>
      </c>
      <c r="N45" s="80">
        <v>0</v>
      </c>
      <c r="O45" s="90" t="s">
        <v>169</v>
      </c>
      <c r="P45" s="83"/>
      <c r="Q45" s="102"/>
      <c r="R45" s="76"/>
      <c r="S45" s="102"/>
      <c r="T45" s="78"/>
      <c r="U45" s="78"/>
      <c r="V45" s="78"/>
      <c r="W45" s="78"/>
      <c r="X45" s="78"/>
      <c r="Y45" s="78"/>
      <c r="Z45" s="78"/>
      <c r="AA45" s="78"/>
    </row>
    <row r="46" spans="1:27" ht="12.75" customHeight="1">
      <c r="A46" s="72">
        <v>-43</v>
      </c>
      <c r="B46" s="73">
        <f>IF(F21=D20,D22,IF(F21=D22,D20,0))</f>
        <v>0</v>
      </c>
      <c r="C46" s="84" t="str">
        <f>IF(G21=E20,E22,IF(G21=E22,E20,0))</f>
        <v>Сайфуллин Рамиль</v>
      </c>
      <c r="D46" s="98"/>
      <c r="E46" s="82"/>
      <c r="F46" s="76"/>
      <c r="G46" s="86"/>
      <c r="H46" s="83"/>
      <c r="I46" s="76"/>
      <c r="J46" s="76"/>
      <c r="K46" s="76">
        <v>-51</v>
      </c>
      <c r="L46" s="77">
        <f>IF(H35=F33,F37,IF(H35=F37,F33,0))</f>
        <v>0</v>
      </c>
      <c r="M46" s="84" t="str">
        <f>IF(I35=G33,G37,IF(I35=G37,G33,0))</f>
        <v>Краснова Валерия</v>
      </c>
      <c r="N46" s="88"/>
      <c r="O46" s="82"/>
      <c r="P46" s="76"/>
      <c r="Q46" s="76"/>
      <c r="R46" s="76"/>
      <c r="S46" s="76"/>
      <c r="T46" s="78"/>
      <c r="U46" s="78"/>
      <c r="V46" s="78"/>
      <c r="W46" s="78"/>
      <c r="X46" s="78"/>
      <c r="Y46" s="78"/>
      <c r="Z46" s="78"/>
      <c r="AA46" s="78"/>
    </row>
    <row r="47" spans="1:27" ht="12.75" customHeight="1">
      <c r="A47" s="72"/>
      <c r="B47" s="72"/>
      <c r="C47" s="82"/>
      <c r="D47" s="99"/>
      <c r="E47" s="76"/>
      <c r="F47" s="76"/>
      <c r="G47" s="86">
        <v>77</v>
      </c>
      <c r="H47" s="80">
        <v>0</v>
      </c>
      <c r="I47" s="90" t="s">
        <v>88</v>
      </c>
      <c r="J47" s="83"/>
      <c r="K47" s="76"/>
      <c r="L47" s="82"/>
      <c r="M47" s="82"/>
      <c r="N47" s="76"/>
      <c r="O47" s="76">
        <v>-69</v>
      </c>
      <c r="P47" s="77">
        <f>IF(P43=N41,N45,IF(P43=N45,N41,0))</f>
        <v>0</v>
      </c>
      <c r="Q47" s="74" t="str">
        <f>IF(Q43=O41,O45,IF(Q43=O45,O41,0))</f>
        <v>Тагиров Вакиль</v>
      </c>
      <c r="R47" s="91"/>
      <c r="S47" s="91"/>
      <c r="T47" s="78"/>
      <c r="U47" s="78"/>
      <c r="V47" s="78"/>
      <c r="W47" s="78"/>
      <c r="X47" s="78"/>
      <c r="Y47" s="78"/>
      <c r="Z47" s="78"/>
      <c r="AA47" s="78"/>
    </row>
    <row r="48" spans="1:27" ht="12.75" customHeight="1">
      <c r="A48" s="72">
        <v>-44</v>
      </c>
      <c r="B48" s="73">
        <f>IF(F25=D24,D26,IF(F25=D26,D24,0))</f>
        <v>0</v>
      </c>
      <c r="C48" s="74" t="str">
        <f>IF(G25=E24,E26,IF(G25=E26,E24,0))</f>
        <v>Иванов Игорь</v>
      </c>
      <c r="D48" s="96"/>
      <c r="E48" s="76"/>
      <c r="F48" s="76"/>
      <c r="G48" s="86"/>
      <c r="H48" s="88"/>
      <c r="I48" s="95" t="s">
        <v>58</v>
      </c>
      <c r="J48" s="103"/>
      <c r="K48" s="76"/>
      <c r="L48" s="76"/>
      <c r="M48" s="76">
        <v>-67</v>
      </c>
      <c r="N48" s="77">
        <f>IF(N41=L40,L42,IF(N41=L42,L40,0))</f>
        <v>0</v>
      </c>
      <c r="O48" s="74" t="str">
        <f>IF(O41=M40,M42,IF(O41=M42,M40,0))</f>
        <v>Кочетыгов Алексей</v>
      </c>
      <c r="P48" s="104"/>
      <c r="Q48" s="93"/>
      <c r="R48" s="297" t="s">
        <v>59</v>
      </c>
      <c r="S48" s="297"/>
      <c r="T48" s="78"/>
      <c r="U48" s="78"/>
      <c r="V48" s="78"/>
      <c r="W48" s="78"/>
      <c r="X48" s="78"/>
      <c r="Y48" s="78"/>
      <c r="Z48" s="78"/>
      <c r="AA48" s="78"/>
    </row>
    <row r="49" spans="1:27" ht="12.75" customHeight="1">
      <c r="A49" s="72"/>
      <c r="B49" s="72"/>
      <c r="C49" s="79">
        <v>73</v>
      </c>
      <c r="D49" s="80">
        <v>0</v>
      </c>
      <c r="E49" s="81" t="s">
        <v>186</v>
      </c>
      <c r="F49" s="76"/>
      <c r="G49" s="86"/>
      <c r="H49" s="83"/>
      <c r="I49" s="76"/>
      <c r="J49" s="76"/>
      <c r="K49" s="76"/>
      <c r="L49" s="76"/>
      <c r="M49" s="76"/>
      <c r="N49" s="82"/>
      <c r="O49" s="79">
        <v>70</v>
      </c>
      <c r="P49" s="80">
        <v>0</v>
      </c>
      <c r="Q49" s="81" t="s">
        <v>41</v>
      </c>
      <c r="R49" s="91"/>
      <c r="S49" s="91"/>
      <c r="T49" s="78"/>
      <c r="U49" s="78"/>
      <c r="V49" s="78"/>
      <c r="W49" s="78"/>
      <c r="X49" s="78"/>
      <c r="Y49" s="78"/>
      <c r="Z49" s="78"/>
      <c r="AA49" s="78"/>
    </row>
    <row r="50" spans="1:27" ht="12.75" customHeight="1">
      <c r="A50" s="72">
        <v>-45</v>
      </c>
      <c r="B50" s="73">
        <f>IF(F29=D28,D30,IF(F29=D30,D28,0))</f>
        <v>0</v>
      </c>
      <c r="C50" s="84" t="str">
        <f>IF(G29=E28,E30,IF(G29=E30,E28,0))</f>
        <v>Пищаев Евгений</v>
      </c>
      <c r="D50" s="98"/>
      <c r="E50" s="79"/>
      <c r="F50" s="83"/>
      <c r="G50" s="86"/>
      <c r="H50" s="83"/>
      <c r="I50" s="76"/>
      <c r="J50" s="76"/>
      <c r="K50" s="76"/>
      <c r="L50" s="76"/>
      <c r="M50" s="76">
        <v>-68</v>
      </c>
      <c r="N50" s="77">
        <f>IF(N45=L44,L46,IF(N45=L46,L44,0))</f>
        <v>0</v>
      </c>
      <c r="O50" s="84" t="str">
        <f>IF(O45=M44,M46,IF(O45=M46,M44,0))</f>
        <v>Свиридов-сайфутдинов Рома</v>
      </c>
      <c r="P50" s="88"/>
      <c r="Q50" s="93"/>
      <c r="R50" s="297" t="s">
        <v>60</v>
      </c>
      <c r="S50" s="297"/>
      <c r="T50" s="78"/>
      <c r="U50" s="78"/>
      <c r="V50" s="78"/>
      <c r="W50" s="78"/>
      <c r="X50" s="78"/>
      <c r="Y50" s="78"/>
      <c r="Z50" s="78"/>
      <c r="AA50" s="78"/>
    </row>
    <row r="51" spans="1:27" ht="12.75" customHeight="1">
      <c r="A51" s="72"/>
      <c r="B51" s="72"/>
      <c r="C51" s="82"/>
      <c r="D51" s="99"/>
      <c r="E51" s="86">
        <v>76</v>
      </c>
      <c r="F51" s="80">
        <v>0</v>
      </c>
      <c r="G51" s="90" t="s">
        <v>170</v>
      </c>
      <c r="H51" s="83"/>
      <c r="I51" s="76"/>
      <c r="J51" s="76"/>
      <c r="K51" s="76"/>
      <c r="L51" s="76"/>
      <c r="M51" s="76"/>
      <c r="N51" s="82"/>
      <c r="O51" s="82">
        <v>-70</v>
      </c>
      <c r="P51" s="77">
        <f>IF(P49=N48,N50,IF(P49=N50,N48,0))</f>
        <v>0</v>
      </c>
      <c r="Q51" s="74" t="str">
        <f>IF(Q49=O48,O50,IF(Q49=O50,O48,0))</f>
        <v>Свиридов-сайфутдинов Рома</v>
      </c>
      <c r="R51" s="91"/>
      <c r="S51" s="91"/>
      <c r="T51" s="78"/>
      <c r="U51" s="78"/>
      <c r="V51" s="78"/>
      <c r="W51" s="78"/>
      <c r="X51" s="78"/>
      <c r="Y51" s="78"/>
      <c r="Z51" s="78"/>
      <c r="AA51" s="78"/>
    </row>
    <row r="52" spans="1:27" ht="12.75" customHeight="1">
      <c r="A52" s="72">
        <v>-46</v>
      </c>
      <c r="B52" s="73">
        <f>IF(F33=D32,D34,IF(F33=D34,D32,0))</f>
        <v>0</v>
      </c>
      <c r="C52" s="74" t="str">
        <f>IF(G33=E32,E34,IF(G33=E34,E32,0))</f>
        <v>Камалтдинов Ирек</v>
      </c>
      <c r="D52" s="96"/>
      <c r="E52" s="86"/>
      <c r="F52" s="88"/>
      <c r="G52" s="82"/>
      <c r="H52" s="76"/>
      <c r="I52" s="76"/>
      <c r="J52" s="76"/>
      <c r="K52" s="76"/>
      <c r="L52" s="76"/>
      <c r="M52" s="76"/>
      <c r="N52" s="76"/>
      <c r="O52" s="76"/>
      <c r="P52" s="82"/>
      <c r="Q52" s="93"/>
      <c r="R52" s="297" t="s">
        <v>61</v>
      </c>
      <c r="S52" s="297"/>
      <c r="T52" s="78"/>
      <c r="U52" s="78"/>
      <c r="V52" s="78"/>
      <c r="W52" s="78"/>
      <c r="X52" s="78"/>
      <c r="Y52" s="78"/>
      <c r="Z52" s="78"/>
      <c r="AA52" s="78"/>
    </row>
    <row r="53" spans="1:27" ht="12.75" customHeight="1">
      <c r="A53" s="72"/>
      <c r="B53" s="72"/>
      <c r="C53" s="79">
        <v>74</v>
      </c>
      <c r="D53" s="80">
        <v>0</v>
      </c>
      <c r="E53" s="90" t="s">
        <v>170</v>
      </c>
      <c r="F53" s="83"/>
      <c r="G53" s="76">
        <v>-77</v>
      </c>
      <c r="H53" s="77">
        <f>IF(H47=F43,F51,IF(H47=F51,F43,0))</f>
        <v>0</v>
      </c>
      <c r="I53" s="74" t="str">
        <f>IF(I47=G43,G51,IF(I47=G51,G43,0))</f>
        <v>Камалтдинов Ирек</v>
      </c>
      <c r="J53" s="75"/>
      <c r="K53" s="76">
        <v>-71</v>
      </c>
      <c r="L53" s="77">
        <v>0</v>
      </c>
      <c r="M53" s="74" t="str">
        <f>IF(E41=C40,C42,IF(E41=C42,C40,0))</f>
        <v>Федорова Анастасия</v>
      </c>
      <c r="N53" s="75"/>
      <c r="O53" s="76"/>
      <c r="P53" s="76"/>
      <c r="Q53" s="76"/>
      <c r="R53" s="76"/>
      <c r="S53" s="76"/>
      <c r="T53" s="78"/>
      <c r="U53" s="78"/>
      <c r="V53" s="78"/>
      <c r="W53" s="78"/>
      <c r="X53" s="78"/>
      <c r="Y53" s="78"/>
      <c r="Z53" s="78"/>
      <c r="AA53" s="78"/>
    </row>
    <row r="54" spans="1:27" ht="12.75" customHeight="1">
      <c r="A54" s="72">
        <v>-47</v>
      </c>
      <c r="B54" s="73">
        <f>IF(F37=D36,D38,IF(F37=D38,D36,0))</f>
        <v>0</v>
      </c>
      <c r="C54" s="84" t="str">
        <f>IF(G37=E36,E38,IF(G37=E38,E36,0))</f>
        <v>Тагиров Ислам</v>
      </c>
      <c r="D54" s="98"/>
      <c r="E54" s="82"/>
      <c r="F54" s="76"/>
      <c r="G54" s="76"/>
      <c r="H54" s="82"/>
      <c r="I54" s="95" t="s">
        <v>62</v>
      </c>
      <c r="J54" s="103"/>
      <c r="K54" s="76"/>
      <c r="L54" s="82"/>
      <c r="M54" s="79">
        <v>79</v>
      </c>
      <c r="N54" s="80">
        <v>0</v>
      </c>
      <c r="O54" s="81" t="s">
        <v>180</v>
      </c>
      <c r="P54" s="76"/>
      <c r="Q54" s="76"/>
      <c r="R54" s="76"/>
      <c r="S54" s="76"/>
      <c r="T54" s="78"/>
      <c r="U54" s="78"/>
      <c r="V54" s="78"/>
      <c r="W54" s="78"/>
      <c r="X54" s="78"/>
      <c r="Y54" s="78"/>
      <c r="Z54" s="78"/>
      <c r="AA54" s="78"/>
    </row>
    <row r="55" spans="1:27" ht="12.75" customHeight="1">
      <c r="A55" s="72"/>
      <c r="B55" s="72"/>
      <c r="C55" s="82"/>
      <c r="D55" s="99"/>
      <c r="E55" s="76">
        <v>-75</v>
      </c>
      <c r="F55" s="77">
        <f>IF(F43=D41,D45,IF(F43=D45,D41,0))</f>
        <v>0</v>
      </c>
      <c r="G55" s="74" t="str">
        <f>IF(G43=E41,E45,IF(G43=E45,E41,0))</f>
        <v>Садретдинов Марк</v>
      </c>
      <c r="H55" s="75"/>
      <c r="I55" s="102"/>
      <c r="J55" s="102"/>
      <c r="K55" s="76">
        <v>-72</v>
      </c>
      <c r="L55" s="77">
        <v>0</v>
      </c>
      <c r="M55" s="84" t="str">
        <f>IF(E45=C44,C46,IF(E45=C46,C44,0))</f>
        <v>Ремеев Мираз</v>
      </c>
      <c r="N55" s="88"/>
      <c r="O55" s="79"/>
      <c r="P55" s="83"/>
      <c r="Q55" s="76"/>
      <c r="R55" s="76"/>
      <c r="S55" s="76"/>
      <c r="T55" s="78"/>
      <c r="U55" s="78"/>
      <c r="V55" s="78"/>
      <c r="W55" s="78"/>
      <c r="X55" s="78"/>
      <c r="Y55" s="78"/>
      <c r="Z55" s="78"/>
      <c r="AA55" s="78"/>
    </row>
    <row r="56" spans="1:27" ht="12.75" customHeight="1">
      <c r="A56" s="72"/>
      <c r="B56" s="72"/>
      <c r="C56" s="76"/>
      <c r="D56" s="99"/>
      <c r="E56" s="76"/>
      <c r="F56" s="82"/>
      <c r="G56" s="79">
        <v>78</v>
      </c>
      <c r="H56" s="80">
        <v>0</v>
      </c>
      <c r="I56" s="81" t="s">
        <v>175</v>
      </c>
      <c r="J56" s="76"/>
      <c r="K56" s="76"/>
      <c r="L56" s="82"/>
      <c r="M56" s="82"/>
      <c r="N56" s="76"/>
      <c r="O56" s="86">
        <v>81</v>
      </c>
      <c r="P56" s="80">
        <v>0</v>
      </c>
      <c r="Q56" s="90" t="s">
        <v>178</v>
      </c>
      <c r="R56" s="177"/>
      <c r="S56" s="100"/>
      <c r="T56" s="78"/>
      <c r="U56" s="78"/>
      <c r="V56" s="78"/>
      <c r="W56" s="78"/>
      <c r="X56" s="78"/>
      <c r="Y56" s="78"/>
      <c r="Z56" s="78"/>
      <c r="AA56" s="78"/>
    </row>
    <row r="57" spans="1:27" ht="12.75" customHeight="1">
      <c r="A57" s="72"/>
      <c r="B57" s="72"/>
      <c r="C57" s="76"/>
      <c r="D57" s="99"/>
      <c r="E57" s="76">
        <v>-76</v>
      </c>
      <c r="F57" s="77">
        <f>IF(F51=D49,D53,IF(F51=D53,D49,0))</f>
        <v>0</v>
      </c>
      <c r="G57" s="84" t="str">
        <f>IF(G51=E49,E53,IF(G51=E53,E49,0))</f>
        <v>Иванов Игорь</v>
      </c>
      <c r="H57" s="88"/>
      <c r="I57" s="95" t="s">
        <v>63</v>
      </c>
      <c r="J57" s="103"/>
      <c r="K57" s="76">
        <v>-73</v>
      </c>
      <c r="L57" s="77">
        <v>0</v>
      </c>
      <c r="M57" s="74" t="str">
        <f>IF(E49=C48,C50,IF(E49=C50,C48,0))</f>
        <v>Пищаев Евгений</v>
      </c>
      <c r="N57" s="75"/>
      <c r="O57" s="86"/>
      <c r="P57" s="88"/>
      <c r="Q57" s="93"/>
      <c r="R57" s="297" t="s">
        <v>64</v>
      </c>
      <c r="S57" s="297"/>
      <c r="T57" s="78"/>
      <c r="U57" s="78"/>
      <c r="V57" s="78"/>
      <c r="W57" s="78"/>
      <c r="X57" s="78"/>
      <c r="Y57" s="78"/>
      <c r="Z57" s="78"/>
      <c r="AA57" s="78"/>
    </row>
    <row r="58" spans="1:27" ht="12.75" customHeight="1">
      <c r="A58" s="72"/>
      <c r="B58" s="72"/>
      <c r="C58" s="76"/>
      <c r="D58" s="99"/>
      <c r="E58" s="76"/>
      <c r="F58" s="82"/>
      <c r="G58" s="82">
        <v>-78</v>
      </c>
      <c r="H58" s="77">
        <f>IF(H56=F55,F57,IF(H56=F57,F55,0))</f>
        <v>0</v>
      </c>
      <c r="I58" s="74" t="str">
        <f>IF(I56=G55,G57,IF(I56=G57,G55,0))</f>
        <v>Иванов Игорь</v>
      </c>
      <c r="J58" s="75"/>
      <c r="K58" s="76"/>
      <c r="L58" s="82"/>
      <c r="M58" s="79">
        <v>80</v>
      </c>
      <c r="N58" s="80">
        <v>0</v>
      </c>
      <c r="O58" s="90" t="s">
        <v>178</v>
      </c>
      <c r="P58" s="83"/>
      <c r="Q58" s="102"/>
      <c r="R58" s="76"/>
      <c r="S58" s="102"/>
      <c r="T58" s="78"/>
      <c r="U58" s="78"/>
      <c r="V58" s="78"/>
      <c r="W58" s="78"/>
      <c r="X58" s="78"/>
      <c r="Y58" s="78"/>
      <c r="Z58" s="78"/>
      <c r="AA58" s="78"/>
    </row>
    <row r="59" spans="1:27" ht="12.75" customHeight="1">
      <c r="A59" s="72">
        <v>-32</v>
      </c>
      <c r="B59" s="73">
        <f>IF(D8=B7,B9,IF(D8=B9,B7,0))</f>
        <v>0</v>
      </c>
      <c r="C59" s="74" t="str">
        <f>IF(E8=C7,C9,IF(E8=C9,C7,0))</f>
        <v>_</v>
      </c>
      <c r="D59" s="96"/>
      <c r="E59" s="76"/>
      <c r="F59" s="76"/>
      <c r="G59" s="76"/>
      <c r="H59" s="82"/>
      <c r="I59" s="95" t="s">
        <v>65</v>
      </c>
      <c r="J59" s="103"/>
      <c r="K59" s="76">
        <v>-74</v>
      </c>
      <c r="L59" s="77">
        <v>0</v>
      </c>
      <c r="M59" s="84" t="str">
        <f>IF(E53=C52,C54,IF(E53=C54,C52,0))</f>
        <v>Тагиров Ислам</v>
      </c>
      <c r="N59" s="88"/>
      <c r="O59" s="82"/>
      <c r="P59" s="76"/>
      <c r="Q59" s="76"/>
      <c r="R59" s="76"/>
      <c r="S59" s="76"/>
      <c r="T59" s="78"/>
      <c r="U59" s="78"/>
      <c r="V59" s="78"/>
      <c r="W59" s="78"/>
      <c r="X59" s="78"/>
      <c r="Y59" s="78"/>
      <c r="Z59" s="78"/>
      <c r="AA59" s="78"/>
    </row>
    <row r="60" spans="1:27" ht="12.75" customHeight="1">
      <c r="A60" s="72"/>
      <c r="B60" s="72"/>
      <c r="C60" s="79">
        <v>83</v>
      </c>
      <c r="D60" s="80">
        <v>0</v>
      </c>
      <c r="E60" s="81" t="s">
        <v>181</v>
      </c>
      <c r="F60" s="76"/>
      <c r="G60" s="76"/>
      <c r="H60" s="76"/>
      <c r="I60" s="76"/>
      <c r="J60" s="76"/>
      <c r="K60" s="76"/>
      <c r="L60" s="82"/>
      <c r="M60" s="82"/>
      <c r="N60" s="76"/>
      <c r="O60" s="76">
        <v>-81</v>
      </c>
      <c r="P60" s="77">
        <f>IF(P56=N54,N58,IF(P56=N58,N54,0))</f>
        <v>0</v>
      </c>
      <c r="Q60" s="74" t="str">
        <f>IF(Q56=O54,O58,IF(Q56=O58,O54,0))</f>
        <v>Ремеев Мираз</v>
      </c>
      <c r="R60" s="91"/>
      <c r="S60" s="91"/>
      <c r="T60" s="78"/>
      <c r="U60" s="78"/>
      <c r="V60" s="78"/>
      <c r="W60" s="78"/>
      <c r="X60" s="78"/>
      <c r="Y60" s="78"/>
      <c r="Z60" s="78"/>
      <c r="AA60" s="78"/>
    </row>
    <row r="61" spans="1:27" ht="12.75" customHeight="1">
      <c r="A61" s="72">
        <v>-33</v>
      </c>
      <c r="B61" s="73">
        <f>IF(D12=B11,B13,IF(D12=B13,B11,0))</f>
        <v>0</v>
      </c>
      <c r="C61" s="84" t="str">
        <f>IF(E12=C11,C13,IF(E12=C13,C11,0))</f>
        <v>Смирнов Ярослав</v>
      </c>
      <c r="D61" s="85"/>
      <c r="E61" s="79"/>
      <c r="F61" s="83"/>
      <c r="G61" s="76"/>
      <c r="H61" s="76"/>
      <c r="I61" s="76"/>
      <c r="J61" s="76"/>
      <c r="K61" s="76"/>
      <c r="L61" s="76"/>
      <c r="M61" s="76">
        <v>-79</v>
      </c>
      <c r="N61" s="77">
        <f>IF(N54=L53,L55,IF(N54=L55,L53,0))</f>
        <v>0</v>
      </c>
      <c r="O61" s="74" t="str">
        <f>IF(O54=M53,M55,IF(O54=M55,M53,0))</f>
        <v>Федорова Анастасия</v>
      </c>
      <c r="P61" s="104"/>
      <c r="Q61" s="93"/>
      <c r="R61" s="297" t="s">
        <v>66</v>
      </c>
      <c r="S61" s="297"/>
      <c r="T61" s="78"/>
      <c r="U61" s="78"/>
      <c r="V61" s="78"/>
      <c r="W61" s="78"/>
      <c r="X61" s="78"/>
      <c r="Y61" s="78"/>
      <c r="Z61" s="78"/>
      <c r="AA61" s="78"/>
    </row>
    <row r="62" spans="1:27" ht="12.75" customHeight="1">
      <c r="A62" s="72"/>
      <c r="B62" s="72"/>
      <c r="C62" s="82"/>
      <c r="D62" s="99"/>
      <c r="E62" s="86">
        <v>87</v>
      </c>
      <c r="F62" s="80">
        <v>0</v>
      </c>
      <c r="G62" s="90" t="s">
        <v>42</v>
      </c>
      <c r="H62" s="83"/>
      <c r="I62" s="76"/>
      <c r="J62" s="76"/>
      <c r="K62" s="76"/>
      <c r="L62" s="76"/>
      <c r="M62" s="76"/>
      <c r="N62" s="82"/>
      <c r="O62" s="79">
        <v>82</v>
      </c>
      <c r="P62" s="80">
        <v>0</v>
      </c>
      <c r="Q62" s="81" t="s">
        <v>184</v>
      </c>
      <c r="R62" s="91"/>
      <c r="S62" s="91"/>
      <c r="T62" s="78"/>
      <c r="U62" s="78"/>
      <c r="V62" s="78"/>
      <c r="W62" s="78"/>
      <c r="X62" s="78"/>
      <c r="Y62" s="78"/>
      <c r="Z62" s="78"/>
      <c r="AA62" s="78"/>
    </row>
    <row r="63" spans="1:27" ht="12.75" customHeight="1">
      <c r="A63" s="72">
        <v>-34</v>
      </c>
      <c r="B63" s="73">
        <f>IF(D16=B15,B17,IF(D16=B17,B15,0))</f>
        <v>0</v>
      </c>
      <c r="C63" s="74" t="str">
        <f>IF(E16=C15,C17,IF(E16=C17,C15,0))</f>
        <v>Рахматуллина Амина</v>
      </c>
      <c r="D63" s="96"/>
      <c r="E63" s="86"/>
      <c r="F63" s="88"/>
      <c r="G63" s="79"/>
      <c r="H63" s="83"/>
      <c r="I63" s="76"/>
      <c r="J63" s="76"/>
      <c r="K63" s="76"/>
      <c r="L63" s="76"/>
      <c r="M63" s="76">
        <v>-80</v>
      </c>
      <c r="N63" s="77">
        <f>IF(N58=L57,L59,IF(N58=L59,L57,0))</f>
        <v>0</v>
      </c>
      <c r="O63" s="84" t="str">
        <f>IF(O58=M57,M59,IF(O58=M59,M57,0))</f>
        <v>Пищаев Евгений</v>
      </c>
      <c r="P63" s="87"/>
      <c r="Q63" s="93"/>
      <c r="R63" s="297" t="s">
        <v>67</v>
      </c>
      <c r="S63" s="297"/>
      <c r="T63" s="78"/>
      <c r="U63" s="78"/>
      <c r="V63" s="78"/>
      <c r="W63" s="78"/>
      <c r="X63" s="78"/>
      <c r="Y63" s="78"/>
      <c r="Z63" s="78"/>
      <c r="AA63" s="78"/>
    </row>
    <row r="64" spans="1:27" ht="12.75" customHeight="1">
      <c r="A64" s="72"/>
      <c r="B64" s="72"/>
      <c r="C64" s="79">
        <v>84</v>
      </c>
      <c r="D64" s="80">
        <v>0</v>
      </c>
      <c r="E64" s="90" t="s">
        <v>42</v>
      </c>
      <c r="F64" s="83"/>
      <c r="G64" s="86"/>
      <c r="H64" s="83"/>
      <c r="I64" s="76"/>
      <c r="J64" s="76"/>
      <c r="K64" s="76"/>
      <c r="L64" s="76"/>
      <c r="M64" s="76"/>
      <c r="N64" s="82"/>
      <c r="O64" s="82">
        <v>-82</v>
      </c>
      <c r="P64" s="77">
        <f>IF(P62=N61,N63,IF(P62=N63,N61,0))</f>
        <v>0</v>
      </c>
      <c r="Q64" s="74" t="str">
        <f>IF(Q62=O61,O63,IF(Q62=O63,O61,0))</f>
        <v>Федорова Анастасия</v>
      </c>
      <c r="R64" s="91"/>
      <c r="S64" s="91"/>
      <c r="T64" s="78"/>
      <c r="U64" s="78"/>
      <c r="V64" s="78"/>
      <c r="W64" s="78"/>
      <c r="X64" s="78"/>
      <c r="Y64" s="78"/>
      <c r="Z64" s="78"/>
      <c r="AA64" s="78"/>
    </row>
    <row r="65" spans="1:27" ht="12.75" customHeight="1">
      <c r="A65" s="72">
        <v>-35</v>
      </c>
      <c r="B65" s="73">
        <f>IF(D20=B19,B21,IF(D20=B21,B19,0))</f>
        <v>0</v>
      </c>
      <c r="C65" s="84" t="str">
        <f>IF(E20=C19,C21,IF(E20=C21,C19,0))</f>
        <v>Грошев Юрий</v>
      </c>
      <c r="D65" s="85"/>
      <c r="E65" s="82"/>
      <c r="F65" s="76"/>
      <c r="G65" s="86"/>
      <c r="H65" s="83"/>
      <c r="I65" s="76"/>
      <c r="J65" s="76"/>
      <c r="K65" s="76"/>
      <c r="L65" s="76"/>
      <c r="M65" s="76"/>
      <c r="N65" s="76"/>
      <c r="O65" s="76"/>
      <c r="P65" s="82"/>
      <c r="Q65" s="93"/>
      <c r="R65" s="297" t="s">
        <v>68</v>
      </c>
      <c r="S65" s="297"/>
      <c r="T65" s="78"/>
      <c r="U65" s="78"/>
      <c r="V65" s="78"/>
      <c r="W65" s="78"/>
      <c r="X65" s="78"/>
      <c r="Y65" s="78"/>
      <c r="Z65" s="78"/>
      <c r="AA65" s="78"/>
    </row>
    <row r="66" spans="1:27" ht="12.75" customHeight="1">
      <c r="A66" s="72"/>
      <c r="B66" s="72"/>
      <c r="C66" s="82"/>
      <c r="D66" s="99"/>
      <c r="E66" s="76"/>
      <c r="F66" s="76"/>
      <c r="G66" s="86">
        <v>89</v>
      </c>
      <c r="H66" s="80">
        <v>0</v>
      </c>
      <c r="I66" s="90" t="s">
        <v>42</v>
      </c>
      <c r="J66" s="83"/>
      <c r="K66" s="76">
        <v>-83</v>
      </c>
      <c r="L66" s="77">
        <v>0</v>
      </c>
      <c r="M66" s="74" t="str">
        <f>IF(E60=C59,C61,IF(E60=C61,C59,0))</f>
        <v>_</v>
      </c>
      <c r="N66" s="75"/>
      <c r="O66" s="76"/>
      <c r="P66" s="76"/>
      <c r="Q66" s="76"/>
      <c r="R66" s="76"/>
      <c r="S66" s="76"/>
      <c r="T66" s="78"/>
      <c r="U66" s="78"/>
      <c r="V66" s="78"/>
      <c r="W66" s="78"/>
      <c r="X66" s="78"/>
      <c r="Y66" s="78"/>
      <c r="Z66" s="78"/>
      <c r="AA66" s="78"/>
    </row>
    <row r="67" spans="1:27" ht="12.75" customHeight="1">
      <c r="A67" s="72">
        <v>-36</v>
      </c>
      <c r="B67" s="73">
        <f>IF(D24=B23,B25,IF(D24=B25,B23,0))</f>
        <v>0</v>
      </c>
      <c r="C67" s="74" t="str">
        <f>IF(E24=C23,C25,IF(E24=C25,C23,0))</f>
        <v>_</v>
      </c>
      <c r="D67" s="96"/>
      <c r="E67" s="76"/>
      <c r="F67" s="76"/>
      <c r="G67" s="86"/>
      <c r="H67" s="88"/>
      <c r="I67" s="95" t="s">
        <v>69</v>
      </c>
      <c r="J67" s="103"/>
      <c r="K67" s="76"/>
      <c r="L67" s="82"/>
      <c r="M67" s="79">
        <v>91</v>
      </c>
      <c r="N67" s="80">
        <v>0</v>
      </c>
      <c r="O67" s="81" t="s">
        <v>185</v>
      </c>
      <c r="P67" s="76"/>
      <c r="Q67" s="76"/>
      <c r="R67" s="76"/>
      <c r="S67" s="76"/>
      <c r="T67" s="78"/>
      <c r="U67" s="78"/>
      <c r="V67" s="78"/>
      <c r="W67" s="78"/>
      <c r="X67" s="78"/>
      <c r="Y67" s="78"/>
      <c r="Z67" s="78"/>
      <c r="AA67" s="78"/>
    </row>
    <row r="68" spans="1:27" ht="12.75" customHeight="1">
      <c r="A68" s="72"/>
      <c r="B68" s="72"/>
      <c r="C68" s="79">
        <v>85</v>
      </c>
      <c r="D68" s="80">
        <v>0</v>
      </c>
      <c r="E68" s="81" t="s">
        <v>93</v>
      </c>
      <c r="F68" s="76"/>
      <c r="G68" s="86"/>
      <c r="H68" s="83"/>
      <c r="I68" s="76"/>
      <c r="J68" s="76"/>
      <c r="K68" s="76">
        <v>-84</v>
      </c>
      <c r="L68" s="77">
        <v>0</v>
      </c>
      <c r="M68" s="84" t="str">
        <f>IF(E64=C63,C65,IF(E64=C65,C63,0))</f>
        <v>Рахматуллина Амина</v>
      </c>
      <c r="N68" s="87"/>
      <c r="O68" s="79"/>
      <c r="P68" s="83"/>
      <c r="Q68" s="76"/>
      <c r="R68" s="76"/>
      <c r="S68" s="76"/>
      <c r="T68" s="78"/>
      <c r="U68" s="78"/>
      <c r="V68" s="78"/>
      <c r="W68" s="78"/>
      <c r="X68" s="78"/>
      <c r="Y68" s="78"/>
      <c r="Z68" s="78"/>
      <c r="AA68" s="78"/>
    </row>
    <row r="69" spans="1:27" ht="12.75" customHeight="1">
      <c r="A69" s="72">
        <v>-37</v>
      </c>
      <c r="B69" s="73">
        <f>IF(D28=B27,B29,IF(D28=B29,B27,0))</f>
        <v>0</v>
      </c>
      <c r="C69" s="84" t="str">
        <f>IF(E28=C27,C29,IF(E28=C29,C27,0))</f>
        <v>Габитова Милена</v>
      </c>
      <c r="D69" s="85"/>
      <c r="E69" s="79"/>
      <c r="F69" s="83"/>
      <c r="G69" s="86"/>
      <c r="H69" s="83"/>
      <c r="I69" s="76"/>
      <c r="J69" s="76"/>
      <c r="K69" s="76"/>
      <c r="L69" s="82"/>
      <c r="M69" s="82"/>
      <c r="N69" s="76"/>
      <c r="O69" s="86">
        <v>93</v>
      </c>
      <c r="P69" s="80">
        <v>0</v>
      </c>
      <c r="Q69" s="105" t="s">
        <v>185</v>
      </c>
      <c r="R69" s="100"/>
      <c r="S69" s="100"/>
      <c r="T69" s="78"/>
      <c r="U69" s="78"/>
      <c r="V69" s="78"/>
      <c r="W69" s="78"/>
      <c r="X69" s="78"/>
      <c r="Y69" s="78"/>
      <c r="Z69" s="78"/>
      <c r="AA69" s="78"/>
    </row>
    <row r="70" spans="1:27" ht="12.75" customHeight="1">
      <c r="A70" s="72"/>
      <c r="B70" s="72"/>
      <c r="C70" s="82"/>
      <c r="D70" s="99"/>
      <c r="E70" s="86">
        <v>88</v>
      </c>
      <c r="F70" s="80">
        <v>0</v>
      </c>
      <c r="G70" s="81" t="s">
        <v>93</v>
      </c>
      <c r="H70" s="76"/>
      <c r="I70" s="76"/>
      <c r="J70" s="76"/>
      <c r="K70" s="76">
        <v>-85</v>
      </c>
      <c r="L70" s="77">
        <v>0</v>
      </c>
      <c r="M70" s="74" t="str">
        <f>IF(E68=C67,C69,IF(E68=C69,C67,0))</f>
        <v>_</v>
      </c>
      <c r="N70" s="75"/>
      <c r="O70" s="86"/>
      <c r="P70" s="88"/>
      <c r="Q70" s="93"/>
      <c r="R70" s="297" t="s">
        <v>70</v>
      </c>
      <c r="S70" s="297"/>
      <c r="T70" s="78"/>
      <c r="U70" s="78"/>
      <c r="V70" s="78"/>
      <c r="W70" s="78"/>
      <c r="X70" s="78"/>
      <c r="Y70" s="78"/>
      <c r="Z70" s="78"/>
      <c r="AA70" s="78"/>
    </row>
    <row r="71" spans="1:27" ht="12.75" customHeight="1">
      <c r="A71" s="72">
        <v>-38</v>
      </c>
      <c r="B71" s="73">
        <f>IF(D32=B31,B33,IF(D32=B33,B31,0))</f>
        <v>0</v>
      </c>
      <c r="C71" s="74" t="str">
        <f>IF(E32=C31,C33,IF(E32=C33,C31,0))</f>
        <v>Проторчин Андрей</v>
      </c>
      <c r="D71" s="96"/>
      <c r="E71" s="86"/>
      <c r="F71" s="88"/>
      <c r="G71" s="82"/>
      <c r="H71" s="76"/>
      <c r="I71" s="76"/>
      <c r="J71" s="76"/>
      <c r="K71" s="76"/>
      <c r="L71" s="82"/>
      <c r="M71" s="79">
        <v>92</v>
      </c>
      <c r="N71" s="80"/>
      <c r="O71" s="101"/>
      <c r="P71" s="83"/>
      <c r="Q71" s="102"/>
      <c r="R71" s="76"/>
      <c r="S71" s="102"/>
      <c r="T71" s="78"/>
      <c r="U71" s="78"/>
      <c r="V71" s="78"/>
      <c r="W71" s="78"/>
      <c r="X71" s="78"/>
      <c r="Y71" s="78"/>
      <c r="Z71" s="78"/>
      <c r="AA71" s="78"/>
    </row>
    <row r="72" spans="1:27" ht="12.75" customHeight="1">
      <c r="A72" s="72"/>
      <c r="B72" s="72"/>
      <c r="C72" s="79">
        <v>86</v>
      </c>
      <c r="D72" s="80">
        <v>0</v>
      </c>
      <c r="E72" s="90" t="s">
        <v>94</v>
      </c>
      <c r="F72" s="83"/>
      <c r="G72" s="76">
        <v>-89</v>
      </c>
      <c r="H72" s="77">
        <f>IF(H66=F62,F70,IF(H66=F70,F62,0))</f>
        <v>0</v>
      </c>
      <c r="I72" s="74" t="str">
        <f>IF(I66=G62,G70,IF(I66=G70,G62,0))</f>
        <v>Габитова Милена</v>
      </c>
      <c r="J72" s="75"/>
      <c r="K72" s="76">
        <v>-86</v>
      </c>
      <c r="L72" s="77">
        <v>0</v>
      </c>
      <c r="M72" s="84" t="str">
        <f>IF(E72=C71,C73,IF(E72=C73,C71,0))</f>
        <v>_</v>
      </c>
      <c r="N72" s="87"/>
      <c r="O72" s="82"/>
      <c r="P72" s="76"/>
      <c r="Q72" s="76"/>
      <c r="R72" s="76"/>
      <c r="S72" s="76"/>
      <c r="T72" s="78"/>
      <c r="U72" s="78"/>
      <c r="V72" s="78"/>
      <c r="W72" s="78"/>
      <c r="X72" s="78"/>
      <c r="Y72" s="78"/>
      <c r="Z72" s="78"/>
      <c r="AA72" s="78"/>
    </row>
    <row r="73" spans="1:27" ht="12.75" customHeight="1">
      <c r="A73" s="72">
        <v>-39</v>
      </c>
      <c r="B73" s="73">
        <f>IF(D36=B35,B37,IF(D36=B37,B35,0))</f>
        <v>0</v>
      </c>
      <c r="C73" s="84" t="str">
        <f>IF(E36=C35,C37,IF(E36=C37,C35,0))</f>
        <v>_</v>
      </c>
      <c r="D73" s="85"/>
      <c r="E73" s="82"/>
      <c r="F73" s="76"/>
      <c r="G73" s="76"/>
      <c r="H73" s="82"/>
      <c r="I73" s="95" t="s">
        <v>71</v>
      </c>
      <c r="J73" s="103"/>
      <c r="K73" s="76"/>
      <c r="L73" s="82"/>
      <c r="M73" s="82"/>
      <c r="N73" s="76"/>
      <c r="O73" s="76">
        <v>-93</v>
      </c>
      <c r="P73" s="77">
        <f>IF(P69=N67,N71,IF(P69=N71,N67,0))</f>
        <v>0</v>
      </c>
      <c r="Q73" s="94">
        <f>IF(Q69=O67,O71,IF(Q69=O71,O67,0))</f>
        <v>0</v>
      </c>
      <c r="R73" s="91"/>
      <c r="S73" s="91"/>
      <c r="T73" s="78"/>
      <c r="U73" s="78"/>
      <c r="V73" s="78"/>
      <c r="W73" s="78"/>
      <c r="X73" s="78"/>
      <c r="Y73" s="78"/>
      <c r="Z73" s="78"/>
      <c r="AA73" s="78"/>
    </row>
    <row r="74" spans="1:27" ht="12.75" customHeight="1">
      <c r="A74" s="72"/>
      <c r="B74" s="72"/>
      <c r="C74" s="82"/>
      <c r="D74" s="99"/>
      <c r="E74" s="76">
        <v>-87</v>
      </c>
      <c r="F74" s="77">
        <f>IF(F62=D60,D64,IF(F62=D64,D60,0))</f>
        <v>0</v>
      </c>
      <c r="G74" s="74" t="str">
        <f>IF(G62=E60,E64,IF(G62=E64,E60,0))</f>
        <v>Смирнов Ярослав</v>
      </c>
      <c r="H74" s="75"/>
      <c r="I74" s="102"/>
      <c r="J74" s="102"/>
      <c r="K74" s="76"/>
      <c r="L74" s="76"/>
      <c r="M74" s="76">
        <v>-91</v>
      </c>
      <c r="N74" s="77">
        <f>IF(N67=L66,L68,IF(N67=L68,L66,0))</f>
        <v>0</v>
      </c>
      <c r="O74" s="74" t="str">
        <f>IF(O67=M66,M68,IF(O67=M68,M66,0))</f>
        <v>_</v>
      </c>
      <c r="P74" s="104"/>
      <c r="Q74" s="93"/>
      <c r="R74" s="297" t="s">
        <v>72</v>
      </c>
      <c r="S74" s="297"/>
      <c r="T74" s="78"/>
      <c r="U74" s="78"/>
      <c r="V74" s="78"/>
      <c r="W74" s="78"/>
      <c r="X74" s="78"/>
      <c r="Y74" s="78"/>
      <c r="Z74" s="78"/>
      <c r="AA74" s="78"/>
    </row>
    <row r="75" spans="1:27" ht="12.75" customHeight="1">
      <c r="A75" s="72"/>
      <c r="B75" s="72"/>
      <c r="C75" s="76"/>
      <c r="D75" s="99"/>
      <c r="E75" s="76"/>
      <c r="F75" s="82"/>
      <c r="G75" s="79">
        <v>90</v>
      </c>
      <c r="H75" s="80">
        <v>0</v>
      </c>
      <c r="I75" s="81" t="s">
        <v>94</v>
      </c>
      <c r="J75" s="76"/>
      <c r="K75" s="76"/>
      <c r="L75" s="76"/>
      <c r="M75" s="76"/>
      <c r="N75" s="82"/>
      <c r="O75" s="79">
        <v>94</v>
      </c>
      <c r="P75" s="80"/>
      <c r="Q75" s="91"/>
      <c r="R75" s="91"/>
      <c r="S75" s="91"/>
      <c r="T75" s="78"/>
      <c r="U75" s="78"/>
      <c r="V75" s="78"/>
      <c r="W75" s="78"/>
      <c r="X75" s="78"/>
      <c r="Y75" s="78"/>
      <c r="Z75" s="78"/>
      <c r="AA75" s="78"/>
    </row>
    <row r="76" spans="1:27" ht="12.75" customHeight="1">
      <c r="A76" s="106"/>
      <c r="B76" s="106"/>
      <c r="C76" s="76"/>
      <c r="D76" s="99"/>
      <c r="E76" s="76">
        <v>-88</v>
      </c>
      <c r="F76" s="77">
        <f>IF(F70=D68,D72,IF(F70=D72,D68,0))</f>
        <v>0</v>
      </c>
      <c r="G76" s="84" t="str">
        <f>IF(G70=E68,E72,IF(G70=E72,E68,0))</f>
        <v>Проторчин Андрей</v>
      </c>
      <c r="H76" s="87"/>
      <c r="I76" s="95" t="s">
        <v>73</v>
      </c>
      <c r="J76" s="103"/>
      <c r="K76" s="76"/>
      <c r="L76" s="76"/>
      <c r="M76" s="76">
        <v>-92</v>
      </c>
      <c r="N76" s="77">
        <f>IF(N71=L70,L72,IF(N71=L72,L70,0))</f>
        <v>0</v>
      </c>
      <c r="O76" s="97">
        <f>IF(O71=M70,M72,IF(O71=M72,M70,0))</f>
        <v>0</v>
      </c>
      <c r="P76" s="87"/>
      <c r="Q76" s="93"/>
      <c r="R76" s="297" t="s">
        <v>74</v>
      </c>
      <c r="S76" s="297"/>
      <c r="T76" s="78"/>
      <c r="U76" s="78"/>
      <c r="V76" s="78"/>
      <c r="W76" s="78"/>
      <c r="X76" s="78"/>
      <c r="Y76" s="78"/>
      <c r="Z76" s="78"/>
      <c r="AA76" s="78"/>
    </row>
    <row r="77" spans="1:27" ht="12.75" customHeight="1">
      <c r="A77" s="106"/>
      <c r="B77" s="106"/>
      <c r="C77" s="76"/>
      <c r="D77" s="76"/>
      <c r="E77" s="76"/>
      <c r="F77" s="82"/>
      <c r="G77" s="82">
        <v>-90</v>
      </c>
      <c r="H77" s="77">
        <f>IF(H75=F74,F76,IF(H75=F76,F74,0))</f>
        <v>0</v>
      </c>
      <c r="I77" s="74" t="str">
        <f>IF(I75=G74,G76,IF(I75=G76,G74,0))</f>
        <v>Смирнов Ярослав</v>
      </c>
      <c r="J77" s="75"/>
      <c r="K77" s="76"/>
      <c r="L77" s="76"/>
      <c r="M77" s="76"/>
      <c r="N77" s="82"/>
      <c r="O77" s="82">
        <v>-94</v>
      </c>
      <c r="P77" s="77">
        <f>IF(P75=N74,N76,IF(P75=N76,N74,0))</f>
        <v>0</v>
      </c>
      <c r="Q77" s="74" t="str">
        <f>IF(Q75=O74,O76,IF(Q75=O76,O74,0))</f>
        <v>_</v>
      </c>
      <c r="R77" s="91"/>
      <c r="S77" s="91"/>
      <c r="T77" s="78"/>
      <c r="U77" s="78"/>
      <c r="V77" s="78"/>
      <c r="W77" s="78"/>
      <c r="X77" s="78"/>
      <c r="Y77" s="78"/>
      <c r="Z77" s="78"/>
      <c r="AA77" s="78"/>
    </row>
    <row r="78" spans="1:27" ht="12.75" customHeight="1">
      <c r="A78" s="106"/>
      <c r="B78" s="106"/>
      <c r="C78" s="76"/>
      <c r="D78" s="76"/>
      <c r="E78" s="76"/>
      <c r="F78" s="76"/>
      <c r="G78" s="76"/>
      <c r="H78" s="82"/>
      <c r="I78" s="95" t="s">
        <v>75</v>
      </c>
      <c r="J78" s="103"/>
      <c r="K78" s="76"/>
      <c r="L78" s="76"/>
      <c r="M78" s="76"/>
      <c r="N78" s="76"/>
      <c r="O78" s="76"/>
      <c r="P78" s="82"/>
      <c r="Q78" s="93"/>
      <c r="R78" s="297" t="s">
        <v>76</v>
      </c>
      <c r="S78" s="297"/>
      <c r="T78" s="78"/>
      <c r="U78" s="78"/>
      <c r="V78" s="78"/>
      <c r="W78" s="78"/>
      <c r="X78" s="78"/>
      <c r="Y78" s="78"/>
      <c r="Z78" s="78"/>
      <c r="AA78" s="78"/>
    </row>
    <row r="79" spans="1:27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7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14">
      <selection activeCell="A2" sqref="A2:I2"/>
    </sheetView>
  </sheetViews>
  <sheetFormatPr defaultColWidth="9.00390625" defaultRowHeight="12.75"/>
  <cols>
    <col min="1" max="1" width="9.125" style="113" customWidth="1"/>
    <col min="2" max="2" width="5.75390625" style="113" customWidth="1"/>
    <col min="3" max="4" width="25.75390625" style="0" customWidth="1"/>
    <col min="5" max="5" width="5.75390625" style="0" customWidth="1"/>
  </cols>
  <sheetData>
    <row r="1" spans="1:5" ht="12.75">
      <c r="A1" s="107" t="s">
        <v>77</v>
      </c>
      <c r="B1" s="286" t="s">
        <v>78</v>
      </c>
      <c r="C1" s="287"/>
      <c r="D1" s="284" t="s">
        <v>79</v>
      </c>
      <c r="E1" s="285"/>
    </row>
    <row r="2" spans="1:5" ht="12.75">
      <c r="A2" s="108">
        <v>1</v>
      </c>
      <c r="B2" s="109">
        <f>'21'!D8</f>
        <v>0</v>
      </c>
      <c r="C2" s="110">
        <f>'22'!O71</f>
        <v>0</v>
      </c>
      <c r="D2" s="111">
        <f>'22'!O76</f>
        <v>0</v>
      </c>
      <c r="E2" s="112">
        <f>'22'!B7</f>
        <v>0</v>
      </c>
    </row>
    <row r="3" spans="1:5" ht="12.75">
      <c r="A3" s="108">
        <v>2</v>
      </c>
      <c r="B3" s="109">
        <f>'21'!D12</f>
        <v>0</v>
      </c>
      <c r="C3" s="110" t="str">
        <f>'22'!Q69</f>
        <v>Рахматуллина Амина</v>
      </c>
      <c r="D3" s="111">
        <f>'22'!Q73</f>
        <v>0</v>
      </c>
      <c r="E3" s="112">
        <f>'22'!B9</f>
        <v>0</v>
      </c>
    </row>
    <row r="4" spans="1:5" ht="12.75">
      <c r="A4" s="108">
        <v>3</v>
      </c>
      <c r="B4" s="109">
        <f>'21'!D16</f>
        <v>0</v>
      </c>
      <c r="C4" s="110" t="str">
        <f>'21'!E8</f>
        <v>Краснова Валерия</v>
      </c>
      <c r="D4" s="111" t="str">
        <f>'22'!C7</f>
        <v>_</v>
      </c>
      <c r="E4" s="112">
        <f>'22'!B11</f>
        <v>0</v>
      </c>
    </row>
    <row r="5" spans="1:5" ht="12.75">
      <c r="A5" s="108">
        <v>4</v>
      </c>
      <c r="B5" s="109">
        <f>'21'!D20</f>
        <v>0</v>
      </c>
      <c r="C5" s="110" t="str">
        <f>'21'!E40</f>
        <v>Сайфуллин Рамиль</v>
      </c>
      <c r="D5" s="111" t="str">
        <f>'22'!C23</f>
        <v>_</v>
      </c>
      <c r="E5" s="112">
        <f>'22'!B13</f>
        <v>0</v>
      </c>
    </row>
    <row r="6" spans="1:5" ht="12.75">
      <c r="A6" s="108">
        <v>5</v>
      </c>
      <c r="B6" s="109">
        <f>'21'!D24</f>
        <v>0</v>
      </c>
      <c r="C6" s="110" t="str">
        <f>'21'!E68</f>
        <v>Ягафарова Диана</v>
      </c>
      <c r="D6" s="111" t="str">
        <f>'22'!C37</f>
        <v>_</v>
      </c>
      <c r="E6" s="112">
        <f>'22'!B15</f>
        <v>0</v>
      </c>
    </row>
    <row r="7" spans="1:5" ht="12.75">
      <c r="A7" s="108">
        <v>6</v>
      </c>
      <c r="B7" s="109">
        <f>'21'!D28</f>
        <v>0</v>
      </c>
      <c r="C7" s="110" t="str">
        <f>'22'!E8</f>
        <v>Шарафутдинов Диас</v>
      </c>
      <c r="D7" s="111" t="str">
        <f>'22'!C59</f>
        <v>_</v>
      </c>
      <c r="E7" s="112">
        <f>'22'!B17</f>
        <v>0</v>
      </c>
    </row>
    <row r="8" spans="1:5" ht="12.75">
      <c r="A8" s="108">
        <v>7</v>
      </c>
      <c r="B8" s="109">
        <f>'21'!D32</f>
        <v>0</v>
      </c>
      <c r="C8" s="110" t="str">
        <f>'22'!E24</f>
        <v>Шарафутдинов Динияр</v>
      </c>
      <c r="D8" s="111" t="str">
        <f>'22'!C67</f>
        <v>_</v>
      </c>
      <c r="E8" s="112">
        <f>'22'!B19</f>
        <v>0</v>
      </c>
    </row>
    <row r="9" spans="1:5" ht="12.75">
      <c r="A9" s="108">
        <v>8</v>
      </c>
      <c r="B9" s="109">
        <f>'21'!D36</f>
        <v>0</v>
      </c>
      <c r="C9" s="110" t="str">
        <f>'22'!E36</f>
        <v>Тагиров Ислам</v>
      </c>
      <c r="D9" s="111" t="str">
        <f>'22'!C73</f>
        <v>_</v>
      </c>
      <c r="E9" s="112">
        <f>'22'!B21</f>
        <v>0</v>
      </c>
    </row>
    <row r="10" spans="1:5" ht="12.75">
      <c r="A10" s="108">
        <v>9</v>
      </c>
      <c r="B10" s="109">
        <f>'21'!D40</f>
        <v>0</v>
      </c>
      <c r="C10" s="110" t="str">
        <f>'22'!E60</f>
        <v>Смирнов Ярослав</v>
      </c>
      <c r="D10" s="111" t="str">
        <f>'22'!M66</f>
        <v>_</v>
      </c>
      <c r="E10" s="112">
        <f>'22'!B23</f>
        <v>0</v>
      </c>
    </row>
    <row r="11" spans="1:5" ht="12.75">
      <c r="A11" s="108">
        <v>10</v>
      </c>
      <c r="B11" s="109">
        <f>'21'!D44</f>
        <v>0</v>
      </c>
      <c r="C11" s="110" t="str">
        <f>'22'!E68</f>
        <v>Габитова Милена</v>
      </c>
      <c r="D11" s="111" t="str">
        <f>'22'!M70</f>
        <v>_</v>
      </c>
      <c r="E11" s="112">
        <f>'22'!B25</f>
        <v>0</v>
      </c>
    </row>
    <row r="12" spans="1:5" ht="12.75">
      <c r="A12" s="108">
        <v>11</v>
      </c>
      <c r="B12" s="109">
        <f>'21'!D48</f>
        <v>0</v>
      </c>
      <c r="C12" s="110" t="str">
        <f>'22'!E72</f>
        <v>Проторчин Андрей</v>
      </c>
      <c r="D12" s="111" t="str">
        <f>'22'!M72</f>
        <v>_</v>
      </c>
      <c r="E12" s="112">
        <f>'22'!B27</f>
        <v>0</v>
      </c>
    </row>
    <row r="13" spans="1:5" ht="12.75">
      <c r="A13" s="108">
        <v>12</v>
      </c>
      <c r="B13" s="109">
        <f>'21'!D52</f>
        <v>0</v>
      </c>
      <c r="C13" s="110" t="str">
        <f>'22'!O67</f>
        <v>Рахматуллина Амина</v>
      </c>
      <c r="D13" s="111" t="str">
        <f>'22'!O74</f>
        <v>_</v>
      </c>
      <c r="E13" s="112">
        <f>'22'!B29</f>
        <v>0</v>
      </c>
    </row>
    <row r="14" spans="1:5" ht="12.75">
      <c r="A14" s="108">
        <v>13</v>
      </c>
      <c r="B14" s="109">
        <f>'21'!D56</f>
        <v>0</v>
      </c>
      <c r="C14" s="110">
        <f>'22'!Q75</f>
        <v>0</v>
      </c>
      <c r="D14" s="111" t="str">
        <f>'22'!Q77</f>
        <v>_</v>
      </c>
      <c r="E14" s="112">
        <f>'22'!B31</f>
        <v>0</v>
      </c>
    </row>
    <row r="15" spans="1:5" ht="12.75">
      <c r="A15" s="108">
        <v>14</v>
      </c>
      <c r="B15" s="109">
        <f>'21'!D60</f>
        <v>0</v>
      </c>
      <c r="C15" s="110" t="str">
        <f>'21'!E24</f>
        <v>Ахмеров Илья</v>
      </c>
      <c r="D15" s="111" t="str">
        <f>'22'!C15</f>
        <v>Рахматуллина Амина</v>
      </c>
      <c r="E15" s="112">
        <f>'22'!B33</f>
        <v>0</v>
      </c>
    </row>
    <row r="16" spans="1:5" ht="12.75">
      <c r="A16" s="108">
        <v>15</v>
      </c>
      <c r="B16" s="109">
        <f>'21'!D64</f>
        <v>0</v>
      </c>
      <c r="C16" s="110" t="str">
        <f>'21'!G26</f>
        <v>Ахмеров Илья</v>
      </c>
      <c r="D16" s="111" t="str">
        <f>'22'!E30</f>
        <v>Свиридов-сайфутдинов Рома</v>
      </c>
      <c r="E16" s="112">
        <f>'22'!B35</f>
        <v>0</v>
      </c>
    </row>
    <row r="17" spans="1:5" ht="12.75">
      <c r="A17" s="108">
        <v>16</v>
      </c>
      <c r="B17" s="109">
        <f>'21'!D68</f>
        <v>0</v>
      </c>
      <c r="C17" s="110" t="str">
        <f>'21'!E56</f>
        <v>Габдракипов Ринат</v>
      </c>
      <c r="D17" s="111" t="str">
        <f>'22'!C31</f>
        <v>Елистратов Константин</v>
      </c>
      <c r="E17" s="112">
        <f>'22'!B37</f>
        <v>0</v>
      </c>
    </row>
    <row r="18" spans="1:5" ht="12.75">
      <c r="A18" s="108">
        <v>17</v>
      </c>
      <c r="B18" s="109">
        <f>'21'!F10</f>
        <v>0</v>
      </c>
      <c r="C18" s="110" t="str">
        <f>'21'!G58</f>
        <v>Габдракипов Ринат</v>
      </c>
      <c r="D18" s="111" t="str">
        <f>'22'!E14</f>
        <v>Кочетыгов Алексей</v>
      </c>
      <c r="E18" s="112">
        <f>'22'!D38</f>
        <v>0</v>
      </c>
    </row>
    <row r="19" spans="1:5" ht="12.75">
      <c r="A19" s="108">
        <v>18</v>
      </c>
      <c r="B19" s="109">
        <f>'21'!F18</f>
        <v>0</v>
      </c>
      <c r="C19" s="110" t="str">
        <f>'21'!E76</f>
        <v>Габдракипов Ринат</v>
      </c>
      <c r="D19" s="111" t="str">
        <f>'21'!K76</f>
        <v>Шамыков Всеволод</v>
      </c>
      <c r="E19" s="112">
        <f>'22'!D34</f>
        <v>0</v>
      </c>
    </row>
    <row r="20" spans="1:5" ht="12.75">
      <c r="A20" s="108">
        <v>19</v>
      </c>
      <c r="B20" s="109">
        <f>'21'!F26</f>
        <v>0</v>
      </c>
      <c r="C20" s="110" t="str">
        <f>'22'!G70</f>
        <v>Габитова Милена</v>
      </c>
      <c r="D20" s="111" t="str">
        <f>'22'!G76</f>
        <v>Проторчин Андрей</v>
      </c>
      <c r="E20" s="112">
        <f>'22'!D30</f>
        <v>0</v>
      </c>
    </row>
    <row r="21" spans="1:5" ht="12.75">
      <c r="A21" s="108">
        <v>20</v>
      </c>
      <c r="B21" s="109">
        <f>'21'!F34</f>
        <v>0</v>
      </c>
      <c r="C21" s="110" t="str">
        <f>'22'!I66</f>
        <v>Грошев Юрий</v>
      </c>
      <c r="D21" s="111" t="str">
        <f>'22'!I72</f>
        <v>Габитова Милена</v>
      </c>
      <c r="E21" s="112">
        <f>'22'!D26</f>
        <v>0</v>
      </c>
    </row>
    <row r="22" spans="1:5" ht="12.75">
      <c r="A22" s="108">
        <v>21</v>
      </c>
      <c r="B22" s="109">
        <f>'21'!F42</f>
        <v>0</v>
      </c>
      <c r="C22" s="110" t="str">
        <f>'22'!E64</f>
        <v>Грошев Юрий</v>
      </c>
      <c r="D22" s="111" t="str">
        <f>'22'!M68</f>
        <v>Рахматуллина Амина</v>
      </c>
      <c r="E22" s="112">
        <f>'22'!D22</f>
        <v>0</v>
      </c>
    </row>
    <row r="23" spans="1:5" ht="12.75">
      <c r="A23" s="108">
        <v>22</v>
      </c>
      <c r="B23" s="109">
        <f>'21'!F50</f>
        <v>0</v>
      </c>
      <c r="C23" s="110" t="str">
        <f>'22'!G62</f>
        <v>Грошев Юрий</v>
      </c>
      <c r="D23" s="111" t="str">
        <f>'22'!G74</f>
        <v>Смирнов Ярослав</v>
      </c>
      <c r="E23" s="112">
        <f>'22'!D18</f>
        <v>0</v>
      </c>
    </row>
    <row r="24" spans="1:5" ht="12.75">
      <c r="A24" s="108">
        <v>23</v>
      </c>
      <c r="B24" s="109">
        <f>'21'!F58</f>
        <v>0</v>
      </c>
      <c r="C24" s="110" t="str">
        <f>'22'!K33</f>
        <v>Елистратов Константин</v>
      </c>
      <c r="D24" s="111" t="str">
        <f>'21'!C77</f>
        <v>Габдракипов Ринат</v>
      </c>
      <c r="E24" s="112">
        <f>'22'!D14</f>
        <v>0</v>
      </c>
    </row>
    <row r="25" spans="1:5" ht="12.75">
      <c r="A25" s="108">
        <v>24</v>
      </c>
      <c r="B25" s="109">
        <f>'21'!F66</f>
        <v>0</v>
      </c>
      <c r="C25" s="110" t="str">
        <f>'22'!G33</f>
        <v>Елистратов Константин</v>
      </c>
      <c r="D25" s="111" t="str">
        <f>'22'!C52</f>
        <v>Камалтдинов Ирек</v>
      </c>
      <c r="E25" s="112">
        <f>'22'!D10</f>
        <v>0</v>
      </c>
    </row>
    <row r="26" spans="1:5" ht="12.75">
      <c r="A26" s="108">
        <v>25</v>
      </c>
      <c r="B26" s="109">
        <f>'21'!H14</f>
        <v>0</v>
      </c>
      <c r="C26" s="110" t="str">
        <f>'22'!I35</f>
        <v>Елистратов Константин</v>
      </c>
      <c r="D26" s="111" t="str">
        <f>'22'!M46</f>
        <v>Краснова Валерия</v>
      </c>
      <c r="E26" s="112">
        <f>'22'!H7</f>
        <v>0</v>
      </c>
    </row>
    <row r="27" spans="1:5" ht="12.75">
      <c r="A27" s="108">
        <v>26</v>
      </c>
      <c r="B27" s="109">
        <f>'21'!H30</f>
        <v>0</v>
      </c>
      <c r="C27" s="110" t="str">
        <f>'22'!E32</f>
        <v>Елистратов Константин</v>
      </c>
      <c r="D27" s="111" t="str">
        <f>'22'!C71</f>
        <v>Проторчин Андрей</v>
      </c>
      <c r="E27" s="112">
        <f>'22'!H15</f>
        <v>0</v>
      </c>
    </row>
    <row r="28" spans="1:5" ht="12.75">
      <c r="A28" s="108">
        <v>27</v>
      </c>
      <c r="B28" s="109">
        <f>'21'!H46</f>
        <v>0</v>
      </c>
      <c r="C28" s="110" t="str">
        <f>'22'!M29</f>
        <v>Елистратов Константин</v>
      </c>
      <c r="D28" s="111" t="str">
        <f>'21'!K71</f>
        <v>Шарафутдинов Динияр</v>
      </c>
      <c r="E28" s="112">
        <f>'22'!H23</f>
        <v>0</v>
      </c>
    </row>
    <row r="29" spans="1:5" ht="12.75">
      <c r="A29" s="108">
        <v>28</v>
      </c>
      <c r="B29" s="109">
        <f>'21'!H62</f>
        <v>0</v>
      </c>
      <c r="C29" s="110" t="str">
        <f>'21'!E36</f>
        <v>Иванов Игорь</v>
      </c>
      <c r="D29" s="111" t="str">
        <f>'22'!C21</f>
        <v>Лукьянова Ирина</v>
      </c>
      <c r="E29" s="112">
        <f>'22'!H31</f>
        <v>0</v>
      </c>
    </row>
    <row r="30" spans="1:5" ht="12.75">
      <c r="A30" s="108">
        <v>29</v>
      </c>
      <c r="B30" s="109">
        <f>'21'!J22</f>
        <v>0</v>
      </c>
      <c r="C30" s="110" t="str">
        <f>'22'!E49</f>
        <v>Иванов Игорь</v>
      </c>
      <c r="D30" s="111" t="str">
        <f>'22'!M57</f>
        <v>Пищаев Евгений</v>
      </c>
      <c r="E30" s="112">
        <f>'22'!L37</f>
        <v>0</v>
      </c>
    </row>
    <row r="31" spans="1:5" ht="12.75">
      <c r="A31" s="108">
        <v>30</v>
      </c>
      <c r="B31" s="109">
        <f>'21'!J54</f>
        <v>0</v>
      </c>
      <c r="C31" s="110" t="str">
        <f>'21'!I30</f>
        <v>Калимуллин Марк</v>
      </c>
      <c r="D31" s="111" t="str">
        <f>'22'!I15</f>
        <v>Ахмеров Илья</v>
      </c>
      <c r="E31" s="112">
        <f>'22'!L21</f>
        <v>0</v>
      </c>
    </row>
    <row r="32" spans="1:5" ht="12.75">
      <c r="A32" s="108">
        <v>31</v>
      </c>
      <c r="B32" s="109">
        <f>'21'!L38</f>
        <v>0</v>
      </c>
      <c r="C32" s="110" t="str">
        <f>'21'!E32</f>
        <v>Калимуллин Марк</v>
      </c>
      <c r="D32" s="111" t="str">
        <f>'22'!C19</f>
        <v>Грошев Юрий</v>
      </c>
      <c r="E32" s="112">
        <f>'21'!L58</f>
        <v>0</v>
      </c>
    </row>
    <row r="33" spans="1:5" ht="12.75">
      <c r="A33" s="108">
        <v>32</v>
      </c>
      <c r="B33" s="109">
        <f>'22'!D8</f>
        <v>0</v>
      </c>
      <c r="C33" s="110" t="str">
        <f>'21'!G34</f>
        <v>Калимуллин Марк</v>
      </c>
      <c r="D33" s="111" t="str">
        <f>'22'!E26</f>
        <v>Иванов Игорь</v>
      </c>
      <c r="E33" s="112">
        <f>'22'!B59</f>
        <v>0</v>
      </c>
    </row>
    <row r="34" spans="1:5" ht="12.75">
      <c r="A34" s="108">
        <v>33</v>
      </c>
      <c r="B34" s="109">
        <f>'22'!D12</f>
        <v>0</v>
      </c>
      <c r="C34" s="110" t="str">
        <f>'21'!M38</f>
        <v>Калимуллин Марк</v>
      </c>
      <c r="D34" s="111" t="str">
        <f>'21'!M58</f>
        <v>Коробейникова Екатерина</v>
      </c>
      <c r="E34" s="112">
        <f>'22'!B61</f>
        <v>0</v>
      </c>
    </row>
    <row r="35" spans="1:5" ht="12.75">
      <c r="A35" s="108">
        <v>34</v>
      </c>
      <c r="B35" s="109">
        <f>'22'!D16</f>
        <v>0</v>
      </c>
      <c r="C35" s="110" t="str">
        <f>'21'!K22</f>
        <v>Калимуллин Марк</v>
      </c>
      <c r="D35" s="111" t="str">
        <f>'22'!M37</f>
        <v>Мингазов Данил</v>
      </c>
      <c r="E35" s="112">
        <f>'22'!B63</f>
        <v>0</v>
      </c>
    </row>
    <row r="36" spans="1:5" ht="12.75">
      <c r="A36" s="108">
        <v>35</v>
      </c>
      <c r="B36" s="109">
        <f>'22'!D20</f>
        <v>0</v>
      </c>
      <c r="C36" s="110" t="str">
        <f>'22'!G51</f>
        <v>Камалтдинов Ирек</v>
      </c>
      <c r="D36" s="111" t="str">
        <f>'22'!G57</f>
        <v>Иванов Игорь</v>
      </c>
      <c r="E36" s="112">
        <f>'22'!B65</f>
        <v>0</v>
      </c>
    </row>
    <row r="37" spans="1:5" ht="12.75">
      <c r="A37" s="108">
        <v>36</v>
      </c>
      <c r="B37" s="109">
        <f>'22'!D24</f>
        <v>0</v>
      </c>
      <c r="C37" s="110" t="str">
        <f>'22'!E53</f>
        <v>Камалтдинов Ирек</v>
      </c>
      <c r="D37" s="111" t="str">
        <f>'22'!M59</f>
        <v>Тагиров Ислам</v>
      </c>
      <c r="E37" s="112">
        <f>'22'!B67</f>
        <v>0</v>
      </c>
    </row>
    <row r="38" spans="1:5" ht="12.75">
      <c r="A38" s="108">
        <v>37</v>
      </c>
      <c r="B38" s="109">
        <f>'22'!D28</f>
        <v>0</v>
      </c>
      <c r="C38" s="110" t="str">
        <f>'21'!E20</f>
        <v>Камалтдинов Ирек</v>
      </c>
      <c r="D38" s="111" t="str">
        <f>'22'!C13</f>
        <v>Федорова Анастасия</v>
      </c>
      <c r="E38" s="112">
        <f>'22'!B69</f>
        <v>0</v>
      </c>
    </row>
    <row r="39" spans="1:5" ht="12.75">
      <c r="A39" s="108">
        <v>38</v>
      </c>
      <c r="B39" s="109">
        <f>'22'!D32</f>
        <v>0</v>
      </c>
      <c r="C39" s="110" t="str">
        <f>'21'!E52</f>
        <v>Коробейникова Екатерина</v>
      </c>
      <c r="D39" s="111" t="str">
        <f>'22'!C29</f>
        <v>Пищаев Евгений</v>
      </c>
      <c r="E39" s="112">
        <f>'22'!B71</f>
        <v>0</v>
      </c>
    </row>
    <row r="40" spans="1:5" ht="12.75">
      <c r="A40" s="108">
        <v>39</v>
      </c>
      <c r="B40" s="109">
        <f>'22'!D36</f>
        <v>0</v>
      </c>
      <c r="C40" s="110" t="str">
        <f>'21'!G50</f>
        <v>Коробейникова Екатерина</v>
      </c>
      <c r="D40" s="111" t="str">
        <f>'22'!E18</f>
        <v>Тагиров Вакиль</v>
      </c>
      <c r="E40" s="112">
        <f>'22'!B73</f>
        <v>0</v>
      </c>
    </row>
    <row r="41" spans="1:5" ht="12.75">
      <c r="A41" s="108">
        <v>40</v>
      </c>
      <c r="B41" s="109">
        <f>'22'!F9</f>
        <v>0</v>
      </c>
      <c r="C41" s="110" t="str">
        <f>'21'!I46</f>
        <v>Коробейникова Екатерина</v>
      </c>
      <c r="D41" s="111" t="str">
        <f>'22'!I23</f>
        <v>Шамыков Всеволод</v>
      </c>
      <c r="E41" s="112">
        <f>'22'!B40</f>
        <v>0</v>
      </c>
    </row>
    <row r="42" spans="1:5" ht="12.75">
      <c r="A42" s="108">
        <v>41</v>
      </c>
      <c r="B42" s="109">
        <f>'22'!F13</f>
        <v>0</v>
      </c>
      <c r="C42" s="110" t="str">
        <f>'21'!K54</f>
        <v>Коробейникова Екатерина</v>
      </c>
      <c r="D42" s="111" t="str">
        <f>'22'!M21</f>
        <v>Ягафарова Диана</v>
      </c>
      <c r="E42" s="112">
        <f>'22'!B42</f>
        <v>0</v>
      </c>
    </row>
    <row r="43" spans="1:5" ht="12.75">
      <c r="A43" s="108">
        <v>42</v>
      </c>
      <c r="B43" s="109">
        <f>'22'!F17</f>
        <v>0</v>
      </c>
      <c r="C43" s="110" t="str">
        <f>'21'!E60</f>
        <v>Кочетыгов Алексей</v>
      </c>
      <c r="D43" s="111" t="str">
        <f>'22'!C33</f>
        <v>Проторчин Андрей</v>
      </c>
      <c r="E43" s="112">
        <f>'22'!B44</f>
        <v>0</v>
      </c>
    </row>
    <row r="44" spans="1:5" ht="12.75">
      <c r="A44" s="108">
        <v>43</v>
      </c>
      <c r="B44" s="109">
        <f>'22'!F21</f>
        <v>0</v>
      </c>
      <c r="C44" s="110" t="str">
        <f>'22'!Q49</f>
        <v>Кочетыгов Алексей</v>
      </c>
      <c r="D44" s="111" t="str">
        <f>'22'!Q51</f>
        <v>Свиридов-сайфутдинов Рома</v>
      </c>
      <c r="E44" s="112">
        <f>'22'!B46</f>
        <v>0</v>
      </c>
    </row>
    <row r="45" spans="1:5" ht="12.75">
      <c r="A45" s="108">
        <v>44</v>
      </c>
      <c r="B45" s="109">
        <f>'22'!F25</f>
        <v>0</v>
      </c>
      <c r="C45" s="110" t="str">
        <f>'22'!G13</f>
        <v>Кочетыгов Алексей</v>
      </c>
      <c r="D45" s="111" t="str">
        <f>'22'!C42</f>
        <v>Федорова Анастасия</v>
      </c>
      <c r="E45" s="112">
        <f>'22'!B48</f>
        <v>0</v>
      </c>
    </row>
    <row r="46" spans="1:5" ht="12.75">
      <c r="A46" s="108">
        <v>45</v>
      </c>
      <c r="B46" s="109">
        <f>'22'!F29</f>
        <v>0</v>
      </c>
      <c r="C46" s="110" t="str">
        <f>'22'!O45</f>
        <v>Краснова Валерия</v>
      </c>
      <c r="D46" s="111" t="str">
        <f>'22'!O50</f>
        <v>Свиридов-сайфутдинов Рома</v>
      </c>
      <c r="E46" s="112">
        <f>'22'!B50</f>
        <v>0</v>
      </c>
    </row>
    <row r="47" spans="1:5" ht="12.75">
      <c r="A47" s="108">
        <v>46</v>
      </c>
      <c r="B47" s="109">
        <f>'22'!F33</f>
        <v>0</v>
      </c>
      <c r="C47" s="110" t="str">
        <f>'22'!Q43</f>
        <v>Краснова Валерия</v>
      </c>
      <c r="D47" s="111" t="str">
        <f>'22'!Q47</f>
        <v>Тагиров Вакиль</v>
      </c>
      <c r="E47" s="112">
        <f>'22'!B52</f>
        <v>0</v>
      </c>
    </row>
    <row r="48" spans="1:5" ht="12.75">
      <c r="A48" s="108">
        <v>47</v>
      </c>
      <c r="B48" s="109">
        <f>'22'!F37</f>
        <v>0</v>
      </c>
      <c r="C48" s="110" t="str">
        <f>'22'!G37</f>
        <v>Краснова Валерия</v>
      </c>
      <c r="D48" s="111" t="str">
        <f>'22'!C54</f>
        <v>Тагиров Ислам</v>
      </c>
      <c r="E48" s="112">
        <f>'22'!B54</f>
        <v>0</v>
      </c>
    </row>
    <row r="49" spans="1:5" ht="12.75">
      <c r="A49" s="108">
        <v>48</v>
      </c>
      <c r="B49" s="109">
        <f>'22'!H11</f>
        <v>0</v>
      </c>
      <c r="C49" s="110" t="str">
        <f>'22'!K17</f>
        <v>Лукьянова Ирина</v>
      </c>
      <c r="D49" s="111" t="str">
        <f>'21'!C73</f>
        <v>Ахмеров Илья</v>
      </c>
      <c r="E49" s="112">
        <f>'22'!L40</f>
        <v>0</v>
      </c>
    </row>
    <row r="50" spans="1:5" ht="12.75">
      <c r="A50" s="108">
        <v>49</v>
      </c>
      <c r="B50" s="109">
        <f>'22'!H19</f>
        <v>0</v>
      </c>
      <c r="C50" s="110" t="str">
        <f>'22'!E20</f>
        <v>Лукьянова Ирина</v>
      </c>
      <c r="D50" s="111" t="str">
        <f>'22'!C65</f>
        <v>Грошев Юрий</v>
      </c>
      <c r="E50" s="112">
        <f>'22'!L42</f>
        <v>0</v>
      </c>
    </row>
    <row r="51" spans="1:5" ht="12.75">
      <c r="A51" s="108">
        <v>50</v>
      </c>
      <c r="B51" s="109">
        <f>'22'!H27</f>
        <v>0</v>
      </c>
      <c r="C51" s="110" t="str">
        <f>'22'!Q25</f>
        <v>Лукьянова Ирина</v>
      </c>
      <c r="D51" s="111" t="str">
        <f>'22'!Q35</f>
        <v>Мингазов Данил</v>
      </c>
      <c r="E51" s="112">
        <f>'22'!L44</f>
        <v>0</v>
      </c>
    </row>
    <row r="52" spans="1:5" ht="12.75">
      <c r="A52" s="108">
        <v>51</v>
      </c>
      <c r="B52" s="109">
        <f>'22'!H35</f>
        <v>0</v>
      </c>
      <c r="C52" s="110" t="str">
        <f>'22'!G21</f>
        <v>Лукьянова Ирина</v>
      </c>
      <c r="D52" s="111" t="str">
        <f>'22'!C46</f>
        <v>Сайфуллин Рамиль</v>
      </c>
      <c r="E52" s="112">
        <f>'22'!L46</f>
        <v>0</v>
      </c>
    </row>
    <row r="53" spans="1:5" ht="12.75">
      <c r="A53" s="108">
        <v>52</v>
      </c>
      <c r="B53" s="109">
        <f>'22'!J9</f>
        <v>0</v>
      </c>
      <c r="C53" s="110" t="str">
        <f>'22'!I19</f>
        <v>Лукьянова Ирина</v>
      </c>
      <c r="D53" s="111" t="str">
        <f>'22'!M42</f>
        <v>Тагиров Вакиль</v>
      </c>
      <c r="E53" s="112">
        <f>'21'!B71</f>
        <v>0</v>
      </c>
    </row>
    <row r="54" spans="1:5" ht="12.75">
      <c r="A54" s="108">
        <v>53</v>
      </c>
      <c r="B54" s="109">
        <f>'22'!J17</f>
        <v>0</v>
      </c>
      <c r="C54" s="110" t="str">
        <f>'22'!M13</f>
        <v>Лукьянова Ирина</v>
      </c>
      <c r="D54" s="111" t="str">
        <f>'21'!K69</f>
        <v>Шарафутдинов Диас</v>
      </c>
      <c r="E54" s="112">
        <f>'21'!B73</f>
        <v>0</v>
      </c>
    </row>
    <row r="55" spans="1:5" ht="12.75">
      <c r="A55" s="108">
        <v>54</v>
      </c>
      <c r="B55" s="109">
        <f>'22'!J25</f>
        <v>0</v>
      </c>
      <c r="C55" s="110" t="str">
        <f>'22'!O17</f>
        <v>Лукьянова Ирина</v>
      </c>
      <c r="D55" s="111" t="str">
        <f>'21'!K64</f>
        <v>Ягафарова Диана</v>
      </c>
      <c r="E55" s="112">
        <f>'21'!B75</f>
        <v>0</v>
      </c>
    </row>
    <row r="56" spans="1:5" ht="12.75">
      <c r="A56" s="108">
        <v>55</v>
      </c>
      <c r="B56" s="109">
        <f>'22'!J33</f>
        <v>0</v>
      </c>
      <c r="C56" s="110" t="str">
        <f>'22'!O33</f>
        <v>Мингазов Данил</v>
      </c>
      <c r="D56" s="111" t="str">
        <f>'21'!K66</f>
        <v>Елистратов Константин</v>
      </c>
      <c r="E56" s="112">
        <f>'21'!B77</f>
        <v>0</v>
      </c>
    </row>
    <row r="57" spans="1:5" ht="12.75">
      <c r="A57" s="108">
        <v>56</v>
      </c>
      <c r="B57" s="109">
        <f>'22'!L13</f>
        <v>0</v>
      </c>
      <c r="C57" s="110" t="str">
        <f>'21'!G18</f>
        <v>Мингазов Данил</v>
      </c>
      <c r="D57" s="111" t="str">
        <f>'22'!E34</f>
        <v>Камалтдинов Ирек</v>
      </c>
      <c r="E57" s="112">
        <f>'21'!J69</f>
        <v>0</v>
      </c>
    </row>
    <row r="58" spans="1:5" ht="12.75">
      <c r="A58" s="108">
        <v>57</v>
      </c>
      <c r="B58" s="109">
        <f>'22'!L29</f>
        <v>0</v>
      </c>
      <c r="C58" s="110" t="str">
        <f>'21'!E16</f>
        <v>Мингазов Данил</v>
      </c>
      <c r="D58" s="111" t="str">
        <f>'22'!C11</f>
        <v>Смирнов Ярослав</v>
      </c>
      <c r="E58" s="112">
        <f>'21'!J71</f>
        <v>0</v>
      </c>
    </row>
    <row r="59" spans="1:5" ht="12.75">
      <c r="A59" s="108">
        <v>58</v>
      </c>
      <c r="B59" s="109">
        <f>'22'!N17</f>
        <v>0</v>
      </c>
      <c r="C59" s="110" t="str">
        <f>'21'!I14</f>
        <v>Мингазов Данил</v>
      </c>
      <c r="D59" s="111" t="str">
        <f>'22'!I7</f>
        <v>Шарафутдинов Ринат</v>
      </c>
      <c r="E59" s="112">
        <f>'21'!J64</f>
        <v>0</v>
      </c>
    </row>
    <row r="60" spans="1:5" ht="12.75">
      <c r="A60" s="108">
        <v>59</v>
      </c>
      <c r="B60" s="109">
        <f>'22'!N33</f>
        <v>0</v>
      </c>
      <c r="C60" s="110" t="str">
        <f>'22'!E28</f>
        <v>Пищаев Евгений</v>
      </c>
      <c r="D60" s="111" t="str">
        <f>'22'!C69</f>
        <v>Габитова Милена</v>
      </c>
      <c r="E60" s="112">
        <f>'21'!J66</f>
        <v>0</v>
      </c>
    </row>
    <row r="61" spans="1:5" ht="12.75">
      <c r="A61" s="108">
        <v>60</v>
      </c>
      <c r="B61" s="109">
        <f>'22'!P25</f>
        <v>0</v>
      </c>
      <c r="C61" s="110" t="str">
        <f>'22'!Q62</f>
        <v>Пищаев Евгений</v>
      </c>
      <c r="D61" s="111" t="str">
        <f>'22'!Q64</f>
        <v>Федорова Анастасия</v>
      </c>
      <c r="E61" s="112">
        <f>'22'!P35</f>
        <v>0</v>
      </c>
    </row>
    <row r="62" spans="1:5" ht="12.75">
      <c r="A62" s="108">
        <v>61</v>
      </c>
      <c r="B62" s="109">
        <f>'21'!L65</f>
        <v>0</v>
      </c>
      <c r="C62" s="110" t="str">
        <f>'22'!I75</f>
        <v>Проторчин Андрей</v>
      </c>
      <c r="D62" s="111" t="str">
        <f>'22'!I77</f>
        <v>Смирнов Ярослав</v>
      </c>
      <c r="E62" s="112">
        <f>'21'!L67</f>
        <v>0</v>
      </c>
    </row>
    <row r="63" spans="1:5" ht="12.75">
      <c r="A63" s="108">
        <v>62</v>
      </c>
      <c r="B63" s="109">
        <f>'21'!L70</f>
        <v>0</v>
      </c>
      <c r="C63" s="110" t="str">
        <f>'22'!E16</f>
        <v>Ремеев Мираз</v>
      </c>
      <c r="D63" s="111" t="str">
        <f>'22'!C63</f>
        <v>Рахматуллина Амина</v>
      </c>
      <c r="E63" s="112">
        <f>'21'!L72</f>
        <v>0</v>
      </c>
    </row>
    <row r="64" spans="1:5" ht="12.75">
      <c r="A64" s="108">
        <v>63</v>
      </c>
      <c r="B64" s="109">
        <f>'21'!D72</f>
        <v>0</v>
      </c>
      <c r="C64" s="110" t="str">
        <f>'22'!O54</f>
        <v>Ремеев Мираз</v>
      </c>
      <c r="D64" s="111" t="str">
        <f>'22'!O61</f>
        <v>Федорова Анастасия</v>
      </c>
      <c r="E64" s="112">
        <f>'21'!J74</f>
        <v>0</v>
      </c>
    </row>
    <row r="65" spans="1:5" ht="12.75">
      <c r="A65" s="108">
        <v>64</v>
      </c>
      <c r="B65" s="109">
        <f>'21'!D76</f>
        <v>0</v>
      </c>
      <c r="C65" s="110" t="str">
        <f>'22'!I56</f>
        <v>Садретдинов Марк</v>
      </c>
      <c r="D65" s="111" t="str">
        <f>'22'!I58</f>
        <v>Иванов Игорь</v>
      </c>
      <c r="E65" s="112">
        <f>'21'!J76</f>
        <v>0</v>
      </c>
    </row>
    <row r="66" spans="1:5" ht="12.75">
      <c r="A66" s="108">
        <v>65</v>
      </c>
      <c r="B66" s="109">
        <f>'21'!F74</f>
        <v>0</v>
      </c>
      <c r="C66" s="110" t="str">
        <f>'21'!E64</f>
        <v>Садретдинов Марк</v>
      </c>
      <c r="D66" s="111" t="str">
        <f>'22'!C35</f>
        <v>Тагиров Ислам</v>
      </c>
      <c r="E66" s="112">
        <f>'21'!F77</f>
        <v>0</v>
      </c>
    </row>
    <row r="67" spans="1:5" ht="12.75">
      <c r="A67" s="108">
        <v>66</v>
      </c>
      <c r="B67" s="109">
        <f>'21'!L75</f>
        <v>0</v>
      </c>
      <c r="C67" s="110" t="str">
        <f>'22'!E41</f>
        <v>Садретдинов Марк</v>
      </c>
      <c r="D67" s="111" t="str">
        <f>'22'!M53</f>
        <v>Федорова Анастасия</v>
      </c>
      <c r="E67" s="112">
        <f>'21'!L77</f>
        <v>0</v>
      </c>
    </row>
    <row r="68" spans="1:5" ht="12.75">
      <c r="A68" s="108">
        <v>67</v>
      </c>
      <c r="B68" s="109">
        <f>'22'!N41</f>
        <v>0</v>
      </c>
      <c r="C68" s="110" t="str">
        <f>'22'!I47</f>
        <v>Сайфуллин Рамиль</v>
      </c>
      <c r="D68" s="111" t="str">
        <f>'22'!I53</f>
        <v>Камалтдинов Ирек</v>
      </c>
      <c r="E68" s="112">
        <f>'22'!N48</f>
        <v>0</v>
      </c>
    </row>
    <row r="69" spans="1:5" ht="12.75">
      <c r="A69" s="108">
        <v>68</v>
      </c>
      <c r="B69" s="109">
        <f>'22'!N45</f>
        <v>0</v>
      </c>
      <c r="C69" s="110" t="str">
        <f>'22'!E45</f>
        <v>Сайфуллин Рамиль</v>
      </c>
      <c r="D69" s="111" t="str">
        <f>'22'!M55</f>
        <v>Ремеев Мираз</v>
      </c>
      <c r="E69" s="112">
        <f>'22'!N50</f>
        <v>0</v>
      </c>
    </row>
    <row r="70" spans="1:5" ht="12.75">
      <c r="A70" s="108">
        <v>69</v>
      </c>
      <c r="B70" s="109">
        <f>'22'!P43</f>
        <v>0</v>
      </c>
      <c r="C70" s="110" t="str">
        <f>'22'!G43</f>
        <v>Сайфуллин Рамиль</v>
      </c>
      <c r="D70" s="111" t="str">
        <f>'22'!G55</f>
        <v>Садретдинов Марк</v>
      </c>
      <c r="E70" s="112">
        <f>'22'!P47</f>
        <v>0</v>
      </c>
    </row>
    <row r="71" spans="1:5" ht="12.75">
      <c r="A71" s="108">
        <v>70</v>
      </c>
      <c r="B71" s="109">
        <f>'22'!P49</f>
        <v>0</v>
      </c>
      <c r="C71" s="110" t="str">
        <f>'22'!G29</f>
        <v>Свиридов-сайфутдинов Рома</v>
      </c>
      <c r="D71" s="111" t="str">
        <f>'22'!C50</f>
        <v>Пищаев Евгений</v>
      </c>
      <c r="E71" s="112">
        <f>'22'!P51</f>
        <v>0</v>
      </c>
    </row>
    <row r="72" spans="1:5" ht="12.75">
      <c r="A72" s="108">
        <v>71</v>
      </c>
      <c r="B72" s="109">
        <f>'22'!D41</f>
        <v>0</v>
      </c>
      <c r="C72" s="110" t="str">
        <f>'21'!E28</f>
        <v>Свиридов-сайфутдинов Рома</v>
      </c>
      <c r="D72" s="111" t="str">
        <f>'22'!C17</f>
        <v>Ремеев Мираз</v>
      </c>
      <c r="E72" s="112">
        <f>'22'!L53</f>
        <v>0</v>
      </c>
    </row>
    <row r="73" spans="1:5" ht="12.75">
      <c r="A73" s="108">
        <v>72</v>
      </c>
      <c r="B73" s="109">
        <f>'22'!D45</f>
        <v>0</v>
      </c>
      <c r="C73" s="110" t="str">
        <f>'21'!E48</f>
        <v>Тагиров Вакиль</v>
      </c>
      <c r="D73" s="111" t="str">
        <f>'22'!C27</f>
        <v>Габитова Милена</v>
      </c>
      <c r="E73" s="112">
        <f>'22'!L55</f>
        <v>0</v>
      </c>
    </row>
    <row r="74" spans="1:5" ht="12.75">
      <c r="A74" s="108">
        <v>73</v>
      </c>
      <c r="B74" s="109">
        <f>'22'!D49</f>
        <v>0</v>
      </c>
      <c r="C74" s="110" t="str">
        <f>'22'!O41</f>
        <v>Тагиров Вакиль</v>
      </c>
      <c r="D74" s="111" t="str">
        <f>'22'!O48</f>
        <v>Кочетыгов Алексей</v>
      </c>
      <c r="E74" s="112">
        <f>'22'!L57</f>
        <v>0</v>
      </c>
    </row>
    <row r="75" spans="1:5" ht="12.75">
      <c r="A75" s="108">
        <v>74</v>
      </c>
      <c r="B75" s="109">
        <f>'22'!D53</f>
        <v>0</v>
      </c>
      <c r="C75" s="110" t="str">
        <f>'22'!G17</f>
        <v>Тагиров Вакиль</v>
      </c>
      <c r="D75" s="111" t="str">
        <f>'22'!C44</f>
        <v>Ремеев Мираз</v>
      </c>
      <c r="E75" s="112">
        <f>'22'!L59</f>
        <v>0</v>
      </c>
    </row>
    <row r="76" spans="1:5" ht="12.75">
      <c r="A76" s="108">
        <v>75</v>
      </c>
      <c r="B76" s="109">
        <f>'22'!F43</f>
        <v>0</v>
      </c>
      <c r="C76" s="110" t="str">
        <f>'22'!O58</f>
        <v>Тагиров Ислам</v>
      </c>
      <c r="D76" s="111" t="str">
        <f>'22'!O63</f>
        <v>Пищаев Евгений</v>
      </c>
      <c r="E76" s="112">
        <f>'22'!F55</f>
        <v>0</v>
      </c>
    </row>
    <row r="77" spans="1:5" ht="12.75">
      <c r="A77" s="108">
        <v>76</v>
      </c>
      <c r="B77" s="109">
        <f>'22'!F51</f>
        <v>0</v>
      </c>
      <c r="C77" s="110" t="str">
        <f>'22'!Q56</f>
        <v>Тагиров Ислам</v>
      </c>
      <c r="D77" s="111" t="str">
        <f>'22'!Q60</f>
        <v>Ремеев Мираз</v>
      </c>
      <c r="E77" s="112">
        <f>'22'!F57</f>
        <v>0</v>
      </c>
    </row>
    <row r="78" spans="1:5" ht="12.75">
      <c r="A78" s="108">
        <v>77</v>
      </c>
      <c r="B78" s="109">
        <f>'22'!H47</f>
        <v>0</v>
      </c>
      <c r="C78" s="110" t="str">
        <f>'22'!E12</f>
        <v>Федорова Анастасия</v>
      </c>
      <c r="D78" s="111" t="str">
        <f>'22'!C61</f>
        <v>Смирнов Ярослав</v>
      </c>
      <c r="E78" s="112">
        <f>'22'!H53</f>
        <v>0</v>
      </c>
    </row>
    <row r="79" spans="1:5" ht="12.75">
      <c r="A79" s="108">
        <v>78</v>
      </c>
      <c r="B79" s="109">
        <f>'22'!H56</f>
        <v>0</v>
      </c>
      <c r="C79" s="110" t="str">
        <f>'21'!M75</f>
        <v>Шамыков Всеволод</v>
      </c>
      <c r="D79" s="111" t="str">
        <f>'21'!M77</f>
        <v>Ахмеров Илья</v>
      </c>
      <c r="E79" s="112">
        <f>'22'!H58</f>
        <v>0</v>
      </c>
    </row>
    <row r="80" spans="1:5" ht="12.75">
      <c r="A80" s="108">
        <v>79</v>
      </c>
      <c r="B80" s="109">
        <f>'22'!N54</f>
        <v>0</v>
      </c>
      <c r="C80" s="110" t="str">
        <f>'21'!G42</f>
        <v>Шамыков Всеволод</v>
      </c>
      <c r="D80" s="111" t="str">
        <f>'22'!E22</f>
        <v>Сайфуллин Рамиль</v>
      </c>
      <c r="E80" s="112">
        <f>'22'!N61</f>
        <v>0</v>
      </c>
    </row>
    <row r="81" spans="1:5" ht="12.75">
      <c r="A81" s="108">
        <v>80</v>
      </c>
      <c r="B81" s="109">
        <f>'22'!N58</f>
        <v>0</v>
      </c>
      <c r="C81" s="110" t="str">
        <f>'21'!E44</f>
        <v>Шамыков Всеволод</v>
      </c>
      <c r="D81" s="111" t="str">
        <f>'22'!C25</f>
        <v>Шарафутдинов Динияр</v>
      </c>
      <c r="E81" s="112">
        <f>'22'!N63</f>
        <v>0</v>
      </c>
    </row>
    <row r="82" spans="1:5" ht="12.75">
      <c r="A82" s="108">
        <v>81</v>
      </c>
      <c r="B82" s="109">
        <f>'22'!P56</f>
        <v>0</v>
      </c>
      <c r="C82" s="110" t="str">
        <f>'22'!I11</f>
        <v>Шарафутдинов Диас</v>
      </c>
      <c r="D82" s="111" t="str">
        <f>'22'!M40</f>
        <v>Кочетыгов Алексей</v>
      </c>
      <c r="E82" s="112">
        <f>'22'!P60</f>
        <v>0</v>
      </c>
    </row>
    <row r="83" spans="1:5" ht="12.75">
      <c r="A83" s="108">
        <v>82</v>
      </c>
      <c r="B83" s="109">
        <f>'22'!P62</f>
        <v>0</v>
      </c>
      <c r="C83" s="110" t="str">
        <f>'22'!G9</f>
        <v>Шарафутдинов Диас</v>
      </c>
      <c r="D83" s="111" t="str">
        <f>'22'!C40</f>
        <v>Садретдинов Марк</v>
      </c>
      <c r="E83" s="112">
        <f>'22'!P64</f>
        <v>0</v>
      </c>
    </row>
    <row r="84" spans="1:5" ht="12.75">
      <c r="A84" s="108">
        <v>83</v>
      </c>
      <c r="B84" s="109">
        <f>'22'!D60</f>
        <v>0</v>
      </c>
      <c r="C84" s="110" t="str">
        <f>'22'!K9</f>
        <v>Шарафутдинов Диас</v>
      </c>
      <c r="D84" s="111" t="str">
        <f>'21'!C71</f>
        <v>Шарафутдинов Ринат</v>
      </c>
      <c r="E84" s="112">
        <f>'22'!L66</f>
        <v>0</v>
      </c>
    </row>
    <row r="85" spans="1:5" ht="12.75">
      <c r="A85" s="108">
        <v>84</v>
      </c>
      <c r="B85" s="109">
        <f>'22'!D64</f>
        <v>0</v>
      </c>
      <c r="C85" s="110" t="str">
        <f>'22'!G25</f>
        <v>Шарафутдинов Динияр</v>
      </c>
      <c r="D85" s="111" t="str">
        <f>'22'!C48</f>
        <v>Иванов Игорь</v>
      </c>
      <c r="E85" s="112">
        <f>'22'!L68</f>
        <v>0</v>
      </c>
    </row>
    <row r="86" spans="1:5" ht="12.75">
      <c r="A86" s="108">
        <v>85</v>
      </c>
      <c r="B86" s="109">
        <f>'22'!D68</f>
        <v>0</v>
      </c>
      <c r="C86" s="110" t="str">
        <f>'22'!I27</f>
        <v>Шарафутдинов Динияр</v>
      </c>
      <c r="D86" s="111" t="str">
        <f>'22'!M44</f>
        <v>Свиридов-сайфутдинов Рома</v>
      </c>
      <c r="E86" s="112">
        <f>'22'!L70</f>
        <v>0</v>
      </c>
    </row>
    <row r="87" spans="1:5" ht="12.75">
      <c r="A87" s="108">
        <v>86</v>
      </c>
      <c r="B87" s="109">
        <f>'22'!D72</f>
        <v>0</v>
      </c>
      <c r="C87" s="110" t="str">
        <f>'22'!K25</f>
        <v>Шарафутдинов Динияр</v>
      </c>
      <c r="D87" s="111" t="str">
        <f>'21'!C75</f>
        <v>Шамыков Всеволод</v>
      </c>
      <c r="E87" s="112">
        <f>'22'!L72</f>
        <v>0</v>
      </c>
    </row>
    <row r="88" spans="1:5" ht="12.75">
      <c r="A88" s="108">
        <v>87</v>
      </c>
      <c r="B88" s="109">
        <f>'22'!F62</f>
        <v>0</v>
      </c>
      <c r="C88" s="110" t="str">
        <f>'21'!M70</f>
        <v>Шарафутдинов Динияр</v>
      </c>
      <c r="D88" s="111" t="str">
        <f>'21'!M72</f>
        <v>Шарафутдинов Диас</v>
      </c>
      <c r="E88" s="112">
        <f>'22'!F74</f>
        <v>0</v>
      </c>
    </row>
    <row r="89" spans="1:5" ht="12.75">
      <c r="A89" s="108">
        <v>88</v>
      </c>
      <c r="B89" s="109">
        <f>'22'!F70</f>
        <v>0</v>
      </c>
      <c r="C89" s="110" t="str">
        <f>'21'!E72</f>
        <v>Шарафутдинов Ринат</v>
      </c>
      <c r="D89" s="111" t="str">
        <f>'21'!K74</f>
        <v>Ахмеров Илья</v>
      </c>
      <c r="E89" s="112">
        <f>'22'!F76</f>
        <v>0</v>
      </c>
    </row>
    <row r="90" spans="1:5" ht="12.75">
      <c r="A90" s="108">
        <v>89</v>
      </c>
      <c r="B90" s="109">
        <f>'22'!H66</f>
        <v>0</v>
      </c>
      <c r="C90" s="110" t="str">
        <f>'21'!G74</f>
        <v>Шарафутдинов Ринат</v>
      </c>
      <c r="D90" s="111" t="str">
        <f>'21'!G77</f>
        <v>Габдракипов Ринат</v>
      </c>
      <c r="E90" s="112">
        <f>'22'!H72</f>
        <v>0</v>
      </c>
    </row>
    <row r="91" spans="1:5" ht="12.75">
      <c r="A91" s="108">
        <v>90</v>
      </c>
      <c r="B91" s="109">
        <f>'22'!H75</f>
        <v>0</v>
      </c>
      <c r="C91" s="110" t="str">
        <f>'21'!G10</f>
        <v>Шарафутдинов Ринат</v>
      </c>
      <c r="D91" s="111" t="str">
        <f>'22'!E38</f>
        <v>Краснова Валерия</v>
      </c>
      <c r="E91" s="112">
        <f>'22'!H77</f>
        <v>0</v>
      </c>
    </row>
    <row r="92" spans="1:5" ht="12.75">
      <c r="A92" s="108">
        <v>91</v>
      </c>
      <c r="B92" s="109">
        <f>'22'!N67</f>
        <v>0</v>
      </c>
      <c r="C92" s="110" t="str">
        <f>'21'!E12</f>
        <v>Шарафутдинов Ринат</v>
      </c>
      <c r="D92" s="111" t="str">
        <f>'22'!C9</f>
        <v>Шарафутдинов Диас</v>
      </c>
      <c r="E92" s="112">
        <f>'22'!N74</f>
        <v>0</v>
      </c>
    </row>
    <row r="93" spans="1:5" ht="12.75">
      <c r="A93" s="108">
        <v>92</v>
      </c>
      <c r="B93" s="109">
        <f>'22'!N71</f>
        <v>0</v>
      </c>
      <c r="C93" s="110" t="str">
        <f>'21'!I62</f>
        <v>Ягафарова Диана</v>
      </c>
      <c r="D93" s="111" t="str">
        <f>'22'!I31</f>
        <v>Габдракипов Ринат</v>
      </c>
      <c r="E93" s="112">
        <f>'22'!N76</f>
        <v>0</v>
      </c>
    </row>
    <row r="94" spans="1:5" ht="12.75">
      <c r="A94" s="108">
        <v>93</v>
      </c>
      <c r="B94" s="109">
        <f>'22'!P69</f>
        <v>0</v>
      </c>
      <c r="C94" s="110" t="str">
        <f>'21'!M65</f>
        <v>Ягафарова Диана</v>
      </c>
      <c r="D94" s="111" t="str">
        <f>'21'!M67</f>
        <v>Елистратов Константин</v>
      </c>
      <c r="E94" s="112">
        <f>'22'!P73</f>
        <v>0</v>
      </c>
    </row>
    <row r="95" spans="1:5" ht="12.75">
      <c r="A95" s="108">
        <v>94</v>
      </c>
      <c r="B95" s="109">
        <f>'22'!P75</f>
        <v>0</v>
      </c>
      <c r="C95" s="110" t="str">
        <f>'21'!G66</f>
        <v>Ягафарова Диана</v>
      </c>
      <c r="D95" s="111" t="str">
        <f>'22'!E10</f>
        <v>Садретдинов Марк</v>
      </c>
      <c r="E95" s="112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D66"/>
  <sheetViews>
    <sheetView showRowColHeaders="0" zoomScaleSheetLayoutView="97" workbookViewId="0" topLeftCell="A1">
      <selection activeCell="A2" sqref="A2:L2"/>
    </sheetView>
  </sheetViews>
  <sheetFormatPr defaultColWidth="3.75390625" defaultRowHeight="10.5" customHeight="1"/>
  <cols>
    <col min="1" max="1" width="5.75390625" style="474" customWidth="1"/>
    <col min="2" max="2" width="42.75390625" style="474" customWidth="1"/>
    <col min="3" max="3" width="7.75390625" style="474" customWidth="1"/>
    <col min="4" max="12" width="7.00390625" style="474" customWidth="1"/>
    <col min="13" max="16384" width="3.75390625" style="474" customWidth="1"/>
  </cols>
  <sheetData>
    <row r="1" spans="1:19" s="469" customFormat="1" ht="15">
      <c r="A1" s="467" t="s">
        <v>30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8"/>
      <c r="N1" s="468"/>
      <c r="O1" s="468"/>
      <c r="P1" s="468"/>
      <c r="Q1" s="468"/>
      <c r="R1" s="468"/>
      <c r="S1" s="468"/>
    </row>
    <row r="2" spans="1:19" s="469" customFormat="1" ht="12.75">
      <c r="A2" s="470" t="s">
        <v>31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68"/>
      <c r="N2" s="468"/>
      <c r="O2" s="468"/>
      <c r="P2" s="468"/>
      <c r="Q2" s="468"/>
      <c r="R2" s="468"/>
      <c r="S2" s="468"/>
    </row>
    <row r="3" spans="1:30" ht="21.75" customHeight="1">
      <c r="A3" s="471" t="s">
        <v>99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2">
        <v>9</v>
      </c>
      <c r="M3" s="473"/>
      <c r="N3" s="468"/>
      <c r="O3" s="468"/>
      <c r="P3" s="468"/>
      <c r="Q3" s="468"/>
      <c r="R3" s="468"/>
      <c r="S3" s="468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</row>
    <row r="4" spans="1:30" ht="21.75" customHeight="1">
      <c r="A4" s="475" t="s">
        <v>8</v>
      </c>
      <c r="B4" s="475"/>
      <c r="C4" s="476" t="s">
        <v>113</v>
      </c>
      <c r="D4" s="476"/>
      <c r="E4" s="476"/>
      <c r="F4" s="476"/>
      <c r="G4" s="476"/>
      <c r="H4" s="476"/>
      <c r="I4" s="476"/>
      <c r="J4" s="476"/>
      <c r="K4" s="476"/>
      <c r="L4" s="476"/>
      <c r="M4" s="473"/>
      <c r="N4" s="468"/>
      <c r="O4" s="468"/>
      <c r="P4" s="468"/>
      <c r="Q4" s="468"/>
      <c r="R4" s="468"/>
      <c r="S4" s="468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</row>
    <row r="5" spans="1:30" ht="15.75">
      <c r="A5" s="477"/>
      <c r="B5" s="477"/>
      <c r="C5" s="478" t="s">
        <v>147</v>
      </c>
      <c r="D5" s="478"/>
      <c r="E5" s="478"/>
      <c r="F5" s="479">
        <v>45360</v>
      </c>
      <c r="G5" s="479"/>
      <c r="H5" s="479"/>
      <c r="I5" s="480" t="s">
        <v>161</v>
      </c>
      <c r="J5" s="480"/>
      <c r="K5" s="481"/>
      <c r="L5" s="482" t="s">
        <v>11</v>
      </c>
      <c r="M5" s="473"/>
      <c r="N5" s="468"/>
      <c r="O5" s="468"/>
      <c r="P5" s="468"/>
      <c r="Q5" s="468"/>
      <c r="R5" s="468"/>
      <c r="S5" s="468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</row>
    <row r="6" spans="1:30" ht="9.75" customHeight="1">
      <c r="A6" s="483"/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4"/>
      <c r="M6" s="473"/>
      <c r="N6" s="468"/>
      <c r="O6" s="468"/>
      <c r="P6" s="468"/>
      <c r="Q6" s="468"/>
      <c r="R6" s="468"/>
      <c r="S6" s="468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</row>
    <row r="7" spans="1:29" ht="21" customHeight="1">
      <c r="A7" s="485" t="s">
        <v>12</v>
      </c>
      <c r="B7" s="486" t="s">
        <v>13</v>
      </c>
      <c r="C7" s="487"/>
      <c r="D7" s="488" t="s">
        <v>14</v>
      </c>
      <c r="E7" s="488" t="s">
        <v>15</v>
      </c>
      <c r="F7" s="488" t="s">
        <v>16</v>
      </c>
      <c r="G7" s="488" t="s">
        <v>17</v>
      </c>
      <c r="H7" s="488" t="s">
        <v>18</v>
      </c>
      <c r="I7" s="488" t="s">
        <v>19</v>
      </c>
      <c r="J7" s="488" t="s">
        <v>20</v>
      </c>
      <c r="K7" s="488" t="s">
        <v>21</v>
      </c>
      <c r="L7" s="489" t="s">
        <v>22</v>
      </c>
      <c r="M7" s="473"/>
      <c r="N7" s="473"/>
      <c r="O7" s="490"/>
      <c r="P7" s="490"/>
      <c r="Q7" s="490"/>
      <c r="R7" s="490"/>
      <c r="S7" s="490"/>
      <c r="T7" s="491"/>
      <c r="U7" s="491"/>
      <c r="V7" s="491"/>
      <c r="W7" s="491"/>
      <c r="X7" s="491"/>
      <c r="Y7" s="491"/>
      <c r="Z7" s="491"/>
      <c r="AA7" s="491"/>
      <c r="AB7" s="491"/>
      <c r="AC7" s="491"/>
    </row>
    <row r="8" spans="1:29" ht="34.5" customHeight="1">
      <c r="A8" s="492" t="s">
        <v>14</v>
      </c>
      <c r="B8" s="493" t="s">
        <v>162</v>
      </c>
      <c r="C8" s="494"/>
      <c r="D8" s="495" t="s">
        <v>168</v>
      </c>
      <c r="E8" s="496" t="s">
        <v>159</v>
      </c>
      <c r="F8" s="496" t="s">
        <v>153</v>
      </c>
      <c r="G8" s="496" t="s">
        <v>153</v>
      </c>
      <c r="H8" s="496" t="s">
        <v>150</v>
      </c>
      <c r="I8" s="496" t="s">
        <v>153</v>
      </c>
      <c r="J8" s="495" t="s">
        <v>168</v>
      </c>
      <c r="K8" s="495" t="s">
        <v>168</v>
      </c>
      <c r="L8" s="497" t="s">
        <v>15</v>
      </c>
      <c r="M8" s="473"/>
      <c r="N8" s="473"/>
      <c r="O8" s="490"/>
      <c r="P8" s="490"/>
      <c r="Q8" s="490"/>
      <c r="R8" s="490"/>
      <c r="S8" s="490"/>
      <c r="T8" s="491"/>
      <c r="U8" s="491"/>
      <c r="V8" s="491"/>
      <c r="W8" s="491"/>
      <c r="X8" s="491"/>
      <c r="Y8" s="491"/>
      <c r="Z8" s="491"/>
      <c r="AA8" s="491"/>
      <c r="AB8" s="491"/>
      <c r="AC8" s="491"/>
    </row>
    <row r="9" spans="1:29" ht="34.5" customHeight="1">
      <c r="A9" s="492" t="s">
        <v>15</v>
      </c>
      <c r="B9" s="493" t="s">
        <v>163</v>
      </c>
      <c r="C9" s="494"/>
      <c r="D9" s="496" t="s">
        <v>154</v>
      </c>
      <c r="E9" s="495" t="s">
        <v>168</v>
      </c>
      <c r="F9" s="496" t="s">
        <v>150</v>
      </c>
      <c r="G9" s="496" t="s">
        <v>150</v>
      </c>
      <c r="H9" s="496" t="s">
        <v>150</v>
      </c>
      <c r="I9" s="496" t="s">
        <v>150</v>
      </c>
      <c r="J9" s="495" t="s">
        <v>168</v>
      </c>
      <c r="K9" s="495" t="s">
        <v>168</v>
      </c>
      <c r="L9" s="497" t="s">
        <v>14</v>
      </c>
      <c r="M9" s="473"/>
      <c r="N9" s="473"/>
      <c r="O9" s="490"/>
      <c r="P9" s="490"/>
      <c r="Q9" s="490"/>
      <c r="R9" s="490"/>
      <c r="S9" s="490"/>
      <c r="T9" s="491"/>
      <c r="U9" s="491"/>
      <c r="V9" s="491"/>
      <c r="W9" s="491"/>
      <c r="X9" s="491"/>
      <c r="Y9" s="491"/>
      <c r="Z9" s="491"/>
      <c r="AA9" s="491"/>
      <c r="AB9" s="491"/>
      <c r="AC9" s="491"/>
    </row>
    <row r="10" spans="1:29" ht="34.5" customHeight="1">
      <c r="A10" s="492" t="s">
        <v>16</v>
      </c>
      <c r="B10" s="493" t="s">
        <v>164</v>
      </c>
      <c r="C10" s="494"/>
      <c r="D10" s="496" t="s">
        <v>156</v>
      </c>
      <c r="E10" s="496" t="s">
        <v>152</v>
      </c>
      <c r="F10" s="495" t="s">
        <v>168</v>
      </c>
      <c r="G10" s="496" t="s">
        <v>154</v>
      </c>
      <c r="H10" s="496" t="s">
        <v>150</v>
      </c>
      <c r="I10" s="496" t="s">
        <v>150</v>
      </c>
      <c r="J10" s="495" t="s">
        <v>168</v>
      </c>
      <c r="K10" s="495" t="s">
        <v>168</v>
      </c>
      <c r="L10" s="497" t="s">
        <v>16</v>
      </c>
      <c r="M10" s="473"/>
      <c r="N10" s="473"/>
      <c r="O10" s="490"/>
      <c r="P10" s="490"/>
      <c r="Q10" s="490"/>
      <c r="R10" s="490"/>
      <c r="S10" s="490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</row>
    <row r="11" spans="1:29" ht="34.5" customHeight="1">
      <c r="A11" s="492" t="s">
        <v>17</v>
      </c>
      <c r="B11" s="498" t="s">
        <v>165</v>
      </c>
      <c r="C11" s="499"/>
      <c r="D11" s="496" t="s">
        <v>156</v>
      </c>
      <c r="E11" s="496" t="s">
        <v>152</v>
      </c>
      <c r="F11" s="496" t="s">
        <v>159</v>
      </c>
      <c r="G11" s="495" t="s">
        <v>168</v>
      </c>
      <c r="H11" s="496" t="s">
        <v>150</v>
      </c>
      <c r="I11" s="496" t="s">
        <v>153</v>
      </c>
      <c r="J11" s="495" t="s">
        <v>168</v>
      </c>
      <c r="K11" s="495" t="s">
        <v>168</v>
      </c>
      <c r="L11" s="497" t="s">
        <v>17</v>
      </c>
      <c r="M11" s="473"/>
      <c r="N11" s="473"/>
      <c r="O11" s="490"/>
      <c r="P11" s="490"/>
      <c r="Q11" s="490"/>
      <c r="R11" s="490"/>
      <c r="S11" s="490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</row>
    <row r="12" spans="1:29" ht="34.5" customHeight="1">
      <c r="A12" s="492" t="s">
        <v>18</v>
      </c>
      <c r="B12" s="493" t="s">
        <v>166</v>
      </c>
      <c r="C12" s="494"/>
      <c r="D12" s="496" t="s">
        <v>152</v>
      </c>
      <c r="E12" s="496" t="s">
        <v>152</v>
      </c>
      <c r="F12" s="496" t="s">
        <v>152</v>
      </c>
      <c r="G12" s="496" t="s">
        <v>152</v>
      </c>
      <c r="H12" s="495" t="s">
        <v>168</v>
      </c>
      <c r="I12" s="496" t="s">
        <v>153</v>
      </c>
      <c r="J12" s="495" t="s">
        <v>168</v>
      </c>
      <c r="K12" s="495" t="s">
        <v>168</v>
      </c>
      <c r="L12" s="497" t="s">
        <v>18</v>
      </c>
      <c r="M12" s="473"/>
      <c r="N12" s="473"/>
      <c r="O12" s="490"/>
      <c r="P12" s="490"/>
      <c r="Q12" s="490"/>
      <c r="R12" s="490"/>
      <c r="S12" s="490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</row>
    <row r="13" spans="1:29" ht="34.5" customHeight="1">
      <c r="A13" s="492" t="s">
        <v>19</v>
      </c>
      <c r="B13" s="498" t="s">
        <v>167</v>
      </c>
      <c r="C13" s="499"/>
      <c r="D13" s="496" t="s">
        <v>156</v>
      </c>
      <c r="E13" s="496" t="s">
        <v>152</v>
      </c>
      <c r="F13" s="496" t="s">
        <v>152</v>
      </c>
      <c r="G13" s="496" t="s">
        <v>156</v>
      </c>
      <c r="H13" s="496" t="s">
        <v>156</v>
      </c>
      <c r="I13" s="495" t="s">
        <v>168</v>
      </c>
      <c r="J13" s="495" t="s">
        <v>168</v>
      </c>
      <c r="K13" s="495" t="s">
        <v>168</v>
      </c>
      <c r="L13" s="497" t="s">
        <v>19</v>
      </c>
      <c r="M13" s="473"/>
      <c r="N13" s="473"/>
      <c r="O13" s="490"/>
      <c r="P13" s="490"/>
      <c r="Q13" s="490"/>
      <c r="R13" s="490"/>
      <c r="S13" s="490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</row>
    <row r="14" spans="1:12" ht="10.5" customHeight="1">
      <c r="A14" s="500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</row>
    <row r="15" spans="1:12" ht="10.5" customHeight="1">
      <c r="A15" s="500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</row>
    <row r="16" spans="1:12" ht="10.5" customHeight="1">
      <c r="A16" s="500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</row>
    <row r="17" spans="1:12" ht="10.5" customHeight="1">
      <c r="A17" s="500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</row>
    <row r="18" spans="1:12" ht="10.5" customHeight="1">
      <c r="A18" s="500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</row>
    <row r="19" spans="1:12" ht="10.5" customHeight="1">
      <c r="A19" s="500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</row>
    <row r="20" spans="1:12" ht="10.5" customHeight="1">
      <c r="A20" s="500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</row>
    <row r="21" spans="1:12" ht="10.5" customHeight="1">
      <c r="A21" s="500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</row>
    <row r="22" spans="1:12" ht="10.5" customHeight="1">
      <c r="A22" s="500"/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</row>
    <row r="23" spans="1:12" ht="10.5" customHeight="1">
      <c r="A23" s="500"/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</row>
    <row r="24" spans="1:12" ht="10.5" customHeight="1">
      <c r="A24" s="500"/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</row>
    <row r="25" spans="1:12" ht="10.5" customHeight="1">
      <c r="A25" s="500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</row>
    <row r="26" spans="1:12" ht="10.5" customHeight="1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</row>
    <row r="27" spans="1:12" ht="10.5" customHeight="1">
      <c r="A27" s="500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</row>
    <row r="28" spans="1:12" ht="10.5" customHeight="1">
      <c r="A28" s="500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</row>
    <row r="29" spans="1:12" ht="10.5" customHeight="1">
      <c r="A29" s="500"/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</row>
    <row r="30" spans="1:12" ht="10.5" customHeight="1">
      <c r="A30" s="500"/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</row>
    <row r="31" spans="1:12" ht="10.5" customHeight="1">
      <c r="A31" s="500"/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</row>
    <row r="32" spans="1:12" ht="10.5" customHeight="1">
      <c r="A32" s="500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</row>
    <row r="33" spans="1:12" ht="10.5" customHeight="1">
      <c r="A33" s="500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</row>
    <row r="34" spans="1:12" ht="10.5" customHeight="1">
      <c r="A34" s="500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</row>
    <row r="35" spans="1:12" ht="10.5" customHeight="1">
      <c r="A35" s="500"/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</row>
    <row r="36" spans="1:12" ht="10.5" customHeight="1">
      <c r="A36" s="500"/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</row>
    <row r="37" spans="1:12" ht="10.5" customHeight="1">
      <c r="A37" s="500"/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2" ht="10.5" customHeight="1">
      <c r="A38" s="500"/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</row>
    <row r="39" spans="1:12" ht="10.5" customHeight="1">
      <c r="A39" s="500"/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</row>
    <row r="40" spans="1:12" ht="10.5" customHeight="1">
      <c r="A40" s="500"/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</row>
    <row r="41" spans="1:12" ht="10.5" customHeight="1">
      <c r="A41" s="500"/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</row>
    <row r="42" spans="1:12" ht="10.5" customHeight="1">
      <c r="A42" s="500"/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</row>
    <row r="43" spans="1:12" ht="10.5" customHeight="1">
      <c r="A43" s="500"/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</row>
    <row r="44" spans="1:12" ht="10.5" customHeight="1">
      <c r="A44" s="500"/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</row>
    <row r="45" spans="1:12" ht="10.5" customHeight="1">
      <c r="A45" s="500"/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</row>
    <row r="46" spans="1:12" ht="10.5" customHeight="1">
      <c r="A46" s="500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</row>
    <row r="47" spans="1:12" ht="10.5" customHeight="1">
      <c r="A47" s="500"/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</row>
    <row r="48" spans="1:12" ht="10.5" customHeight="1">
      <c r="A48" s="500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</row>
    <row r="49" spans="1:12" ht="10.5" customHeight="1">
      <c r="A49" s="500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</row>
    <row r="50" spans="1:12" ht="10.5" customHeight="1">
      <c r="A50" s="500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</row>
    <row r="51" spans="1:12" ht="10.5" customHeight="1">
      <c r="A51" s="500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</row>
    <row r="52" spans="1:12" ht="10.5" customHeight="1">
      <c r="A52" s="500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</row>
    <row r="53" spans="1:12" ht="10.5" customHeight="1">
      <c r="A53" s="500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</row>
    <row r="54" spans="1:12" ht="10.5" customHeight="1">
      <c r="A54" s="500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</row>
    <row r="55" spans="1:12" ht="10.5" customHeight="1">
      <c r="A55" s="500"/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</row>
    <row r="56" spans="1:12" ht="10.5" customHeight="1">
      <c r="A56" s="500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</row>
    <row r="57" spans="1:12" ht="10.5" customHeight="1">
      <c r="A57" s="500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</row>
    <row r="58" spans="1:12" ht="10.5" customHeight="1">
      <c r="A58" s="500"/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</row>
    <row r="59" spans="1:12" ht="10.5" customHeight="1">
      <c r="A59" s="500"/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</row>
    <row r="60" spans="1:12" ht="10.5" customHeight="1">
      <c r="A60" s="500"/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</row>
    <row r="61" spans="1:12" ht="10.5" customHeight="1">
      <c r="A61" s="500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</row>
    <row r="62" spans="1:12" ht="10.5" customHeight="1">
      <c r="A62" s="500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</row>
    <row r="63" spans="1:12" ht="10.5" customHeight="1">
      <c r="A63" s="500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</row>
    <row r="64" spans="1:12" ht="10.5" customHeight="1">
      <c r="A64" s="500"/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</row>
    <row r="65" spans="1:12" ht="10.5" customHeight="1">
      <c r="A65" s="500"/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ht="10.5" customHeight="1">
      <c r="A66" s="500"/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</row>
  </sheetData>
  <sheetProtection sheet="1" formatRows="0" insertColumns="0" insertRows="0" insertHyperlinks="0" deleteColumns="0" deleteRows="0" sort="0" autoFilter="0" pivotTables="0"/>
  <mergeCells count="9">
    <mergeCell ref="A5:B5"/>
    <mergeCell ref="C5:E5"/>
    <mergeCell ref="F5:H5"/>
    <mergeCell ref="I5:K5"/>
    <mergeCell ref="A1:L1"/>
    <mergeCell ref="A2:L2"/>
    <mergeCell ref="A3:K3"/>
    <mergeCell ref="A4:B4"/>
    <mergeCell ref="C4:L4"/>
  </mergeCells>
  <conditionalFormatting sqref="L3">
    <cfRule type="cellIs" priority="1" dxfId="3" operator="equal" stopIfTrue="1">
      <formula>0</formula>
    </cfRule>
  </conditionalFormatting>
  <hyperlinks>
    <hyperlink ref="A1:G1" r:id="rId1" display="ФЕДЕРАЦИЯ НАСТОЛЬНОГО ТЕННИСА РЕСПУБЛИКИ БАШКОРТОСТАН      ФНТ РБ      fntb.ru     fntrb@mail.ru"/>
  </hyperlinks>
  <printOptions horizontalCentered="1"/>
  <pageMargins left="0" right="0" top="0" bottom="0" header="0" footer="0"/>
  <pageSetup horizontalDpi="300" verticalDpi="300"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AD64"/>
  <sheetViews>
    <sheetView showRowColHeaders="0" zoomScaleSheetLayoutView="97" zoomScalePageLayoutView="0" workbookViewId="0" topLeftCell="A1">
      <selection activeCell="A2" sqref="A2:I2"/>
    </sheetView>
  </sheetViews>
  <sheetFormatPr defaultColWidth="3.75390625" defaultRowHeight="10.5" customHeight="1"/>
  <cols>
    <col min="1" max="1" width="5.75390625" style="441" customWidth="1"/>
    <col min="2" max="2" width="42.75390625" style="441" customWidth="1"/>
    <col min="3" max="3" width="7.75390625" style="441" customWidth="1"/>
    <col min="4" max="12" width="7.00390625" style="441" customWidth="1"/>
    <col min="13" max="16384" width="3.75390625" style="441" customWidth="1"/>
  </cols>
  <sheetData>
    <row r="1" spans="1:19" s="437" customFormat="1" ht="15.75" thickBot="1">
      <c r="A1" s="435" t="s">
        <v>30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6"/>
      <c r="N1" s="436"/>
      <c r="O1" s="436"/>
      <c r="P1" s="436"/>
      <c r="Q1" s="436"/>
      <c r="R1" s="436"/>
      <c r="S1" s="436"/>
    </row>
    <row r="2" spans="1:19" s="437" customFormat="1" ht="13.5" thickBot="1">
      <c r="A2" s="302" t="s">
        <v>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436"/>
      <c r="N2" s="436"/>
      <c r="O2" s="436"/>
      <c r="P2" s="436"/>
      <c r="Q2" s="436"/>
      <c r="R2" s="436"/>
      <c r="S2" s="436"/>
    </row>
    <row r="3" spans="1:30" ht="21.75" customHeight="1">
      <c r="A3" s="438" t="s">
        <v>99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9">
        <v>9</v>
      </c>
      <c r="M3" s="440"/>
      <c r="N3" s="436"/>
      <c r="O3" s="436"/>
      <c r="P3" s="436"/>
      <c r="Q3" s="436"/>
      <c r="R3" s="436"/>
      <c r="S3" s="436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</row>
    <row r="4" spans="1:30" ht="21.75" customHeight="1">
      <c r="A4" s="442" t="s">
        <v>8</v>
      </c>
      <c r="B4" s="442"/>
      <c r="C4" s="443" t="s">
        <v>113</v>
      </c>
      <c r="D4" s="443"/>
      <c r="E4" s="443"/>
      <c r="F4" s="443"/>
      <c r="G4" s="443"/>
      <c r="H4" s="443"/>
      <c r="I4" s="443"/>
      <c r="J4" s="443"/>
      <c r="K4" s="443"/>
      <c r="L4" s="443"/>
      <c r="M4" s="440"/>
      <c r="N4" s="436"/>
      <c r="O4" s="436"/>
      <c r="P4" s="436"/>
      <c r="Q4" s="436"/>
      <c r="R4" s="436"/>
      <c r="S4" s="436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</row>
    <row r="5" spans="1:30" ht="15.75">
      <c r="A5" s="444"/>
      <c r="B5" s="444"/>
      <c r="C5" s="445" t="s">
        <v>147</v>
      </c>
      <c r="D5" s="445"/>
      <c r="E5" s="445"/>
      <c r="F5" s="446">
        <v>45360</v>
      </c>
      <c r="G5" s="446"/>
      <c r="H5" s="446"/>
      <c r="I5" s="447" t="s">
        <v>148</v>
      </c>
      <c r="J5" s="447"/>
      <c r="K5" s="448"/>
      <c r="L5" s="449" t="s">
        <v>11</v>
      </c>
      <c r="M5" s="440"/>
      <c r="N5" s="436"/>
      <c r="O5" s="436"/>
      <c r="P5" s="436"/>
      <c r="Q5" s="436"/>
      <c r="R5" s="436"/>
      <c r="S5" s="436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</row>
    <row r="6" spans="1:30" ht="9.75" customHeight="1">
      <c r="A6" s="450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17"/>
      <c r="M6" s="440"/>
      <c r="N6" s="436"/>
      <c r="O6" s="436"/>
      <c r="P6" s="436"/>
      <c r="Q6" s="436"/>
      <c r="R6" s="436"/>
      <c r="S6" s="436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</row>
    <row r="7" spans="1:29" ht="21" customHeight="1">
      <c r="A7" s="451" t="s">
        <v>12</v>
      </c>
      <c r="B7" s="452" t="s">
        <v>13</v>
      </c>
      <c r="C7" s="453"/>
      <c r="D7" s="454" t="s">
        <v>14</v>
      </c>
      <c r="E7" s="454" t="s">
        <v>15</v>
      </c>
      <c r="F7" s="454" t="s">
        <v>16</v>
      </c>
      <c r="G7" s="454" t="s">
        <v>17</v>
      </c>
      <c r="H7" s="454" t="s">
        <v>18</v>
      </c>
      <c r="I7" s="454" t="s">
        <v>19</v>
      </c>
      <c r="J7" s="454" t="s">
        <v>20</v>
      </c>
      <c r="K7" s="454" t="s">
        <v>21</v>
      </c>
      <c r="L7" s="455" t="s">
        <v>22</v>
      </c>
      <c r="M7" s="440"/>
      <c r="N7" s="440"/>
      <c r="O7" s="456"/>
      <c r="P7" s="456"/>
      <c r="Q7" s="456"/>
      <c r="R7" s="456"/>
      <c r="S7" s="456"/>
      <c r="T7" s="457"/>
      <c r="U7" s="457"/>
      <c r="V7" s="457"/>
      <c r="W7" s="457"/>
      <c r="X7" s="457"/>
      <c r="Y7" s="457"/>
      <c r="Z7" s="457"/>
      <c r="AA7" s="457"/>
      <c r="AB7" s="457"/>
      <c r="AC7" s="457"/>
    </row>
    <row r="8" spans="1:29" ht="34.5" customHeight="1">
      <c r="A8" s="458" t="s">
        <v>14</v>
      </c>
      <c r="B8" s="459" t="s">
        <v>149</v>
      </c>
      <c r="C8" s="460"/>
      <c r="D8" s="461" t="s">
        <v>134</v>
      </c>
      <c r="E8" s="462" t="s">
        <v>150</v>
      </c>
      <c r="F8" s="462" t="s">
        <v>150</v>
      </c>
      <c r="G8" s="462" t="s">
        <v>150</v>
      </c>
      <c r="H8" s="462" t="s">
        <v>150</v>
      </c>
      <c r="I8" s="462" t="s">
        <v>150</v>
      </c>
      <c r="J8" s="461" t="s">
        <v>134</v>
      </c>
      <c r="K8" s="461" t="s">
        <v>134</v>
      </c>
      <c r="L8" s="463" t="s">
        <v>14</v>
      </c>
      <c r="M8" s="440"/>
      <c r="N8" s="440"/>
      <c r="O8" s="456"/>
      <c r="P8" s="456"/>
      <c r="Q8" s="456"/>
      <c r="R8" s="456"/>
      <c r="S8" s="456"/>
      <c r="T8" s="457"/>
      <c r="U8" s="457"/>
      <c r="V8" s="457"/>
      <c r="W8" s="457"/>
      <c r="X8" s="457"/>
      <c r="Y8" s="457"/>
      <c r="Z8" s="457"/>
      <c r="AA8" s="457"/>
      <c r="AB8" s="457"/>
      <c r="AC8" s="457"/>
    </row>
    <row r="9" spans="1:29" ht="34.5" customHeight="1">
      <c r="A9" s="458" t="s">
        <v>15</v>
      </c>
      <c r="B9" s="459" t="s">
        <v>151</v>
      </c>
      <c r="C9" s="460"/>
      <c r="D9" s="462" t="s">
        <v>152</v>
      </c>
      <c r="E9" s="461" t="s">
        <v>134</v>
      </c>
      <c r="F9" s="462" t="s">
        <v>153</v>
      </c>
      <c r="G9" s="462" t="s">
        <v>153</v>
      </c>
      <c r="H9" s="462" t="s">
        <v>154</v>
      </c>
      <c r="I9" s="462" t="s">
        <v>153</v>
      </c>
      <c r="J9" s="461" t="s">
        <v>134</v>
      </c>
      <c r="K9" s="461" t="s">
        <v>134</v>
      </c>
      <c r="L9" s="463" t="s">
        <v>15</v>
      </c>
      <c r="M9" s="440"/>
      <c r="N9" s="440"/>
      <c r="O9" s="456"/>
      <c r="P9" s="456"/>
      <c r="Q9" s="456"/>
      <c r="R9" s="456"/>
      <c r="S9" s="456"/>
      <c r="T9" s="457"/>
      <c r="U9" s="457"/>
      <c r="V9" s="457"/>
      <c r="W9" s="457"/>
      <c r="X9" s="457"/>
      <c r="Y9" s="457"/>
      <c r="Z9" s="457"/>
      <c r="AA9" s="457"/>
      <c r="AB9" s="457"/>
      <c r="AC9" s="457"/>
    </row>
    <row r="10" spans="1:29" ht="34.5" customHeight="1">
      <c r="A10" s="458" t="s">
        <v>16</v>
      </c>
      <c r="B10" s="459" t="s">
        <v>155</v>
      </c>
      <c r="C10" s="460"/>
      <c r="D10" s="462" t="s">
        <v>152</v>
      </c>
      <c r="E10" s="462" t="s">
        <v>156</v>
      </c>
      <c r="F10" s="461" t="s">
        <v>134</v>
      </c>
      <c r="G10" s="462" t="s">
        <v>150</v>
      </c>
      <c r="H10" s="462" t="s">
        <v>153</v>
      </c>
      <c r="I10" s="462" t="s">
        <v>150</v>
      </c>
      <c r="J10" s="461" t="s">
        <v>134</v>
      </c>
      <c r="K10" s="461" t="s">
        <v>134</v>
      </c>
      <c r="L10" s="463" t="s">
        <v>16</v>
      </c>
      <c r="M10" s="440"/>
      <c r="N10" s="440"/>
      <c r="O10" s="456"/>
      <c r="P10" s="456"/>
      <c r="Q10" s="456"/>
      <c r="R10" s="456"/>
      <c r="S10" s="456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</row>
    <row r="11" spans="1:29" ht="34.5" customHeight="1">
      <c r="A11" s="458" t="s">
        <v>17</v>
      </c>
      <c r="B11" s="464" t="s">
        <v>157</v>
      </c>
      <c r="C11" s="465"/>
      <c r="D11" s="462" t="s">
        <v>152</v>
      </c>
      <c r="E11" s="462" t="s">
        <v>156</v>
      </c>
      <c r="F11" s="462" t="s">
        <v>152</v>
      </c>
      <c r="G11" s="461" t="s">
        <v>134</v>
      </c>
      <c r="H11" s="462" t="s">
        <v>154</v>
      </c>
      <c r="I11" s="462" t="s">
        <v>153</v>
      </c>
      <c r="J11" s="461" t="s">
        <v>134</v>
      </c>
      <c r="K11" s="461" t="s">
        <v>134</v>
      </c>
      <c r="L11" s="463" t="s">
        <v>17</v>
      </c>
      <c r="M11" s="440"/>
      <c r="N11" s="440"/>
      <c r="O11" s="456"/>
      <c r="P11" s="456"/>
      <c r="Q11" s="456"/>
      <c r="R11" s="456"/>
      <c r="S11" s="456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</row>
    <row r="12" spans="1:29" ht="34.5" customHeight="1">
      <c r="A12" s="458" t="s">
        <v>18</v>
      </c>
      <c r="B12" s="459" t="s">
        <v>158</v>
      </c>
      <c r="C12" s="460"/>
      <c r="D12" s="462" t="s">
        <v>152</v>
      </c>
      <c r="E12" s="462" t="s">
        <v>159</v>
      </c>
      <c r="F12" s="462" t="s">
        <v>156</v>
      </c>
      <c r="G12" s="462" t="s">
        <v>159</v>
      </c>
      <c r="H12" s="461" t="s">
        <v>134</v>
      </c>
      <c r="I12" s="462" t="s">
        <v>150</v>
      </c>
      <c r="J12" s="461" t="s">
        <v>134</v>
      </c>
      <c r="K12" s="461" t="s">
        <v>134</v>
      </c>
      <c r="L12" s="463" t="s">
        <v>18</v>
      </c>
      <c r="M12" s="440"/>
      <c r="N12" s="440"/>
      <c r="O12" s="456"/>
      <c r="P12" s="456"/>
      <c r="Q12" s="456"/>
      <c r="R12" s="456"/>
      <c r="S12" s="456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</row>
    <row r="13" spans="1:29" ht="34.5" customHeight="1">
      <c r="A13" s="458" t="s">
        <v>19</v>
      </c>
      <c r="B13" s="464" t="s">
        <v>160</v>
      </c>
      <c r="C13" s="465"/>
      <c r="D13" s="462" t="s">
        <v>152</v>
      </c>
      <c r="E13" s="462" t="s">
        <v>156</v>
      </c>
      <c r="F13" s="462" t="s">
        <v>150</v>
      </c>
      <c r="G13" s="462" t="s">
        <v>156</v>
      </c>
      <c r="H13" s="462" t="s">
        <v>152</v>
      </c>
      <c r="I13" s="461" t="s">
        <v>134</v>
      </c>
      <c r="J13" s="461" t="s">
        <v>134</v>
      </c>
      <c r="K13" s="461" t="s">
        <v>134</v>
      </c>
      <c r="L13" s="463" t="s">
        <v>19</v>
      </c>
      <c r="M13" s="440"/>
      <c r="N13" s="440"/>
      <c r="O13" s="456"/>
      <c r="P13" s="456"/>
      <c r="Q13" s="456"/>
      <c r="R13" s="456"/>
      <c r="S13" s="456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</row>
    <row r="14" spans="1:12" ht="10.5" customHeight="1">
      <c r="A14" s="466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</row>
    <row r="15" spans="1:12" ht="10.5" customHeight="1">
      <c r="A15" s="466"/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</row>
    <row r="16" spans="1:12" ht="10.5" customHeight="1">
      <c r="A16" s="466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</row>
    <row r="17" spans="1:12" ht="10.5" customHeight="1">
      <c r="A17" s="466"/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</row>
    <row r="18" spans="1:12" ht="10.5" customHeight="1">
      <c r="A18" s="466"/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</row>
    <row r="19" spans="1:12" ht="10.5" customHeight="1">
      <c r="A19" s="466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</row>
    <row r="20" spans="1:12" ht="10.5" customHeight="1">
      <c r="A20" s="466"/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</row>
    <row r="21" spans="1:12" ht="10.5" customHeight="1">
      <c r="A21" s="466"/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</row>
    <row r="22" spans="1:12" ht="10.5" customHeight="1">
      <c r="A22" s="466"/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</row>
    <row r="23" spans="1:12" ht="10.5" customHeight="1">
      <c r="A23" s="466"/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</row>
    <row r="24" spans="1:12" ht="10.5" customHeight="1">
      <c r="A24" s="466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</row>
    <row r="25" spans="1:12" ht="10.5" customHeight="1">
      <c r="A25" s="46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</row>
    <row r="26" spans="1:12" ht="10.5" customHeight="1">
      <c r="A26" s="466"/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</row>
    <row r="27" spans="1:12" ht="10.5" customHeight="1">
      <c r="A27" s="466"/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</row>
    <row r="28" spans="1:12" ht="10.5" customHeight="1">
      <c r="A28" s="466"/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</row>
    <row r="29" spans="1:12" ht="10.5" customHeight="1">
      <c r="A29" s="46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</row>
    <row r="30" spans="1:12" ht="10.5" customHeight="1">
      <c r="A30" s="466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</row>
    <row r="31" spans="1:12" ht="10.5" customHeight="1">
      <c r="A31" s="466"/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</row>
    <row r="32" spans="1:12" ht="10.5" customHeight="1">
      <c r="A32" s="466"/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</row>
    <row r="33" spans="1:12" ht="10.5" customHeight="1">
      <c r="A33" s="466"/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</row>
    <row r="34" spans="1:12" ht="10.5" customHeight="1">
      <c r="A34" s="466"/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</row>
    <row r="35" spans="1:12" ht="10.5" customHeight="1">
      <c r="A35" s="466"/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</row>
    <row r="36" spans="1:12" ht="10.5" customHeight="1">
      <c r="A36" s="466"/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</row>
    <row r="37" spans="1:12" ht="10.5" customHeight="1">
      <c r="A37" s="466"/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</row>
    <row r="38" spans="1:12" ht="10.5" customHeight="1">
      <c r="A38" s="466"/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</row>
    <row r="39" spans="1:12" ht="10.5" customHeight="1">
      <c r="A39" s="466"/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</row>
    <row r="40" spans="1:12" ht="10.5" customHeight="1">
      <c r="A40" s="466"/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</row>
    <row r="41" spans="1:12" ht="10.5" customHeight="1">
      <c r="A41" s="466"/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</row>
    <row r="42" spans="1:12" ht="10.5" customHeight="1">
      <c r="A42" s="466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</row>
    <row r="43" spans="1:12" ht="10.5" customHeight="1">
      <c r="A43" s="466"/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</row>
    <row r="44" spans="1:12" ht="10.5" customHeight="1">
      <c r="A44" s="466"/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</row>
    <row r="45" spans="1:12" ht="10.5" customHeight="1">
      <c r="A45" s="466"/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</row>
    <row r="46" spans="1:12" ht="10.5" customHeight="1">
      <c r="A46" s="466"/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</row>
    <row r="47" spans="1:12" ht="10.5" customHeight="1">
      <c r="A47" s="466"/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</row>
    <row r="48" spans="1:12" ht="10.5" customHeight="1">
      <c r="A48" s="466"/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</row>
    <row r="49" spans="1:12" ht="10.5" customHeight="1">
      <c r="A49" s="466"/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</row>
    <row r="50" spans="1:12" ht="10.5" customHeight="1">
      <c r="A50" s="466"/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</row>
    <row r="51" spans="1:12" ht="10.5" customHeight="1">
      <c r="A51" s="466"/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</row>
    <row r="52" spans="1:12" ht="10.5" customHeight="1">
      <c r="A52" s="466"/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</row>
    <row r="53" spans="1:12" ht="10.5" customHeight="1">
      <c r="A53" s="466"/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</row>
    <row r="54" spans="1:12" ht="10.5" customHeight="1">
      <c r="A54" s="466"/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</row>
    <row r="55" spans="1:12" ht="10.5" customHeight="1">
      <c r="A55" s="466"/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</row>
    <row r="56" spans="1:12" ht="10.5" customHeight="1">
      <c r="A56" s="466"/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</row>
    <row r="57" spans="1:12" ht="10.5" customHeight="1">
      <c r="A57" s="466"/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</row>
    <row r="58" spans="1:12" ht="10.5" customHeight="1">
      <c r="A58" s="466"/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</row>
    <row r="59" spans="1:12" ht="10.5" customHeight="1">
      <c r="A59" s="466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</row>
    <row r="60" spans="1:12" ht="10.5" customHeight="1">
      <c r="A60" s="466"/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</row>
    <row r="61" spans="1:12" ht="10.5" customHeight="1">
      <c r="A61" s="466"/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</row>
    <row r="62" spans="1:12" ht="10.5" customHeight="1">
      <c r="A62" s="466"/>
      <c r="B62" s="466"/>
      <c r="C62" s="466"/>
      <c r="D62" s="466"/>
      <c r="E62" s="466"/>
      <c r="F62" s="466"/>
      <c r="G62" s="466"/>
      <c r="H62" s="466"/>
      <c r="I62" s="466"/>
      <c r="J62" s="466"/>
      <c r="K62" s="466"/>
      <c r="L62" s="466"/>
    </row>
    <row r="63" spans="1:12" ht="10.5" customHeight="1">
      <c r="A63" s="466"/>
      <c r="B63" s="466"/>
      <c r="C63" s="466"/>
      <c r="D63" s="466"/>
      <c r="E63" s="466"/>
      <c r="F63" s="466"/>
      <c r="G63" s="466"/>
      <c r="H63" s="466"/>
      <c r="I63" s="466"/>
      <c r="J63" s="466"/>
      <c r="K63" s="466"/>
      <c r="L63" s="466"/>
    </row>
    <row r="64" spans="1:12" ht="10.5" customHeight="1">
      <c r="A64" s="466"/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AD69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404" customWidth="1"/>
    <col min="2" max="2" width="42.75390625" style="404" customWidth="1"/>
    <col min="3" max="3" width="7.75390625" style="404" customWidth="1"/>
    <col min="4" max="12" width="7.00390625" style="404" customWidth="1"/>
    <col min="13" max="16384" width="3.75390625" style="404" customWidth="1"/>
  </cols>
  <sheetData>
    <row r="1" spans="1:19" s="400" customFormat="1" ht="15.75" thickBot="1">
      <c r="A1" s="301" t="s">
        <v>30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99"/>
      <c r="N1" s="399"/>
      <c r="O1" s="399"/>
      <c r="P1" s="399"/>
      <c r="Q1" s="399"/>
      <c r="R1" s="399"/>
      <c r="S1" s="399"/>
    </row>
    <row r="2" spans="1:19" s="400" customFormat="1" ht="13.5" thickBot="1">
      <c r="A2" s="302" t="s">
        <v>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99"/>
      <c r="N2" s="399"/>
      <c r="O2" s="399"/>
      <c r="P2" s="399"/>
      <c r="Q2" s="399"/>
      <c r="R2" s="399"/>
      <c r="S2" s="399"/>
    </row>
    <row r="3" spans="1:30" ht="21.75" customHeight="1">
      <c r="A3" s="401" t="s">
        <v>99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2">
        <v>9</v>
      </c>
      <c r="M3" s="403"/>
      <c r="N3" s="399"/>
      <c r="O3" s="399"/>
      <c r="P3" s="399"/>
      <c r="Q3" s="399"/>
      <c r="R3" s="399"/>
      <c r="S3" s="399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</row>
    <row r="4" spans="1:30" ht="21.75" customHeight="1">
      <c r="A4" s="405" t="s">
        <v>8</v>
      </c>
      <c r="B4" s="405"/>
      <c r="C4" s="406" t="s">
        <v>113</v>
      </c>
      <c r="D4" s="406"/>
      <c r="E4" s="406"/>
      <c r="F4" s="406"/>
      <c r="G4" s="406"/>
      <c r="H4" s="406"/>
      <c r="I4" s="406"/>
      <c r="J4" s="406"/>
      <c r="K4" s="406"/>
      <c r="L4" s="406"/>
      <c r="M4" s="403"/>
      <c r="N4" s="399"/>
      <c r="O4" s="399"/>
      <c r="P4" s="399"/>
      <c r="Q4" s="399"/>
      <c r="R4" s="399"/>
      <c r="S4" s="399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</row>
    <row r="5" spans="1:30" ht="15.75">
      <c r="A5" s="407"/>
      <c r="B5" s="407"/>
      <c r="C5" s="408" t="s">
        <v>9</v>
      </c>
      <c r="D5" s="408"/>
      <c r="E5" s="408"/>
      <c r="F5" s="409">
        <v>45360</v>
      </c>
      <c r="G5" s="409"/>
      <c r="H5" s="409"/>
      <c r="I5" s="410" t="s">
        <v>84</v>
      </c>
      <c r="J5" s="410"/>
      <c r="K5" s="411"/>
      <c r="L5" s="412" t="s">
        <v>11</v>
      </c>
      <c r="M5" s="403"/>
      <c r="N5" s="399"/>
      <c r="O5" s="399"/>
      <c r="P5" s="399"/>
      <c r="Q5" s="399"/>
      <c r="R5" s="399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</row>
    <row r="6" spans="1:30" ht="9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17"/>
      <c r="M6" s="403"/>
      <c r="N6" s="399"/>
      <c r="O6" s="399"/>
      <c r="P6" s="399"/>
      <c r="Q6" s="399"/>
      <c r="R6" s="399"/>
      <c r="S6" s="399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</row>
    <row r="7" spans="1:29" ht="21" customHeight="1">
      <c r="A7" s="414" t="s">
        <v>12</v>
      </c>
      <c r="B7" s="415" t="s">
        <v>13</v>
      </c>
      <c r="C7" s="416"/>
      <c r="D7" s="417" t="s">
        <v>14</v>
      </c>
      <c r="E7" s="417" t="s">
        <v>15</v>
      </c>
      <c r="F7" s="417" t="s">
        <v>16</v>
      </c>
      <c r="G7" s="417" t="s">
        <v>17</v>
      </c>
      <c r="H7" s="417" t="s">
        <v>18</v>
      </c>
      <c r="I7" s="417" t="s">
        <v>19</v>
      </c>
      <c r="J7" s="417" t="s">
        <v>20</v>
      </c>
      <c r="K7" s="417" t="s">
        <v>21</v>
      </c>
      <c r="L7" s="418" t="s">
        <v>22</v>
      </c>
      <c r="M7" s="403"/>
      <c r="N7" s="403"/>
      <c r="O7" s="419"/>
      <c r="P7" s="419"/>
      <c r="Q7" s="419"/>
      <c r="R7" s="419"/>
      <c r="S7" s="419"/>
      <c r="T7" s="420"/>
      <c r="U7" s="420"/>
      <c r="V7" s="420"/>
      <c r="W7" s="420"/>
      <c r="X7" s="420"/>
      <c r="Y7" s="420"/>
      <c r="Z7" s="420"/>
      <c r="AA7" s="420"/>
      <c r="AB7" s="420"/>
      <c r="AC7" s="420"/>
    </row>
    <row r="8" spans="1:29" ht="34.5" customHeight="1">
      <c r="A8" s="421" t="s">
        <v>14</v>
      </c>
      <c r="B8" s="422" t="s">
        <v>145</v>
      </c>
      <c r="C8" s="423"/>
      <c r="D8" s="424" t="s">
        <v>32</v>
      </c>
      <c r="E8" s="425" t="s">
        <v>16</v>
      </c>
      <c r="F8" s="425" t="s">
        <v>16</v>
      </c>
      <c r="G8" s="425" t="s">
        <v>16</v>
      </c>
      <c r="H8" s="426" t="s">
        <v>16</v>
      </c>
      <c r="I8" s="426" t="s">
        <v>16</v>
      </c>
      <c r="J8" s="424" t="s">
        <v>32</v>
      </c>
      <c r="K8" s="424" t="s">
        <v>32</v>
      </c>
      <c r="L8" s="427" t="s">
        <v>14</v>
      </c>
      <c r="M8" s="403"/>
      <c r="N8" s="403"/>
      <c r="O8" s="419"/>
      <c r="P8" s="419"/>
      <c r="Q8" s="419"/>
      <c r="R8" s="419"/>
      <c r="S8" s="419"/>
      <c r="T8" s="420"/>
      <c r="U8" s="420"/>
      <c r="V8" s="420"/>
      <c r="W8" s="420"/>
      <c r="X8" s="420"/>
      <c r="Y8" s="420"/>
      <c r="Z8" s="420"/>
      <c r="AA8" s="420"/>
      <c r="AB8" s="420"/>
      <c r="AC8" s="420"/>
    </row>
    <row r="9" spans="1:29" ht="34.5" customHeight="1">
      <c r="A9" s="421" t="s">
        <v>15</v>
      </c>
      <c r="B9" s="422" t="s">
        <v>86</v>
      </c>
      <c r="C9" s="423"/>
      <c r="D9" s="425" t="s">
        <v>14</v>
      </c>
      <c r="E9" s="424" t="s">
        <v>32</v>
      </c>
      <c r="F9" s="425" t="s">
        <v>16</v>
      </c>
      <c r="G9" s="425" t="s">
        <v>16</v>
      </c>
      <c r="H9" s="424" t="s">
        <v>32</v>
      </c>
      <c r="I9" s="424" t="s">
        <v>32</v>
      </c>
      <c r="J9" s="424" t="s">
        <v>32</v>
      </c>
      <c r="K9" s="424" t="s">
        <v>32</v>
      </c>
      <c r="L9" s="427" t="s">
        <v>17</v>
      </c>
      <c r="M9" s="403"/>
      <c r="N9" s="403"/>
      <c r="O9" s="419"/>
      <c r="P9" s="419"/>
      <c r="Q9" s="419"/>
      <c r="R9" s="419"/>
      <c r="S9" s="419"/>
      <c r="T9" s="420"/>
      <c r="U9" s="420"/>
      <c r="V9" s="420"/>
      <c r="W9" s="420"/>
      <c r="X9" s="420"/>
      <c r="Y9" s="420"/>
      <c r="Z9" s="420"/>
      <c r="AA9" s="420"/>
      <c r="AB9" s="420"/>
      <c r="AC9" s="420"/>
    </row>
    <row r="10" spans="1:29" ht="34.5" customHeight="1">
      <c r="A10" s="421" t="s">
        <v>16</v>
      </c>
      <c r="B10" s="422" t="s">
        <v>146</v>
      </c>
      <c r="C10" s="423"/>
      <c r="D10" s="425" t="s">
        <v>24</v>
      </c>
      <c r="E10" s="425" t="s">
        <v>15</v>
      </c>
      <c r="F10" s="424" t="s">
        <v>32</v>
      </c>
      <c r="G10" s="425" t="s">
        <v>16</v>
      </c>
      <c r="H10" s="424" t="s">
        <v>32</v>
      </c>
      <c r="I10" s="424" t="s">
        <v>32</v>
      </c>
      <c r="J10" s="426" t="s">
        <v>16</v>
      </c>
      <c r="K10" s="424" t="s">
        <v>32</v>
      </c>
      <c r="L10" s="427" t="s">
        <v>18</v>
      </c>
      <c r="M10" s="403"/>
      <c r="N10" s="403"/>
      <c r="O10" s="419"/>
      <c r="P10" s="419"/>
      <c r="Q10" s="419"/>
      <c r="R10" s="419"/>
      <c r="S10" s="419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</row>
    <row r="11" spans="1:29" ht="34.5" customHeight="1">
      <c r="A11" s="421" t="s">
        <v>17</v>
      </c>
      <c r="B11" s="428" t="s">
        <v>29</v>
      </c>
      <c r="C11" s="429"/>
      <c r="D11" s="425" t="s">
        <v>24</v>
      </c>
      <c r="E11" s="425" t="s">
        <v>24</v>
      </c>
      <c r="F11" s="425" t="s">
        <v>24</v>
      </c>
      <c r="G11" s="424" t="s">
        <v>32</v>
      </c>
      <c r="H11" s="424" t="s">
        <v>32</v>
      </c>
      <c r="I11" s="424" t="s">
        <v>32</v>
      </c>
      <c r="J11" s="424" t="s">
        <v>32</v>
      </c>
      <c r="K11" s="424" t="s">
        <v>32</v>
      </c>
      <c r="L11" s="427" t="s">
        <v>21</v>
      </c>
      <c r="M11" s="403"/>
      <c r="N11" s="403"/>
      <c r="O11" s="419"/>
      <c r="P11" s="419"/>
      <c r="Q11" s="419"/>
      <c r="R11" s="41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</row>
    <row r="12" spans="1:29" ht="34.5" customHeight="1">
      <c r="A12" s="421" t="s">
        <v>18</v>
      </c>
      <c r="B12" s="430" t="s">
        <v>144</v>
      </c>
      <c r="C12" s="431"/>
      <c r="D12" s="432" t="s">
        <v>32</v>
      </c>
      <c r="E12" s="426" t="s">
        <v>16</v>
      </c>
      <c r="F12" s="432" t="s">
        <v>32</v>
      </c>
      <c r="G12" s="432" t="s">
        <v>32</v>
      </c>
      <c r="H12" s="432" t="s">
        <v>32</v>
      </c>
      <c r="I12" s="433" t="s">
        <v>24</v>
      </c>
      <c r="J12" s="433" t="s">
        <v>16</v>
      </c>
      <c r="K12" s="433" t="s">
        <v>16</v>
      </c>
      <c r="L12" s="427" t="s">
        <v>15</v>
      </c>
      <c r="M12" s="403"/>
      <c r="N12" s="403"/>
      <c r="O12" s="419"/>
      <c r="P12" s="419"/>
      <c r="Q12" s="419"/>
      <c r="R12" s="41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</row>
    <row r="13" spans="1:29" ht="34.5" customHeight="1">
      <c r="A13" s="421" t="s">
        <v>19</v>
      </c>
      <c r="B13" s="428" t="s">
        <v>85</v>
      </c>
      <c r="C13" s="429"/>
      <c r="D13" s="432" t="s">
        <v>32</v>
      </c>
      <c r="E13" s="426" t="s">
        <v>16</v>
      </c>
      <c r="F13" s="432" t="s">
        <v>32</v>
      </c>
      <c r="G13" s="432" t="s">
        <v>32</v>
      </c>
      <c r="H13" s="433" t="s">
        <v>16</v>
      </c>
      <c r="I13" s="432" t="s">
        <v>32</v>
      </c>
      <c r="J13" s="433" t="s">
        <v>16</v>
      </c>
      <c r="K13" s="433" t="s">
        <v>16</v>
      </c>
      <c r="L13" s="427" t="s">
        <v>16</v>
      </c>
      <c r="M13" s="403"/>
      <c r="N13" s="403"/>
      <c r="O13" s="419"/>
      <c r="P13" s="419"/>
      <c r="Q13" s="419"/>
      <c r="R13" s="419"/>
      <c r="S13" s="419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</row>
    <row r="14" spans="1:29" ht="34.5" customHeight="1">
      <c r="A14" s="421" t="s">
        <v>20</v>
      </c>
      <c r="B14" s="430" t="s">
        <v>38</v>
      </c>
      <c r="C14" s="431"/>
      <c r="D14" s="432" t="s">
        <v>32</v>
      </c>
      <c r="E14" s="432" t="s">
        <v>32</v>
      </c>
      <c r="F14" s="432" t="s">
        <v>32</v>
      </c>
      <c r="G14" s="432" t="s">
        <v>32</v>
      </c>
      <c r="H14" s="433" t="s">
        <v>24</v>
      </c>
      <c r="I14" s="433" t="s">
        <v>24</v>
      </c>
      <c r="J14" s="432" t="s">
        <v>32</v>
      </c>
      <c r="K14" s="433" t="s">
        <v>16</v>
      </c>
      <c r="L14" s="427" t="s">
        <v>19</v>
      </c>
      <c r="M14" s="403"/>
      <c r="N14" s="403"/>
      <c r="O14" s="419"/>
      <c r="P14" s="419"/>
      <c r="Q14" s="419"/>
      <c r="R14" s="419"/>
      <c r="S14" s="419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</row>
    <row r="15" spans="1:29" ht="34.5" customHeight="1">
      <c r="A15" s="421" t="s">
        <v>21</v>
      </c>
      <c r="B15" s="428" t="s">
        <v>88</v>
      </c>
      <c r="C15" s="429"/>
      <c r="D15" s="432" t="s">
        <v>32</v>
      </c>
      <c r="E15" s="432" t="s">
        <v>32</v>
      </c>
      <c r="F15" s="432" t="s">
        <v>32</v>
      </c>
      <c r="G15" s="426" t="s">
        <v>16</v>
      </c>
      <c r="H15" s="433" t="s">
        <v>24</v>
      </c>
      <c r="I15" s="433" t="s">
        <v>24</v>
      </c>
      <c r="J15" s="433" t="s">
        <v>14</v>
      </c>
      <c r="K15" s="432" t="s">
        <v>32</v>
      </c>
      <c r="L15" s="427" t="s">
        <v>20</v>
      </c>
      <c r="M15" s="403"/>
      <c r="N15" s="403"/>
      <c r="O15" s="419"/>
      <c r="P15" s="419"/>
      <c r="Q15" s="419"/>
      <c r="R15" s="419"/>
      <c r="S15" s="419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</row>
    <row r="16" spans="1:12" ht="10.5" customHeight="1">
      <c r="A16" s="434"/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</row>
    <row r="17" spans="1:12" ht="10.5" customHeight="1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</row>
    <row r="18" spans="1:12" ht="10.5" customHeigh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</row>
    <row r="19" spans="1:12" ht="10.5" customHeight="1">
      <c r="A19" s="434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</row>
    <row r="20" spans="1:12" ht="10.5" customHeight="1">
      <c r="A20" s="434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</row>
    <row r="21" spans="1:12" ht="10.5" customHeight="1">
      <c r="A21" s="434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</row>
    <row r="22" spans="1:12" ht="10.5" customHeight="1">
      <c r="A22" s="434"/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</row>
    <row r="23" spans="1:12" ht="10.5" customHeight="1">
      <c r="A23" s="434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</row>
    <row r="24" spans="1:12" ht="10.5" customHeight="1">
      <c r="A24" s="434"/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</row>
    <row r="25" spans="1:12" ht="10.5" customHeight="1">
      <c r="A25" s="434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</row>
    <row r="26" spans="1:12" ht="10.5" customHeight="1">
      <c r="A26" s="434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</row>
    <row r="27" spans="1:12" ht="10.5" customHeight="1">
      <c r="A27" s="434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</row>
    <row r="28" spans="1:12" ht="10.5" customHeight="1">
      <c r="A28" s="434"/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</row>
    <row r="29" spans="1:12" ht="10.5" customHeight="1">
      <c r="A29" s="434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</row>
    <row r="30" spans="1:12" ht="10.5" customHeight="1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</row>
    <row r="31" spans="1:12" ht="10.5" customHeight="1">
      <c r="A31" s="434"/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</row>
    <row r="32" spans="1:12" ht="10.5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</row>
    <row r="33" spans="1:12" ht="10.5" customHeight="1">
      <c r="A33" s="434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</row>
    <row r="34" spans="1:12" ht="10.5" customHeight="1">
      <c r="A34" s="434"/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</row>
    <row r="35" spans="1:12" ht="10.5" customHeight="1">
      <c r="A35" s="434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</row>
    <row r="36" spans="1:12" ht="10.5" customHeight="1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</row>
    <row r="37" spans="1:12" ht="10.5" customHeight="1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</row>
    <row r="38" spans="1:12" ht="10.5" customHeight="1">
      <c r="A38" s="434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</row>
    <row r="39" spans="1:12" ht="10.5" customHeight="1">
      <c r="A39" s="434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</row>
    <row r="40" spans="1:12" ht="10.5" customHeight="1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</row>
    <row r="41" spans="1:12" ht="10.5" customHeight="1">
      <c r="A41" s="434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</row>
    <row r="42" spans="1:12" ht="10.5" customHeight="1">
      <c r="A42" s="434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</row>
    <row r="43" spans="1:12" ht="10.5" customHeight="1">
      <c r="A43" s="434"/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</row>
    <row r="44" spans="1:12" ht="10.5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</row>
    <row r="45" spans="1:12" ht="10.5" customHeight="1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</row>
    <row r="46" spans="1:12" ht="10.5" customHeight="1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</row>
    <row r="47" spans="1:12" ht="10.5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</row>
    <row r="48" spans="1:12" ht="10.5" customHeight="1">
      <c r="A48" s="434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</row>
    <row r="49" spans="1:12" ht="10.5" customHeight="1">
      <c r="A49" s="434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</row>
    <row r="50" spans="1:12" ht="10.5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</row>
    <row r="51" spans="1:12" ht="10.5" customHeight="1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</row>
    <row r="52" spans="1:12" ht="10.5" customHeight="1">
      <c r="A52" s="434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</row>
    <row r="53" spans="1:12" ht="10.5" customHeight="1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</row>
    <row r="54" spans="1:12" ht="10.5" customHeight="1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</row>
    <row r="55" spans="1:12" ht="10.5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</row>
    <row r="56" spans="1:12" ht="10.5" customHeight="1">
      <c r="A56" s="434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</row>
    <row r="57" spans="1:12" ht="10.5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</row>
    <row r="58" spans="1:12" ht="10.5" customHeight="1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</row>
    <row r="59" spans="1:12" ht="10.5" customHeight="1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</row>
    <row r="60" spans="1:12" ht="10.5" customHeight="1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</row>
    <row r="61" spans="1:12" ht="10.5" customHeight="1">
      <c r="A61" s="434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</row>
    <row r="62" spans="1:12" ht="10.5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</row>
    <row r="63" spans="1:12" ht="10.5" customHeight="1">
      <c r="A63" s="434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</row>
    <row r="64" spans="1:12" ht="10.5" customHeight="1">
      <c r="A64" s="434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</row>
    <row r="65" spans="1:12" ht="10.5" customHeight="1">
      <c r="A65" s="434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</row>
    <row r="66" spans="1:12" ht="10.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</row>
    <row r="67" spans="1:12" ht="10.5" customHeight="1">
      <c r="A67" s="434"/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</row>
    <row r="68" spans="1:12" ht="10.5" customHeight="1">
      <c r="A68" s="434"/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</row>
    <row r="69" spans="1:12" ht="10.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I2"/>
    </sheetView>
  </sheetViews>
  <sheetFormatPr defaultColWidth="3.75390625" defaultRowHeight="10.5" customHeight="1"/>
  <cols>
    <col min="1" max="1" width="5.75390625" style="371" customWidth="1"/>
    <col min="2" max="2" width="42.75390625" style="371" customWidth="1"/>
    <col min="3" max="3" width="7.75390625" style="371" customWidth="1"/>
    <col min="4" max="12" width="7.00390625" style="371" customWidth="1"/>
    <col min="13" max="16384" width="3.75390625" style="371" customWidth="1"/>
  </cols>
  <sheetData>
    <row r="1" spans="1:19" s="367" customFormat="1" ht="15.75" thickBot="1">
      <c r="A1" s="301" t="s">
        <v>30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66"/>
      <c r="N1" s="366"/>
      <c r="O1" s="366"/>
      <c r="P1" s="366"/>
      <c r="Q1" s="366"/>
      <c r="R1" s="366"/>
      <c r="S1" s="366"/>
    </row>
    <row r="2" spans="1:19" s="367" customFormat="1" ht="13.5" thickBot="1">
      <c r="A2" s="302" t="s">
        <v>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66"/>
      <c r="N2" s="366"/>
      <c r="O2" s="366"/>
      <c r="P2" s="366"/>
      <c r="Q2" s="366"/>
      <c r="R2" s="366"/>
      <c r="S2" s="366"/>
    </row>
    <row r="3" spans="1:30" ht="21.75" customHeight="1">
      <c r="A3" s="368" t="s">
        <v>99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>
        <v>9</v>
      </c>
      <c r="M3" s="370"/>
      <c r="N3" s="366"/>
      <c r="O3" s="366"/>
      <c r="P3" s="366"/>
      <c r="Q3" s="366"/>
      <c r="R3" s="366"/>
      <c r="S3" s="366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</row>
    <row r="4" spans="1:30" ht="21.75" customHeight="1">
      <c r="A4" s="372" t="s">
        <v>8</v>
      </c>
      <c r="B4" s="372"/>
      <c r="C4" s="373" t="s">
        <v>113</v>
      </c>
      <c r="D4" s="373"/>
      <c r="E4" s="373"/>
      <c r="F4" s="373"/>
      <c r="G4" s="373"/>
      <c r="H4" s="373"/>
      <c r="I4" s="373"/>
      <c r="J4" s="373"/>
      <c r="K4" s="373"/>
      <c r="L4" s="373"/>
      <c r="M4" s="370"/>
      <c r="N4" s="366"/>
      <c r="O4" s="366"/>
      <c r="P4" s="366"/>
      <c r="Q4" s="366"/>
      <c r="R4" s="366"/>
      <c r="S4" s="366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</row>
    <row r="5" spans="1:30" ht="15.75">
      <c r="A5" s="374"/>
      <c r="B5" s="374"/>
      <c r="C5" s="375" t="s">
        <v>9</v>
      </c>
      <c r="D5" s="375"/>
      <c r="E5" s="375"/>
      <c r="F5" s="376">
        <v>45360</v>
      </c>
      <c r="G5" s="376"/>
      <c r="H5" s="376"/>
      <c r="I5" s="377" t="s">
        <v>34</v>
      </c>
      <c r="J5" s="377"/>
      <c r="K5" s="378"/>
      <c r="L5" s="379" t="s">
        <v>11</v>
      </c>
      <c r="M5" s="370"/>
      <c r="N5" s="366"/>
      <c r="O5" s="366"/>
      <c r="P5" s="366"/>
      <c r="Q5" s="366"/>
      <c r="R5" s="366"/>
      <c r="S5" s="366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</row>
    <row r="6" spans="1:30" ht="9.75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17"/>
      <c r="M6" s="370"/>
      <c r="N6" s="366"/>
      <c r="O6" s="366"/>
      <c r="P6" s="366"/>
      <c r="Q6" s="366"/>
      <c r="R6" s="366"/>
      <c r="S6" s="366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</row>
    <row r="7" spans="1:29" ht="21" customHeight="1">
      <c r="A7" s="381" t="s">
        <v>12</v>
      </c>
      <c r="B7" s="382" t="s">
        <v>13</v>
      </c>
      <c r="C7" s="383"/>
      <c r="D7" s="384" t="s">
        <v>14</v>
      </c>
      <c r="E7" s="384" t="s">
        <v>15</v>
      </c>
      <c r="F7" s="384" t="s">
        <v>16</v>
      </c>
      <c r="G7" s="384" t="s">
        <v>17</v>
      </c>
      <c r="H7" s="384" t="s">
        <v>18</v>
      </c>
      <c r="I7" s="384" t="s">
        <v>19</v>
      </c>
      <c r="J7" s="384" t="s">
        <v>20</v>
      </c>
      <c r="K7" s="384" t="s">
        <v>21</v>
      </c>
      <c r="L7" s="385" t="s">
        <v>22</v>
      </c>
      <c r="M7" s="370"/>
      <c r="N7" s="370"/>
      <c r="O7" s="386"/>
      <c r="P7" s="386"/>
      <c r="Q7" s="386"/>
      <c r="R7" s="386"/>
      <c r="S7" s="386"/>
      <c r="T7" s="387"/>
      <c r="U7" s="387"/>
      <c r="V7" s="387"/>
      <c r="W7" s="387"/>
      <c r="X7" s="387"/>
      <c r="Y7" s="387"/>
      <c r="Z7" s="387"/>
      <c r="AA7" s="387"/>
      <c r="AB7" s="387"/>
      <c r="AC7" s="387"/>
    </row>
    <row r="8" spans="1:29" ht="34.5" customHeight="1">
      <c r="A8" s="388" t="s">
        <v>14</v>
      </c>
      <c r="B8" s="389" t="s">
        <v>38</v>
      </c>
      <c r="C8" s="390"/>
      <c r="D8" s="391" t="s">
        <v>32</v>
      </c>
      <c r="E8" s="392" t="s">
        <v>16</v>
      </c>
      <c r="F8" s="392" t="s">
        <v>16</v>
      </c>
      <c r="G8" s="392" t="s">
        <v>16</v>
      </c>
      <c r="H8" s="392" t="s">
        <v>16</v>
      </c>
      <c r="I8" s="392" t="s">
        <v>16</v>
      </c>
      <c r="J8" s="391" t="s">
        <v>32</v>
      </c>
      <c r="K8" s="391" t="s">
        <v>32</v>
      </c>
      <c r="L8" s="393" t="s">
        <v>14</v>
      </c>
      <c r="M8" s="370"/>
      <c r="N8" s="370"/>
      <c r="O8" s="386"/>
      <c r="P8" s="386"/>
      <c r="Q8" s="386"/>
      <c r="R8" s="386"/>
      <c r="S8" s="386"/>
      <c r="T8" s="387"/>
      <c r="U8" s="387"/>
      <c r="V8" s="387"/>
      <c r="W8" s="387"/>
      <c r="X8" s="387"/>
      <c r="Y8" s="387"/>
      <c r="Z8" s="387"/>
      <c r="AA8" s="387"/>
      <c r="AB8" s="387"/>
      <c r="AC8" s="387"/>
    </row>
    <row r="9" spans="1:29" ht="34.5" customHeight="1">
      <c r="A9" s="388" t="s">
        <v>15</v>
      </c>
      <c r="B9" s="389" t="s">
        <v>27</v>
      </c>
      <c r="C9" s="390"/>
      <c r="D9" s="392" t="s">
        <v>24</v>
      </c>
      <c r="E9" s="391" t="s">
        <v>32</v>
      </c>
      <c r="F9" s="392" t="s">
        <v>16</v>
      </c>
      <c r="G9" s="392" t="s">
        <v>14</v>
      </c>
      <c r="H9" s="392" t="s">
        <v>16</v>
      </c>
      <c r="I9" s="392" t="s">
        <v>16</v>
      </c>
      <c r="J9" s="391" t="s">
        <v>32</v>
      </c>
      <c r="K9" s="391" t="s">
        <v>32</v>
      </c>
      <c r="L9" s="393" t="s">
        <v>16</v>
      </c>
      <c r="M9" s="370"/>
      <c r="N9" s="370"/>
      <c r="O9" s="386"/>
      <c r="P9" s="386"/>
      <c r="Q9" s="386"/>
      <c r="R9" s="386"/>
      <c r="S9" s="386"/>
      <c r="T9" s="387"/>
      <c r="U9" s="387"/>
      <c r="V9" s="387"/>
      <c r="W9" s="387"/>
      <c r="X9" s="387"/>
      <c r="Y9" s="387"/>
      <c r="Z9" s="387"/>
      <c r="AA9" s="387"/>
      <c r="AB9" s="387"/>
      <c r="AC9" s="387"/>
    </row>
    <row r="10" spans="1:29" ht="34.5" customHeight="1">
      <c r="A10" s="388" t="s">
        <v>16</v>
      </c>
      <c r="B10" s="389" t="s">
        <v>39</v>
      </c>
      <c r="C10" s="390"/>
      <c r="D10" s="392" t="s">
        <v>24</v>
      </c>
      <c r="E10" s="392" t="s">
        <v>14</v>
      </c>
      <c r="F10" s="391" t="s">
        <v>32</v>
      </c>
      <c r="G10" s="392" t="s">
        <v>14</v>
      </c>
      <c r="H10" s="392" t="s">
        <v>24</v>
      </c>
      <c r="I10" s="392" t="s">
        <v>16</v>
      </c>
      <c r="J10" s="391" t="s">
        <v>32</v>
      </c>
      <c r="K10" s="391" t="s">
        <v>32</v>
      </c>
      <c r="L10" s="393" t="s">
        <v>18</v>
      </c>
      <c r="M10" s="370"/>
      <c r="N10" s="370"/>
      <c r="O10" s="386"/>
      <c r="P10" s="386"/>
      <c r="Q10" s="386"/>
      <c r="R10" s="386"/>
      <c r="S10" s="386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</row>
    <row r="11" spans="1:29" ht="34.5" customHeight="1">
      <c r="A11" s="388" t="s">
        <v>17</v>
      </c>
      <c r="B11" s="394" t="s">
        <v>29</v>
      </c>
      <c r="C11" s="395"/>
      <c r="D11" s="392" t="s">
        <v>14</v>
      </c>
      <c r="E11" s="392" t="s">
        <v>16</v>
      </c>
      <c r="F11" s="392" t="s">
        <v>16</v>
      </c>
      <c r="G11" s="391" t="s">
        <v>32</v>
      </c>
      <c r="H11" s="392" t="s">
        <v>16</v>
      </c>
      <c r="I11" s="392" t="s">
        <v>16</v>
      </c>
      <c r="J11" s="391" t="s">
        <v>32</v>
      </c>
      <c r="K11" s="391" t="s">
        <v>32</v>
      </c>
      <c r="L11" s="393" t="s">
        <v>15</v>
      </c>
      <c r="M11" s="370"/>
      <c r="N11" s="370"/>
      <c r="O11" s="386"/>
      <c r="P11" s="386"/>
      <c r="Q11" s="386"/>
      <c r="R11" s="386"/>
      <c r="S11" s="386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</row>
    <row r="12" spans="1:29" ht="34.5" customHeight="1">
      <c r="A12" s="388" t="s">
        <v>18</v>
      </c>
      <c r="B12" s="396" t="s">
        <v>41</v>
      </c>
      <c r="C12" s="397"/>
      <c r="D12" s="392" t="s">
        <v>24</v>
      </c>
      <c r="E12" s="392" t="s">
        <v>15</v>
      </c>
      <c r="F12" s="392" t="s">
        <v>16</v>
      </c>
      <c r="G12" s="392" t="s">
        <v>15</v>
      </c>
      <c r="H12" s="391" t="s">
        <v>32</v>
      </c>
      <c r="I12" s="392" t="s">
        <v>16</v>
      </c>
      <c r="J12" s="391" t="s">
        <v>32</v>
      </c>
      <c r="K12" s="391" t="s">
        <v>32</v>
      </c>
      <c r="L12" s="393" t="s">
        <v>17</v>
      </c>
      <c r="M12" s="370"/>
      <c r="N12" s="370"/>
      <c r="O12" s="386"/>
      <c r="P12" s="386"/>
      <c r="Q12" s="386"/>
      <c r="R12" s="386"/>
      <c r="S12" s="386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</row>
    <row r="13" spans="1:29" ht="34.5" customHeight="1">
      <c r="A13" s="388" t="s">
        <v>19</v>
      </c>
      <c r="B13" s="394" t="s">
        <v>42</v>
      </c>
      <c r="C13" s="395"/>
      <c r="D13" s="392" t="s">
        <v>24</v>
      </c>
      <c r="E13" s="392" t="s">
        <v>24</v>
      </c>
      <c r="F13" s="392" t="s">
        <v>24</v>
      </c>
      <c r="G13" s="392" t="s">
        <v>14</v>
      </c>
      <c r="H13" s="392" t="s">
        <v>24</v>
      </c>
      <c r="I13" s="391" t="s">
        <v>32</v>
      </c>
      <c r="J13" s="391" t="s">
        <v>32</v>
      </c>
      <c r="K13" s="391" t="s">
        <v>32</v>
      </c>
      <c r="L13" s="393" t="s">
        <v>19</v>
      </c>
      <c r="M13" s="370"/>
      <c r="N13" s="370"/>
      <c r="O13" s="386"/>
      <c r="P13" s="386"/>
      <c r="Q13" s="386"/>
      <c r="R13" s="386"/>
      <c r="S13" s="386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</row>
    <row r="14" spans="1:12" ht="10.5" customHeight="1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</row>
    <row r="15" spans="1:12" ht="10.5" customHeight="1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</row>
    <row r="16" spans="1:12" ht="10.5" customHeight="1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</row>
    <row r="17" spans="1:12" ht="10.5" customHeight="1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</row>
    <row r="18" spans="1:12" ht="10.5" customHeight="1">
      <c r="A18" s="398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</row>
    <row r="19" spans="1:12" ht="10.5" customHeight="1">
      <c r="A19" s="398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</row>
    <row r="20" spans="1:12" ht="10.5" customHeight="1">
      <c r="A20" s="398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</row>
    <row r="21" spans="1:12" ht="10.5" customHeight="1">
      <c r="A21" s="398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</row>
    <row r="22" spans="1:12" ht="10.5" customHeight="1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</row>
    <row r="23" spans="1:12" ht="10.5" customHeight="1">
      <c r="A23" s="398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</row>
    <row r="24" spans="1:12" ht="10.5" customHeight="1">
      <c r="A24" s="398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</row>
    <row r="25" spans="1:12" ht="10.5" customHeight="1">
      <c r="A25" s="398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</row>
    <row r="26" spans="1:12" ht="10.5" customHeight="1">
      <c r="A26" s="398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</row>
    <row r="27" spans="1:12" ht="10.5" customHeight="1">
      <c r="A27" s="398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</row>
    <row r="28" spans="1:12" ht="10.5" customHeight="1">
      <c r="A28" s="398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</row>
    <row r="29" spans="1:12" ht="10.5" customHeight="1">
      <c r="A29" s="398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</row>
    <row r="30" spans="1:12" ht="10.5" customHeight="1">
      <c r="A30" s="398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</row>
    <row r="31" spans="1:12" ht="10.5" customHeight="1">
      <c r="A31" s="398"/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</row>
    <row r="32" spans="1:12" ht="10.5" customHeight="1">
      <c r="A32" s="398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</row>
    <row r="33" spans="1:12" ht="10.5" customHeight="1">
      <c r="A33" s="398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</row>
    <row r="34" spans="1:12" ht="10.5" customHeight="1">
      <c r="A34" s="398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</row>
    <row r="35" spans="1:12" ht="10.5" customHeight="1">
      <c r="A35" s="398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</row>
    <row r="36" spans="1:12" ht="10.5" customHeight="1">
      <c r="A36" s="398"/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</row>
    <row r="37" spans="1:12" ht="10.5" customHeight="1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</row>
    <row r="38" spans="1:12" ht="10.5" customHeight="1">
      <c r="A38" s="398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</row>
    <row r="39" spans="1:12" ht="10.5" customHeight="1">
      <c r="A39" s="398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</row>
    <row r="40" spans="1:12" ht="10.5" customHeight="1">
      <c r="A40" s="398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</row>
    <row r="41" spans="1:12" ht="10.5" customHeight="1">
      <c r="A41" s="398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</row>
    <row r="42" spans="1:12" ht="10.5" customHeight="1">
      <c r="A42" s="398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</row>
    <row r="43" spans="1:12" ht="10.5" customHeight="1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</row>
    <row r="44" spans="1:12" ht="10.5" customHeight="1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</row>
    <row r="45" spans="1:12" ht="10.5" customHeight="1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</row>
    <row r="46" spans="1:12" ht="10.5" customHeight="1">
      <c r="A46" s="398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</row>
    <row r="47" spans="1:12" ht="10.5" customHeight="1">
      <c r="A47" s="398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</row>
    <row r="48" spans="1:12" ht="10.5" customHeight="1">
      <c r="A48" s="398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</row>
    <row r="49" spans="1:12" ht="10.5" customHeight="1">
      <c r="A49" s="398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</row>
    <row r="50" spans="1:12" ht="10.5" customHeight="1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</row>
    <row r="51" spans="1:12" ht="10.5" customHeight="1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</row>
    <row r="52" spans="1:12" ht="10.5" customHeigh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</row>
    <row r="53" spans="1:12" ht="10.5" customHeight="1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</row>
    <row r="54" spans="1:12" ht="10.5" customHeight="1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</row>
    <row r="55" spans="1:12" ht="10.5" customHeight="1">
      <c r="A55" s="398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</row>
    <row r="56" spans="1:12" ht="10.5" customHeight="1">
      <c r="A56" s="398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</row>
    <row r="57" spans="1:12" ht="10.5" customHeight="1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</row>
    <row r="58" spans="1:12" ht="10.5" customHeight="1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</row>
    <row r="59" spans="1:12" ht="10.5" customHeight="1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</row>
    <row r="60" spans="1:12" ht="10.5" customHeight="1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</row>
    <row r="61" spans="1:12" ht="10.5" customHeight="1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</row>
    <row r="62" spans="1:12" ht="10.5" customHeight="1">
      <c r="A62" s="398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</row>
    <row r="63" spans="1:12" ht="10.5" customHeight="1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</row>
    <row r="64" spans="1:12" ht="10.5" customHeight="1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</row>
    <row r="65" spans="1:12" ht="10.5" customHeight="1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</row>
    <row r="66" spans="1:12" ht="10.5" customHeight="1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AD6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342" customWidth="1"/>
    <col min="2" max="2" width="42.75390625" style="342" customWidth="1"/>
    <col min="3" max="3" width="7.75390625" style="342" customWidth="1"/>
    <col min="4" max="12" width="7.00390625" style="342" customWidth="1"/>
    <col min="13" max="16384" width="3.75390625" style="342" customWidth="1"/>
  </cols>
  <sheetData>
    <row r="1" spans="1:19" s="338" customFormat="1" ht="15.75" thickBot="1">
      <c r="A1" s="301" t="s">
        <v>30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37"/>
      <c r="N1" s="337"/>
      <c r="O1" s="337"/>
      <c r="P1" s="337"/>
      <c r="Q1" s="337"/>
      <c r="R1" s="337"/>
      <c r="S1" s="337"/>
    </row>
    <row r="2" spans="1:19" s="338" customFormat="1" ht="13.5" thickBot="1">
      <c r="A2" s="302" t="s">
        <v>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37"/>
      <c r="N2" s="337"/>
      <c r="O2" s="337"/>
      <c r="P2" s="337"/>
      <c r="Q2" s="337"/>
      <c r="R2" s="337"/>
      <c r="S2" s="337"/>
    </row>
    <row r="3" spans="1:30" ht="21.75" customHeight="1">
      <c r="A3" s="339" t="s">
        <v>99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40">
        <v>9</v>
      </c>
      <c r="M3" s="341"/>
      <c r="N3" s="337"/>
      <c r="O3" s="337"/>
      <c r="P3" s="337"/>
      <c r="Q3" s="337"/>
      <c r="R3" s="337"/>
      <c r="S3" s="337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</row>
    <row r="4" spans="1:30" ht="21.75" customHeight="1">
      <c r="A4" s="343" t="s">
        <v>8</v>
      </c>
      <c r="B4" s="343"/>
      <c r="C4" s="344" t="s">
        <v>113</v>
      </c>
      <c r="D4" s="344"/>
      <c r="E4" s="344"/>
      <c r="F4" s="344"/>
      <c r="G4" s="344"/>
      <c r="H4" s="344"/>
      <c r="I4" s="344"/>
      <c r="J4" s="344"/>
      <c r="K4" s="344"/>
      <c r="L4" s="344"/>
      <c r="M4" s="341"/>
      <c r="N4" s="337"/>
      <c r="O4" s="337"/>
      <c r="P4" s="337"/>
      <c r="Q4" s="337"/>
      <c r="R4" s="337"/>
      <c r="S4" s="337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</row>
    <row r="5" spans="1:30" ht="15.75">
      <c r="A5" s="345"/>
      <c r="B5" s="345"/>
      <c r="C5" s="346" t="s">
        <v>9</v>
      </c>
      <c r="D5" s="346"/>
      <c r="E5" s="346"/>
      <c r="F5" s="347">
        <v>45359</v>
      </c>
      <c r="G5" s="347"/>
      <c r="H5" s="347"/>
      <c r="I5" s="348" t="s">
        <v>10</v>
      </c>
      <c r="J5" s="348"/>
      <c r="K5" s="349"/>
      <c r="L5" s="350" t="s">
        <v>11</v>
      </c>
      <c r="M5" s="341"/>
      <c r="N5" s="337"/>
      <c r="O5" s="337"/>
      <c r="P5" s="337"/>
      <c r="Q5" s="337"/>
      <c r="R5" s="337"/>
      <c r="S5" s="337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</row>
    <row r="6" spans="1:30" ht="9.75" customHeight="1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17"/>
      <c r="M6" s="341"/>
      <c r="N6" s="337"/>
      <c r="O6" s="337"/>
      <c r="P6" s="337"/>
      <c r="Q6" s="337"/>
      <c r="R6" s="337"/>
      <c r="S6" s="337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</row>
    <row r="7" spans="1:29" ht="21" customHeight="1">
      <c r="A7" s="352" t="s">
        <v>12</v>
      </c>
      <c r="B7" s="353" t="s">
        <v>13</v>
      </c>
      <c r="C7" s="354"/>
      <c r="D7" s="355" t="s">
        <v>14</v>
      </c>
      <c r="E7" s="355" t="s">
        <v>15</v>
      </c>
      <c r="F7" s="355" t="s">
        <v>16</v>
      </c>
      <c r="G7" s="355" t="s">
        <v>17</v>
      </c>
      <c r="H7" s="355" t="s">
        <v>18</v>
      </c>
      <c r="I7" s="355" t="s">
        <v>19</v>
      </c>
      <c r="J7" s="355" t="s">
        <v>20</v>
      </c>
      <c r="K7" s="355" t="s">
        <v>21</v>
      </c>
      <c r="L7" s="356" t="s">
        <v>22</v>
      </c>
      <c r="M7" s="341"/>
      <c r="N7" s="341"/>
      <c r="O7" s="357"/>
      <c r="P7" s="357"/>
      <c r="Q7" s="357"/>
      <c r="R7" s="357"/>
      <c r="S7" s="357"/>
      <c r="T7" s="358"/>
      <c r="U7" s="358"/>
      <c r="V7" s="358"/>
      <c r="W7" s="358"/>
      <c r="X7" s="358"/>
      <c r="Y7" s="358"/>
      <c r="Z7" s="358"/>
      <c r="AA7" s="358"/>
      <c r="AB7" s="358"/>
      <c r="AC7" s="358"/>
    </row>
    <row r="8" spans="1:29" ht="34.5" customHeight="1">
      <c r="A8" s="359" t="s">
        <v>14</v>
      </c>
      <c r="B8" s="360" t="s">
        <v>144</v>
      </c>
      <c r="C8" s="361"/>
      <c r="D8" s="362" t="s">
        <v>32</v>
      </c>
      <c r="E8" s="363" t="s">
        <v>16</v>
      </c>
      <c r="F8" s="363" t="s">
        <v>16</v>
      </c>
      <c r="G8" s="363" t="s">
        <v>16</v>
      </c>
      <c r="H8" s="363" t="s">
        <v>16</v>
      </c>
      <c r="I8" s="362" t="s">
        <v>32</v>
      </c>
      <c r="J8" s="362" t="s">
        <v>32</v>
      </c>
      <c r="K8" s="362" t="s">
        <v>32</v>
      </c>
      <c r="L8" s="364" t="s">
        <v>14</v>
      </c>
      <c r="M8" s="341"/>
      <c r="N8" s="341"/>
      <c r="O8" s="357"/>
      <c r="P8" s="357"/>
      <c r="Q8" s="357"/>
      <c r="R8" s="357"/>
      <c r="S8" s="357"/>
      <c r="T8" s="358"/>
      <c r="U8" s="358"/>
      <c r="V8" s="358"/>
      <c r="W8" s="358"/>
      <c r="X8" s="358"/>
      <c r="Y8" s="358"/>
      <c r="Z8" s="358"/>
      <c r="AA8" s="358"/>
      <c r="AB8" s="358"/>
      <c r="AC8" s="358"/>
    </row>
    <row r="9" spans="1:29" ht="34.5" customHeight="1">
      <c r="A9" s="359" t="s">
        <v>15</v>
      </c>
      <c r="B9" s="360" t="s">
        <v>23</v>
      </c>
      <c r="C9" s="361"/>
      <c r="D9" s="363" t="s">
        <v>24</v>
      </c>
      <c r="E9" s="362" t="s">
        <v>32</v>
      </c>
      <c r="F9" s="363" t="s">
        <v>16</v>
      </c>
      <c r="G9" s="363" t="s">
        <v>16</v>
      </c>
      <c r="H9" s="363" t="s">
        <v>16</v>
      </c>
      <c r="I9" s="362" t="s">
        <v>32</v>
      </c>
      <c r="J9" s="362" t="s">
        <v>32</v>
      </c>
      <c r="K9" s="362" t="s">
        <v>32</v>
      </c>
      <c r="L9" s="364" t="s">
        <v>15</v>
      </c>
      <c r="M9" s="341"/>
      <c r="N9" s="341"/>
      <c r="O9" s="357"/>
      <c r="P9" s="357"/>
      <c r="Q9" s="357"/>
      <c r="R9" s="357"/>
      <c r="S9" s="357"/>
      <c r="T9" s="358"/>
      <c r="U9" s="358"/>
      <c r="V9" s="358"/>
      <c r="W9" s="358"/>
      <c r="X9" s="358"/>
      <c r="Y9" s="358"/>
      <c r="Z9" s="358"/>
      <c r="AA9" s="358"/>
      <c r="AB9" s="358"/>
      <c r="AC9" s="358"/>
    </row>
    <row r="10" spans="1:29" ht="34.5" customHeight="1">
      <c r="A10" s="359" t="s">
        <v>16</v>
      </c>
      <c r="B10" s="360" t="s">
        <v>86</v>
      </c>
      <c r="C10" s="361"/>
      <c r="D10" s="363" t="s">
        <v>14</v>
      </c>
      <c r="E10" s="363" t="s">
        <v>15</v>
      </c>
      <c r="F10" s="362" t="s">
        <v>32</v>
      </c>
      <c r="G10" s="363" t="s">
        <v>16</v>
      </c>
      <c r="H10" s="363" t="s">
        <v>16</v>
      </c>
      <c r="I10" s="362" t="s">
        <v>32</v>
      </c>
      <c r="J10" s="362" t="s">
        <v>32</v>
      </c>
      <c r="K10" s="362" t="s">
        <v>32</v>
      </c>
      <c r="L10" s="364" t="s">
        <v>16</v>
      </c>
      <c r="M10" s="341"/>
      <c r="N10" s="341"/>
      <c r="O10" s="357"/>
      <c r="P10" s="357"/>
      <c r="Q10" s="357"/>
      <c r="R10" s="357"/>
      <c r="S10" s="357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</row>
    <row r="11" spans="1:29" ht="34.5" customHeight="1">
      <c r="A11" s="359" t="s">
        <v>17</v>
      </c>
      <c r="B11" s="360" t="s">
        <v>25</v>
      </c>
      <c r="C11" s="361"/>
      <c r="D11" s="363" t="s">
        <v>24</v>
      </c>
      <c r="E11" s="363" t="s">
        <v>24</v>
      </c>
      <c r="F11" s="363" t="s">
        <v>15</v>
      </c>
      <c r="G11" s="362" t="s">
        <v>32</v>
      </c>
      <c r="H11" s="363" t="s">
        <v>16</v>
      </c>
      <c r="I11" s="362" t="s">
        <v>32</v>
      </c>
      <c r="J11" s="362" t="s">
        <v>32</v>
      </c>
      <c r="K11" s="362" t="s">
        <v>32</v>
      </c>
      <c r="L11" s="364" t="s">
        <v>17</v>
      </c>
      <c r="M11" s="341"/>
      <c r="N11" s="341"/>
      <c r="O11" s="357"/>
      <c r="P11" s="357"/>
      <c r="Q11" s="357"/>
      <c r="R11" s="357"/>
      <c r="S11" s="357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</row>
    <row r="12" spans="1:29" ht="34.5" customHeight="1">
      <c r="A12" s="359" t="s">
        <v>18</v>
      </c>
      <c r="B12" s="360" t="s">
        <v>39</v>
      </c>
      <c r="C12" s="361"/>
      <c r="D12" s="363" t="s">
        <v>24</v>
      </c>
      <c r="E12" s="363" t="s">
        <v>24</v>
      </c>
      <c r="F12" s="363" t="s">
        <v>24</v>
      </c>
      <c r="G12" s="363" t="s">
        <v>24</v>
      </c>
      <c r="H12" s="362" t="s">
        <v>32</v>
      </c>
      <c r="I12" s="362" t="s">
        <v>32</v>
      </c>
      <c r="J12" s="362" t="s">
        <v>32</v>
      </c>
      <c r="K12" s="362" t="s">
        <v>32</v>
      </c>
      <c r="L12" s="364" t="s">
        <v>18</v>
      </c>
      <c r="M12" s="341"/>
      <c r="N12" s="341"/>
      <c r="O12" s="357"/>
      <c r="P12" s="357"/>
      <c r="Q12" s="357"/>
      <c r="R12" s="357"/>
      <c r="S12" s="357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</row>
    <row r="13" spans="1:12" ht="10.5" customHeight="1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</row>
    <row r="14" spans="1:12" ht="10.5" customHeight="1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</row>
    <row r="15" spans="1:12" ht="10.5" customHeight="1">
      <c r="A15" s="36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</row>
    <row r="16" spans="1:12" ht="10.5" customHeigh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</row>
    <row r="17" spans="1:12" ht="10.5" customHeight="1">
      <c r="A17" s="365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</row>
    <row r="18" spans="1:12" ht="10.5" customHeight="1">
      <c r="A18" s="365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</row>
    <row r="19" spans="1:12" ht="10.5" customHeight="1">
      <c r="A19" s="365"/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</row>
    <row r="20" spans="1:12" ht="10.5" customHeight="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</row>
    <row r="21" spans="1:12" ht="10.5" customHeight="1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</row>
    <row r="22" spans="1:12" ht="10.5" customHeight="1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</row>
    <row r="23" spans="1:12" ht="10.5" customHeight="1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</row>
    <row r="24" spans="1:12" ht="10.5" customHeight="1">
      <c r="A24" s="36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</row>
    <row r="25" spans="1:12" ht="10.5" customHeight="1">
      <c r="A25" s="365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</row>
    <row r="26" spans="1:12" ht="10.5" customHeight="1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</row>
    <row r="27" spans="1:12" ht="10.5" customHeight="1">
      <c r="A27" s="365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</row>
    <row r="28" spans="1:12" ht="10.5" customHeight="1">
      <c r="A28" s="365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</row>
    <row r="29" spans="1:12" ht="10.5" customHeight="1">
      <c r="A29" s="365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</row>
    <row r="30" spans="1:12" ht="10.5" customHeight="1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</row>
    <row r="31" spans="1:12" ht="10.5" customHeight="1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</row>
    <row r="32" spans="1:12" ht="10.5" customHeight="1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</row>
    <row r="33" spans="1:12" ht="10.5" customHeigh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</row>
    <row r="34" spans="1:12" ht="10.5" customHeight="1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</row>
    <row r="35" spans="1:12" ht="10.5" customHeight="1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</row>
    <row r="36" spans="1:12" ht="10.5" customHeight="1">
      <c r="A36" s="365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</row>
    <row r="37" spans="1:12" ht="10.5" customHeight="1">
      <c r="A37" s="365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</row>
    <row r="38" spans="1:12" ht="10.5" customHeight="1">
      <c r="A38" s="365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</row>
    <row r="39" spans="1:12" ht="10.5" customHeight="1">
      <c r="A39" s="365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</row>
    <row r="40" spans="1:12" ht="10.5" customHeight="1">
      <c r="A40" s="365"/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</row>
    <row r="41" spans="1:12" ht="10.5" customHeight="1">
      <c r="A41" s="365"/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</row>
    <row r="42" spans="1:12" ht="10.5" customHeight="1">
      <c r="A42" s="365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</row>
    <row r="43" spans="1:12" ht="10.5" customHeight="1">
      <c r="A43" s="365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</row>
    <row r="44" spans="1:12" ht="10.5" customHeight="1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</row>
    <row r="45" spans="1:12" ht="10.5" customHeight="1">
      <c r="A45" s="365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</row>
    <row r="46" spans="1:12" ht="10.5" customHeight="1">
      <c r="A46" s="365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</row>
    <row r="47" spans="1:12" ht="10.5" customHeight="1">
      <c r="A47" s="365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</row>
    <row r="48" spans="1:12" ht="10.5" customHeight="1">
      <c r="A48" s="365"/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</row>
    <row r="49" spans="1:12" ht="10.5" customHeight="1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</row>
    <row r="50" spans="1:12" ht="10.5" customHeight="1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</row>
    <row r="51" spans="1:12" ht="10.5" customHeight="1">
      <c r="A51" s="365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</row>
    <row r="52" spans="1:12" ht="10.5" customHeight="1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</row>
    <row r="53" spans="1:12" ht="10.5" customHeight="1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</row>
    <row r="54" spans="1:12" ht="10.5" customHeight="1">
      <c r="A54" s="365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</row>
    <row r="55" spans="1:12" ht="10.5" customHeight="1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</row>
    <row r="56" spans="1:12" ht="10.5" customHeight="1">
      <c r="A56" s="365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</row>
    <row r="57" spans="1:12" ht="10.5" customHeight="1">
      <c r="A57" s="365"/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</row>
    <row r="58" spans="1:12" ht="10.5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</row>
    <row r="59" spans="1:12" ht="10.5" customHeight="1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</row>
    <row r="60" spans="1:12" ht="10.5" customHeight="1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</row>
    <row r="61" spans="1:12" ht="10.5" customHeight="1">
      <c r="A61" s="365"/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</row>
    <row r="62" spans="1:12" ht="10.5" customHeight="1">
      <c r="A62" s="365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</row>
    <row r="63" spans="1:12" ht="10.5" customHeight="1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</row>
    <row r="64" spans="1:12" ht="10.5" customHeight="1">
      <c r="A64" s="365"/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</row>
    <row r="65" spans="1:12" ht="10.5" customHeight="1">
      <c r="A65" s="365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1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73" t="s">
        <v>98</v>
      </c>
      <c r="B1" s="273"/>
      <c r="C1" s="273"/>
      <c r="D1" s="273"/>
      <c r="E1" s="273"/>
      <c r="F1" s="273"/>
      <c r="G1" s="273"/>
      <c r="H1" s="273"/>
      <c r="I1" s="273"/>
    </row>
    <row r="2" spans="1:9" ht="13.5" thickBot="1">
      <c r="A2" s="274" t="s">
        <v>81</v>
      </c>
      <c r="B2" s="274"/>
      <c r="C2" s="274"/>
      <c r="D2" s="274"/>
      <c r="E2" s="274"/>
      <c r="F2" s="274"/>
      <c r="G2" s="274"/>
      <c r="H2" s="274"/>
      <c r="I2" s="274"/>
    </row>
    <row r="3" spans="1:10" ht="23.25">
      <c r="A3" s="275" t="s">
        <v>99</v>
      </c>
      <c r="B3" s="276"/>
      <c r="C3" s="276"/>
      <c r="D3" s="276"/>
      <c r="E3" s="276"/>
      <c r="F3" s="276"/>
      <c r="G3" s="276"/>
      <c r="H3" s="276"/>
      <c r="I3" s="18">
        <v>9</v>
      </c>
      <c r="J3" s="19"/>
    </row>
    <row r="4" spans="1:10" ht="21.75" customHeight="1">
      <c r="A4" s="278" t="s">
        <v>8</v>
      </c>
      <c r="B4" s="278"/>
      <c r="C4" s="277" t="s">
        <v>113</v>
      </c>
      <c r="D4" s="277"/>
      <c r="E4" s="277"/>
      <c r="F4" s="277"/>
      <c r="G4" s="277"/>
      <c r="H4" s="277"/>
      <c r="I4" s="277"/>
      <c r="J4" s="20"/>
    </row>
    <row r="5" spans="1:10" ht="15.75">
      <c r="A5" s="270"/>
      <c r="B5" s="271"/>
      <c r="C5" s="271"/>
      <c r="D5" s="21" t="s">
        <v>117</v>
      </c>
      <c r="E5" s="272">
        <v>45358</v>
      </c>
      <c r="F5" s="272"/>
      <c r="G5" s="272"/>
      <c r="H5" s="22" t="s">
        <v>135</v>
      </c>
      <c r="I5" s="23" t="s">
        <v>11</v>
      </c>
      <c r="J5" s="20"/>
    </row>
    <row r="6" spans="1:10" ht="15.75">
      <c r="A6" s="116"/>
      <c r="B6" s="116"/>
      <c r="C6" s="116"/>
      <c r="D6" s="117"/>
      <c r="E6" s="117"/>
      <c r="F6" s="117"/>
      <c r="G6" s="117"/>
      <c r="H6" s="118"/>
      <c r="I6" s="119"/>
      <c r="J6" s="20"/>
    </row>
    <row r="7" spans="1:9" ht="10.5" customHeight="1">
      <c r="A7" s="1"/>
      <c r="B7" s="25" t="s">
        <v>35</v>
      </c>
      <c r="C7" s="26" t="s">
        <v>12</v>
      </c>
      <c r="D7" s="1" t="s">
        <v>36</v>
      </c>
      <c r="E7" s="1"/>
      <c r="F7" s="1"/>
      <c r="G7" s="1"/>
      <c r="H7" s="1"/>
      <c r="I7" s="1"/>
    </row>
    <row r="8" spans="1:9" ht="18">
      <c r="A8" s="27"/>
      <c r="B8" s="28" t="s">
        <v>136</v>
      </c>
      <c r="C8" s="29">
        <v>1</v>
      </c>
      <c r="D8" s="30" t="str">
        <f>'М12'!K21</f>
        <v>Аксаев Алексей</v>
      </c>
      <c r="E8" s="120">
        <f>'М12'!J21</f>
        <v>0</v>
      </c>
      <c r="F8" s="1"/>
      <c r="G8" s="1"/>
      <c r="H8" s="1"/>
      <c r="I8" s="1"/>
    </row>
    <row r="9" spans="1:9" ht="18">
      <c r="A9" s="27"/>
      <c r="B9" s="28" t="s">
        <v>37</v>
      </c>
      <c r="C9" s="29">
        <v>2</v>
      </c>
      <c r="D9" s="30" t="str">
        <f>'М12'!K32</f>
        <v>Михайлова Кристина</v>
      </c>
      <c r="E9" s="1">
        <f>'М12'!J32</f>
        <v>0</v>
      </c>
      <c r="F9" s="1"/>
      <c r="G9" s="1"/>
      <c r="H9" s="1"/>
      <c r="I9" s="1"/>
    </row>
    <row r="10" spans="1:9" ht="18">
      <c r="A10" s="27"/>
      <c r="B10" s="28" t="s">
        <v>137</v>
      </c>
      <c r="C10" s="29">
        <v>3</v>
      </c>
      <c r="D10" s="30" t="str">
        <f>'М12'!M44</f>
        <v>Гареева Аделина</v>
      </c>
      <c r="E10" s="1">
        <f>'М12'!L44</f>
        <v>0</v>
      </c>
      <c r="F10" s="1"/>
      <c r="G10" s="1"/>
      <c r="H10" s="1"/>
      <c r="I10" s="1"/>
    </row>
    <row r="11" spans="1:9" ht="18">
      <c r="A11" s="27"/>
      <c r="B11" s="28" t="s">
        <v>138</v>
      </c>
      <c r="C11" s="29">
        <v>4</v>
      </c>
      <c r="D11" s="30" t="str">
        <f>'М12'!M52</f>
        <v>Фазлыева Алина</v>
      </c>
      <c r="E11" s="1">
        <f>'М12'!L52</f>
        <v>0</v>
      </c>
      <c r="F11" s="1"/>
      <c r="G11" s="1"/>
      <c r="H11" s="1"/>
      <c r="I11" s="1"/>
    </row>
    <row r="12" spans="1:9" ht="18">
      <c r="A12" s="27"/>
      <c r="B12" s="28" t="s">
        <v>139</v>
      </c>
      <c r="C12" s="29">
        <v>5</v>
      </c>
      <c r="D12" s="30" t="str">
        <f>'М12'!E56</f>
        <v>Фатхинурва Карина</v>
      </c>
      <c r="E12" s="1">
        <f>'М12'!D56</f>
        <v>0</v>
      </c>
      <c r="F12" s="1"/>
      <c r="G12" s="1"/>
      <c r="H12" s="1"/>
      <c r="I12" s="1"/>
    </row>
    <row r="13" spans="1:9" ht="18">
      <c r="A13" s="27"/>
      <c r="B13" s="28" t="s">
        <v>140</v>
      </c>
      <c r="C13" s="29">
        <v>6</v>
      </c>
      <c r="D13" s="30" t="str">
        <f>'М12'!E58</f>
        <v>Леонтьев Динар</v>
      </c>
      <c r="E13" s="1">
        <f>'М12'!D58</f>
        <v>0</v>
      </c>
      <c r="F13" s="1"/>
      <c r="G13" s="1"/>
      <c r="H13" s="1"/>
      <c r="I13" s="1"/>
    </row>
    <row r="14" spans="1:9" ht="18">
      <c r="A14" s="27"/>
      <c r="B14" s="28" t="s">
        <v>100</v>
      </c>
      <c r="C14" s="29">
        <v>7</v>
      </c>
      <c r="D14" s="30" t="str">
        <f>'М12'!E61</f>
        <v>Сабирова Ляйсан</v>
      </c>
      <c r="E14" s="1">
        <f>'М12'!D61</f>
        <v>0</v>
      </c>
      <c r="F14" s="1"/>
      <c r="G14" s="1"/>
      <c r="H14" s="1"/>
      <c r="I14" s="1"/>
    </row>
    <row r="15" spans="1:9" ht="18">
      <c r="A15" s="27"/>
      <c r="B15" s="28" t="s">
        <v>97</v>
      </c>
      <c r="C15" s="29">
        <v>8</v>
      </c>
      <c r="D15" s="30" t="str">
        <f>'М12'!E63</f>
        <v>Михайлова Екатерина</v>
      </c>
      <c r="E15" s="1">
        <f>'М12'!D63</f>
        <v>0</v>
      </c>
      <c r="F15" s="1"/>
      <c r="G15" s="1"/>
      <c r="H15" s="1"/>
      <c r="I15" s="1"/>
    </row>
    <row r="16" spans="1:9" ht="18">
      <c r="A16" s="27"/>
      <c r="B16" s="28" t="s">
        <v>121</v>
      </c>
      <c r="C16" s="29">
        <v>9</v>
      </c>
      <c r="D16" s="30" t="str">
        <f>'М12'!M58</f>
        <v>Биктубаева Софья</v>
      </c>
      <c r="E16" s="1">
        <f>'М12'!L58</f>
        <v>0</v>
      </c>
      <c r="F16" s="1"/>
      <c r="G16" s="1"/>
      <c r="H16" s="1"/>
      <c r="I16" s="1"/>
    </row>
    <row r="17" spans="1:9" ht="18">
      <c r="A17" s="27"/>
      <c r="B17" s="28" t="s">
        <v>141</v>
      </c>
      <c r="C17" s="29">
        <v>10</v>
      </c>
      <c r="D17" s="30" t="str">
        <f>'М12'!M61</f>
        <v>Айгузин Динар</v>
      </c>
      <c r="E17" s="1">
        <f>'М12'!L61</f>
        <v>0</v>
      </c>
      <c r="F17" s="1"/>
      <c r="G17" s="1"/>
      <c r="H17" s="1"/>
      <c r="I17" s="1"/>
    </row>
    <row r="18" spans="1:9" ht="18">
      <c r="A18" s="27"/>
      <c r="B18" s="28" t="s">
        <v>142</v>
      </c>
      <c r="C18" s="29">
        <v>11</v>
      </c>
      <c r="D18" s="30" t="str">
        <f>'М12'!M65</f>
        <v>Андрюшкина Рада</v>
      </c>
      <c r="E18" s="1">
        <f>'М12'!L65</f>
        <v>0</v>
      </c>
      <c r="F18" s="1"/>
      <c r="G18" s="1"/>
      <c r="H18" s="1"/>
      <c r="I18" s="1"/>
    </row>
    <row r="19" spans="1:9" ht="18">
      <c r="A19" s="27"/>
      <c r="B19" s="28" t="s">
        <v>143</v>
      </c>
      <c r="C19" s="29">
        <v>12</v>
      </c>
      <c r="D19" s="30" t="str">
        <f>'М12'!M67</f>
        <v>Апсатарова Наталья</v>
      </c>
      <c r="E19" s="1">
        <f>'М12'!L67</f>
        <v>0</v>
      </c>
      <c r="F19" s="1"/>
      <c r="G19" s="1"/>
      <c r="H19" s="1"/>
      <c r="I19" s="1"/>
    </row>
    <row r="20" spans="1:9" ht="18">
      <c r="A20" s="27"/>
      <c r="B20" s="28"/>
      <c r="C20" s="29">
        <v>13</v>
      </c>
      <c r="D20" s="30">
        <f>'М12'!G68</f>
        <v>0</v>
      </c>
      <c r="E20" s="1">
        <f>'М12'!F68</f>
        <v>0</v>
      </c>
      <c r="F20" s="1"/>
      <c r="G20" s="1"/>
      <c r="H20" s="1"/>
      <c r="I20" s="1"/>
    </row>
    <row r="21" spans="1:9" ht="18">
      <c r="A21" s="27"/>
      <c r="B21" s="28" t="s">
        <v>44</v>
      </c>
      <c r="C21" s="29">
        <v>14</v>
      </c>
      <c r="D21" s="30">
        <f>'М12'!G71</f>
        <v>0</v>
      </c>
      <c r="E21" s="1">
        <f>'М12'!F71</f>
        <v>0</v>
      </c>
      <c r="F21" s="1"/>
      <c r="G21" s="1"/>
      <c r="H21" s="1"/>
      <c r="I21" s="1"/>
    </row>
    <row r="22" spans="1:9" ht="18">
      <c r="A22" s="27"/>
      <c r="B22" s="28" t="s">
        <v>44</v>
      </c>
      <c r="C22" s="29">
        <v>15</v>
      </c>
      <c r="D22" s="30">
        <f>'М12'!M70</f>
        <v>0</v>
      </c>
      <c r="E22" s="1">
        <f>'М12'!L70</f>
        <v>0</v>
      </c>
      <c r="F22" s="1"/>
      <c r="G22" s="1"/>
      <c r="H22" s="1"/>
      <c r="I22" s="1"/>
    </row>
    <row r="23" spans="1:9" ht="18">
      <c r="A23" s="27"/>
      <c r="B23" s="28" t="s">
        <v>44</v>
      </c>
      <c r="C23" s="29">
        <v>16</v>
      </c>
      <c r="D23" s="30" t="str">
        <f>'М12'!M72</f>
        <v>_</v>
      </c>
      <c r="E23" s="1">
        <f>'М12'!L72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6.00390625" style="33" customWidth="1"/>
    <col min="2" max="2" width="3.75390625" style="33" customWidth="1"/>
    <col min="3" max="3" width="25.75390625" style="33" customWidth="1"/>
    <col min="4" max="4" width="3.75390625" style="33" customWidth="1"/>
    <col min="5" max="5" width="15.75390625" style="33" customWidth="1"/>
    <col min="6" max="6" width="3.75390625" style="33" customWidth="1"/>
    <col min="7" max="7" width="15.75390625" style="33" customWidth="1"/>
    <col min="8" max="8" width="3.75390625" style="33" customWidth="1"/>
    <col min="9" max="9" width="15.75390625" style="33" customWidth="1"/>
    <col min="10" max="10" width="3.75390625" style="33" customWidth="1"/>
    <col min="11" max="11" width="9.75390625" style="33" customWidth="1"/>
    <col min="12" max="12" width="3.75390625" style="33" customWidth="1"/>
    <col min="13" max="15" width="5.75390625" style="33" customWidth="1"/>
    <col min="16" max="16384" width="9.125" style="33" customWidth="1"/>
  </cols>
  <sheetData>
    <row r="1" spans="1:15" s="2" customFormat="1" ht="16.5" thickBot="1">
      <c r="A1" s="273" t="s">
        <v>101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s="2" customFormat="1" ht="13.5" thickBot="1">
      <c r="A2" s="282" t="s">
        <v>83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 ht="12.75">
      <c r="A3" s="281" t="str">
        <f>сМ12!A3</f>
        <v>LXVIII Чемпионат РБ в зачет XXV Кубка РБ, VII Кубка Давида - Детского Кубка РБ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2.75">
      <c r="A4" s="283" t="str">
        <f>CONCATENATE(сМ12!A4," ",сМ12!C4)</f>
        <v>Республиканские официальные спортивные соревнования МЕЖДУНАРОДНЫЙ ЖЕНСКИЙ ДЕНЬ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2.75">
      <c r="A5" s="279">
        <f>сМ12!E5</f>
        <v>45358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2.75">
      <c r="A6" s="72">
        <v>1</v>
      </c>
      <c r="B6" s="121">
        <f>сМ12!A8</f>
        <v>0</v>
      </c>
      <c r="C6" s="114" t="str">
        <f>сМ12!B8</f>
        <v>Михайлова Кристина</v>
      </c>
      <c r="D6" s="122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2.75">
      <c r="A7" s="72"/>
      <c r="B7" s="123"/>
      <c r="C7" s="124">
        <v>1</v>
      </c>
      <c r="D7" s="125"/>
      <c r="E7" s="126" t="s">
        <v>136</v>
      </c>
      <c r="F7" s="127"/>
      <c r="G7" s="106"/>
      <c r="H7" s="106"/>
      <c r="I7" s="128"/>
      <c r="J7" s="128"/>
      <c r="K7" s="106"/>
      <c r="L7" s="106"/>
      <c r="M7" s="106"/>
      <c r="N7" s="106"/>
      <c r="O7" s="106"/>
    </row>
    <row r="8" spans="1:15" ht="12.75">
      <c r="A8" s="72">
        <v>16</v>
      </c>
      <c r="B8" s="121">
        <f>сМ12!A23</f>
        <v>0</v>
      </c>
      <c r="C8" s="115" t="str">
        <f>сМ12!B23</f>
        <v>_</v>
      </c>
      <c r="D8" s="129"/>
      <c r="E8" s="130"/>
      <c r="F8" s="131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2.75">
      <c r="A9" s="72"/>
      <c r="B9" s="123"/>
      <c r="C9" s="106"/>
      <c r="D9" s="123"/>
      <c r="E9" s="124">
        <v>9</v>
      </c>
      <c r="F9" s="125"/>
      <c r="G9" s="126" t="s">
        <v>136</v>
      </c>
      <c r="H9" s="127"/>
      <c r="I9" s="106"/>
      <c r="J9" s="106"/>
      <c r="K9" s="106"/>
      <c r="L9" s="106"/>
      <c r="M9" s="106"/>
      <c r="N9" s="106"/>
      <c r="O9" s="106"/>
    </row>
    <row r="10" spans="1:15" ht="12.75">
      <c r="A10" s="72">
        <v>9</v>
      </c>
      <c r="B10" s="121">
        <f>сМ12!A16</f>
        <v>0</v>
      </c>
      <c r="C10" s="114" t="str">
        <f>сМ12!B16</f>
        <v>Биктубаева Софья</v>
      </c>
      <c r="D10" s="132"/>
      <c r="E10" s="130"/>
      <c r="F10" s="133"/>
      <c r="G10" s="130"/>
      <c r="H10" s="131"/>
      <c r="I10" s="106"/>
      <c r="J10" s="106"/>
      <c r="K10" s="106"/>
      <c r="L10" s="106"/>
      <c r="M10" s="106"/>
      <c r="N10" s="106"/>
      <c r="O10" s="106"/>
    </row>
    <row r="11" spans="1:15" ht="12.75">
      <c r="A11" s="72"/>
      <c r="B11" s="123"/>
      <c r="C11" s="124">
        <v>2</v>
      </c>
      <c r="D11" s="125"/>
      <c r="E11" s="134" t="s">
        <v>97</v>
      </c>
      <c r="F11" s="135"/>
      <c r="G11" s="130"/>
      <c r="H11" s="131"/>
      <c r="I11" s="106"/>
      <c r="J11" s="106"/>
      <c r="K11" s="106"/>
      <c r="L11" s="106"/>
      <c r="M11" s="106"/>
      <c r="N11" s="106"/>
      <c r="O11" s="106"/>
    </row>
    <row r="12" spans="1:15" ht="12.75">
      <c r="A12" s="72">
        <v>8</v>
      </c>
      <c r="B12" s="121">
        <f>сМ12!A15</f>
        <v>0</v>
      </c>
      <c r="C12" s="115" t="str">
        <f>сМ12!B15</f>
        <v>Сабирова Ляйсан</v>
      </c>
      <c r="D12" s="129"/>
      <c r="E12" s="106"/>
      <c r="F12" s="123"/>
      <c r="G12" s="130"/>
      <c r="H12" s="131"/>
      <c r="I12" s="106"/>
      <c r="J12" s="106"/>
      <c r="K12" s="106"/>
      <c r="L12" s="106"/>
      <c r="M12" s="136"/>
      <c r="N12" s="106"/>
      <c r="O12" s="106"/>
    </row>
    <row r="13" spans="1:15" ht="12.75">
      <c r="A13" s="72"/>
      <c r="B13" s="123"/>
      <c r="C13" s="106"/>
      <c r="D13" s="123"/>
      <c r="E13" s="106"/>
      <c r="F13" s="123"/>
      <c r="G13" s="124">
        <v>13</v>
      </c>
      <c r="H13" s="125"/>
      <c r="I13" s="126" t="s">
        <v>136</v>
      </c>
      <c r="J13" s="127"/>
      <c r="K13" s="106"/>
      <c r="L13" s="106"/>
      <c r="M13" s="136"/>
      <c r="N13" s="106"/>
      <c r="O13" s="106"/>
    </row>
    <row r="14" spans="1:15" ht="12.75">
      <c r="A14" s="72">
        <v>5</v>
      </c>
      <c r="B14" s="121">
        <f>сМ12!A12</f>
        <v>0</v>
      </c>
      <c r="C14" s="114" t="str">
        <f>сМ12!B12</f>
        <v>Гареева Аделина</v>
      </c>
      <c r="D14" s="132"/>
      <c r="E14" s="106"/>
      <c r="F14" s="123"/>
      <c r="G14" s="130"/>
      <c r="H14" s="133"/>
      <c r="I14" s="130"/>
      <c r="J14" s="131"/>
      <c r="K14" s="106"/>
      <c r="L14" s="106"/>
      <c r="M14" s="136"/>
      <c r="N14" s="106"/>
      <c r="O14" s="106"/>
    </row>
    <row r="15" spans="1:15" ht="12.75">
      <c r="A15" s="72"/>
      <c r="B15" s="123"/>
      <c r="C15" s="124">
        <v>3</v>
      </c>
      <c r="D15" s="125"/>
      <c r="E15" s="137" t="s">
        <v>139</v>
      </c>
      <c r="F15" s="138"/>
      <c r="G15" s="130"/>
      <c r="H15" s="139"/>
      <c r="I15" s="130"/>
      <c r="J15" s="131"/>
      <c r="K15" s="122"/>
      <c r="L15" s="106"/>
      <c r="M15" s="136"/>
      <c r="N15" s="106"/>
      <c r="O15" s="106"/>
    </row>
    <row r="16" spans="1:15" ht="12.75">
      <c r="A16" s="72">
        <v>12</v>
      </c>
      <c r="B16" s="121">
        <f>сМ12!A19</f>
        <v>0</v>
      </c>
      <c r="C16" s="115" t="str">
        <f>сМ12!B19</f>
        <v>Апсатарова Наталья</v>
      </c>
      <c r="D16" s="129"/>
      <c r="E16" s="130"/>
      <c r="F16" s="138"/>
      <c r="G16" s="130"/>
      <c r="H16" s="139"/>
      <c r="I16" s="130"/>
      <c r="J16" s="131"/>
      <c r="K16" s="106"/>
      <c r="L16" s="106"/>
      <c r="M16" s="136"/>
      <c r="N16" s="106"/>
      <c r="O16" s="106"/>
    </row>
    <row r="17" spans="1:15" ht="12.75">
      <c r="A17" s="72"/>
      <c r="B17" s="123"/>
      <c r="C17" s="106"/>
      <c r="D17" s="123"/>
      <c r="E17" s="124">
        <v>10</v>
      </c>
      <c r="F17" s="125"/>
      <c r="G17" s="134" t="s">
        <v>139</v>
      </c>
      <c r="H17" s="135"/>
      <c r="I17" s="130"/>
      <c r="J17" s="131"/>
      <c r="K17" s="106"/>
      <c r="L17" s="106"/>
      <c r="M17" s="106"/>
      <c r="N17" s="106"/>
      <c r="O17" s="106"/>
    </row>
    <row r="18" spans="1:15" ht="12.75">
      <c r="A18" s="72">
        <v>13</v>
      </c>
      <c r="B18" s="121">
        <f>сМ12!A20</f>
        <v>0</v>
      </c>
      <c r="C18" s="114">
        <f>сМ12!B20</f>
        <v>0</v>
      </c>
      <c r="D18" s="132"/>
      <c r="E18" s="130"/>
      <c r="F18" s="133"/>
      <c r="G18" s="106"/>
      <c r="H18" s="123"/>
      <c r="I18" s="130"/>
      <c r="J18" s="131"/>
      <c r="K18" s="106"/>
      <c r="L18" s="106"/>
      <c r="M18" s="106"/>
      <c r="N18" s="106"/>
      <c r="O18" s="106"/>
    </row>
    <row r="19" spans="1:15" ht="12.75">
      <c r="A19" s="72"/>
      <c r="B19" s="123"/>
      <c r="C19" s="124">
        <v>4</v>
      </c>
      <c r="D19" s="125"/>
      <c r="E19" s="134" t="s">
        <v>138</v>
      </c>
      <c r="F19" s="135"/>
      <c r="G19" s="106"/>
      <c r="H19" s="123"/>
      <c r="I19" s="130"/>
      <c r="J19" s="131"/>
      <c r="K19" s="106"/>
      <c r="L19" s="106"/>
      <c r="M19" s="106"/>
      <c r="N19" s="106"/>
      <c r="O19" s="106"/>
    </row>
    <row r="20" spans="1:15" ht="12.75">
      <c r="A20" s="72">
        <v>4</v>
      </c>
      <c r="B20" s="121">
        <f>сМ12!A11</f>
        <v>0</v>
      </c>
      <c r="C20" s="115" t="str">
        <f>сМ12!B11</f>
        <v>Фатхинурва Карина</v>
      </c>
      <c r="D20" s="129"/>
      <c r="E20" s="106"/>
      <c r="F20" s="123"/>
      <c r="G20" s="106"/>
      <c r="H20" s="123"/>
      <c r="I20" s="130"/>
      <c r="J20" s="131"/>
      <c r="K20" s="106"/>
      <c r="L20" s="106"/>
      <c r="M20" s="106"/>
      <c r="N20" s="106"/>
      <c r="O20" s="106"/>
    </row>
    <row r="21" spans="1:15" ht="12.75">
      <c r="A21" s="72"/>
      <c r="B21" s="123"/>
      <c r="C21" s="106"/>
      <c r="D21" s="123"/>
      <c r="E21" s="106"/>
      <c r="F21" s="123"/>
      <c r="G21" s="106"/>
      <c r="H21" s="123"/>
      <c r="I21" s="124">
        <v>15</v>
      </c>
      <c r="J21" s="125"/>
      <c r="K21" s="126" t="s">
        <v>37</v>
      </c>
      <c r="L21" s="126"/>
      <c r="M21" s="126"/>
      <c r="N21" s="126"/>
      <c r="O21" s="126"/>
    </row>
    <row r="22" spans="1:15" ht="12.75">
      <c r="A22" s="72">
        <v>3</v>
      </c>
      <c r="B22" s="121">
        <f>сМ12!A10</f>
        <v>0</v>
      </c>
      <c r="C22" s="114" t="str">
        <f>сМ12!B10</f>
        <v>Фазлыева Алина</v>
      </c>
      <c r="D22" s="132"/>
      <c r="E22" s="106"/>
      <c r="F22" s="123"/>
      <c r="G22" s="106"/>
      <c r="H22" s="123"/>
      <c r="I22" s="130"/>
      <c r="J22" s="140"/>
      <c r="K22" s="131"/>
      <c r="L22" s="131"/>
      <c r="M22" s="106"/>
      <c r="N22" s="280" t="s">
        <v>45</v>
      </c>
      <c r="O22" s="280"/>
    </row>
    <row r="23" spans="1:15" ht="12.75">
      <c r="A23" s="72"/>
      <c r="B23" s="123"/>
      <c r="C23" s="124">
        <v>5</v>
      </c>
      <c r="D23" s="125"/>
      <c r="E23" s="126" t="s">
        <v>137</v>
      </c>
      <c r="F23" s="132"/>
      <c r="G23" s="106"/>
      <c r="H23" s="123"/>
      <c r="I23" s="130"/>
      <c r="J23" s="141"/>
      <c r="K23" s="131"/>
      <c r="L23" s="131"/>
      <c r="M23" s="106"/>
      <c r="N23" s="106"/>
      <c r="O23" s="106"/>
    </row>
    <row r="24" spans="1:15" ht="12.75">
      <c r="A24" s="72">
        <v>14</v>
      </c>
      <c r="B24" s="121">
        <f>сМ12!A21</f>
        <v>0</v>
      </c>
      <c r="C24" s="115" t="str">
        <f>сМ12!B21</f>
        <v>_</v>
      </c>
      <c r="D24" s="129"/>
      <c r="E24" s="130"/>
      <c r="F24" s="138"/>
      <c r="G24" s="106"/>
      <c r="H24" s="123"/>
      <c r="I24" s="130"/>
      <c r="J24" s="131"/>
      <c r="K24" s="131"/>
      <c r="L24" s="131"/>
      <c r="M24" s="106"/>
      <c r="N24" s="106"/>
      <c r="O24" s="106"/>
    </row>
    <row r="25" spans="1:15" ht="12.75">
      <c r="A25" s="72"/>
      <c r="B25" s="123"/>
      <c r="C25" s="106"/>
      <c r="D25" s="123"/>
      <c r="E25" s="124">
        <v>11</v>
      </c>
      <c r="F25" s="125"/>
      <c r="G25" s="126" t="s">
        <v>137</v>
      </c>
      <c r="H25" s="132"/>
      <c r="I25" s="130"/>
      <c r="J25" s="131"/>
      <c r="K25" s="131"/>
      <c r="L25" s="131"/>
      <c r="M25" s="106"/>
      <c r="N25" s="106"/>
      <c r="O25" s="106"/>
    </row>
    <row r="26" spans="1:15" ht="12.75">
      <c r="A26" s="72">
        <v>11</v>
      </c>
      <c r="B26" s="121">
        <f>сМ12!A18</f>
        <v>0</v>
      </c>
      <c r="C26" s="114" t="str">
        <f>сМ12!B18</f>
        <v>Айгузин Динар</v>
      </c>
      <c r="D26" s="132"/>
      <c r="E26" s="130"/>
      <c r="F26" s="133"/>
      <c r="G26" s="130"/>
      <c r="H26" s="138"/>
      <c r="I26" s="130"/>
      <c r="J26" s="131"/>
      <c r="K26" s="131"/>
      <c r="L26" s="131"/>
      <c r="M26" s="106"/>
      <c r="N26" s="106"/>
      <c r="O26" s="106"/>
    </row>
    <row r="27" spans="1:15" ht="12.75">
      <c r="A27" s="72"/>
      <c r="B27" s="123"/>
      <c r="C27" s="124">
        <v>6</v>
      </c>
      <c r="D27" s="125"/>
      <c r="E27" s="115" t="s">
        <v>140</v>
      </c>
      <c r="F27" s="135"/>
      <c r="G27" s="130"/>
      <c r="H27" s="138"/>
      <c r="I27" s="130"/>
      <c r="J27" s="131"/>
      <c r="K27" s="131"/>
      <c r="L27" s="131"/>
      <c r="M27" s="106"/>
      <c r="N27" s="106"/>
      <c r="O27" s="106"/>
    </row>
    <row r="28" spans="1:15" ht="12.75">
      <c r="A28" s="72">
        <v>6</v>
      </c>
      <c r="B28" s="121">
        <f>сМ12!A13</f>
        <v>0</v>
      </c>
      <c r="C28" s="115" t="str">
        <f>сМ12!B13</f>
        <v>Михайлова Екатерина</v>
      </c>
      <c r="D28" s="129"/>
      <c r="E28" s="106"/>
      <c r="F28" s="123"/>
      <c r="G28" s="130"/>
      <c r="H28" s="138"/>
      <c r="I28" s="130"/>
      <c r="J28" s="131"/>
      <c r="K28" s="131"/>
      <c r="L28" s="131"/>
      <c r="M28" s="106"/>
      <c r="N28" s="106"/>
      <c r="O28" s="106"/>
    </row>
    <row r="29" spans="1:15" ht="12.75">
      <c r="A29" s="72"/>
      <c r="B29" s="123"/>
      <c r="C29" s="106"/>
      <c r="D29" s="123"/>
      <c r="E29" s="106"/>
      <c r="F29" s="123"/>
      <c r="G29" s="124">
        <v>14</v>
      </c>
      <c r="H29" s="125"/>
      <c r="I29" s="134" t="s">
        <v>37</v>
      </c>
      <c r="J29" s="127"/>
      <c r="K29" s="131"/>
      <c r="L29" s="131"/>
      <c r="M29" s="106"/>
      <c r="N29" s="106"/>
      <c r="O29" s="106"/>
    </row>
    <row r="30" spans="1:15" ht="12.75">
      <c r="A30" s="72">
        <v>7</v>
      </c>
      <c r="B30" s="121">
        <f>сМ12!A14</f>
        <v>0</v>
      </c>
      <c r="C30" s="114" t="str">
        <f>сМ12!B14</f>
        <v>Леонтьев Динар</v>
      </c>
      <c r="D30" s="132"/>
      <c r="E30" s="106"/>
      <c r="F30" s="123"/>
      <c r="G30" s="130"/>
      <c r="H30" s="140"/>
      <c r="I30" s="106"/>
      <c r="J30" s="106"/>
      <c r="K30" s="131"/>
      <c r="L30" s="131"/>
      <c r="M30" s="106"/>
      <c r="N30" s="106"/>
      <c r="O30" s="106"/>
    </row>
    <row r="31" spans="1:15" ht="12.75">
      <c r="A31" s="72"/>
      <c r="B31" s="123"/>
      <c r="C31" s="124">
        <v>7</v>
      </c>
      <c r="D31" s="125"/>
      <c r="E31" s="126" t="s">
        <v>100</v>
      </c>
      <c r="F31" s="132"/>
      <c r="G31" s="130"/>
      <c r="H31" s="142"/>
      <c r="I31" s="106"/>
      <c r="J31" s="106"/>
      <c r="K31" s="131"/>
      <c r="L31" s="131"/>
      <c r="M31" s="106"/>
      <c r="N31" s="106"/>
      <c r="O31" s="106"/>
    </row>
    <row r="32" spans="1:15" ht="12.75">
      <c r="A32" s="72">
        <v>10</v>
      </c>
      <c r="B32" s="121">
        <f>сМ12!A17</f>
        <v>0</v>
      </c>
      <c r="C32" s="115" t="str">
        <f>сМ12!B17</f>
        <v>Андрюшкина Рада</v>
      </c>
      <c r="D32" s="129"/>
      <c r="E32" s="130"/>
      <c r="F32" s="138"/>
      <c r="G32" s="130"/>
      <c r="H32" s="142"/>
      <c r="I32" s="72">
        <v>-15</v>
      </c>
      <c r="J32" s="143">
        <f>IF(J21=H13,H29,IF(J21=H29,H13,0))</f>
        <v>0</v>
      </c>
      <c r="K32" s="114" t="str">
        <f>IF(K21=I13,I29,IF(K21=I29,I13,0))</f>
        <v>Михайлова Кристина</v>
      </c>
      <c r="L32" s="114"/>
      <c r="M32" s="137"/>
      <c r="N32" s="137"/>
      <c r="O32" s="137"/>
    </row>
    <row r="33" spans="1:15" ht="12.75">
      <c r="A33" s="72"/>
      <c r="B33" s="123"/>
      <c r="C33" s="106"/>
      <c r="D33" s="123"/>
      <c r="E33" s="124">
        <v>12</v>
      </c>
      <c r="F33" s="125"/>
      <c r="G33" s="134" t="s">
        <v>37</v>
      </c>
      <c r="H33" s="144"/>
      <c r="I33" s="106"/>
      <c r="J33" s="106"/>
      <c r="K33" s="131"/>
      <c r="L33" s="131"/>
      <c r="M33" s="106"/>
      <c r="N33" s="280" t="s">
        <v>46</v>
      </c>
      <c r="O33" s="280"/>
    </row>
    <row r="34" spans="1:15" ht="12.75">
      <c r="A34" s="72">
        <v>15</v>
      </c>
      <c r="B34" s="121">
        <f>сМ12!A22</f>
        <v>0</v>
      </c>
      <c r="C34" s="114" t="str">
        <f>сМ12!B22</f>
        <v>_</v>
      </c>
      <c r="D34" s="132"/>
      <c r="E34" s="130"/>
      <c r="F34" s="140"/>
      <c r="G34" s="106"/>
      <c r="H34" s="106"/>
      <c r="I34" s="106"/>
      <c r="J34" s="106"/>
      <c r="K34" s="131"/>
      <c r="L34" s="131"/>
      <c r="M34" s="106"/>
      <c r="N34" s="106"/>
      <c r="O34" s="106"/>
    </row>
    <row r="35" spans="1:15" ht="12.75">
      <c r="A35" s="72"/>
      <c r="B35" s="123"/>
      <c r="C35" s="124">
        <v>8</v>
      </c>
      <c r="D35" s="125"/>
      <c r="E35" s="134" t="s">
        <v>37</v>
      </c>
      <c r="F35" s="144"/>
      <c r="G35" s="106"/>
      <c r="H35" s="106"/>
      <c r="I35" s="106"/>
      <c r="J35" s="106"/>
      <c r="K35" s="131"/>
      <c r="L35" s="131"/>
      <c r="M35" s="106"/>
      <c r="N35" s="106"/>
      <c r="O35" s="106"/>
    </row>
    <row r="36" spans="1:15" ht="12.75">
      <c r="A36" s="72">
        <v>2</v>
      </c>
      <c r="B36" s="121">
        <f>сМ12!A9</f>
        <v>0</v>
      </c>
      <c r="C36" s="115" t="str">
        <f>сМ12!B9</f>
        <v>Аксаев Алексей</v>
      </c>
      <c r="D36" s="145"/>
      <c r="E36" s="106"/>
      <c r="F36" s="106"/>
      <c r="G36" s="106"/>
      <c r="H36" s="106"/>
      <c r="I36" s="106"/>
      <c r="J36" s="106"/>
      <c r="K36" s="131"/>
      <c r="L36" s="131"/>
      <c r="M36" s="106"/>
      <c r="N36" s="106"/>
      <c r="O36" s="106"/>
    </row>
    <row r="37" spans="1:15" ht="12.75">
      <c r="A37" s="72"/>
      <c r="B37" s="72"/>
      <c r="C37" s="106"/>
      <c r="D37" s="106"/>
      <c r="E37" s="106"/>
      <c r="F37" s="106"/>
      <c r="G37" s="106"/>
      <c r="H37" s="106"/>
      <c r="I37" s="106"/>
      <c r="J37" s="106"/>
      <c r="K37" s="131"/>
      <c r="L37" s="131"/>
      <c r="M37" s="106"/>
      <c r="N37" s="106"/>
      <c r="O37" s="106"/>
    </row>
    <row r="38" spans="1:15" ht="12.75">
      <c r="A38" s="72">
        <v>-1</v>
      </c>
      <c r="B38" s="143">
        <f>IF(D7=B6,B8,IF(D7=B8,B6,0))</f>
        <v>0</v>
      </c>
      <c r="C38" s="114" t="str">
        <f>IF(E7=C6,C8,IF(E7=C8,C6,0))</f>
        <v>_</v>
      </c>
      <c r="D38" s="122"/>
      <c r="E38" s="106"/>
      <c r="F38" s="106"/>
      <c r="G38" s="72">
        <v>-13</v>
      </c>
      <c r="H38" s="143">
        <f>IF(H13=F9,F17,IF(H13=F17,F9,0))</f>
        <v>0</v>
      </c>
      <c r="I38" s="114" t="str">
        <f>IF(I13=G9,G17,IF(I13=G17,G9,0))</f>
        <v>Гареева Аделина</v>
      </c>
      <c r="J38" s="122"/>
      <c r="K38" s="106"/>
      <c r="L38" s="106"/>
      <c r="M38" s="106"/>
      <c r="N38" s="106"/>
      <c r="O38" s="106"/>
    </row>
    <row r="39" spans="1:15" ht="12.75">
      <c r="A39" s="72"/>
      <c r="B39" s="72"/>
      <c r="C39" s="124">
        <v>16</v>
      </c>
      <c r="D39" s="125"/>
      <c r="E39" s="146" t="s">
        <v>121</v>
      </c>
      <c r="F39" s="147"/>
      <c r="G39" s="106"/>
      <c r="H39" s="106"/>
      <c r="I39" s="130"/>
      <c r="J39" s="131"/>
      <c r="K39" s="106"/>
      <c r="L39" s="106"/>
      <c r="M39" s="106"/>
      <c r="N39" s="106"/>
      <c r="O39" s="106"/>
    </row>
    <row r="40" spans="1:15" ht="12.75">
      <c r="A40" s="72">
        <v>-2</v>
      </c>
      <c r="B40" s="143">
        <f>IF(D11=B10,B12,IF(D11=B12,B10,0))</f>
        <v>0</v>
      </c>
      <c r="C40" s="115" t="str">
        <f>IF(E11=C10,C12,IF(E11=C12,C10,0))</f>
        <v>Биктубаева Софья</v>
      </c>
      <c r="D40" s="145"/>
      <c r="E40" s="124">
        <v>20</v>
      </c>
      <c r="F40" s="125"/>
      <c r="G40" s="146" t="s">
        <v>100</v>
      </c>
      <c r="H40" s="147"/>
      <c r="I40" s="124">
        <v>26</v>
      </c>
      <c r="J40" s="125"/>
      <c r="K40" s="146" t="s">
        <v>139</v>
      </c>
      <c r="L40" s="147"/>
      <c r="M40" s="106"/>
      <c r="N40" s="106"/>
      <c r="O40" s="106"/>
    </row>
    <row r="41" spans="1:15" ht="12.75">
      <c r="A41" s="72"/>
      <c r="B41" s="72"/>
      <c r="C41" s="72">
        <v>-12</v>
      </c>
      <c r="D41" s="143">
        <f>IF(F33=D31,D35,IF(F33=D35,D31,0))</f>
        <v>0</v>
      </c>
      <c r="E41" s="115" t="str">
        <f>IF(G33=E31,E35,IF(G33=E35,E31,0))</f>
        <v>Леонтьев Динар</v>
      </c>
      <c r="F41" s="145"/>
      <c r="G41" s="130"/>
      <c r="H41" s="142"/>
      <c r="I41" s="130"/>
      <c r="J41" s="140"/>
      <c r="K41" s="130"/>
      <c r="L41" s="131"/>
      <c r="M41" s="106"/>
      <c r="N41" s="106"/>
      <c r="O41" s="106"/>
    </row>
    <row r="42" spans="1:15" ht="12.75">
      <c r="A42" s="72">
        <v>-3</v>
      </c>
      <c r="B42" s="143">
        <f>IF(D15=B14,B16,IF(D15=B16,B14,0))</f>
        <v>0</v>
      </c>
      <c r="C42" s="114" t="str">
        <f>IF(E15=C14,C16,IF(E15=C16,C14,0))</f>
        <v>Апсатарова Наталья</v>
      </c>
      <c r="D42" s="122"/>
      <c r="E42" s="106"/>
      <c r="F42" s="106"/>
      <c r="G42" s="124">
        <v>24</v>
      </c>
      <c r="H42" s="125"/>
      <c r="I42" s="148" t="s">
        <v>100</v>
      </c>
      <c r="J42" s="141"/>
      <c r="K42" s="130"/>
      <c r="L42" s="131"/>
      <c r="M42" s="106"/>
      <c r="N42" s="106"/>
      <c r="O42" s="106"/>
    </row>
    <row r="43" spans="1:15" ht="12.75">
      <c r="A43" s="72"/>
      <c r="B43" s="72"/>
      <c r="C43" s="124">
        <v>17</v>
      </c>
      <c r="D43" s="125"/>
      <c r="E43" s="146" t="s">
        <v>143</v>
      </c>
      <c r="F43" s="147"/>
      <c r="G43" s="130"/>
      <c r="H43" s="131"/>
      <c r="I43" s="131"/>
      <c r="J43" s="131"/>
      <c r="K43" s="130"/>
      <c r="L43" s="131"/>
      <c r="M43" s="106"/>
      <c r="N43" s="106"/>
      <c r="O43" s="106"/>
    </row>
    <row r="44" spans="1:15" ht="12.75">
      <c r="A44" s="72">
        <v>-4</v>
      </c>
      <c r="B44" s="143">
        <f>IF(D19=B18,B20,IF(D19=B20,B18,0))</f>
        <v>0</v>
      </c>
      <c r="C44" s="115">
        <f>IF(E19=C18,C20,IF(E19=C20,C18,0))</f>
        <v>0</v>
      </c>
      <c r="D44" s="145"/>
      <c r="E44" s="124">
        <v>21</v>
      </c>
      <c r="F44" s="125"/>
      <c r="G44" s="148" t="s">
        <v>140</v>
      </c>
      <c r="H44" s="147"/>
      <c r="I44" s="131"/>
      <c r="J44" s="131"/>
      <c r="K44" s="124">
        <v>28</v>
      </c>
      <c r="L44" s="125"/>
      <c r="M44" s="146" t="s">
        <v>139</v>
      </c>
      <c r="N44" s="137"/>
      <c r="O44" s="137"/>
    </row>
    <row r="45" spans="1:15" ht="12.75">
      <c r="A45" s="72"/>
      <c r="B45" s="72"/>
      <c r="C45" s="72">
        <v>-11</v>
      </c>
      <c r="D45" s="143">
        <f>IF(F25=D23,D27,IF(F25=D27,D23,0))</f>
        <v>0</v>
      </c>
      <c r="E45" s="115" t="str">
        <f>IF(G25=E23,E27,IF(G25=E27,E23,0))</f>
        <v>Михайлова Екатерина</v>
      </c>
      <c r="F45" s="145"/>
      <c r="G45" s="106"/>
      <c r="H45" s="106"/>
      <c r="I45" s="131"/>
      <c r="J45" s="131"/>
      <c r="K45" s="130"/>
      <c r="L45" s="131"/>
      <c r="M45" s="106"/>
      <c r="N45" s="280" t="s">
        <v>55</v>
      </c>
      <c r="O45" s="280"/>
    </row>
    <row r="46" spans="1:15" ht="12.75">
      <c r="A46" s="72">
        <v>-5</v>
      </c>
      <c r="B46" s="143">
        <f>IF(D23=B22,B24,IF(D23=B24,B22,0))</f>
        <v>0</v>
      </c>
      <c r="C46" s="114" t="str">
        <f>IF(E23=C22,C24,IF(E23=C24,C22,0))</f>
        <v>_</v>
      </c>
      <c r="D46" s="122"/>
      <c r="E46" s="106"/>
      <c r="F46" s="106"/>
      <c r="G46" s="72">
        <v>-14</v>
      </c>
      <c r="H46" s="143">
        <f>IF(H29=F25,F33,IF(H29=F33,F25,0))</f>
        <v>0</v>
      </c>
      <c r="I46" s="114" t="str">
        <f>IF(I29=G25,G33,IF(I29=G33,G25,0))</f>
        <v>Фазлыева Алина</v>
      </c>
      <c r="J46" s="122"/>
      <c r="K46" s="130"/>
      <c r="L46" s="131"/>
      <c r="M46" s="131"/>
      <c r="N46" s="106"/>
      <c r="O46" s="106"/>
    </row>
    <row r="47" spans="1:15" ht="12.75">
      <c r="A47" s="72"/>
      <c r="B47" s="72"/>
      <c r="C47" s="124">
        <v>18</v>
      </c>
      <c r="D47" s="125"/>
      <c r="E47" s="146" t="s">
        <v>142</v>
      </c>
      <c r="F47" s="147"/>
      <c r="G47" s="106"/>
      <c r="H47" s="106"/>
      <c r="I47" s="149"/>
      <c r="J47" s="131"/>
      <c r="K47" s="130"/>
      <c r="L47" s="131"/>
      <c r="M47" s="131"/>
      <c r="N47" s="106"/>
      <c r="O47" s="106"/>
    </row>
    <row r="48" spans="1:15" ht="12.75">
      <c r="A48" s="72">
        <v>-6</v>
      </c>
      <c r="B48" s="143">
        <f>IF(D27=B26,B28,IF(D27=B28,B26,0))</f>
        <v>0</v>
      </c>
      <c r="C48" s="115" t="str">
        <f>IF(E27=C26,C28,IF(E27=C28,C26,0))</f>
        <v>Айгузин Динар</v>
      </c>
      <c r="D48" s="145"/>
      <c r="E48" s="124">
        <v>22</v>
      </c>
      <c r="F48" s="125"/>
      <c r="G48" s="146" t="s">
        <v>138</v>
      </c>
      <c r="H48" s="147"/>
      <c r="I48" s="124">
        <v>27</v>
      </c>
      <c r="J48" s="125"/>
      <c r="K48" s="148" t="s">
        <v>137</v>
      </c>
      <c r="L48" s="147"/>
      <c r="M48" s="131"/>
      <c r="N48" s="106"/>
      <c r="O48" s="106"/>
    </row>
    <row r="49" spans="1:15" ht="12.75">
      <c r="A49" s="72"/>
      <c r="B49" s="72"/>
      <c r="C49" s="72">
        <v>-10</v>
      </c>
      <c r="D49" s="143">
        <f>IF(F17=D15,D19,IF(F17=D19,D15,0))</f>
        <v>0</v>
      </c>
      <c r="E49" s="115" t="str">
        <f>IF(G17=E15,E19,IF(G17=E19,E15,0))</f>
        <v>Фатхинурва Карина</v>
      </c>
      <c r="F49" s="145"/>
      <c r="G49" s="130"/>
      <c r="H49" s="142"/>
      <c r="I49" s="130"/>
      <c r="J49" s="140"/>
      <c r="K49" s="106"/>
      <c r="L49" s="106"/>
      <c r="M49" s="131"/>
      <c r="N49" s="106"/>
      <c r="O49" s="106"/>
    </row>
    <row r="50" spans="1:15" ht="12.75">
      <c r="A50" s="72">
        <v>-7</v>
      </c>
      <c r="B50" s="143">
        <f>IF(D31=B30,B32,IF(D31=B32,B30,0))</f>
        <v>0</v>
      </c>
      <c r="C50" s="114" t="str">
        <f>IF(E31=C30,C32,IF(E31=C32,C30,0))</f>
        <v>Андрюшкина Рада</v>
      </c>
      <c r="D50" s="122"/>
      <c r="E50" s="106"/>
      <c r="F50" s="106"/>
      <c r="G50" s="124">
        <v>25</v>
      </c>
      <c r="H50" s="125"/>
      <c r="I50" s="148" t="s">
        <v>138</v>
      </c>
      <c r="J50" s="141"/>
      <c r="K50" s="106"/>
      <c r="L50" s="106"/>
      <c r="M50" s="131"/>
      <c r="N50" s="106"/>
      <c r="O50" s="106"/>
    </row>
    <row r="51" spans="1:15" ht="12.75">
      <c r="A51" s="72"/>
      <c r="B51" s="72"/>
      <c r="C51" s="124">
        <v>19</v>
      </c>
      <c r="D51" s="125"/>
      <c r="E51" s="146" t="s">
        <v>141</v>
      </c>
      <c r="F51" s="147"/>
      <c r="G51" s="130"/>
      <c r="H51" s="131"/>
      <c r="I51" s="131"/>
      <c r="J51" s="131"/>
      <c r="K51" s="106"/>
      <c r="L51" s="106"/>
      <c r="M51" s="131"/>
      <c r="N51" s="106"/>
      <c r="O51" s="106"/>
    </row>
    <row r="52" spans="1:15" ht="12.75">
      <c r="A52" s="72">
        <v>-8</v>
      </c>
      <c r="B52" s="143">
        <f>IF(D35=B34,B36,IF(D35=B36,B34,0))</f>
        <v>0</v>
      </c>
      <c r="C52" s="115" t="str">
        <f>IF(E35=C34,C36,IF(E35=C36,C34,0))</f>
        <v>_</v>
      </c>
      <c r="D52" s="145"/>
      <c r="E52" s="124">
        <v>23</v>
      </c>
      <c r="F52" s="125"/>
      <c r="G52" s="148" t="s">
        <v>97</v>
      </c>
      <c r="H52" s="147"/>
      <c r="I52" s="131"/>
      <c r="J52" s="131"/>
      <c r="K52" s="72">
        <v>-28</v>
      </c>
      <c r="L52" s="143">
        <f>IF(L44=J40,J48,IF(L44=J48,J40,0))</f>
        <v>0</v>
      </c>
      <c r="M52" s="114" t="str">
        <f>IF(M44=K40,K48,IF(M44=K48,K40,0))</f>
        <v>Фазлыева Алина</v>
      </c>
      <c r="N52" s="137"/>
      <c r="O52" s="137"/>
    </row>
    <row r="53" spans="1:15" ht="12.75">
      <c r="A53" s="72"/>
      <c r="B53" s="72"/>
      <c r="C53" s="150">
        <v>-9</v>
      </c>
      <c r="D53" s="143">
        <f>IF(F9=D7,D11,IF(F9=D11,D7,0))</f>
        <v>0</v>
      </c>
      <c r="E53" s="115" t="str">
        <f>IF(G9=E7,E11,IF(G9=E11,E7,0))</f>
        <v>Сабирова Ляйсан</v>
      </c>
      <c r="F53" s="145"/>
      <c r="G53" s="106"/>
      <c r="H53" s="106"/>
      <c r="I53" s="131"/>
      <c r="J53" s="131"/>
      <c r="K53" s="106"/>
      <c r="L53" s="106"/>
      <c r="M53" s="151"/>
      <c r="N53" s="280" t="s">
        <v>56</v>
      </c>
      <c r="O53" s="280"/>
    </row>
    <row r="54" spans="1:15" ht="12.75">
      <c r="A54" s="72"/>
      <c r="B54" s="72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1:15" ht="12.75">
      <c r="A55" s="72">
        <v>-26</v>
      </c>
      <c r="B55" s="143">
        <f>IF(J40=H38,H42,IF(J40=H42,H38,0))</f>
        <v>0</v>
      </c>
      <c r="C55" s="114" t="s">
        <v>100</v>
      </c>
      <c r="D55" s="122"/>
      <c r="E55" s="106"/>
      <c r="F55" s="106"/>
      <c r="G55" s="72">
        <v>-20</v>
      </c>
      <c r="H55" s="143">
        <f>IF(F40=D39,D41,IF(F40=D41,D39,0))</f>
        <v>0</v>
      </c>
      <c r="I55" s="114" t="str">
        <f>IF(G40=E39,E41,IF(G40=E41,E39,0))</f>
        <v>Биктубаева Софья</v>
      </c>
      <c r="J55" s="122"/>
      <c r="K55" s="106"/>
      <c r="L55" s="106"/>
      <c r="M55" s="106"/>
      <c r="N55" s="106"/>
      <c r="O55" s="106"/>
    </row>
    <row r="56" spans="1:15" ht="12.75">
      <c r="A56" s="72"/>
      <c r="B56" s="123"/>
      <c r="C56" s="124">
        <v>29</v>
      </c>
      <c r="D56" s="125"/>
      <c r="E56" s="126" t="s">
        <v>138</v>
      </c>
      <c r="F56" s="127"/>
      <c r="G56" s="72"/>
      <c r="H56" s="72"/>
      <c r="I56" s="124">
        <v>31</v>
      </c>
      <c r="J56" s="125"/>
      <c r="K56" s="126" t="s">
        <v>121</v>
      </c>
      <c r="L56" s="127"/>
      <c r="M56" s="106"/>
      <c r="N56" s="106"/>
      <c r="O56" s="106"/>
    </row>
    <row r="57" spans="1:15" ht="12.75">
      <c r="A57" s="72">
        <v>-27</v>
      </c>
      <c r="B57" s="143">
        <f>IF(J48=H46,H50,IF(J48=H50,H46,0))</f>
        <v>0</v>
      </c>
      <c r="C57" s="115" t="s">
        <v>138</v>
      </c>
      <c r="D57" s="145"/>
      <c r="E57" s="152" t="s">
        <v>47</v>
      </c>
      <c r="F57" s="152"/>
      <c r="G57" s="72">
        <v>-21</v>
      </c>
      <c r="H57" s="143">
        <f>IF(F44=D43,D45,IF(F44=D45,D43,0))</f>
        <v>0</v>
      </c>
      <c r="I57" s="115" t="str">
        <f>IF(G44=E43,E45,IF(G44=E45,E43,0))</f>
        <v>Апсатарова Наталья</v>
      </c>
      <c r="J57" s="145"/>
      <c r="K57" s="130"/>
      <c r="L57" s="131"/>
      <c r="M57" s="131"/>
      <c r="N57" s="106"/>
      <c r="O57" s="106"/>
    </row>
    <row r="58" spans="1:15" ht="12.75">
      <c r="A58" s="72"/>
      <c r="B58" s="72"/>
      <c r="C58" s="72">
        <v>-29</v>
      </c>
      <c r="D58" s="143">
        <f>IF(D56=B55,B57,IF(D56=B57,B55,0))</f>
        <v>0</v>
      </c>
      <c r="E58" s="114" t="str">
        <f>IF(E56=C55,C57,IF(E56=C57,C55,0))</f>
        <v>Леонтьев Динар</v>
      </c>
      <c r="F58" s="122"/>
      <c r="G58" s="72"/>
      <c r="H58" s="72"/>
      <c r="I58" s="106"/>
      <c r="J58" s="106"/>
      <c r="K58" s="124">
        <v>33</v>
      </c>
      <c r="L58" s="125"/>
      <c r="M58" s="126" t="s">
        <v>121</v>
      </c>
      <c r="N58" s="137"/>
      <c r="O58" s="137"/>
    </row>
    <row r="59" spans="1:15" ht="12.75">
      <c r="A59" s="72"/>
      <c r="B59" s="72"/>
      <c r="C59" s="106"/>
      <c r="D59" s="106"/>
      <c r="E59" s="152" t="s">
        <v>48</v>
      </c>
      <c r="F59" s="152"/>
      <c r="G59" s="72">
        <v>-22</v>
      </c>
      <c r="H59" s="143">
        <f>IF(F48=D47,D49,IF(F48=D49,D47,0))</f>
        <v>0</v>
      </c>
      <c r="I59" s="114" t="str">
        <f>IF(G48=E47,E49,IF(G48=E49,E47,0))</f>
        <v>Айгузин Динар</v>
      </c>
      <c r="J59" s="122"/>
      <c r="K59" s="130"/>
      <c r="L59" s="131"/>
      <c r="M59" s="106"/>
      <c r="N59" s="280" t="s">
        <v>51</v>
      </c>
      <c r="O59" s="280"/>
    </row>
    <row r="60" spans="1:15" ht="12.75">
      <c r="A60" s="72">
        <v>-24</v>
      </c>
      <c r="B60" s="143">
        <f>IF(H42=F40,F44,IF(H42=F44,F40,0))</f>
        <v>0</v>
      </c>
      <c r="C60" s="114" t="str">
        <f>IF(I42=G40,G44,IF(I42=G44,G40,0))</f>
        <v>Михайлова Екатерина</v>
      </c>
      <c r="D60" s="122"/>
      <c r="E60" s="106"/>
      <c r="F60" s="106"/>
      <c r="G60" s="72"/>
      <c r="H60" s="72"/>
      <c r="I60" s="124">
        <v>32</v>
      </c>
      <c r="J60" s="125"/>
      <c r="K60" s="134" t="s">
        <v>142</v>
      </c>
      <c r="L60" s="127"/>
      <c r="M60" s="153"/>
      <c r="N60" s="106"/>
      <c r="O60" s="106"/>
    </row>
    <row r="61" spans="1:15" ht="12.75">
      <c r="A61" s="72"/>
      <c r="B61" s="72"/>
      <c r="C61" s="124">
        <v>30</v>
      </c>
      <c r="D61" s="125"/>
      <c r="E61" s="126" t="s">
        <v>97</v>
      </c>
      <c r="F61" s="127"/>
      <c r="G61" s="72">
        <v>-23</v>
      </c>
      <c r="H61" s="143">
        <f>IF(F52=D51,D53,IF(F52=D53,D51,0))</f>
        <v>0</v>
      </c>
      <c r="I61" s="115" t="str">
        <f>IF(G52=E51,E53,IF(G52=E53,E51,0))</f>
        <v>Андрюшкина Рада</v>
      </c>
      <c r="J61" s="145"/>
      <c r="K61" s="72">
        <v>-33</v>
      </c>
      <c r="L61" s="143">
        <f>IF(L58=J56,J60,IF(L58=J60,J56,0))</f>
        <v>0</v>
      </c>
      <c r="M61" s="114" t="str">
        <f>IF(M58=K56,K60,IF(M58=K60,K56,0))</f>
        <v>Айгузин Динар</v>
      </c>
      <c r="N61" s="137"/>
      <c r="O61" s="137"/>
    </row>
    <row r="62" spans="1:15" ht="12.75">
      <c r="A62" s="72">
        <v>-25</v>
      </c>
      <c r="B62" s="143">
        <f>IF(H50=F48,F52,IF(H50=F52,F48,0))</f>
        <v>0</v>
      </c>
      <c r="C62" s="115" t="str">
        <f>IF(I50=G48,G52,IF(I50=G52,G48,0))</f>
        <v>Сабирова Ляйсан</v>
      </c>
      <c r="D62" s="145"/>
      <c r="E62" s="152" t="s">
        <v>49</v>
      </c>
      <c r="F62" s="152"/>
      <c r="G62" s="106"/>
      <c r="H62" s="106"/>
      <c r="I62" s="106"/>
      <c r="J62" s="106"/>
      <c r="K62" s="106"/>
      <c r="L62" s="106"/>
      <c r="M62" s="106"/>
      <c r="N62" s="280" t="s">
        <v>53</v>
      </c>
      <c r="O62" s="280"/>
    </row>
    <row r="63" spans="1:15" ht="12.75">
      <c r="A63" s="72"/>
      <c r="B63" s="72"/>
      <c r="C63" s="72">
        <v>-30</v>
      </c>
      <c r="D63" s="143">
        <f>IF(D61=B60,B62,IF(D61=B62,B60,0))</f>
        <v>0</v>
      </c>
      <c r="E63" s="114" t="str">
        <f>IF(E61=C60,C62,IF(E61=C62,C60,0))</f>
        <v>Михайлова Екатерина</v>
      </c>
      <c r="F63" s="122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1:15" ht="12.75">
      <c r="A64" s="72"/>
      <c r="B64" s="72"/>
      <c r="C64" s="106"/>
      <c r="D64" s="106"/>
      <c r="E64" s="152" t="s">
        <v>50</v>
      </c>
      <c r="F64" s="152"/>
      <c r="G64" s="106"/>
      <c r="H64" s="106"/>
      <c r="I64" s="72">
        <v>-31</v>
      </c>
      <c r="J64" s="143">
        <f>IF(J56=H55,H57,IF(J56=H57,H55,0))</f>
        <v>0</v>
      </c>
      <c r="K64" s="114" t="str">
        <f>IF(K56=I55,I57,IF(K56=I57,I55,0))</f>
        <v>Апсатарова Наталья</v>
      </c>
      <c r="L64" s="122"/>
      <c r="M64" s="106"/>
      <c r="N64" s="106"/>
      <c r="O64" s="106"/>
    </row>
    <row r="65" spans="1:15" ht="12.75">
      <c r="A65" s="72">
        <v>-16</v>
      </c>
      <c r="B65" s="143">
        <f>IF(D39=B38,B40,IF(D39=B40,B38,0))</f>
        <v>0</v>
      </c>
      <c r="C65" s="114" t="str">
        <f>IF(E39=C38,C40,IF(E39=C40,C38,0))</f>
        <v>_</v>
      </c>
      <c r="D65" s="122"/>
      <c r="E65" s="106"/>
      <c r="F65" s="106"/>
      <c r="G65" s="106"/>
      <c r="H65" s="106"/>
      <c r="I65" s="106"/>
      <c r="J65" s="106"/>
      <c r="K65" s="124">
        <v>34</v>
      </c>
      <c r="L65" s="125"/>
      <c r="M65" s="126" t="s">
        <v>141</v>
      </c>
      <c r="N65" s="137"/>
      <c r="O65" s="137"/>
    </row>
    <row r="66" spans="1:15" ht="12.75">
      <c r="A66" s="72"/>
      <c r="B66" s="72"/>
      <c r="C66" s="124">
        <v>35</v>
      </c>
      <c r="D66" s="125"/>
      <c r="E66" s="126"/>
      <c r="F66" s="127"/>
      <c r="G66" s="106"/>
      <c r="H66" s="106"/>
      <c r="I66" s="72">
        <v>-32</v>
      </c>
      <c r="J66" s="143">
        <f>IF(J60=H59,H61,IF(J60=H61,H59,0))</f>
        <v>0</v>
      </c>
      <c r="K66" s="115" t="str">
        <f>IF(K60=I59,I61,IF(K60=I61,I59,0))</f>
        <v>Андрюшкина Рада</v>
      </c>
      <c r="L66" s="122"/>
      <c r="M66" s="106"/>
      <c r="N66" s="280" t="s">
        <v>52</v>
      </c>
      <c r="O66" s="280"/>
    </row>
    <row r="67" spans="1:15" ht="12.75">
      <c r="A67" s="72">
        <v>-17</v>
      </c>
      <c r="B67" s="143">
        <f>IF(D43=B42,B44,IF(D43=B44,B42,0))</f>
        <v>0</v>
      </c>
      <c r="C67" s="115">
        <f>IF(E43=C42,C44,IF(E43=C44,C42,0))</f>
        <v>0</v>
      </c>
      <c r="D67" s="145"/>
      <c r="E67" s="130"/>
      <c r="F67" s="131"/>
      <c r="G67" s="131"/>
      <c r="H67" s="131"/>
      <c r="I67" s="72"/>
      <c r="J67" s="72"/>
      <c r="K67" s="72">
        <v>-34</v>
      </c>
      <c r="L67" s="143">
        <f>IF(L65=J64,J66,IF(L65=J66,J64,0))</f>
        <v>0</v>
      </c>
      <c r="M67" s="114" t="str">
        <f>IF(M65=K64,K66,IF(M65=K66,K64,0))</f>
        <v>Апсатарова Наталья</v>
      </c>
      <c r="N67" s="137"/>
      <c r="O67" s="137"/>
    </row>
    <row r="68" spans="1:15" ht="12.75">
      <c r="A68" s="72"/>
      <c r="B68" s="72"/>
      <c r="C68" s="106"/>
      <c r="D68" s="106"/>
      <c r="E68" s="124">
        <v>37</v>
      </c>
      <c r="F68" s="125"/>
      <c r="G68" s="126"/>
      <c r="H68" s="127"/>
      <c r="I68" s="72"/>
      <c r="J68" s="72"/>
      <c r="K68" s="106"/>
      <c r="L68" s="106"/>
      <c r="M68" s="106"/>
      <c r="N68" s="280" t="s">
        <v>54</v>
      </c>
      <c r="O68" s="280"/>
    </row>
    <row r="69" spans="1:15" ht="12.75">
      <c r="A69" s="72">
        <v>-18</v>
      </c>
      <c r="B69" s="143">
        <f>IF(D47=B46,B48,IF(D47=B48,B46,0))</f>
        <v>0</v>
      </c>
      <c r="C69" s="114" t="str">
        <f>IF(E47=C46,C48,IF(E47=C48,C46,0))</f>
        <v>_</v>
      </c>
      <c r="D69" s="122"/>
      <c r="E69" s="130"/>
      <c r="F69" s="131"/>
      <c r="G69" s="154" t="s">
        <v>57</v>
      </c>
      <c r="H69" s="154"/>
      <c r="I69" s="72">
        <v>-35</v>
      </c>
      <c r="J69" s="143">
        <f>IF(D66=B65,B67,IF(D66=B67,B65,0))</f>
        <v>0</v>
      </c>
      <c r="K69" s="114" t="str">
        <f>IF(E66=C65,C67,IF(E66=C67,C65,0))</f>
        <v>_</v>
      </c>
      <c r="L69" s="122"/>
      <c r="M69" s="106"/>
      <c r="N69" s="106"/>
      <c r="O69" s="106"/>
    </row>
    <row r="70" spans="1:15" ht="12.75">
      <c r="A70" s="72"/>
      <c r="B70" s="72"/>
      <c r="C70" s="124">
        <v>36</v>
      </c>
      <c r="D70" s="125"/>
      <c r="E70" s="134"/>
      <c r="F70" s="127"/>
      <c r="G70" s="153"/>
      <c r="H70" s="153"/>
      <c r="I70" s="72"/>
      <c r="J70" s="72"/>
      <c r="K70" s="124">
        <v>38</v>
      </c>
      <c r="L70" s="125"/>
      <c r="M70" s="126"/>
      <c r="N70" s="137"/>
      <c r="O70" s="137"/>
    </row>
    <row r="71" spans="1:15" ht="12.75">
      <c r="A71" s="72">
        <v>-19</v>
      </c>
      <c r="B71" s="143">
        <f>IF(D51=B50,B52,IF(D51=B52,B50,0))</f>
        <v>0</v>
      </c>
      <c r="C71" s="115" t="str">
        <f>IF(E51=C50,C52,IF(E51=C52,C50,0))</f>
        <v>_</v>
      </c>
      <c r="D71" s="145"/>
      <c r="E71" s="72">
        <v>-37</v>
      </c>
      <c r="F71" s="143">
        <f>IF(F68=D66,D70,IF(F68=D70,D66,0))</f>
        <v>0</v>
      </c>
      <c r="G71" s="114">
        <f>IF(G68=E66,E70,IF(G68=E70,E66,0))</f>
        <v>0</v>
      </c>
      <c r="H71" s="122"/>
      <c r="I71" s="72">
        <v>-36</v>
      </c>
      <c r="J71" s="143">
        <f>IF(D70=B69,B71,IF(D70=B71,B69,0))</f>
        <v>0</v>
      </c>
      <c r="K71" s="115">
        <f>IF(E70=C69,C71,IF(E70=C71,C69,0))</f>
        <v>0</v>
      </c>
      <c r="L71" s="122"/>
      <c r="M71" s="106"/>
      <c r="N71" s="280" t="s">
        <v>60</v>
      </c>
      <c r="O71" s="280"/>
    </row>
    <row r="72" spans="1:15" ht="12.75">
      <c r="A72" s="106"/>
      <c r="B72" s="106"/>
      <c r="C72" s="106"/>
      <c r="D72" s="106"/>
      <c r="E72" s="106"/>
      <c r="F72" s="106"/>
      <c r="G72" s="152" t="s">
        <v>59</v>
      </c>
      <c r="H72" s="152"/>
      <c r="I72" s="106"/>
      <c r="J72" s="106"/>
      <c r="K72" s="72">
        <v>-38</v>
      </c>
      <c r="L72" s="143">
        <f>IF(L70=J69,J71,IF(L70=J71,J69,0))</f>
        <v>0</v>
      </c>
      <c r="M72" s="114" t="str">
        <f>IF(M70=K69,K71,IF(M70=K71,K69,0))</f>
        <v>_</v>
      </c>
      <c r="N72" s="137"/>
      <c r="O72" s="137"/>
    </row>
    <row r="73" spans="1:15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280" t="s">
        <v>61</v>
      </c>
      <c r="O73" s="28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90" t="s">
        <v>98</v>
      </c>
      <c r="B1" s="290"/>
      <c r="C1" s="290"/>
      <c r="D1" s="290"/>
      <c r="E1" s="290"/>
      <c r="F1" s="290"/>
      <c r="G1" s="290"/>
      <c r="H1" s="290"/>
      <c r="I1" s="290"/>
    </row>
    <row r="2" spans="1:9" ht="13.5" thickBot="1">
      <c r="A2" s="274" t="s">
        <v>81</v>
      </c>
      <c r="B2" s="274"/>
      <c r="C2" s="274"/>
      <c r="D2" s="274"/>
      <c r="E2" s="274"/>
      <c r="F2" s="274"/>
      <c r="G2" s="274"/>
      <c r="H2" s="274"/>
      <c r="I2" s="274"/>
    </row>
    <row r="3" spans="1:10" ht="23.25">
      <c r="A3" s="275" t="s">
        <v>99</v>
      </c>
      <c r="B3" s="276"/>
      <c r="C3" s="276"/>
      <c r="D3" s="276"/>
      <c r="E3" s="276"/>
      <c r="F3" s="276"/>
      <c r="G3" s="276"/>
      <c r="H3" s="276"/>
      <c r="I3" s="18">
        <v>9</v>
      </c>
      <c r="J3" s="19"/>
    </row>
    <row r="4" spans="1:10" ht="21.75" customHeight="1">
      <c r="A4" s="278" t="s">
        <v>8</v>
      </c>
      <c r="B4" s="278"/>
      <c r="C4" s="277" t="s">
        <v>113</v>
      </c>
      <c r="D4" s="277"/>
      <c r="E4" s="277"/>
      <c r="F4" s="277"/>
      <c r="G4" s="277"/>
      <c r="H4" s="277"/>
      <c r="I4" s="277"/>
      <c r="J4" s="20"/>
    </row>
    <row r="5" spans="1:10" ht="15.75">
      <c r="A5" s="270"/>
      <c r="B5" s="271"/>
      <c r="C5" s="271"/>
      <c r="D5" s="21" t="s">
        <v>9</v>
      </c>
      <c r="E5" s="272">
        <v>45361</v>
      </c>
      <c r="F5" s="272"/>
      <c r="G5" s="272"/>
      <c r="H5" s="22" t="s">
        <v>106</v>
      </c>
      <c r="I5" s="23" t="s">
        <v>11</v>
      </c>
      <c r="J5" s="20"/>
    </row>
    <row r="6" spans="1:10" ht="15.75">
      <c r="A6" s="116"/>
      <c r="B6" s="116"/>
      <c r="C6" s="116"/>
      <c r="D6" s="117"/>
      <c r="E6" s="117"/>
      <c r="F6" s="117"/>
      <c r="G6" s="117"/>
      <c r="H6" s="118"/>
      <c r="I6" s="119"/>
      <c r="J6" s="20"/>
    </row>
    <row r="7" spans="1:9" ht="10.5" customHeight="1">
      <c r="A7" s="1"/>
      <c r="B7" s="25" t="s">
        <v>35</v>
      </c>
      <c r="C7" s="26" t="s">
        <v>12</v>
      </c>
      <c r="D7" s="1" t="s">
        <v>36</v>
      </c>
      <c r="E7" s="1"/>
      <c r="F7" s="1"/>
      <c r="G7" s="1"/>
      <c r="H7" s="1"/>
      <c r="I7" s="1"/>
    </row>
    <row r="8" spans="1:9" ht="18">
      <c r="A8" s="27"/>
      <c r="B8" s="28" t="s">
        <v>187</v>
      </c>
      <c r="C8" s="29">
        <v>1</v>
      </c>
      <c r="D8" s="30" t="str">
        <f>8!K21</f>
        <v>Кутлиев Азат</v>
      </c>
      <c r="E8" s="120">
        <f>8!J21</f>
        <v>0</v>
      </c>
      <c r="F8" s="1"/>
      <c r="G8" s="1"/>
      <c r="H8" s="1"/>
      <c r="I8" s="1"/>
    </row>
    <row r="9" spans="1:9" ht="18">
      <c r="A9" s="27"/>
      <c r="B9" s="28" t="s">
        <v>103</v>
      </c>
      <c r="C9" s="29">
        <v>2</v>
      </c>
      <c r="D9" s="30" t="str">
        <f>8!K32</f>
        <v>Касимов Линар</v>
      </c>
      <c r="E9" s="1">
        <f>8!J32</f>
        <v>0</v>
      </c>
      <c r="F9" s="1"/>
      <c r="G9" s="1"/>
      <c r="H9" s="1"/>
      <c r="I9" s="1"/>
    </row>
    <row r="10" spans="1:9" ht="18">
      <c r="A10" s="27"/>
      <c r="B10" s="28" t="s">
        <v>38</v>
      </c>
      <c r="C10" s="29">
        <v>3</v>
      </c>
      <c r="D10" s="30" t="str">
        <f>8!M44</f>
        <v>Мухетдинов Амир</v>
      </c>
      <c r="E10" s="1">
        <f>8!L44</f>
        <v>0</v>
      </c>
      <c r="F10" s="1"/>
      <c r="G10" s="1"/>
      <c r="H10" s="1"/>
      <c r="I10" s="1"/>
    </row>
    <row r="11" spans="1:9" ht="18">
      <c r="A11" s="27"/>
      <c r="B11" s="28" t="s">
        <v>37</v>
      </c>
      <c r="C11" s="29">
        <v>4</v>
      </c>
      <c r="D11" s="30" t="str">
        <f>8!M52</f>
        <v>Галанова Анастасия</v>
      </c>
      <c r="E11" s="1">
        <f>8!L52</f>
        <v>0</v>
      </c>
      <c r="F11" s="1"/>
      <c r="G11" s="1"/>
      <c r="H11" s="1"/>
      <c r="I11" s="1"/>
    </row>
    <row r="12" spans="1:9" ht="18">
      <c r="A12" s="27"/>
      <c r="B12" s="28" t="s">
        <v>188</v>
      </c>
      <c r="C12" s="29">
        <v>5</v>
      </c>
      <c r="D12" s="30" t="str">
        <f>8!E56</f>
        <v>Аксаев Алексей</v>
      </c>
      <c r="E12" s="1">
        <f>8!D56</f>
        <v>0</v>
      </c>
      <c r="F12" s="1"/>
      <c r="G12" s="1"/>
      <c r="H12" s="1"/>
      <c r="I12" s="1"/>
    </row>
    <row r="13" spans="1:10" ht="18">
      <c r="A13" s="27"/>
      <c r="B13" s="28" t="s">
        <v>189</v>
      </c>
      <c r="C13" s="29">
        <v>6</v>
      </c>
      <c r="D13" s="30" t="str">
        <f>8!E58</f>
        <v>Мухутдинов Динар</v>
      </c>
      <c r="E13" s="1">
        <f>8!D58</f>
        <v>0</v>
      </c>
      <c r="F13" s="1"/>
      <c r="G13" s="1"/>
      <c r="H13" s="1"/>
      <c r="I13" s="1"/>
      <c r="J13" s="2" t="s">
        <v>107</v>
      </c>
    </row>
    <row r="14" spans="1:9" ht="18">
      <c r="A14" s="27"/>
      <c r="B14" s="28" t="s">
        <v>194</v>
      </c>
      <c r="C14" s="29">
        <v>7</v>
      </c>
      <c r="D14" s="30" t="str">
        <f>8!E61</f>
        <v>Елпаев Игорь</v>
      </c>
      <c r="E14" s="1">
        <f>8!D61</f>
        <v>0</v>
      </c>
      <c r="F14" s="1"/>
      <c r="G14" s="1"/>
      <c r="H14" s="1"/>
      <c r="I14" s="1"/>
    </row>
    <row r="15" spans="1:9" ht="18">
      <c r="A15" s="27"/>
      <c r="B15" s="28" t="s">
        <v>33</v>
      </c>
      <c r="C15" s="29">
        <v>8</v>
      </c>
      <c r="D15" s="30" t="str">
        <f>8!E63</f>
        <v>Алопин Вадим</v>
      </c>
      <c r="E15" s="1">
        <f>8!D63</f>
        <v>0</v>
      </c>
      <c r="F15" s="1"/>
      <c r="G15" s="1"/>
      <c r="H15" s="1"/>
      <c r="I15" s="1"/>
    </row>
    <row r="16" spans="1:9" ht="18">
      <c r="A16" s="27"/>
      <c r="B16" s="28" t="s">
        <v>190</v>
      </c>
      <c r="C16" s="29">
        <v>9</v>
      </c>
      <c r="D16" s="30" t="str">
        <f>8!M58</f>
        <v>Шамратов Олег</v>
      </c>
      <c r="E16" s="1">
        <f>8!L58</f>
        <v>0</v>
      </c>
      <c r="F16" s="1"/>
      <c r="G16" s="1"/>
      <c r="H16" s="1"/>
      <c r="I16" s="1"/>
    </row>
    <row r="17" spans="1:9" ht="18">
      <c r="A17" s="27"/>
      <c r="B17" s="28" t="s">
        <v>40</v>
      </c>
      <c r="C17" s="29">
        <v>10</v>
      </c>
      <c r="D17" s="30" t="str">
        <f>8!M61</f>
        <v>Шамыков Кирилл</v>
      </c>
      <c r="E17" s="1">
        <f>8!L61</f>
        <v>0</v>
      </c>
      <c r="F17" s="1"/>
      <c r="G17" s="1"/>
      <c r="H17" s="1"/>
      <c r="I17" s="1"/>
    </row>
    <row r="18" spans="1:9" ht="18">
      <c r="A18" s="27"/>
      <c r="B18" s="28" t="s">
        <v>27</v>
      </c>
      <c r="C18" s="29">
        <v>11</v>
      </c>
      <c r="D18" s="30" t="str">
        <f>8!M65</f>
        <v>Садыков Амир</v>
      </c>
      <c r="E18" s="1">
        <f>8!L65</f>
        <v>0</v>
      </c>
      <c r="F18" s="1"/>
      <c r="G18" s="1"/>
      <c r="H18" s="1"/>
      <c r="I18" s="1"/>
    </row>
    <row r="19" spans="1:9" ht="18">
      <c r="A19" s="27"/>
      <c r="B19" s="28" t="s">
        <v>192</v>
      </c>
      <c r="C19" s="29">
        <v>12</v>
      </c>
      <c r="D19" s="30" t="str">
        <f>8!M67</f>
        <v>Ягафарова Диана</v>
      </c>
      <c r="E19" s="1">
        <f>8!L67</f>
        <v>0</v>
      </c>
      <c r="F19" s="1"/>
      <c r="G19" s="1"/>
      <c r="H19" s="1"/>
      <c r="I19" s="1"/>
    </row>
    <row r="20" spans="1:9" ht="18">
      <c r="A20" s="27"/>
      <c r="B20" s="28" t="s">
        <v>193</v>
      </c>
      <c r="C20" s="29">
        <v>13</v>
      </c>
      <c r="D20" s="30" t="str">
        <f>8!G68</f>
        <v>Лось Андрей</v>
      </c>
      <c r="E20" s="1">
        <f>8!F68</f>
        <v>0</v>
      </c>
      <c r="F20" s="1"/>
      <c r="G20" s="1"/>
      <c r="H20" s="1"/>
      <c r="I20" s="1"/>
    </row>
    <row r="21" spans="1:9" ht="18">
      <c r="A21" s="27"/>
      <c r="B21" s="28" t="s">
        <v>104</v>
      </c>
      <c r="C21" s="29">
        <v>14</v>
      </c>
      <c r="D21" s="30" t="str">
        <f>8!G71</f>
        <v>Зиннатуллин Рустемхан</v>
      </c>
      <c r="E21" s="1">
        <f>8!F71</f>
        <v>0</v>
      </c>
      <c r="F21" s="1"/>
      <c r="G21" s="1"/>
      <c r="H21" s="1"/>
      <c r="I21" s="1"/>
    </row>
    <row r="22" spans="1:9" ht="18">
      <c r="A22" s="27"/>
      <c r="B22" s="28" t="s">
        <v>44</v>
      </c>
      <c r="C22" s="29">
        <v>15</v>
      </c>
      <c r="D22" s="30">
        <f>8!M70</f>
        <v>0</v>
      </c>
      <c r="E22" s="1">
        <f>8!L70</f>
        <v>0</v>
      </c>
      <c r="F22" s="1"/>
      <c r="G22" s="1"/>
      <c r="H22" s="1"/>
      <c r="I22" s="1"/>
    </row>
    <row r="23" spans="1:9" ht="18">
      <c r="A23" s="27"/>
      <c r="B23" s="28" t="s">
        <v>44</v>
      </c>
      <c r="C23" s="29">
        <v>16</v>
      </c>
      <c r="D23" s="30">
        <f>8!M72</f>
        <v>0</v>
      </c>
      <c r="E23" s="1">
        <f>8!L72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3">
      <selection activeCell="A2" sqref="A2:I2"/>
    </sheetView>
  </sheetViews>
  <sheetFormatPr defaultColWidth="9.125" defaultRowHeight="12.75"/>
  <cols>
    <col min="1" max="1" width="9.125" style="159" customWidth="1"/>
    <col min="2" max="2" width="5.75390625" style="159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107" t="s">
        <v>77</v>
      </c>
      <c r="B1" s="286" t="s">
        <v>78</v>
      </c>
      <c r="C1" s="287"/>
      <c r="D1" s="284" t="s">
        <v>79</v>
      </c>
      <c r="E1" s="285"/>
    </row>
    <row r="2" spans="1:5" ht="12.75">
      <c r="A2" s="108">
        <v>1</v>
      </c>
      <c r="B2" s="155">
        <f>'М12'!D7</f>
        <v>0</v>
      </c>
      <c r="C2" s="156" t="str">
        <f>'М12'!E19</f>
        <v>Фатхинурва Карина</v>
      </c>
      <c r="D2" s="157">
        <f>'М12'!C44</f>
        <v>0</v>
      </c>
      <c r="E2" s="158">
        <f>'М12'!B38</f>
        <v>0</v>
      </c>
    </row>
    <row r="3" spans="1:5" ht="12.75">
      <c r="A3" s="108">
        <v>2</v>
      </c>
      <c r="B3" s="155">
        <f>'М12'!D11</f>
        <v>0</v>
      </c>
      <c r="C3" s="156" t="str">
        <f>'М12'!E43</f>
        <v>Апсатарова Наталья</v>
      </c>
      <c r="D3" s="157">
        <f>'М12'!C67</f>
        <v>0</v>
      </c>
      <c r="E3" s="158">
        <f>'М12'!B40</f>
        <v>0</v>
      </c>
    </row>
    <row r="4" spans="1:5" ht="12.75">
      <c r="A4" s="108">
        <v>3</v>
      </c>
      <c r="B4" s="155">
        <f>'М12'!D15</f>
        <v>0</v>
      </c>
      <c r="C4" s="156">
        <f>'М12'!E70</f>
        <v>0</v>
      </c>
      <c r="D4" s="157">
        <f>'М12'!K71</f>
        <v>0</v>
      </c>
      <c r="E4" s="158">
        <f>'М12'!B42</f>
        <v>0</v>
      </c>
    </row>
    <row r="5" spans="1:5" ht="12.75">
      <c r="A5" s="108">
        <v>4</v>
      </c>
      <c r="B5" s="155">
        <f>'М12'!D19</f>
        <v>0</v>
      </c>
      <c r="C5" s="156">
        <f>'М12'!G68</f>
        <v>0</v>
      </c>
      <c r="D5" s="157">
        <f>'М12'!G71</f>
        <v>0</v>
      </c>
      <c r="E5" s="158">
        <f>'М12'!B44</f>
        <v>0</v>
      </c>
    </row>
    <row r="6" spans="1:5" ht="12.75">
      <c r="A6" s="108">
        <v>5</v>
      </c>
      <c r="B6" s="155">
        <f>'М12'!D23</f>
        <v>0</v>
      </c>
      <c r="C6" s="156" t="str">
        <f>'М12'!E7</f>
        <v>Михайлова Кристина</v>
      </c>
      <c r="D6" s="157" t="str">
        <f>'М12'!C38</f>
        <v>_</v>
      </c>
      <c r="E6" s="158">
        <f>'М12'!B46</f>
        <v>0</v>
      </c>
    </row>
    <row r="7" spans="1:5" ht="12.75">
      <c r="A7" s="108">
        <v>6</v>
      </c>
      <c r="B7" s="155">
        <f>'М12'!D27</f>
        <v>0</v>
      </c>
      <c r="C7" s="156" t="str">
        <f>'М12'!E23</f>
        <v>Фазлыева Алина</v>
      </c>
      <c r="D7" s="157" t="str">
        <f>'М12'!C46</f>
        <v>_</v>
      </c>
      <c r="E7" s="158">
        <f>'М12'!B48</f>
        <v>0</v>
      </c>
    </row>
    <row r="8" spans="1:5" ht="12.75">
      <c r="A8" s="108">
        <v>7</v>
      </c>
      <c r="B8" s="155">
        <f>'М12'!D31</f>
        <v>0</v>
      </c>
      <c r="C8" s="156" t="str">
        <f>'М12'!E35</f>
        <v>Аксаев Алексей</v>
      </c>
      <c r="D8" s="157" t="str">
        <f>'М12'!C52</f>
        <v>_</v>
      </c>
      <c r="E8" s="158">
        <f>'М12'!B50</f>
        <v>0</v>
      </c>
    </row>
    <row r="9" spans="1:5" ht="12.75">
      <c r="A9" s="108">
        <v>8</v>
      </c>
      <c r="B9" s="155">
        <f>'М12'!D35</f>
        <v>0</v>
      </c>
      <c r="C9" s="156" t="str">
        <f>'М12'!E39</f>
        <v>Биктубаева Софья</v>
      </c>
      <c r="D9" s="157" t="str">
        <f>'М12'!C65</f>
        <v>_</v>
      </c>
      <c r="E9" s="158">
        <f>'М12'!B52</f>
        <v>0</v>
      </c>
    </row>
    <row r="10" spans="1:5" ht="12.75">
      <c r="A10" s="108">
        <v>9</v>
      </c>
      <c r="B10" s="155">
        <f>'М12'!F9</f>
        <v>0</v>
      </c>
      <c r="C10" s="156" t="str">
        <f>'М12'!E47</f>
        <v>Айгузин Динар</v>
      </c>
      <c r="D10" s="157" t="str">
        <f>'М12'!C69</f>
        <v>_</v>
      </c>
      <c r="E10" s="158">
        <f>'М12'!D53</f>
        <v>0</v>
      </c>
    </row>
    <row r="11" spans="1:5" ht="12.75">
      <c r="A11" s="108">
        <v>10</v>
      </c>
      <c r="B11" s="155">
        <f>'М12'!F17</f>
        <v>0</v>
      </c>
      <c r="C11" s="156" t="str">
        <f>'М12'!E51</f>
        <v>Андрюшкина Рада</v>
      </c>
      <c r="D11" s="157" t="str">
        <f>'М12'!C71</f>
        <v>_</v>
      </c>
      <c r="E11" s="158">
        <f>'М12'!D49</f>
        <v>0</v>
      </c>
    </row>
    <row r="12" spans="1:5" ht="12.75">
      <c r="A12" s="108">
        <v>11</v>
      </c>
      <c r="B12" s="155">
        <f>'М12'!F25</f>
        <v>0</v>
      </c>
      <c r="C12" s="156">
        <f>'М12'!E66</f>
        <v>0</v>
      </c>
      <c r="D12" s="157" t="str">
        <f>'М12'!K69</f>
        <v>_</v>
      </c>
      <c r="E12" s="158">
        <f>'М12'!D45</f>
        <v>0</v>
      </c>
    </row>
    <row r="13" spans="1:5" ht="12.75">
      <c r="A13" s="108">
        <v>12</v>
      </c>
      <c r="B13" s="155">
        <f>'М12'!F33</f>
        <v>0</v>
      </c>
      <c r="C13" s="156">
        <f>'М12'!M70</f>
        <v>0</v>
      </c>
      <c r="D13" s="157" t="str">
        <f>'М12'!M72</f>
        <v>_</v>
      </c>
      <c r="E13" s="158">
        <f>'М12'!D41</f>
        <v>0</v>
      </c>
    </row>
    <row r="14" spans="1:5" ht="12.75">
      <c r="A14" s="108">
        <v>13</v>
      </c>
      <c r="B14" s="155">
        <f>'М12'!H13</f>
        <v>0</v>
      </c>
      <c r="C14" s="156" t="str">
        <f>'М12'!K60</f>
        <v>Айгузин Динар</v>
      </c>
      <c r="D14" s="157" t="str">
        <f>'М12'!K66</f>
        <v>Андрюшкина Рада</v>
      </c>
      <c r="E14" s="158">
        <f>'М12'!H38</f>
        <v>0</v>
      </c>
    </row>
    <row r="15" spans="1:5" ht="12.75">
      <c r="A15" s="108">
        <v>14</v>
      </c>
      <c r="B15" s="155">
        <f>'М12'!H29</f>
        <v>0</v>
      </c>
      <c r="C15" s="156" t="str">
        <f>'М12'!G33</f>
        <v>Аксаев Алексей</v>
      </c>
      <c r="D15" s="157" t="str">
        <f>'М12'!E41</f>
        <v>Леонтьев Динар</v>
      </c>
      <c r="E15" s="158">
        <f>'М12'!H46</f>
        <v>0</v>
      </c>
    </row>
    <row r="16" spans="1:5" ht="12.75">
      <c r="A16" s="108">
        <v>15</v>
      </c>
      <c r="B16" s="155">
        <f>'М12'!J21</f>
        <v>0</v>
      </c>
      <c r="C16" s="156" t="str">
        <f>'М12'!K21</f>
        <v>Аксаев Алексей</v>
      </c>
      <c r="D16" s="157" t="str">
        <f>'М12'!K32</f>
        <v>Михайлова Кристина</v>
      </c>
      <c r="E16" s="158">
        <f>'М12'!J32</f>
        <v>0</v>
      </c>
    </row>
    <row r="17" spans="1:5" ht="12.75">
      <c r="A17" s="108">
        <v>16</v>
      </c>
      <c r="B17" s="155">
        <f>'М12'!D39</f>
        <v>0</v>
      </c>
      <c r="C17" s="156" t="str">
        <f>'М12'!I29</f>
        <v>Аксаев Алексей</v>
      </c>
      <c r="D17" s="157" t="str">
        <f>'М12'!I46</f>
        <v>Фазлыева Алина</v>
      </c>
      <c r="E17" s="158">
        <f>'М12'!B65</f>
        <v>0</v>
      </c>
    </row>
    <row r="18" spans="1:5" ht="12.75">
      <c r="A18" s="108">
        <v>17</v>
      </c>
      <c r="B18" s="155">
        <f>'М12'!D43</f>
        <v>0</v>
      </c>
      <c r="C18" s="156" t="str">
        <f>'М12'!M65</f>
        <v>Андрюшкина Рада</v>
      </c>
      <c r="D18" s="157" t="str">
        <f>'М12'!M67</f>
        <v>Апсатарова Наталья</v>
      </c>
      <c r="E18" s="158">
        <f>'М12'!B67</f>
        <v>0</v>
      </c>
    </row>
    <row r="19" spans="1:5" ht="12.75">
      <c r="A19" s="108">
        <v>18</v>
      </c>
      <c r="B19" s="155">
        <f>'М12'!D47</f>
        <v>0</v>
      </c>
      <c r="C19" s="156" t="str">
        <f>'М12'!M58</f>
        <v>Биктубаева Софья</v>
      </c>
      <c r="D19" s="157" t="str">
        <f>'М12'!M61</f>
        <v>Айгузин Динар</v>
      </c>
      <c r="E19" s="158">
        <f>'М12'!B69</f>
        <v>0</v>
      </c>
    </row>
    <row r="20" spans="1:5" ht="12.75">
      <c r="A20" s="108">
        <v>19</v>
      </c>
      <c r="B20" s="155">
        <f>'М12'!D51</f>
        <v>0</v>
      </c>
      <c r="C20" s="156" t="str">
        <f>'М12'!K56</f>
        <v>Биктубаева Софья</v>
      </c>
      <c r="D20" s="157" t="str">
        <f>'М12'!K64</f>
        <v>Апсатарова Наталья</v>
      </c>
      <c r="E20" s="158">
        <f>'М12'!B71</f>
        <v>0</v>
      </c>
    </row>
    <row r="21" spans="1:5" ht="12.75">
      <c r="A21" s="108">
        <v>20</v>
      </c>
      <c r="B21" s="155">
        <f>'М12'!F40</f>
        <v>0</v>
      </c>
      <c r="C21" s="156" t="str">
        <f>'М12'!E15</f>
        <v>Гареева Аделина</v>
      </c>
      <c r="D21" s="157" t="str">
        <f>'М12'!C42</f>
        <v>Апсатарова Наталья</v>
      </c>
      <c r="E21" s="158">
        <f>'М12'!H55</f>
        <v>0</v>
      </c>
    </row>
    <row r="22" spans="1:5" ht="12.75">
      <c r="A22" s="108">
        <v>21</v>
      </c>
      <c r="B22" s="155">
        <f>'М12'!F44</f>
        <v>0</v>
      </c>
      <c r="C22" s="156" t="str">
        <f>'М12'!K40</f>
        <v>Гареева Аделина</v>
      </c>
      <c r="D22" s="157" t="str">
        <f>'М12'!C55</f>
        <v>Леонтьев Динар</v>
      </c>
      <c r="E22" s="158">
        <f>'М12'!H57</f>
        <v>0</v>
      </c>
    </row>
    <row r="23" spans="1:5" ht="12.75">
      <c r="A23" s="108">
        <v>22</v>
      </c>
      <c r="B23" s="155">
        <f>'М12'!F48</f>
        <v>0</v>
      </c>
      <c r="C23" s="156" t="str">
        <f>'М12'!M44</f>
        <v>Гареева Аделина</v>
      </c>
      <c r="D23" s="157" t="str">
        <f>'М12'!M52</f>
        <v>Фазлыева Алина</v>
      </c>
      <c r="E23" s="158">
        <f>'М12'!H59</f>
        <v>0</v>
      </c>
    </row>
    <row r="24" spans="1:5" ht="12.75">
      <c r="A24" s="108">
        <v>23</v>
      </c>
      <c r="B24" s="155">
        <f>'М12'!F52</f>
        <v>0</v>
      </c>
      <c r="C24" s="156" t="str">
        <f>'М12'!G17</f>
        <v>Гареева Аделина</v>
      </c>
      <c r="D24" s="157" t="str">
        <f>'М12'!E49</f>
        <v>Фатхинурва Карина</v>
      </c>
      <c r="E24" s="158">
        <f>'М12'!H61</f>
        <v>0</v>
      </c>
    </row>
    <row r="25" spans="1:5" ht="12.75">
      <c r="A25" s="108">
        <v>24</v>
      </c>
      <c r="B25" s="155">
        <f>'М12'!H42</f>
        <v>0</v>
      </c>
      <c r="C25" s="156" t="str">
        <f>'М12'!E31</f>
        <v>Леонтьев Динар</v>
      </c>
      <c r="D25" s="157" t="str">
        <f>'М12'!C50</f>
        <v>Андрюшкина Рада</v>
      </c>
      <c r="E25" s="158">
        <f>'М12'!B60</f>
        <v>0</v>
      </c>
    </row>
    <row r="26" spans="1:5" ht="12.75">
      <c r="A26" s="108">
        <v>25</v>
      </c>
      <c r="B26" s="155">
        <f>'М12'!H50</f>
        <v>0</v>
      </c>
      <c r="C26" s="156" t="str">
        <f>'М12'!G40</f>
        <v>Леонтьев Динар</v>
      </c>
      <c r="D26" s="157" t="str">
        <f>'М12'!I55</f>
        <v>Биктубаева Софья</v>
      </c>
      <c r="E26" s="158">
        <f>'М12'!B62</f>
        <v>0</v>
      </c>
    </row>
    <row r="27" spans="1:5" ht="12.75">
      <c r="A27" s="108">
        <v>26</v>
      </c>
      <c r="B27" s="155">
        <f>'М12'!J40</f>
        <v>0</v>
      </c>
      <c r="C27" s="156" t="str">
        <f>'М12'!I42</f>
        <v>Леонтьев Динар</v>
      </c>
      <c r="D27" s="157" t="str">
        <f>'М12'!C60</f>
        <v>Михайлова Екатерина</v>
      </c>
      <c r="E27" s="158">
        <f>'М12'!B55</f>
        <v>0</v>
      </c>
    </row>
    <row r="28" spans="1:5" ht="12.75">
      <c r="A28" s="108">
        <v>27</v>
      </c>
      <c r="B28" s="155">
        <f>'М12'!J48</f>
        <v>0</v>
      </c>
      <c r="C28" s="156" t="str">
        <f>'М12'!E27</f>
        <v>Михайлова Екатерина</v>
      </c>
      <c r="D28" s="157" t="str">
        <f>'М12'!C48</f>
        <v>Айгузин Динар</v>
      </c>
      <c r="E28" s="158">
        <f>'М12'!B57</f>
        <v>0</v>
      </c>
    </row>
    <row r="29" spans="1:5" ht="12.75">
      <c r="A29" s="108">
        <v>28</v>
      </c>
      <c r="B29" s="155">
        <f>'М12'!L44</f>
        <v>0</v>
      </c>
      <c r="C29" s="156" t="str">
        <f>'М12'!G44</f>
        <v>Михайлова Екатерина</v>
      </c>
      <c r="D29" s="157" t="str">
        <f>'М12'!I57</f>
        <v>Апсатарова Наталья</v>
      </c>
      <c r="E29" s="158">
        <f>'М12'!L52</f>
        <v>0</v>
      </c>
    </row>
    <row r="30" spans="1:5" ht="12.75">
      <c r="A30" s="108">
        <v>29</v>
      </c>
      <c r="B30" s="155">
        <f>'М12'!D56</f>
        <v>0</v>
      </c>
      <c r="C30" s="156" t="str">
        <f>'М12'!I13</f>
        <v>Михайлова Кристина</v>
      </c>
      <c r="D30" s="157" t="str">
        <f>'М12'!I38</f>
        <v>Гареева Аделина</v>
      </c>
      <c r="E30" s="158">
        <f>'М12'!D58</f>
        <v>0</v>
      </c>
    </row>
    <row r="31" spans="1:5" ht="12.75">
      <c r="A31" s="108">
        <v>30</v>
      </c>
      <c r="B31" s="155">
        <f>'М12'!D61</f>
        <v>0</v>
      </c>
      <c r="C31" s="156" t="str">
        <f>'М12'!G9</f>
        <v>Михайлова Кристина</v>
      </c>
      <c r="D31" s="157" t="str">
        <f>'М12'!E53</f>
        <v>Сабирова Ляйсан</v>
      </c>
      <c r="E31" s="158">
        <f>'М12'!D63</f>
        <v>0</v>
      </c>
    </row>
    <row r="32" spans="1:5" ht="12.75">
      <c r="A32" s="108">
        <v>31</v>
      </c>
      <c r="B32" s="155">
        <f>'М12'!J56</f>
        <v>0</v>
      </c>
      <c r="C32" s="156" t="str">
        <f>'М12'!G52</f>
        <v>Сабирова Ляйсан</v>
      </c>
      <c r="D32" s="157" t="str">
        <f>'М12'!I61</f>
        <v>Андрюшкина Рада</v>
      </c>
      <c r="E32" s="158">
        <f>'М12'!J64</f>
        <v>0</v>
      </c>
    </row>
    <row r="33" spans="1:5" ht="12.75">
      <c r="A33" s="108">
        <v>32</v>
      </c>
      <c r="B33" s="155">
        <f>'М12'!J60</f>
        <v>0</v>
      </c>
      <c r="C33" s="156" t="str">
        <f>'М12'!E11</f>
        <v>Сабирова Ляйсан</v>
      </c>
      <c r="D33" s="157" t="str">
        <f>'М12'!C40</f>
        <v>Биктубаева Софья</v>
      </c>
      <c r="E33" s="158">
        <f>'М12'!J66</f>
        <v>0</v>
      </c>
    </row>
    <row r="34" spans="1:5" ht="12.75">
      <c r="A34" s="108">
        <v>33</v>
      </c>
      <c r="B34" s="155">
        <f>'М12'!L58</f>
        <v>0</v>
      </c>
      <c r="C34" s="156" t="str">
        <f>'М12'!E61</f>
        <v>Сабирова Ляйсан</v>
      </c>
      <c r="D34" s="157" t="str">
        <f>'М12'!E63</f>
        <v>Михайлова Екатерина</v>
      </c>
      <c r="E34" s="158">
        <f>'М12'!L61</f>
        <v>0</v>
      </c>
    </row>
    <row r="35" spans="1:5" ht="12.75">
      <c r="A35" s="108">
        <v>34</v>
      </c>
      <c r="B35" s="155">
        <f>'М12'!L65</f>
        <v>0</v>
      </c>
      <c r="C35" s="156" t="str">
        <f>'М12'!G25</f>
        <v>Фазлыева Алина</v>
      </c>
      <c r="D35" s="157" t="str">
        <f>'М12'!E45</f>
        <v>Михайлова Екатерина</v>
      </c>
      <c r="E35" s="158">
        <f>'М12'!L67</f>
        <v>0</v>
      </c>
    </row>
    <row r="36" spans="1:5" ht="12.75">
      <c r="A36" s="108">
        <v>35</v>
      </c>
      <c r="B36" s="155">
        <f>'М12'!D66</f>
        <v>0</v>
      </c>
      <c r="C36" s="156" t="str">
        <f>'М12'!K48</f>
        <v>Фазлыева Алина</v>
      </c>
      <c r="D36" s="157" t="str">
        <f>'М12'!C57</f>
        <v>Фатхинурва Карина</v>
      </c>
      <c r="E36" s="158">
        <f>'М12'!J69</f>
        <v>0</v>
      </c>
    </row>
    <row r="37" spans="1:5" ht="12.75">
      <c r="A37" s="108">
        <v>36</v>
      </c>
      <c r="B37" s="155">
        <f>'М12'!D70</f>
        <v>0</v>
      </c>
      <c r="C37" s="156" t="str">
        <f>'М12'!G48</f>
        <v>Фатхинурва Карина</v>
      </c>
      <c r="D37" s="157" t="str">
        <f>'М12'!I59</f>
        <v>Айгузин Динар</v>
      </c>
      <c r="E37" s="158">
        <f>'М12'!J71</f>
        <v>0</v>
      </c>
    </row>
    <row r="38" spans="1:5" ht="12.75">
      <c r="A38" s="108">
        <v>37</v>
      </c>
      <c r="B38" s="155">
        <f>'М12'!F68</f>
        <v>0</v>
      </c>
      <c r="C38" s="156" t="str">
        <f>'М12'!E56</f>
        <v>Фатхинурва Карина</v>
      </c>
      <c r="D38" s="157" t="str">
        <f>'М12'!E58</f>
        <v>Леонтьев Динар</v>
      </c>
      <c r="E38" s="158">
        <f>'М12'!F71</f>
        <v>0</v>
      </c>
    </row>
    <row r="39" spans="1:5" ht="12.75">
      <c r="A39" s="108">
        <v>38</v>
      </c>
      <c r="B39" s="155">
        <f>'М12'!L70</f>
        <v>0</v>
      </c>
      <c r="C39" s="156" t="str">
        <f>'М12'!I50</f>
        <v>Фатхинурва Карина</v>
      </c>
      <c r="D39" s="157" t="str">
        <f>'М12'!C62</f>
        <v>Сабирова Ляйсан</v>
      </c>
      <c r="E39" s="158">
        <f>'М12'!L72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AF67"/>
  <sheetViews>
    <sheetView showRowColHeaders="0" zoomScaleSheetLayoutView="97" zoomScalePageLayoutView="0" workbookViewId="0" topLeftCell="A1">
      <selection activeCell="A2" sqref="A2:N2"/>
    </sheetView>
  </sheetViews>
  <sheetFormatPr defaultColWidth="3.75390625" defaultRowHeight="10.5" customHeight="1"/>
  <cols>
    <col min="1" max="1" width="5.75390625" style="311" customWidth="1"/>
    <col min="2" max="2" width="42.75390625" style="311" customWidth="1"/>
    <col min="3" max="3" width="7.75390625" style="311" customWidth="1"/>
    <col min="4" max="14" width="7.00390625" style="311" customWidth="1"/>
    <col min="15" max="16384" width="3.75390625" style="311" customWidth="1"/>
  </cols>
  <sheetData>
    <row r="1" spans="1:21" s="307" customFormat="1" ht="16.5" thickBot="1">
      <c r="A1" s="273" t="s">
        <v>132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306"/>
      <c r="P1" s="306"/>
      <c r="Q1" s="306"/>
      <c r="R1" s="306"/>
      <c r="S1" s="306"/>
      <c r="T1" s="306"/>
      <c r="U1" s="306"/>
    </row>
    <row r="2" spans="1:21" s="307" customFormat="1" ht="13.5" thickBot="1">
      <c r="A2" s="282" t="s">
        <v>133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306"/>
      <c r="P2" s="306"/>
      <c r="Q2" s="306"/>
      <c r="R2" s="306"/>
      <c r="S2" s="306"/>
      <c r="T2" s="306"/>
      <c r="U2" s="306"/>
    </row>
    <row r="3" spans="1:32" ht="20.25">
      <c r="A3" s="308" t="s">
        <v>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>
        <v>9</v>
      </c>
      <c r="O3" s="310"/>
      <c r="P3" s="306"/>
      <c r="Q3" s="306"/>
      <c r="R3" s="306"/>
      <c r="S3" s="306"/>
      <c r="T3" s="306"/>
      <c r="U3" s="306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</row>
    <row r="4" spans="1:32" ht="21.75" customHeight="1">
      <c r="A4" s="312" t="s">
        <v>8</v>
      </c>
      <c r="B4" s="312"/>
      <c r="C4" s="313" t="s">
        <v>115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0"/>
      <c r="P4" s="306"/>
      <c r="Q4" s="306"/>
      <c r="R4" s="306"/>
      <c r="S4" s="306"/>
      <c r="T4" s="306"/>
      <c r="U4" s="306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</row>
    <row r="5" spans="1:32" ht="15.75">
      <c r="A5" s="314" t="s">
        <v>116</v>
      </c>
      <c r="B5" s="314"/>
      <c r="C5" s="315" t="s">
        <v>117</v>
      </c>
      <c r="D5" s="315"/>
      <c r="E5" s="315"/>
      <c r="F5" s="316">
        <v>45358</v>
      </c>
      <c r="G5" s="316"/>
      <c r="H5" s="316"/>
      <c r="I5" s="317" t="s">
        <v>118</v>
      </c>
      <c r="J5" s="317"/>
      <c r="K5" s="318"/>
      <c r="L5" s="318"/>
      <c r="M5" s="318"/>
      <c r="N5" s="319" t="s">
        <v>11</v>
      </c>
      <c r="O5" s="310"/>
      <c r="P5" s="306"/>
      <c r="Q5" s="306"/>
      <c r="R5" s="306"/>
      <c r="S5" s="306"/>
      <c r="T5" s="306"/>
      <c r="U5" s="306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</row>
    <row r="6" spans="1:32" ht="9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17"/>
      <c r="O6" s="310"/>
      <c r="P6" s="306"/>
      <c r="Q6" s="306"/>
      <c r="R6" s="306"/>
      <c r="S6" s="306"/>
      <c r="T6" s="306"/>
      <c r="U6" s="306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</row>
    <row r="7" spans="1:31" ht="21" customHeight="1">
      <c r="A7" s="321" t="s">
        <v>12</v>
      </c>
      <c r="B7" s="322" t="s">
        <v>13</v>
      </c>
      <c r="C7" s="323"/>
      <c r="D7" s="324" t="s">
        <v>14</v>
      </c>
      <c r="E7" s="324" t="s">
        <v>15</v>
      </c>
      <c r="F7" s="324" t="s">
        <v>16</v>
      </c>
      <c r="G7" s="324" t="s">
        <v>17</v>
      </c>
      <c r="H7" s="324" t="s">
        <v>18</v>
      </c>
      <c r="I7" s="324" t="s">
        <v>19</v>
      </c>
      <c r="J7" s="324" t="s">
        <v>20</v>
      </c>
      <c r="K7" s="324" t="s">
        <v>21</v>
      </c>
      <c r="L7" s="324" t="s">
        <v>119</v>
      </c>
      <c r="M7" s="325" t="s">
        <v>24</v>
      </c>
      <c r="N7" s="326" t="s">
        <v>22</v>
      </c>
      <c r="O7" s="310"/>
      <c r="P7" s="310"/>
      <c r="Q7" s="327"/>
      <c r="R7" s="327"/>
      <c r="S7" s="327"/>
      <c r="T7" s="327"/>
      <c r="U7" s="327"/>
      <c r="V7" s="328"/>
      <c r="W7" s="328"/>
      <c r="X7" s="328"/>
      <c r="Y7" s="328"/>
      <c r="Z7" s="328"/>
      <c r="AA7" s="328"/>
      <c r="AB7" s="328"/>
      <c r="AC7" s="328"/>
      <c r="AD7" s="328"/>
      <c r="AE7" s="328"/>
    </row>
    <row r="8" spans="1:31" ht="34.5" customHeight="1">
      <c r="A8" s="325" t="s">
        <v>14</v>
      </c>
      <c r="B8" s="329" t="s">
        <v>100</v>
      </c>
      <c r="C8" s="330"/>
      <c r="D8" s="331" t="s">
        <v>134</v>
      </c>
      <c r="E8" s="332" t="s">
        <v>120</v>
      </c>
      <c r="F8" s="332" t="s">
        <v>120</v>
      </c>
      <c r="G8" s="332" t="s">
        <v>120</v>
      </c>
      <c r="H8" s="332" t="s">
        <v>120</v>
      </c>
      <c r="I8" s="332" t="s">
        <v>120</v>
      </c>
      <c r="J8" s="332" t="s">
        <v>120</v>
      </c>
      <c r="K8" s="332" t="s">
        <v>120</v>
      </c>
      <c r="L8" s="332" t="s">
        <v>120</v>
      </c>
      <c r="M8" s="332" t="s">
        <v>21</v>
      </c>
      <c r="N8" s="333" t="s">
        <v>14</v>
      </c>
      <c r="O8" s="310"/>
      <c r="P8" s="310"/>
      <c r="Q8" s="327"/>
      <c r="R8" s="327"/>
      <c r="S8" s="327"/>
      <c r="T8" s="327"/>
      <c r="U8" s="327"/>
      <c r="V8" s="328"/>
      <c r="W8" s="328"/>
      <c r="X8" s="328"/>
      <c r="Y8" s="328"/>
      <c r="Z8" s="328"/>
      <c r="AA8" s="328"/>
      <c r="AB8" s="328"/>
      <c r="AC8" s="328"/>
      <c r="AD8" s="328"/>
      <c r="AE8" s="328"/>
    </row>
    <row r="9" spans="1:31" ht="34.5" customHeight="1">
      <c r="A9" s="325" t="s">
        <v>15</v>
      </c>
      <c r="B9" s="329" t="s">
        <v>121</v>
      </c>
      <c r="C9" s="330"/>
      <c r="D9" s="332" t="s">
        <v>122</v>
      </c>
      <c r="E9" s="331" t="s">
        <v>134</v>
      </c>
      <c r="F9" s="332" t="s">
        <v>120</v>
      </c>
      <c r="G9" s="332" t="s">
        <v>120</v>
      </c>
      <c r="H9" s="332" t="s">
        <v>122</v>
      </c>
      <c r="I9" s="332" t="s">
        <v>120</v>
      </c>
      <c r="J9" s="332" t="s">
        <v>120</v>
      </c>
      <c r="K9" s="332" t="s">
        <v>120</v>
      </c>
      <c r="L9" s="332" t="s">
        <v>120</v>
      </c>
      <c r="M9" s="332" t="s">
        <v>19</v>
      </c>
      <c r="N9" s="333" t="s">
        <v>16</v>
      </c>
      <c r="O9" s="310"/>
      <c r="P9" s="310"/>
      <c r="Q9" s="327"/>
      <c r="R9" s="327"/>
      <c r="S9" s="327"/>
      <c r="T9" s="327"/>
      <c r="U9" s="327"/>
      <c r="V9" s="328"/>
      <c r="W9" s="328"/>
      <c r="X9" s="328"/>
      <c r="Y9" s="328"/>
      <c r="Z9" s="328"/>
      <c r="AA9" s="328"/>
      <c r="AB9" s="328"/>
      <c r="AC9" s="328"/>
      <c r="AD9" s="328"/>
      <c r="AE9" s="328"/>
    </row>
    <row r="10" spans="1:31" ht="34.5" customHeight="1">
      <c r="A10" s="325" t="s">
        <v>16</v>
      </c>
      <c r="B10" s="329" t="s">
        <v>123</v>
      </c>
      <c r="C10" s="330"/>
      <c r="D10" s="332" t="s">
        <v>122</v>
      </c>
      <c r="E10" s="332" t="s">
        <v>122</v>
      </c>
      <c r="F10" s="331" t="s">
        <v>134</v>
      </c>
      <c r="G10" s="332" t="s">
        <v>124</v>
      </c>
      <c r="H10" s="332" t="s">
        <v>122</v>
      </c>
      <c r="I10" s="332" t="s">
        <v>125</v>
      </c>
      <c r="J10" s="332" t="s">
        <v>120</v>
      </c>
      <c r="K10" s="332" t="s">
        <v>122</v>
      </c>
      <c r="L10" s="332" t="s">
        <v>120</v>
      </c>
      <c r="M10" s="332" t="s">
        <v>16</v>
      </c>
      <c r="N10" s="333" t="s">
        <v>19</v>
      </c>
      <c r="O10" s="310"/>
      <c r="P10" s="310"/>
      <c r="Q10" s="327"/>
      <c r="R10" s="327"/>
      <c r="S10" s="327"/>
      <c r="T10" s="327"/>
      <c r="U10" s="327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</row>
    <row r="11" spans="1:31" ht="34.5" customHeight="1">
      <c r="A11" s="325" t="s">
        <v>17</v>
      </c>
      <c r="B11" s="334" t="s">
        <v>126</v>
      </c>
      <c r="C11" s="335"/>
      <c r="D11" s="332" t="s">
        <v>122</v>
      </c>
      <c r="E11" s="332" t="s">
        <v>122</v>
      </c>
      <c r="F11" s="332" t="s">
        <v>125</v>
      </c>
      <c r="G11" s="331" t="s">
        <v>134</v>
      </c>
      <c r="H11" s="332" t="s">
        <v>122</v>
      </c>
      <c r="I11" s="332" t="s">
        <v>122</v>
      </c>
      <c r="J11" s="332" t="s">
        <v>120</v>
      </c>
      <c r="K11" s="332" t="s">
        <v>125</v>
      </c>
      <c r="L11" s="332" t="s">
        <v>120</v>
      </c>
      <c r="M11" s="332" t="s">
        <v>17</v>
      </c>
      <c r="N11" s="333" t="s">
        <v>18</v>
      </c>
      <c r="O11" s="310"/>
      <c r="P11" s="310"/>
      <c r="Q11" s="327"/>
      <c r="R11" s="327"/>
      <c r="S11" s="327"/>
      <c r="T11" s="327"/>
      <c r="U11" s="327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</row>
    <row r="12" spans="1:31" ht="34.5" customHeight="1">
      <c r="A12" s="325" t="s">
        <v>18</v>
      </c>
      <c r="B12" s="329" t="s">
        <v>127</v>
      </c>
      <c r="C12" s="330"/>
      <c r="D12" s="332" t="s">
        <v>122</v>
      </c>
      <c r="E12" s="332" t="s">
        <v>120</v>
      </c>
      <c r="F12" s="332" t="s">
        <v>120</v>
      </c>
      <c r="G12" s="332" t="s">
        <v>120</v>
      </c>
      <c r="H12" s="331" t="s">
        <v>134</v>
      </c>
      <c r="I12" s="332" t="s">
        <v>124</v>
      </c>
      <c r="J12" s="332" t="s">
        <v>120</v>
      </c>
      <c r="K12" s="332" t="s">
        <v>120</v>
      </c>
      <c r="L12" s="332" t="s">
        <v>120</v>
      </c>
      <c r="M12" s="332" t="s">
        <v>19</v>
      </c>
      <c r="N12" s="333" t="s">
        <v>15</v>
      </c>
      <c r="O12" s="310"/>
      <c r="P12" s="310"/>
      <c r="Q12" s="327"/>
      <c r="R12" s="327"/>
      <c r="S12" s="327"/>
      <c r="T12" s="327"/>
      <c r="U12" s="327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</row>
    <row r="13" spans="1:31" ht="34.5" customHeight="1">
      <c r="A13" s="325" t="s">
        <v>19</v>
      </c>
      <c r="B13" s="334" t="s">
        <v>128</v>
      </c>
      <c r="C13" s="335"/>
      <c r="D13" s="332" t="s">
        <v>122</v>
      </c>
      <c r="E13" s="332" t="s">
        <v>122</v>
      </c>
      <c r="F13" s="332" t="s">
        <v>124</v>
      </c>
      <c r="G13" s="332" t="s">
        <v>120</v>
      </c>
      <c r="H13" s="332" t="s">
        <v>125</v>
      </c>
      <c r="I13" s="331" t="s">
        <v>134</v>
      </c>
      <c r="J13" s="332" t="s">
        <v>125</v>
      </c>
      <c r="K13" s="332" t="s">
        <v>120</v>
      </c>
      <c r="L13" s="332" t="s">
        <v>120</v>
      </c>
      <c r="M13" s="332" t="s">
        <v>18</v>
      </c>
      <c r="N13" s="333" t="s">
        <v>17</v>
      </c>
      <c r="O13" s="310"/>
      <c r="P13" s="310"/>
      <c r="Q13" s="327"/>
      <c r="R13" s="327"/>
      <c r="S13" s="327"/>
      <c r="T13" s="327"/>
      <c r="U13" s="327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</row>
    <row r="14" spans="1:31" ht="34.5" customHeight="1">
      <c r="A14" s="325" t="s">
        <v>20</v>
      </c>
      <c r="B14" s="329" t="s">
        <v>129</v>
      </c>
      <c r="C14" s="330"/>
      <c r="D14" s="332" t="s">
        <v>122</v>
      </c>
      <c r="E14" s="332" t="s">
        <v>122</v>
      </c>
      <c r="F14" s="332" t="s">
        <v>122</v>
      </c>
      <c r="G14" s="332" t="s">
        <v>122</v>
      </c>
      <c r="H14" s="332" t="s">
        <v>122</v>
      </c>
      <c r="I14" s="332" t="s">
        <v>124</v>
      </c>
      <c r="J14" s="331" t="s">
        <v>134</v>
      </c>
      <c r="K14" s="332" t="s">
        <v>125</v>
      </c>
      <c r="L14" s="332" t="s">
        <v>125</v>
      </c>
      <c r="M14" s="332" t="s">
        <v>15</v>
      </c>
      <c r="N14" s="333" t="s">
        <v>20</v>
      </c>
      <c r="O14" s="310"/>
      <c r="P14" s="310"/>
      <c r="Q14" s="327"/>
      <c r="R14" s="327"/>
      <c r="S14" s="327"/>
      <c r="T14" s="327"/>
      <c r="U14" s="327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</row>
    <row r="15" spans="1:31" ht="34.5" customHeight="1">
      <c r="A15" s="325" t="s">
        <v>21</v>
      </c>
      <c r="B15" s="329" t="s">
        <v>130</v>
      </c>
      <c r="C15" s="330"/>
      <c r="D15" s="332" t="s">
        <v>122</v>
      </c>
      <c r="E15" s="332" t="s">
        <v>122</v>
      </c>
      <c r="F15" s="332" t="s">
        <v>122</v>
      </c>
      <c r="G15" s="332" t="s">
        <v>124</v>
      </c>
      <c r="H15" s="332" t="s">
        <v>122</v>
      </c>
      <c r="I15" s="332" t="s">
        <v>122</v>
      </c>
      <c r="J15" s="332" t="s">
        <v>124</v>
      </c>
      <c r="K15" s="331" t="s">
        <v>134</v>
      </c>
      <c r="L15" s="332" t="s">
        <v>120</v>
      </c>
      <c r="M15" s="332" t="s">
        <v>14</v>
      </c>
      <c r="N15" s="333" t="s">
        <v>21</v>
      </c>
      <c r="O15" s="310"/>
      <c r="P15" s="310"/>
      <c r="Q15" s="327"/>
      <c r="R15" s="327"/>
      <c r="S15" s="327"/>
      <c r="T15" s="327"/>
      <c r="U15" s="327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</row>
    <row r="16" spans="1:31" ht="34.5" customHeight="1">
      <c r="A16" s="325" t="s">
        <v>119</v>
      </c>
      <c r="B16" s="329" t="s">
        <v>131</v>
      </c>
      <c r="C16" s="330"/>
      <c r="D16" s="332" t="s">
        <v>122</v>
      </c>
      <c r="E16" s="332" t="s">
        <v>122</v>
      </c>
      <c r="F16" s="332" t="s">
        <v>122</v>
      </c>
      <c r="G16" s="332" t="s">
        <v>122</v>
      </c>
      <c r="H16" s="332" t="s">
        <v>122</v>
      </c>
      <c r="I16" s="332" t="s">
        <v>122</v>
      </c>
      <c r="J16" s="332" t="s">
        <v>124</v>
      </c>
      <c r="K16" s="332" t="s">
        <v>122</v>
      </c>
      <c r="L16" s="331" t="s">
        <v>134</v>
      </c>
      <c r="M16" s="332" t="s">
        <v>24</v>
      </c>
      <c r="N16" s="333" t="s">
        <v>119</v>
      </c>
      <c r="O16" s="310"/>
      <c r="P16" s="310"/>
      <c r="Q16" s="327"/>
      <c r="R16" s="327"/>
      <c r="S16" s="327"/>
      <c r="T16" s="327"/>
      <c r="U16" s="327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</row>
    <row r="17" spans="1:14" ht="10.5" customHeight="1">
      <c r="A17" s="336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</row>
    <row r="18" spans="1:14" ht="10.5" customHeight="1">
      <c r="A18" s="336"/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</row>
    <row r="19" spans="1:14" ht="10.5" customHeight="1">
      <c r="A19" s="336"/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</row>
    <row r="20" spans="1:14" ht="10.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</row>
    <row r="21" spans="1:14" ht="10.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ht="10.5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</row>
    <row r="23" spans="1:14" ht="10.5" customHeight="1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</row>
    <row r="24" spans="1:14" ht="10.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</row>
    <row r="25" spans="1:14" ht="10.5" customHeight="1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</row>
    <row r="26" spans="1:14" ht="10.5" customHeight="1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1:14" ht="10.5" customHeight="1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</row>
    <row r="28" spans="1:14" ht="10.5" customHeight="1">
      <c r="A28" s="336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</row>
    <row r="29" spans="1:14" ht="10.5" customHeight="1">
      <c r="A29" s="336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</row>
    <row r="30" spans="1:14" ht="10.5" customHeight="1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</row>
    <row r="31" spans="1:14" ht="10.5" customHeight="1">
      <c r="A31" s="336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</row>
    <row r="32" spans="1:14" ht="10.5" customHeight="1">
      <c r="A32" s="336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</row>
    <row r="33" spans="1:14" ht="10.5" customHeight="1">
      <c r="A33" s="336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</row>
    <row r="34" spans="1:14" ht="10.5" customHeight="1">
      <c r="A34" s="336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</row>
    <row r="35" spans="1:14" ht="10.5" customHeight="1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</row>
    <row r="36" spans="1:14" ht="10.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</row>
    <row r="37" spans="1:14" ht="10.5" customHeight="1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</row>
    <row r="38" spans="1:14" ht="10.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</row>
    <row r="39" spans="1:14" ht="10.5" customHeight="1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</row>
    <row r="40" spans="1:14" ht="10.5" customHeight="1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</row>
    <row r="41" spans="1:14" ht="10.5" customHeight="1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</row>
    <row r="42" spans="1:14" ht="10.5" customHeight="1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</row>
    <row r="43" spans="1:14" ht="10.5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</row>
    <row r="44" spans="1:14" ht="10.5" customHeight="1">
      <c r="A44" s="336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</row>
    <row r="45" spans="1:14" ht="10.5" customHeight="1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</row>
    <row r="46" spans="1:14" ht="10.5" customHeight="1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</row>
    <row r="47" spans="1:14" ht="10.5" customHeight="1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</row>
    <row r="48" spans="1:14" ht="10.5" customHeight="1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</row>
    <row r="49" spans="1:14" ht="10.5" customHeight="1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</row>
    <row r="50" spans="1:14" ht="10.5" customHeight="1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</row>
    <row r="51" spans="1:14" ht="10.5" customHeight="1">
      <c r="A51" s="336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</row>
    <row r="52" spans="1:14" ht="10.5" customHeight="1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</row>
    <row r="53" spans="1:14" ht="10.5" customHeight="1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</row>
    <row r="54" spans="1:14" ht="10.5" customHeight="1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</row>
    <row r="55" spans="1:14" ht="10.5" customHeight="1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</row>
    <row r="56" spans="1:14" ht="10.5" customHeight="1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</row>
    <row r="57" spans="1:14" ht="10.5" customHeight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</row>
    <row r="58" spans="1:14" ht="10.5" customHeight="1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</row>
    <row r="59" spans="1:14" ht="10.5" customHeight="1">
      <c r="A59" s="336"/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</row>
    <row r="60" spans="1:14" ht="10.5" customHeight="1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</row>
    <row r="61" spans="1:14" ht="10.5" customHeight="1">
      <c r="A61" s="336"/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</row>
    <row r="62" spans="1:14" ht="10.5" customHeigh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</row>
    <row r="63" spans="1:14" ht="10.5" customHeight="1">
      <c r="A63" s="336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</row>
    <row r="64" spans="1:14" ht="10.5" customHeight="1">
      <c r="A64" s="336"/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</row>
    <row r="65" spans="1:14" ht="10.5" customHeight="1">
      <c r="A65" s="336"/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</row>
    <row r="66" spans="1:14" ht="10.5" customHeight="1">
      <c r="A66" s="336"/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</row>
    <row r="67" spans="1:14" ht="10.5" customHeight="1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</row>
  </sheetData>
  <sheetProtection sheet="1" formatRows="0" insertColumns="0" insertRows="0" insertHyperlinks="0" deleteColumns="0" deleteRows="0" sort="0" autoFilter="0" pivotTables="0"/>
  <mergeCells count="9">
    <mergeCell ref="C4:N4"/>
    <mergeCell ref="C5:E5"/>
    <mergeCell ref="A1:N1"/>
    <mergeCell ref="A2:N2"/>
    <mergeCell ref="I5:M5"/>
    <mergeCell ref="A5:B5"/>
    <mergeCell ref="F5:H5"/>
    <mergeCell ref="A3:M3"/>
    <mergeCell ref="A4:B4"/>
  </mergeCells>
  <conditionalFormatting sqref="N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290" t="s">
        <v>82</v>
      </c>
      <c r="B1" s="290"/>
      <c r="C1" s="290"/>
      <c r="D1" s="290"/>
      <c r="E1" s="290"/>
      <c r="F1" s="290"/>
      <c r="G1" s="290"/>
      <c r="H1" s="290"/>
      <c r="I1" s="290"/>
      <c r="J1" s="188" t="s">
        <v>105</v>
      </c>
    </row>
    <row r="2" spans="1:9" ht="13.5" thickBot="1">
      <c r="A2" s="282" t="s">
        <v>83</v>
      </c>
      <c r="B2" s="282"/>
      <c r="C2" s="282"/>
      <c r="D2" s="282"/>
      <c r="E2" s="282"/>
      <c r="F2" s="282"/>
      <c r="G2" s="282"/>
      <c r="H2" s="282"/>
      <c r="I2" s="282"/>
    </row>
    <row r="3" spans="1:10" ht="20.25">
      <c r="A3" s="291" t="s">
        <v>99</v>
      </c>
      <c r="B3" s="292"/>
      <c r="C3" s="292"/>
      <c r="D3" s="292"/>
      <c r="E3" s="292"/>
      <c r="F3" s="292"/>
      <c r="G3" s="292"/>
      <c r="H3" s="292"/>
      <c r="I3" s="18">
        <v>9</v>
      </c>
      <c r="J3" s="189"/>
    </row>
    <row r="4" spans="1:10" ht="19.5" customHeight="1">
      <c r="A4" s="278" t="s">
        <v>8</v>
      </c>
      <c r="B4" s="278"/>
      <c r="C4" s="277" t="s">
        <v>113</v>
      </c>
      <c r="D4" s="277"/>
      <c r="E4" s="277"/>
      <c r="F4" s="277"/>
      <c r="G4" s="277"/>
      <c r="H4" s="277"/>
      <c r="I4" s="277"/>
      <c r="J4" s="190"/>
    </row>
    <row r="5" spans="1:10" ht="15.75">
      <c r="A5" s="270"/>
      <c r="B5" s="271"/>
      <c r="C5" s="271"/>
      <c r="D5" s="21" t="s">
        <v>9</v>
      </c>
      <c r="E5" s="289">
        <v>45357</v>
      </c>
      <c r="F5" s="289"/>
      <c r="G5" s="289"/>
      <c r="H5" s="22" t="s">
        <v>10</v>
      </c>
      <c r="I5" s="23" t="s">
        <v>11</v>
      </c>
      <c r="J5" s="191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191"/>
    </row>
    <row r="7" spans="1:10" ht="10.5" customHeight="1">
      <c r="A7" s="1"/>
      <c r="B7" s="192" t="s">
        <v>35</v>
      </c>
      <c r="C7" s="193" t="s">
        <v>12</v>
      </c>
      <c r="D7" s="194" t="s">
        <v>36</v>
      </c>
      <c r="E7" s="1"/>
      <c r="F7" s="1"/>
      <c r="G7" s="1"/>
      <c r="H7" s="1"/>
      <c r="I7" s="1"/>
      <c r="J7" s="195"/>
    </row>
    <row r="8" spans="1:10" ht="18">
      <c r="A8" s="196"/>
      <c r="B8" s="303" t="s">
        <v>86</v>
      </c>
      <c r="C8" s="29">
        <v>1</v>
      </c>
      <c r="D8" s="30" t="str">
        <f>Вч3!I13</f>
        <v>Андрющенко Александр</v>
      </c>
      <c r="E8" s="1"/>
      <c r="F8" s="1"/>
      <c r="G8" s="1"/>
      <c r="H8" s="1"/>
      <c r="I8" s="1"/>
      <c r="J8" s="197"/>
    </row>
    <row r="9" spans="1:10" ht="18">
      <c r="A9" s="196"/>
      <c r="B9" s="304" t="s">
        <v>23</v>
      </c>
      <c r="C9" s="29">
        <v>2</v>
      </c>
      <c r="D9" s="30" t="str">
        <f>Вч3!I20</f>
        <v>Насыров Эмиль</v>
      </c>
      <c r="E9" s="1"/>
      <c r="F9" s="1"/>
      <c r="G9" s="1"/>
      <c r="H9" s="1"/>
      <c r="I9" s="1"/>
      <c r="J9" s="197"/>
    </row>
    <row r="10" spans="1:10" ht="18">
      <c r="A10" s="196"/>
      <c r="B10" s="303" t="s">
        <v>25</v>
      </c>
      <c r="C10" s="29">
        <v>3</v>
      </c>
      <c r="D10" s="30" t="str">
        <f>Вч3!I26</f>
        <v>Фирсов Денис</v>
      </c>
      <c r="E10" s="1"/>
      <c r="F10" s="1"/>
      <c r="G10" s="1"/>
      <c r="H10" s="1"/>
      <c r="I10" s="1"/>
      <c r="J10" s="197"/>
    </row>
    <row r="11" spans="1:10" ht="18">
      <c r="A11" s="196"/>
      <c r="B11" s="303" t="s">
        <v>26</v>
      </c>
      <c r="C11" s="29">
        <v>4</v>
      </c>
      <c r="D11" s="30" t="str">
        <f>Вч3!I29</f>
        <v>Сабирова Полина</v>
      </c>
      <c r="E11" s="1"/>
      <c r="F11" s="1"/>
      <c r="G11" s="1"/>
      <c r="H11" s="1"/>
      <c r="I11" s="1"/>
      <c r="J11" s="195"/>
    </row>
    <row r="12" spans="1:10" ht="18">
      <c r="A12" s="196"/>
      <c r="B12" s="303" t="s">
        <v>33</v>
      </c>
      <c r="C12" s="29">
        <v>5</v>
      </c>
      <c r="D12" s="30" t="str">
        <f>Вч3!I32</f>
        <v>Иванов Валерий</v>
      </c>
      <c r="E12" s="1"/>
      <c r="F12" s="1"/>
      <c r="G12" s="1"/>
      <c r="H12" s="1"/>
      <c r="I12" s="1"/>
      <c r="J12" s="195"/>
    </row>
    <row r="13" spans="1:10" ht="18">
      <c r="A13" s="196"/>
      <c r="B13" s="303" t="s">
        <v>28</v>
      </c>
      <c r="C13" s="29">
        <v>6</v>
      </c>
      <c r="D13" s="30" t="str">
        <f>Вч3!I34</f>
        <v>Елпаев Игорь</v>
      </c>
      <c r="E13" s="1"/>
      <c r="F13" s="1"/>
      <c r="G13" s="1"/>
      <c r="H13" s="1"/>
      <c r="I13" s="1"/>
      <c r="J13" s="195"/>
    </row>
    <row r="14" spans="1:10" ht="18">
      <c r="A14" s="196"/>
      <c r="B14" s="303" t="s">
        <v>114</v>
      </c>
      <c r="C14" s="29">
        <v>7</v>
      </c>
      <c r="D14" s="30" t="str">
        <f>Вч3!E34</f>
        <v>Маневич Сергей</v>
      </c>
      <c r="E14" s="1"/>
      <c r="F14" s="1"/>
      <c r="G14" s="1"/>
      <c r="H14" s="1"/>
      <c r="I14" s="1"/>
      <c r="J14" s="195"/>
    </row>
    <row r="15" spans="1:10" ht="18">
      <c r="A15" s="196"/>
      <c r="B15" s="303" t="s">
        <v>39</v>
      </c>
      <c r="C15" s="29">
        <v>8</v>
      </c>
      <c r="D15" s="30" t="str">
        <f>Вч3!E36</f>
        <v>Габдракипов Ринат</v>
      </c>
      <c r="E15" s="1"/>
      <c r="F15" s="1"/>
      <c r="G15" s="1"/>
      <c r="H15" s="1"/>
      <c r="I15" s="1"/>
      <c r="J15" s="195"/>
    </row>
    <row r="16" ht="12.75">
      <c r="J16" s="195"/>
    </row>
    <row r="17" ht="12.75">
      <c r="J17" s="195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E8:E15">
    <cfRule type="cellIs" priority="2" dxfId="5" operator="equal" stopIfTrue="1">
      <formula>0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199" customWidth="1"/>
    <col min="2" max="2" width="3.75390625" style="199" customWidth="1"/>
    <col min="3" max="3" width="25.75390625" style="199" customWidth="1"/>
    <col min="4" max="4" width="3.75390625" style="199" customWidth="1"/>
    <col min="5" max="5" width="19.75390625" style="199" customWidth="1"/>
    <col min="6" max="6" width="3.75390625" style="199" customWidth="1"/>
    <col min="7" max="7" width="17.75390625" style="199" customWidth="1"/>
    <col min="8" max="8" width="3.75390625" style="199" customWidth="1"/>
    <col min="9" max="9" width="7.75390625" style="199" customWidth="1"/>
    <col min="10" max="13" width="3.75390625" style="199" customWidth="1"/>
    <col min="14" max="14" width="4.75390625" style="199" customWidth="1"/>
    <col min="15" max="17" width="3.75390625" style="199" customWidth="1"/>
    <col min="18" max="16384" width="2.75390625" style="199" customWidth="1"/>
  </cols>
  <sheetData>
    <row r="1" spans="1:14" s="2" customFormat="1" ht="13.5" thickBot="1">
      <c r="A1" s="293" t="s">
        <v>108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s="2" customFormat="1" ht="13.5" thickBot="1">
      <c r="A2" s="295" t="s">
        <v>109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s="2" customFormat="1" ht="12.75">
      <c r="A3" s="296" t="str">
        <f>сВч3!A3</f>
        <v>LXVIII Чемпионат РБ в зачет XXV Кубка РБ, VII Кубка Давида - Детского Кубка РБ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5" ht="10.5" customHeight="1">
      <c r="A4" s="294" t="str">
        <f>CONCATENATE(сВч3!A4," ",сВч3!C4)</f>
        <v>Республиканские официальные спортивные соревнования МЕЖДУНАРОДНЫЙ ЖЕНСКИЙ ДЕНЬ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198"/>
    </row>
    <row r="5" spans="1:15" ht="13.5">
      <c r="A5" s="279">
        <f>сВч3!E5</f>
        <v>45357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00"/>
    </row>
    <row r="6" spans="1:14" s="68" customFormat="1" ht="10.5" customHeight="1">
      <c r="A6" s="201">
        <v>1</v>
      </c>
      <c r="B6" s="202">
        <f>сВч3!A8</f>
        <v>0</v>
      </c>
      <c r="C6" s="203" t="s">
        <v>86</v>
      </c>
      <c r="D6" s="204"/>
      <c r="E6" s="205"/>
      <c r="F6" s="205"/>
      <c r="G6" s="205"/>
      <c r="H6" s="205"/>
      <c r="I6" s="205"/>
      <c r="J6" s="206"/>
      <c r="K6" s="206"/>
      <c r="L6" s="206"/>
      <c r="M6" s="206"/>
      <c r="N6" s="206"/>
    </row>
    <row r="7" spans="1:14" s="68" customFormat="1" ht="10.5" customHeight="1">
      <c r="A7" s="201"/>
      <c r="B7" s="207"/>
      <c r="C7" s="208">
        <v>1</v>
      </c>
      <c r="D7" s="209">
        <v>0</v>
      </c>
      <c r="E7" s="210" t="s">
        <v>86</v>
      </c>
      <c r="F7" s="205"/>
      <c r="G7" s="205"/>
      <c r="H7" s="205"/>
      <c r="I7" s="205"/>
      <c r="J7" s="206"/>
      <c r="K7" s="206"/>
      <c r="L7" s="206"/>
      <c r="M7" s="206"/>
      <c r="N7" s="206"/>
    </row>
    <row r="8" spans="1:14" s="68" customFormat="1" ht="10.5" customHeight="1">
      <c r="A8" s="201">
        <v>8</v>
      </c>
      <c r="B8" s="202">
        <f>сВч3!A15</f>
        <v>0</v>
      </c>
      <c r="C8" s="211" t="s">
        <v>39</v>
      </c>
      <c r="D8" s="212"/>
      <c r="E8" s="208"/>
      <c r="F8" s="57"/>
      <c r="G8" s="205"/>
      <c r="H8" s="205"/>
      <c r="I8" s="205"/>
      <c r="J8" s="206"/>
      <c r="K8" s="206"/>
      <c r="L8" s="206"/>
      <c r="M8" s="206"/>
      <c r="N8" s="206"/>
    </row>
    <row r="9" spans="1:14" s="68" customFormat="1" ht="10.5" customHeight="1">
      <c r="A9" s="201"/>
      <c r="B9" s="207"/>
      <c r="C9" s="214"/>
      <c r="D9" s="215"/>
      <c r="E9" s="216">
        <v>5</v>
      </c>
      <c r="F9" s="209">
        <v>0</v>
      </c>
      <c r="G9" s="210" t="s">
        <v>86</v>
      </c>
      <c r="H9" s="205"/>
      <c r="I9" s="205"/>
      <c r="J9" s="206"/>
      <c r="K9" s="206"/>
      <c r="L9" s="206"/>
      <c r="M9" s="206"/>
      <c r="N9" s="206"/>
    </row>
    <row r="10" spans="1:14" s="68" customFormat="1" ht="10.5" customHeight="1">
      <c r="A10" s="201">
        <v>5</v>
      </c>
      <c r="B10" s="202">
        <f>сВч3!A12</f>
        <v>0</v>
      </c>
      <c r="C10" s="203" t="s">
        <v>33</v>
      </c>
      <c r="D10" s="215"/>
      <c r="E10" s="216"/>
      <c r="F10" s="212"/>
      <c r="G10" s="208"/>
      <c r="H10" s="217"/>
      <c r="I10" s="205"/>
      <c r="J10" s="206"/>
      <c r="K10" s="206"/>
      <c r="L10" s="206"/>
      <c r="M10" s="206"/>
      <c r="N10" s="206"/>
    </row>
    <row r="11" spans="1:14" s="68" customFormat="1" ht="10.5" customHeight="1">
      <c r="A11" s="201"/>
      <c r="B11" s="207"/>
      <c r="C11" s="208">
        <v>2</v>
      </c>
      <c r="D11" s="209">
        <v>0</v>
      </c>
      <c r="E11" s="218" t="s">
        <v>26</v>
      </c>
      <c r="F11" s="219"/>
      <c r="G11" s="216"/>
      <c r="H11" s="217"/>
      <c r="I11" s="205"/>
      <c r="J11" s="206"/>
      <c r="K11" s="206"/>
      <c r="L11" s="206"/>
      <c r="M11" s="206"/>
      <c r="N11" s="206"/>
    </row>
    <row r="12" spans="1:14" s="68" customFormat="1" ht="10.5" customHeight="1">
      <c r="A12" s="201">
        <v>4</v>
      </c>
      <c r="B12" s="202">
        <f>сВч3!A11</f>
        <v>0</v>
      </c>
      <c r="C12" s="211" t="s">
        <v>26</v>
      </c>
      <c r="D12" s="212"/>
      <c r="E12" s="214"/>
      <c r="F12" s="215"/>
      <c r="G12" s="216"/>
      <c r="H12" s="217"/>
      <c r="I12" s="205"/>
      <c r="J12" s="206"/>
      <c r="K12" s="206"/>
      <c r="L12" s="206"/>
      <c r="M12" s="206"/>
      <c r="N12" s="206"/>
    </row>
    <row r="13" spans="1:14" s="68" customFormat="1" ht="10.5" customHeight="1">
      <c r="A13" s="201"/>
      <c r="B13" s="207"/>
      <c r="C13" s="214"/>
      <c r="D13" s="215"/>
      <c r="E13" s="205"/>
      <c r="F13" s="215"/>
      <c r="G13" s="216">
        <v>7</v>
      </c>
      <c r="H13" s="209">
        <v>0</v>
      </c>
      <c r="I13" s="211" t="s">
        <v>23</v>
      </c>
      <c r="J13" s="305"/>
      <c r="K13" s="220"/>
      <c r="L13" s="220"/>
      <c r="M13" s="220"/>
      <c r="N13" s="220"/>
    </row>
    <row r="14" spans="1:14" s="68" customFormat="1" ht="10.5" customHeight="1">
      <c r="A14" s="201">
        <v>3</v>
      </c>
      <c r="B14" s="202">
        <f>сВч3!A10</f>
        <v>0</v>
      </c>
      <c r="C14" s="203" t="s">
        <v>25</v>
      </c>
      <c r="D14" s="215"/>
      <c r="E14" s="205"/>
      <c r="F14" s="215"/>
      <c r="G14" s="216"/>
      <c r="H14" s="212"/>
      <c r="I14" s="221"/>
      <c r="J14" s="222"/>
      <c r="K14" s="221"/>
      <c r="L14" s="222"/>
      <c r="M14" s="222"/>
      <c r="N14" s="223" t="s">
        <v>45</v>
      </c>
    </row>
    <row r="15" spans="1:14" s="68" customFormat="1" ht="10.5" customHeight="1">
      <c r="A15" s="201"/>
      <c r="B15" s="207"/>
      <c r="C15" s="208">
        <v>3</v>
      </c>
      <c r="D15" s="209">
        <v>0</v>
      </c>
      <c r="E15" s="210" t="s">
        <v>25</v>
      </c>
      <c r="F15" s="215"/>
      <c r="G15" s="216"/>
      <c r="H15" s="219"/>
      <c r="I15" s="224"/>
      <c r="J15" s="206"/>
      <c r="K15" s="224"/>
      <c r="L15" s="206"/>
      <c r="M15" s="206"/>
      <c r="N15" s="224"/>
    </row>
    <row r="16" spans="1:14" s="68" customFormat="1" ht="10.5" customHeight="1">
      <c r="A16" s="201">
        <v>6</v>
      </c>
      <c r="B16" s="202">
        <f>сВч3!A13</f>
        <v>0</v>
      </c>
      <c r="C16" s="211" t="s">
        <v>28</v>
      </c>
      <c r="D16" s="212"/>
      <c r="E16" s="208"/>
      <c r="F16" s="219"/>
      <c r="G16" s="216"/>
      <c r="H16" s="219"/>
      <c r="I16" s="224"/>
      <c r="J16" s="206"/>
      <c r="K16" s="224"/>
      <c r="L16" s="206"/>
      <c r="M16" s="206"/>
      <c r="N16" s="224"/>
    </row>
    <row r="17" spans="1:14" s="68" customFormat="1" ht="10.5" customHeight="1">
      <c r="A17" s="201"/>
      <c r="B17" s="207"/>
      <c r="C17" s="214"/>
      <c r="D17" s="215"/>
      <c r="E17" s="216">
        <v>6</v>
      </c>
      <c r="F17" s="209">
        <v>0</v>
      </c>
      <c r="G17" s="211" t="s">
        <v>23</v>
      </c>
      <c r="H17" s="219"/>
      <c r="I17" s="224"/>
      <c r="J17" s="206"/>
      <c r="K17" s="224"/>
      <c r="L17" s="206"/>
      <c r="M17" s="206"/>
      <c r="N17" s="224"/>
    </row>
    <row r="18" spans="1:14" s="68" customFormat="1" ht="10.5" customHeight="1">
      <c r="A18" s="201">
        <v>7</v>
      </c>
      <c r="B18" s="202">
        <f>сВч3!A14</f>
        <v>0</v>
      </c>
      <c r="C18" s="203" t="s">
        <v>114</v>
      </c>
      <c r="D18" s="215"/>
      <c r="E18" s="216"/>
      <c r="F18" s="212"/>
      <c r="G18" s="214"/>
      <c r="H18" s="215"/>
      <c r="I18" s="224"/>
      <c r="J18" s="206"/>
      <c r="K18" s="224"/>
      <c r="L18" s="206"/>
      <c r="M18" s="206"/>
      <c r="N18" s="224"/>
    </row>
    <row r="19" spans="1:14" s="68" customFormat="1" ht="10.5" customHeight="1">
      <c r="A19" s="201"/>
      <c r="B19" s="207"/>
      <c r="C19" s="208">
        <v>4</v>
      </c>
      <c r="D19" s="209">
        <v>0</v>
      </c>
      <c r="E19" s="211" t="s">
        <v>23</v>
      </c>
      <c r="F19" s="219"/>
      <c r="G19" s="205"/>
      <c r="H19" s="215"/>
      <c r="I19" s="224"/>
      <c r="J19" s="206"/>
      <c r="K19" s="224"/>
      <c r="L19" s="206"/>
      <c r="M19" s="206"/>
      <c r="N19" s="224"/>
    </row>
    <row r="20" spans="1:14" s="68" customFormat="1" ht="10.5" customHeight="1">
      <c r="A20" s="201">
        <v>2</v>
      </c>
      <c r="B20" s="202">
        <f>сВч3!A9</f>
        <v>0</v>
      </c>
      <c r="C20" s="211" t="s">
        <v>23</v>
      </c>
      <c r="D20" s="212"/>
      <c r="E20" s="214"/>
      <c r="F20" s="215"/>
      <c r="G20" s="205">
        <v>-7</v>
      </c>
      <c r="H20" s="225">
        <f>IF(H13=F9,F17,IF(H13=F17,F9,0))</f>
        <v>0</v>
      </c>
      <c r="I20" s="226" t="str">
        <f>IF(I13=G9,G17,IF(I13=G17,G9,0))</f>
        <v>Насыров Эмиль</v>
      </c>
      <c r="J20" s="227"/>
      <c r="K20" s="227"/>
      <c r="L20" s="227"/>
      <c r="M20" s="227"/>
      <c r="N20" s="227"/>
    </row>
    <row r="21" spans="1:14" s="68" customFormat="1" ht="10.5" customHeight="1">
      <c r="A21" s="201"/>
      <c r="B21" s="207"/>
      <c r="C21" s="214"/>
      <c r="D21" s="215"/>
      <c r="E21" s="205"/>
      <c r="F21" s="215"/>
      <c r="G21" s="205"/>
      <c r="H21" s="228"/>
      <c r="I21" s="221"/>
      <c r="J21" s="222"/>
      <c r="K21" s="221"/>
      <c r="L21" s="222"/>
      <c r="M21" s="222"/>
      <c r="N21" s="223" t="s">
        <v>46</v>
      </c>
    </row>
    <row r="22" spans="1:14" s="68" customFormat="1" ht="10.5" customHeight="1">
      <c r="A22" s="201">
        <v>-1</v>
      </c>
      <c r="B22" s="229">
        <f>IF(D7=B6,B8,IF(D7=B8,B6,0))</f>
        <v>0</v>
      </c>
      <c r="C22" s="226" t="str">
        <f>IF(E7=C6,C8,IF(E7=C8,C6,0))</f>
        <v>Габдракипов Ринат</v>
      </c>
      <c r="D22" s="230"/>
      <c r="E22" s="205"/>
      <c r="F22" s="215"/>
      <c r="G22" s="205"/>
      <c r="H22" s="215"/>
      <c r="I22" s="224"/>
      <c r="J22" s="206"/>
      <c r="K22" s="224"/>
      <c r="L22" s="206"/>
      <c r="M22" s="206"/>
      <c r="N22" s="224"/>
    </row>
    <row r="23" spans="1:14" s="68" customFormat="1" ht="10.5" customHeight="1">
      <c r="A23" s="201"/>
      <c r="B23" s="207"/>
      <c r="C23" s="208">
        <v>8</v>
      </c>
      <c r="D23" s="209">
        <v>0</v>
      </c>
      <c r="E23" s="210" t="s">
        <v>33</v>
      </c>
      <c r="F23" s="215"/>
      <c r="G23" s="205"/>
      <c r="H23" s="215"/>
      <c r="I23" s="224"/>
      <c r="J23" s="206"/>
      <c r="K23" s="224"/>
      <c r="L23" s="206"/>
      <c r="M23" s="206"/>
      <c r="N23" s="224"/>
    </row>
    <row r="24" spans="1:14" s="68" customFormat="1" ht="10.5" customHeight="1">
      <c r="A24" s="201">
        <v>-2</v>
      </c>
      <c r="B24" s="229">
        <f>IF(D11=B10,B12,IF(D11=B12,B10,0))</f>
        <v>0</v>
      </c>
      <c r="C24" s="231" t="str">
        <f>IF(E11=C10,C12,IF(E11=C12,C10,0))</f>
        <v>Елпаев Игорь</v>
      </c>
      <c r="D24" s="232"/>
      <c r="E24" s="208">
        <v>10</v>
      </c>
      <c r="F24" s="209">
        <v>0</v>
      </c>
      <c r="G24" s="210" t="s">
        <v>25</v>
      </c>
      <c r="H24" s="215"/>
      <c r="I24" s="224"/>
      <c r="J24" s="206"/>
      <c r="K24" s="224"/>
      <c r="L24" s="206"/>
      <c r="M24" s="206"/>
      <c r="N24" s="224"/>
    </row>
    <row r="25" spans="1:14" s="68" customFormat="1" ht="10.5" customHeight="1">
      <c r="A25" s="201"/>
      <c r="B25" s="207"/>
      <c r="C25" s="214">
        <v>-6</v>
      </c>
      <c r="D25" s="233">
        <f>IF(F17=D15,D19,IF(F17=D19,D15,0))</f>
        <v>0</v>
      </c>
      <c r="E25" s="231" t="str">
        <f>IF(G17=E15,E19,IF(G17=E19,E15,0))</f>
        <v>Фирсов Денис</v>
      </c>
      <c r="F25" s="232"/>
      <c r="G25" s="208"/>
      <c r="H25" s="219"/>
      <c r="I25" s="224"/>
      <c r="J25" s="206"/>
      <c r="K25" s="224"/>
      <c r="L25" s="206"/>
      <c r="M25" s="206"/>
      <c r="N25" s="224"/>
    </row>
    <row r="26" spans="1:14" s="68" customFormat="1" ht="10.5" customHeight="1">
      <c r="A26" s="201">
        <v>-3</v>
      </c>
      <c r="B26" s="229">
        <f>IF(D15=B14,B16,IF(D15=B16,B14,0))</f>
        <v>0</v>
      </c>
      <c r="C26" s="226" t="str">
        <f>IF(E15=C14,C16,IF(E15=C16,C14,0))</f>
        <v>Маневич Сергей</v>
      </c>
      <c r="D26" s="234"/>
      <c r="E26" s="214"/>
      <c r="F26" s="215"/>
      <c r="G26" s="216">
        <v>12</v>
      </c>
      <c r="H26" s="209">
        <v>0</v>
      </c>
      <c r="I26" s="210" t="s">
        <v>25</v>
      </c>
      <c r="J26" s="220"/>
      <c r="K26" s="220"/>
      <c r="L26" s="220"/>
      <c r="M26" s="220"/>
      <c r="N26" s="220"/>
    </row>
    <row r="27" spans="1:14" s="68" customFormat="1" ht="10.5" customHeight="1">
      <c r="A27" s="201"/>
      <c r="B27" s="207"/>
      <c r="C27" s="208">
        <v>9</v>
      </c>
      <c r="D27" s="209">
        <v>0</v>
      </c>
      <c r="E27" s="210" t="s">
        <v>114</v>
      </c>
      <c r="F27" s="215"/>
      <c r="G27" s="216"/>
      <c r="H27" s="212"/>
      <c r="I27" s="221"/>
      <c r="J27" s="222"/>
      <c r="K27" s="221"/>
      <c r="L27" s="222"/>
      <c r="M27" s="222"/>
      <c r="N27" s="223" t="s">
        <v>55</v>
      </c>
    </row>
    <row r="28" spans="1:14" s="68" customFormat="1" ht="10.5" customHeight="1">
      <c r="A28" s="201">
        <v>-4</v>
      </c>
      <c r="B28" s="229">
        <f>IF(D19=B18,B20,IF(D19=B20,B18,0))</f>
        <v>0</v>
      </c>
      <c r="C28" s="231" t="str">
        <f>IF(E19=C18,C20,IF(E19=C20,C18,0))</f>
        <v>Иванов Валерий</v>
      </c>
      <c r="D28" s="232"/>
      <c r="E28" s="208">
        <v>11</v>
      </c>
      <c r="F28" s="209">
        <v>0</v>
      </c>
      <c r="G28" s="218" t="s">
        <v>26</v>
      </c>
      <c r="H28" s="219"/>
      <c r="I28" s="224"/>
      <c r="J28" s="206"/>
      <c r="K28" s="224"/>
      <c r="L28" s="206"/>
      <c r="M28" s="206"/>
      <c r="N28" s="224"/>
    </row>
    <row r="29" spans="1:14" s="68" customFormat="1" ht="10.5" customHeight="1">
      <c r="A29" s="201"/>
      <c r="B29" s="235"/>
      <c r="C29" s="214">
        <v>-5</v>
      </c>
      <c r="D29" s="233">
        <f>IF(F9=D7,D11,IF(F9=D11,D7,0))</f>
        <v>0</v>
      </c>
      <c r="E29" s="231" t="str">
        <f>IF(G9=E7,E11,IF(G9=E11,E7,0))</f>
        <v>Сабирова Полина</v>
      </c>
      <c r="F29" s="232"/>
      <c r="G29" s="214">
        <v>-12</v>
      </c>
      <c r="H29" s="225">
        <f>IF(H26=F24,F28,IF(H26=F28,F24,0))</f>
        <v>0</v>
      </c>
      <c r="I29" s="226" t="str">
        <f>IF(I26=G24,G28,IF(I26=G28,G24,0))</f>
        <v>Сабирова Полина</v>
      </c>
      <c r="J29" s="227"/>
      <c r="K29" s="227"/>
      <c r="L29" s="227"/>
      <c r="M29" s="227"/>
      <c r="N29" s="227"/>
    </row>
    <row r="30" spans="1:14" s="68" customFormat="1" ht="10.5" customHeight="1">
      <c r="A30" s="201"/>
      <c r="B30" s="235"/>
      <c r="C30" s="205"/>
      <c r="D30" s="51"/>
      <c r="E30" s="214"/>
      <c r="F30" s="215"/>
      <c r="G30" s="205"/>
      <c r="H30" s="228"/>
      <c r="I30" s="221"/>
      <c r="J30" s="222"/>
      <c r="K30" s="221"/>
      <c r="L30" s="222"/>
      <c r="M30" s="222"/>
      <c r="N30" s="223" t="s">
        <v>56</v>
      </c>
    </row>
    <row r="31" spans="1:14" s="68" customFormat="1" ht="10.5" customHeight="1">
      <c r="A31" s="201"/>
      <c r="B31" s="235"/>
      <c r="C31" s="205"/>
      <c r="D31" s="41"/>
      <c r="E31" s="205">
        <v>-10</v>
      </c>
      <c r="F31" s="233">
        <f>IF(F24=D23,D25,IF(F24=D25,D23,0))</f>
        <v>0</v>
      </c>
      <c r="G31" s="226" t="str">
        <f>IF(G24=E23,E25,IF(G24=E25,E23,0))</f>
        <v>Елпаев Игорь</v>
      </c>
      <c r="H31" s="230"/>
      <c r="I31" s="224"/>
      <c r="J31" s="206"/>
      <c r="K31" s="224"/>
      <c r="L31" s="206"/>
      <c r="M31" s="206"/>
      <c r="N31" s="224"/>
    </row>
    <row r="32" spans="1:14" s="68" customFormat="1" ht="10.5" customHeight="1">
      <c r="A32" s="201"/>
      <c r="B32" s="235"/>
      <c r="C32" s="205"/>
      <c r="D32" s="41"/>
      <c r="E32" s="205"/>
      <c r="F32" s="228"/>
      <c r="G32" s="208">
        <v>13</v>
      </c>
      <c r="H32" s="209">
        <v>0</v>
      </c>
      <c r="I32" s="236" t="s">
        <v>114</v>
      </c>
      <c r="J32" s="220"/>
      <c r="K32" s="220"/>
      <c r="L32" s="220"/>
      <c r="M32" s="220"/>
      <c r="N32" s="220"/>
    </row>
    <row r="33" spans="1:14" s="68" customFormat="1" ht="10.5" customHeight="1">
      <c r="A33" s="201">
        <v>-8</v>
      </c>
      <c r="B33" s="237">
        <f>IF(D23=B22,B24,IF(D23=B24,B22,0))</f>
        <v>0</v>
      </c>
      <c r="C33" s="226" t="str">
        <f>IF(E23=C22,C24,IF(E23=C24,C22,0))</f>
        <v>Габдракипов Ринат</v>
      </c>
      <c r="D33" s="238"/>
      <c r="E33" s="205">
        <v>-11</v>
      </c>
      <c r="F33" s="233">
        <f>IF(F28=D27,D29,IF(F28=D29,D27,0))</f>
        <v>0</v>
      </c>
      <c r="G33" s="231" t="str">
        <f>IF(G28=E27,E29,IF(G28=E29,E27,0))</f>
        <v>Иванов Валерий</v>
      </c>
      <c r="H33" s="232"/>
      <c r="I33" s="221"/>
      <c r="J33" s="222"/>
      <c r="K33" s="221"/>
      <c r="L33" s="222"/>
      <c r="M33" s="222"/>
      <c r="N33" s="223" t="s">
        <v>47</v>
      </c>
    </row>
    <row r="34" spans="1:14" s="68" customFormat="1" ht="10.5" customHeight="1">
      <c r="A34" s="201"/>
      <c r="B34" s="235"/>
      <c r="C34" s="208">
        <v>14</v>
      </c>
      <c r="D34" s="209">
        <v>0</v>
      </c>
      <c r="E34" s="236" t="s">
        <v>28</v>
      </c>
      <c r="F34" s="239"/>
      <c r="G34" s="214">
        <v>-13</v>
      </c>
      <c r="H34" s="225">
        <f>IF(H32=F31,F33,IF(H32=F33,F31,0))</f>
        <v>0</v>
      </c>
      <c r="I34" s="226" t="str">
        <f>IF(I32=G31,G33,IF(I32=G33,G31,0))</f>
        <v>Елпаев Игорь</v>
      </c>
      <c r="J34" s="227"/>
      <c r="K34" s="227"/>
      <c r="L34" s="227"/>
      <c r="M34" s="227"/>
      <c r="N34" s="227"/>
    </row>
    <row r="35" spans="1:14" s="68" customFormat="1" ht="10.5" customHeight="1">
      <c r="A35" s="201">
        <v>-9</v>
      </c>
      <c r="B35" s="237">
        <f>IF(D27=B26,B28,IF(D27=B28,B26,0))</f>
        <v>0</v>
      </c>
      <c r="C35" s="236" t="s">
        <v>28</v>
      </c>
      <c r="D35" s="240"/>
      <c r="E35" s="223" t="s">
        <v>49</v>
      </c>
      <c r="F35" s="241"/>
      <c r="G35" s="205"/>
      <c r="H35" s="242"/>
      <c r="I35" s="221"/>
      <c r="J35" s="222"/>
      <c r="K35" s="221"/>
      <c r="L35" s="222"/>
      <c r="M35" s="222"/>
      <c r="N35" s="223" t="s">
        <v>48</v>
      </c>
    </row>
    <row r="36" spans="1:14" s="68" customFormat="1" ht="10.5" customHeight="1">
      <c r="A36" s="201"/>
      <c r="B36" s="201"/>
      <c r="C36" s="214">
        <v>-14</v>
      </c>
      <c r="D36" s="225">
        <v>0</v>
      </c>
      <c r="E36" s="226" t="str">
        <f>IF(E34=C33,C35,IF(E34=C35,C33,0))</f>
        <v>Габдракипов Ринат</v>
      </c>
      <c r="F36" s="243"/>
      <c r="G36" s="244"/>
      <c r="H36" s="244"/>
      <c r="I36" s="244"/>
      <c r="J36" s="244"/>
      <c r="K36" s="244"/>
      <c r="L36" s="244"/>
      <c r="M36" s="206"/>
      <c r="N36" s="206"/>
    </row>
    <row r="37" spans="1:14" s="68" customFormat="1" ht="10.5" customHeight="1">
      <c r="A37" s="201"/>
      <c r="B37" s="201"/>
      <c r="C37" s="205"/>
      <c r="D37" s="214"/>
      <c r="E37" s="223" t="s">
        <v>50</v>
      </c>
      <c r="F37" s="241"/>
      <c r="G37" s="205"/>
      <c r="H37" s="205"/>
      <c r="I37" s="224"/>
      <c r="J37" s="206"/>
      <c r="K37" s="206"/>
      <c r="L37" s="206"/>
      <c r="M37" s="206"/>
      <c r="N37" s="206"/>
    </row>
    <row r="38" spans="1:17" ht="10.5" customHeight="1">
      <c r="A38" s="68"/>
      <c r="B38" s="68"/>
      <c r="C38" s="68"/>
      <c r="D38" s="68"/>
      <c r="E38" s="68"/>
      <c r="F38" s="245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0.5" customHeight="1">
      <c r="A39" s="68"/>
      <c r="B39" s="68"/>
      <c r="C39" s="68"/>
      <c r="D39" s="68"/>
      <c r="E39" s="68"/>
      <c r="F39" s="245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0.5" customHeight="1">
      <c r="A40" s="68"/>
      <c r="B40" s="68"/>
      <c r="C40" s="68"/>
      <c r="D40" s="68"/>
      <c r="E40" s="68"/>
      <c r="F40" s="245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0.5" customHeight="1">
      <c r="A41" s="68"/>
      <c r="B41" s="68"/>
      <c r="C41" s="68"/>
      <c r="D41" s="68"/>
      <c r="E41" s="68"/>
      <c r="F41" s="245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10.5" customHeight="1">
      <c r="A42" s="68"/>
      <c r="B42" s="68"/>
      <c r="C42" s="68"/>
      <c r="D42" s="68"/>
      <c r="E42" s="68"/>
      <c r="F42" s="245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ht="10.5" customHeight="1">
      <c r="A43" s="68"/>
      <c r="B43" s="68"/>
      <c r="C43" s="68"/>
      <c r="D43" s="68"/>
      <c r="E43" s="68"/>
      <c r="F43" s="245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0.5" customHeight="1">
      <c r="A44" s="68"/>
      <c r="B44" s="68"/>
      <c r="C44" s="68"/>
      <c r="D44" s="68"/>
      <c r="E44" s="68"/>
      <c r="F44" s="245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ht="10.5" customHeight="1">
      <c r="A45" s="68"/>
      <c r="B45" s="68"/>
      <c r="C45" s="68"/>
      <c r="D45" s="68"/>
      <c r="E45" s="68"/>
      <c r="F45" s="245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7" ht="10.5" customHeight="1">
      <c r="A46" s="68"/>
      <c r="B46" s="68"/>
      <c r="C46" s="68"/>
      <c r="D46" s="68"/>
      <c r="E46" s="68"/>
      <c r="F46" s="245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1:17" ht="10.5" customHeight="1">
      <c r="A47" s="68"/>
      <c r="B47" s="68"/>
      <c r="C47" s="68"/>
      <c r="D47" s="68"/>
      <c r="E47" s="68"/>
      <c r="F47" s="245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ht="10.5" customHeight="1">
      <c r="F48" s="246"/>
    </row>
    <row r="49" ht="10.5" customHeight="1">
      <c r="F49" s="24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59" customWidth="1"/>
    <col min="2" max="2" width="5.75390625" style="159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107" t="s">
        <v>77</v>
      </c>
      <c r="B1" s="286" t="s">
        <v>78</v>
      </c>
      <c r="C1" s="287"/>
      <c r="D1" s="284" t="s">
        <v>79</v>
      </c>
      <c r="E1" s="285"/>
    </row>
    <row r="2" spans="1:5" ht="12.75">
      <c r="A2" s="108">
        <v>1</v>
      </c>
      <c r="B2" s="155">
        <f>Вч3!D7</f>
        <v>0</v>
      </c>
      <c r="C2" s="156" t="str">
        <f>Вч3!E19</f>
        <v>Андрющенко Александр</v>
      </c>
      <c r="D2" s="157" t="str">
        <f>Вч3!C28</f>
        <v>Иванов Валерий</v>
      </c>
      <c r="E2" s="158">
        <f>Вч3!B22</f>
        <v>0</v>
      </c>
    </row>
    <row r="3" spans="1:13" ht="12.75">
      <c r="A3" s="108">
        <v>2</v>
      </c>
      <c r="B3" s="155">
        <f>Вч3!D11</f>
        <v>0</v>
      </c>
      <c r="C3" s="156" t="str">
        <f>Вч3!I13</f>
        <v>Андрющенко Александр</v>
      </c>
      <c r="D3" s="157" t="str">
        <f>Вч3!I20</f>
        <v>Насыров Эмиль</v>
      </c>
      <c r="E3" s="158">
        <f>Вч3!B24</f>
        <v>0</v>
      </c>
      <c r="M3" s="247"/>
    </row>
    <row r="4" spans="1:5" ht="12.75">
      <c r="A4" s="108">
        <v>3</v>
      </c>
      <c r="B4" s="155">
        <f>Вч3!D15</f>
        <v>0</v>
      </c>
      <c r="C4" s="156" t="str">
        <f>Вч3!G17</f>
        <v>Андрющенко Александр</v>
      </c>
      <c r="D4" s="157" t="str">
        <f>Вч3!E25</f>
        <v>Фирсов Денис</v>
      </c>
      <c r="E4" s="158">
        <f>Вч3!B26</f>
        <v>0</v>
      </c>
    </row>
    <row r="5" spans="1:5" ht="12.75">
      <c r="A5" s="108">
        <v>4</v>
      </c>
      <c r="B5" s="155">
        <f>Вч3!D19</f>
        <v>0</v>
      </c>
      <c r="C5" s="156" t="str">
        <f>Вч3!E23</f>
        <v>Елпаев Игорь</v>
      </c>
      <c r="D5" s="157" t="str">
        <f>Вч3!C33</f>
        <v>Габдракипов Ринат</v>
      </c>
      <c r="E5" s="158">
        <f>Вч3!B28</f>
        <v>0</v>
      </c>
    </row>
    <row r="6" spans="1:5" ht="12.75">
      <c r="A6" s="108">
        <v>5</v>
      </c>
      <c r="B6" s="155">
        <f>Вч3!F9</f>
        <v>0</v>
      </c>
      <c r="C6" s="156" t="str">
        <f>Вч3!I32</f>
        <v>Иванов Валерий</v>
      </c>
      <c r="D6" s="157" t="str">
        <f>Вч3!I34</f>
        <v>Елпаев Игорь</v>
      </c>
      <c r="E6" s="158">
        <f>Вч3!D29</f>
        <v>0</v>
      </c>
    </row>
    <row r="7" spans="1:5" ht="12.75">
      <c r="A7" s="108">
        <v>6</v>
      </c>
      <c r="B7" s="155">
        <f>Вч3!F17</f>
        <v>0</v>
      </c>
      <c r="C7" s="156" t="str">
        <f>Вч3!E27</f>
        <v>Иванов Валерий</v>
      </c>
      <c r="D7" s="157" t="str">
        <f>Вч3!C35</f>
        <v>Маневич Сергей</v>
      </c>
      <c r="E7" s="158">
        <f>Вч3!D25</f>
        <v>0</v>
      </c>
    </row>
    <row r="8" spans="1:5" ht="12.75">
      <c r="A8" s="108">
        <v>7</v>
      </c>
      <c r="B8" s="155">
        <f>Вч3!H13</f>
        <v>0</v>
      </c>
      <c r="C8" s="156" t="str">
        <f>Вч3!E34</f>
        <v>Маневич Сергей</v>
      </c>
      <c r="D8" s="157" t="str">
        <f>Вч3!E36</f>
        <v>Габдракипов Ринат</v>
      </c>
      <c r="E8" s="158">
        <f>Вч3!H20</f>
        <v>0</v>
      </c>
    </row>
    <row r="9" spans="1:5" ht="12.75">
      <c r="A9" s="108">
        <v>8</v>
      </c>
      <c r="B9" s="155">
        <f>Вч3!D23</f>
        <v>0</v>
      </c>
      <c r="C9" s="156" t="str">
        <f>Вч3!E7</f>
        <v>Насыров Эмиль</v>
      </c>
      <c r="D9" s="157" t="str">
        <f>Вч3!C22</f>
        <v>Габдракипов Ринат</v>
      </c>
      <c r="E9" s="158">
        <f>Вч3!B33</f>
        <v>0</v>
      </c>
    </row>
    <row r="10" spans="1:5" ht="12.75">
      <c r="A10" s="108">
        <v>9</v>
      </c>
      <c r="B10" s="155">
        <f>Вч3!D27</f>
        <v>0</v>
      </c>
      <c r="C10" s="156" t="str">
        <f>Вч3!G9</f>
        <v>Насыров Эмиль</v>
      </c>
      <c r="D10" s="157" t="str">
        <f>Вч3!E29</f>
        <v>Сабирова Полина</v>
      </c>
      <c r="E10" s="158">
        <f>Вч3!B35</f>
        <v>0</v>
      </c>
    </row>
    <row r="11" spans="1:5" ht="12.75">
      <c r="A11" s="108">
        <v>10</v>
      </c>
      <c r="B11" s="155">
        <f>Вч3!F24</f>
        <v>0</v>
      </c>
      <c r="C11" s="156" t="str">
        <f>Вч3!E11</f>
        <v>Сабирова Полина</v>
      </c>
      <c r="D11" s="157" t="str">
        <f>Вч3!C24</f>
        <v>Елпаев Игорь</v>
      </c>
      <c r="E11" s="158">
        <f>Вч3!F31</f>
        <v>0</v>
      </c>
    </row>
    <row r="12" spans="1:5" ht="12.75">
      <c r="A12" s="108">
        <v>11</v>
      </c>
      <c r="B12" s="155">
        <f>Вч3!F28</f>
        <v>0</v>
      </c>
      <c r="C12" s="156" t="str">
        <f>Вч3!G28</f>
        <v>Сабирова Полина</v>
      </c>
      <c r="D12" s="157" t="str">
        <f>Вч3!G33</f>
        <v>Иванов Валерий</v>
      </c>
      <c r="E12" s="158">
        <f>Вч3!F33</f>
        <v>0</v>
      </c>
    </row>
    <row r="13" spans="1:5" ht="12.75">
      <c r="A13" s="108">
        <v>12</v>
      </c>
      <c r="B13" s="155">
        <f>Вч3!H26</f>
        <v>0</v>
      </c>
      <c r="C13" s="156" t="str">
        <f>Вч3!G24</f>
        <v>Фирсов Денис</v>
      </c>
      <c r="D13" s="157" t="str">
        <f>Вч3!G31</f>
        <v>Елпаев Игорь</v>
      </c>
      <c r="E13" s="158">
        <f>Вч3!H29</f>
        <v>0</v>
      </c>
    </row>
    <row r="14" spans="1:5" ht="12.75">
      <c r="A14" s="108">
        <v>13</v>
      </c>
      <c r="B14" s="155">
        <f>Вч3!H32</f>
        <v>0</v>
      </c>
      <c r="C14" s="156" t="str">
        <f>Вч3!E15</f>
        <v>Фирсов Денис</v>
      </c>
      <c r="D14" s="157" t="str">
        <f>Вч3!C26</f>
        <v>Маневич Сергей</v>
      </c>
      <c r="E14" s="158">
        <f>Вч3!H34</f>
        <v>0</v>
      </c>
    </row>
    <row r="15" spans="1:5" ht="12.75">
      <c r="A15" s="108">
        <v>14</v>
      </c>
      <c r="B15" s="155">
        <f>Вч3!D34</f>
        <v>0</v>
      </c>
      <c r="C15" s="156" t="str">
        <f>Вч3!I26</f>
        <v>Фирсов Денис</v>
      </c>
      <c r="D15" s="157" t="str">
        <f>Вч3!I29</f>
        <v>Сабирова Полина</v>
      </c>
      <c r="E15" s="158">
        <f>Вч3!D36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3" customWidth="1"/>
    <col min="2" max="2" width="3.75390625" style="33" customWidth="1"/>
    <col min="3" max="3" width="25.75390625" style="33" customWidth="1"/>
    <col min="4" max="4" width="3.75390625" style="33" customWidth="1"/>
    <col min="5" max="5" width="15.75390625" style="33" customWidth="1"/>
    <col min="6" max="6" width="3.75390625" style="33" customWidth="1"/>
    <col min="7" max="7" width="15.75390625" style="33" customWidth="1"/>
    <col min="8" max="8" width="3.75390625" style="33" customWidth="1"/>
    <col min="9" max="9" width="15.75390625" style="33" customWidth="1"/>
    <col min="10" max="10" width="3.75390625" style="33" customWidth="1"/>
    <col min="11" max="11" width="9.75390625" style="33" customWidth="1"/>
    <col min="12" max="12" width="3.75390625" style="33" customWidth="1"/>
    <col min="13" max="15" width="5.75390625" style="33" customWidth="1"/>
    <col min="16" max="16384" width="9.125" style="33" customWidth="1"/>
  </cols>
  <sheetData>
    <row r="1" spans="1:15" s="2" customFormat="1" ht="16.5" thickBo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s="2" customFormat="1" ht="13.5" thickBot="1">
      <c r="A2" s="282" t="s">
        <v>83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 ht="12.75">
      <c r="A3" s="281" t="str">
        <f>'с8'!A3</f>
        <v>LXVIII Чемпионат РБ в зачет XXV Кубка РБ, VII Кубка Давида - Детского Кубка РБ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2.75">
      <c r="A4" s="283" t="str">
        <f>CONCATENATE('с8'!A4," ",'с8'!C4)</f>
        <v>Республиканские официальные спортивные соревнования МЕЖДУНАРОДНЫЙ ЖЕНСКИЙ ДЕНЬ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2.75">
      <c r="A5" s="279">
        <f>'с8'!E5</f>
        <v>45361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2.75">
      <c r="A6" s="72">
        <v>1</v>
      </c>
      <c r="B6" s="121">
        <f>'с8'!A8</f>
        <v>0</v>
      </c>
      <c r="C6" s="74" t="s">
        <v>187</v>
      </c>
      <c r="D6" s="75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1:15" ht="12.75">
      <c r="A7" s="72"/>
      <c r="B7" s="123"/>
      <c r="C7" s="162">
        <v>1</v>
      </c>
      <c r="D7" s="163">
        <v>0</v>
      </c>
      <c r="E7" s="105" t="s">
        <v>187</v>
      </c>
      <c r="F7" s="164"/>
      <c r="G7" s="160"/>
      <c r="H7" s="160"/>
      <c r="I7" s="160"/>
      <c r="J7" s="160"/>
      <c r="K7" s="160"/>
      <c r="L7" s="160"/>
      <c r="M7" s="160"/>
      <c r="N7" s="160"/>
      <c r="O7" s="161"/>
    </row>
    <row r="8" spans="1:15" ht="12.75">
      <c r="A8" s="72">
        <v>16</v>
      </c>
      <c r="B8" s="121">
        <f>'с8'!A23</f>
        <v>0</v>
      </c>
      <c r="C8" s="84" t="s">
        <v>44</v>
      </c>
      <c r="D8" s="165"/>
      <c r="E8" s="162"/>
      <c r="F8" s="166"/>
      <c r="G8" s="160"/>
      <c r="H8" s="160"/>
      <c r="I8" s="160"/>
      <c r="J8" s="160"/>
      <c r="K8" s="160"/>
      <c r="L8" s="160"/>
      <c r="M8" s="160"/>
      <c r="N8" s="160"/>
      <c r="O8" s="161"/>
    </row>
    <row r="9" spans="1:15" ht="12.75">
      <c r="A9" s="72"/>
      <c r="B9" s="123"/>
      <c r="C9" s="167"/>
      <c r="D9" s="168"/>
      <c r="E9" s="169">
        <v>9</v>
      </c>
      <c r="F9" s="163">
        <v>0</v>
      </c>
      <c r="G9" s="105" t="s">
        <v>187</v>
      </c>
      <c r="H9" s="164"/>
      <c r="I9" s="160"/>
      <c r="J9" s="160"/>
      <c r="K9" s="160"/>
      <c r="L9" s="160"/>
      <c r="M9" s="160"/>
      <c r="N9" s="160"/>
      <c r="O9" s="161"/>
    </row>
    <row r="10" spans="1:15" ht="12.75">
      <c r="A10" s="72">
        <v>9</v>
      </c>
      <c r="B10" s="121">
        <f>'с8'!A16</f>
        <v>0</v>
      </c>
      <c r="C10" s="74" t="s">
        <v>190</v>
      </c>
      <c r="D10" s="170"/>
      <c r="E10" s="169"/>
      <c r="F10" s="171"/>
      <c r="G10" s="162"/>
      <c r="H10" s="166"/>
      <c r="I10" s="160"/>
      <c r="J10" s="160"/>
      <c r="K10" s="160"/>
      <c r="L10" s="160"/>
      <c r="M10" s="160"/>
      <c r="N10" s="160"/>
      <c r="O10" s="161"/>
    </row>
    <row r="11" spans="1:15" ht="12.75">
      <c r="A11" s="72"/>
      <c r="B11" s="123"/>
      <c r="C11" s="162">
        <v>2</v>
      </c>
      <c r="D11" s="163">
        <v>0</v>
      </c>
      <c r="E11" s="172" t="s">
        <v>190</v>
      </c>
      <c r="F11" s="173"/>
      <c r="G11" s="169"/>
      <c r="H11" s="166"/>
      <c r="I11" s="160"/>
      <c r="J11" s="160"/>
      <c r="K11" s="160"/>
      <c r="L11" s="160"/>
      <c r="M11" s="160"/>
      <c r="N11" s="160"/>
      <c r="O11" s="161"/>
    </row>
    <row r="12" spans="1:15" ht="12.75">
      <c r="A12" s="72">
        <v>8</v>
      </c>
      <c r="B12" s="121">
        <f>'с8'!A15</f>
        <v>0</v>
      </c>
      <c r="C12" s="84" t="s">
        <v>33</v>
      </c>
      <c r="D12" s="165"/>
      <c r="E12" s="167"/>
      <c r="F12" s="168"/>
      <c r="G12" s="169"/>
      <c r="H12" s="166"/>
      <c r="I12" s="160"/>
      <c r="J12" s="160"/>
      <c r="K12" s="160"/>
      <c r="L12" s="160"/>
      <c r="M12" s="174"/>
      <c r="N12" s="160"/>
      <c r="O12" s="161"/>
    </row>
    <row r="13" spans="1:15" ht="12.75">
      <c r="A13" s="72"/>
      <c r="B13" s="123"/>
      <c r="C13" s="167"/>
      <c r="D13" s="168"/>
      <c r="E13" s="160"/>
      <c r="F13" s="168"/>
      <c r="G13" s="169">
        <v>13</v>
      </c>
      <c r="H13" s="163">
        <v>0</v>
      </c>
      <c r="I13" s="105" t="s">
        <v>187</v>
      </c>
      <c r="J13" s="164"/>
      <c r="K13" s="160"/>
      <c r="L13" s="160"/>
      <c r="M13" s="174"/>
      <c r="N13" s="160"/>
      <c r="O13" s="161"/>
    </row>
    <row r="14" spans="1:15" ht="12.75">
      <c r="A14" s="72">
        <v>5</v>
      </c>
      <c r="B14" s="121">
        <f>'с8'!A12</f>
        <v>0</v>
      </c>
      <c r="C14" s="74" t="s">
        <v>188</v>
      </c>
      <c r="D14" s="170"/>
      <c r="E14" s="160"/>
      <c r="F14" s="168"/>
      <c r="G14" s="169"/>
      <c r="H14" s="171"/>
      <c r="I14" s="162"/>
      <c r="J14" s="166"/>
      <c r="K14" s="160"/>
      <c r="L14" s="160"/>
      <c r="M14" s="174"/>
      <c r="N14" s="160"/>
      <c r="O14" s="161"/>
    </row>
    <row r="15" spans="1:15" ht="12.75">
      <c r="A15" s="72"/>
      <c r="B15" s="123"/>
      <c r="C15" s="162">
        <v>3</v>
      </c>
      <c r="D15" s="163">
        <v>0</v>
      </c>
      <c r="E15" s="175" t="s">
        <v>188</v>
      </c>
      <c r="F15" s="168"/>
      <c r="G15" s="169"/>
      <c r="H15" s="176"/>
      <c r="I15" s="169"/>
      <c r="J15" s="166"/>
      <c r="K15" s="75"/>
      <c r="L15" s="160"/>
      <c r="M15" s="174"/>
      <c r="N15" s="160"/>
      <c r="O15" s="161"/>
    </row>
    <row r="16" spans="1:15" ht="12.75">
      <c r="A16" s="72">
        <v>12</v>
      </c>
      <c r="B16" s="121">
        <f>'с8'!A19</f>
        <v>0</v>
      </c>
      <c r="C16" s="84" t="s">
        <v>192</v>
      </c>
      <c r="D16" s="165"/>
      <c r="E16" s="162"/>
      <c r="F16" s="176"/>
      <c r="G16" s="169"/>
      <c r="H16" s="176"/>
      <c r="I16" s="169"/>
      <c r="J16" s="166"/>
      <c r="K16" s="160"/>
      <c r="L16" s="160"/>
      <c r="M16" s="174"/>
      <c r="N16" s="160"/>
      <c r="O16" s="161"/>
    </row>
    <row r="17" spans="1:15" ht="12.75">
      <c r="A17" s="72"/>
      <c r="B17" s="123"/>
      <c r="C17" s="167"/>
      <c r="D17" s="168"/>
      <c r="E17" s="169">
        <v>10</v>
      </c>
      <c r="F17" s="163">
        <v>0</v>
      </c>
      <c r="G17" s="172" t="s">
        <v>37</v>
      </c>
      <c r="H17" s="173"/>
      <c r="I17" s="169"/>
      <c r="J17" s="166"/>
      <c r="K17" s="160"/>
      <c r="L17" s="160"/>
      <c r="M17" s="160"/>
      <c r="N17" s="160"/>
      <c r="O17" s="161"/>
    </row>
    <row r="18" spans="1:15" ht="12.75">
      <c r="A18" s="72">
        <v>13</v>
      </c>
      <c r="B18" s="121">
        <f>'с8'!A20</f>
        <v>0</v>
      </c>
      <c r="C18" s="74" t="s">
        <v>193</v>
      </c>
      <c r="D18" s="170"/>
      <c r="E18" s="169"/>
      <c r="F18" s="171"/>
      <c r="G18" s="167"/>
      <c r="H18" s="168"/>
      <c r="I18" s="169"/>
      <c r="J18" s="166"/>
      <c r="K18" s="160"/>
      <c r="L18" s="160"/>
      <c r="M18" s="160"/>
      <c r="N18" s="160"/>
      <c r="O18" s="161"/>
    </row>
    <row r="19" spans="1:15" ht="12.75">
      <c r="A19" s="72"/>
      <c r="B19" s="123"/>
      <c r="C19" s="162">
        <v>4</v>
      </c>
      <c r="D19" s="163">
        <v>0</v>
      </c>
      <c r="E19" s="172" t="s">
        <v>37</v>
      </c>
      <c r="F19" s="173"/>
      <c r="G19" s="160"/>
      <c r="H19" s="168"/>
      <c r="I19" s="169"/>
      <c r="J19" s="166"/>
      <c r="K19" s="160"/>
      <c r="L19" s="160"/>
      <c r="M19" s="160"/>
      <c r="N19" s="160"/>
      <c r="O19" s="161"/>
    </row>
    <row r="20" spans="1:15" ht="12.75">
      <c r="A20" s="72">
        <v>4</v>
      </c>
      <c r="B20" s="121">
        <f>'с8'!A11</f>
        <v>0</v>
      </c>
      <c r="C20" s="84" t="s">
        <v>37</v>
      </c>
      <c r="D20" s="165"/>
      <c r="E20" s="167"/>
      <c r="F20" s="168"/>
      <c r="G20" s="160"/>
      <c r="H20" s="168"/>
      <c r="I20" s="169"/>
      <c r="J20" s="166"/>
      <c r="K20" s="160"/>
      <c r="L20" s="160"/>
      <c r="M20" s="160"/>
      <c r="N20" s="160"/>
      <c r="O20" s="161"/>
    </row>
    <row r="21" spans="1:15" ht="12.75">
      <c r="A21" s="72"/>
      <c r="B21" s="123"/>
      <c r="C21" s="167"/>
      <c r="D21" s="168"/>
      <c r="E21" s="160"/>
      <c r="F21" s="168"/>
      <c r="G21" s="160"/>
      <c r="H21" s="168"/>
      <c r="I21" s="169">
        <v>15</v>
      </c>
      <c r="J21" s="163">
        <v>0</v>
      </c>
      <c r="K21" s="105" t="s">
        <v>187</v>
      </c>
      <c r="L21" s="100"/>
      <c r="M21" s="100"/>
      <c r="N21" s="100"/>
      <c r="O21" s="178"/>
    </row>
    <row r="22" spans="1:15" ht="12.75">
      <c r="A22" s="72">
        <v>3</v>
      </c>
      <c r="B22" s="121">
        <f>'с8'!A10</f>
        <v>0</v>
      </c>
      <c r="C22" s="74" t="s">
        <v>38</v>
      </c>
      <c r="D22" s="170"/>
      <c r="E22" s="160"/>
      <c r="F22" s="168"/>
      <c r="G22" s="160"/>
      <c r="H22" s="168"/>
      <c r="I22" s="169"/>
      <c r="J22" s="179"/>
      <c r="K22" s="167"/>
      <c r="L22" s="167"/>
      <c r="M22" s="167"/>
      <c r="N22" s="297" t="s">
        <v>45</v>
      </c>
      <c r="O22" s="298"/>
    </row>
    <row r="23" spans="1:15" ht="12.75">
      <c r="A23" s="72"/>
      <c r="B23" s="123"/>
      <c r="C23" s="162">
        <v>5</v>
      </c>
      <c r="D23" s="163">
        <v>0</v>
      </c>
      <c r="E23" s="105" t="s">
        <v>38</v>
      </c>
      <c r="F23" s="170"/>
      <c r="G23" s="160"/>
      <c r="H23" s="168"/>
      <c r="I23" s="169"/>
      <c r="J23" s="180"/>
      <c r="K23" s="160"/>
      <c r="L23" s="160"/>
      <c r="M23" s="160"/>
      <c r="N23" s="160"/>
      <c r="O23" s="161"/>
    </row>
    <row r="24" spans="1:15" ht="12.75">
      <c r="A24" s="72">
        <v>14</v>
      </c>
      <c r="B24" s="121">
        <f>'с8'!A21</f>
        <v>0</v>
      </c>
      <c r="C24" s="84" t="s">
        <v>104</v>
      </c>
      <c r="D24" s="165"/>
      <c r="E24" s="162"/>
      <c r="F24" s="176"/>
      <c r="G24" s="160"/>
      <c r="H24" s="168"/>
      <c r="I24" s="169"/>
      <c r="J24" s="166"/>
      <c r="K24" s="160"/>
      <c r="L24" s="160"/>
      <c r="M24" s="160"/>
      <c r="N24" s="160"/>
      <c r="O24" s="161"/>
    </row>
    <row r="25" spans="1:15" ht="12.75">
      <c r="A25" s="72"/>
      <c r="B25" s="123"/>
      <c r="C25" s="167"/>
      <c r="D25" s="168"/>
      <c r="E25" s="169">
        <v>11</v>
      </c>
      <c r="F25" s="163">
        <v>0</v>
      </c>
      <c r="G25" s="172" t="s">
        <v>189</v>
      </c>
      <c r="H25" s="173"/>
      <c r="I25" s="169"/>
      <c r="J25" s="166"/>
      <c r="K25" s="160"/>
      <c r="L25" s="160"/>
      <c r="M25" s="160"/>
      <c r="N25" s="160"/>
      <c r="O25" s="161"/>
    </row>
    <row r="26" spans="1:15" ht="12.75">
      <c r="A26" s="72">
        <v>11</v>
      </c>
      <c r="B26" s="121">
        <f>'с8'!A18</f>
        <v>0</v>
      </c>
      <c r="C26" s="74" t="s">
        <v>27</v>
      </c>
      <c r="D26" s="170"/>
      <c r="E26" s="169"/>
      <c r="F26" s="171"/>
      <c r="G26" s="162"/>
      <c r="H26" s="176"/>
      <c r="I26" s="169"/>
      <c r="J26" s="166"/>
      <c r="K26" s="160"/>
      <c r="L26" s="160"/>
      <c r="M26" s="160"/>
      <c r="N26" s="160"/>
      <c r="O26" s="161"/>
    </row>
    <row r="27" spans="1:15" ht="12.75">
      <c r="A27" s="72"/>
      <c r="B27" s="123"/>
      <c r="C27" s="162">
        <v>6</v>
      </c>
      <c r="D27" s="163">
        <v>0</v>
      </c>
      <c r="E27" s="172" t="s">
        <v>189</v>
      </c>
      <c r="F27" s="173"/>
      <c r="G27" s="169"/>
      <c r="H27" s="176"/>
      <c r="I27" s="169"/>
      <c r="J27" s="166"/>
      <c r="K27" s="160"/>
      <c r="L27" s="160"/>
      <c r="M27" s="160"/>
      <c r="N27" s="160"/>
      <c r="O27" s="161"/>
    </row>
    <row r="28" spans="1:15" ht="12.75">
      <c r="A28" s="72">
        <v>6</v>
      </c>
      <c r="B28" s="121">
        <f>'с8'!A13</f>
        <v>0</v>
      </c>
      <c r="C28" s="84" t="s">
        <v>189</v>
      </c>
      <c r="D28" s="165"/>
      <c r="E28" s="167"/>
      <c r="F28" s="168"/>
      <c r="G28" s="169"/>
      <c r="H28" s="176"/>
      <c r="I28" s="169"/>
      <c r="J28" s="166"/>
      <c r="K28" s="160"/>
      <c r="L28" s="160"/>
      <c r="M28" s="160"/>
      <c r="N28" s="160"/>
      <c r="O28" s="161"/>
    </row>
    <row r="29" spans="1:15" ht="12.75">
      <c r="A29" s="72"/>
      <c r="B29" s="123"/>
      <c r="C29" s="167"/>
      <c r="D29" s="168"/>
      <c r="E29" s="160"/>
      <c r="F29" s="168"/>
      <c r="G29" s="169">
        <v>14</v>
      </c>
      <c r="H29" s="163">
        <v>0</v>
      </c>
      <c r="I29" s="172" t="s">
        <v>103</v>
      </c>
      <c r="J29" s="180"/>
      <c r="K29" s="160"/>
      <c r="L29" s="160"/>
      <c r="M29" s="160"/>
      <c r="N29" s="160"/>
      <c r="O29" s="161"/>
    </row>
    <row r="30" spans="1:15" ht="12.75">
      <c r="A30" s="72">
        <v>7</v>
      </c>
      <c r="B30" s="121">
        <f>'с8'!A14</f>
        <v>0</v>
      </c>
      <c r="C30" s="74" t="s">
        <v>194</v>
      </c>
      <c r="D30" s="170"/>
      <c r="E30" s="160"/>
      <c r="F30" s="168"/>
      <c r="G30" s="169"/>
      <c r="H30" s="179"/>
      <c r="I30" s="167"/>
      <c r="J30" s="160"/>
      <c r="K30" s="160"/>
      <c r="L30" s="160"/>
      <c r="M30" s="160"/>
      <c r="N30" s="160"/>
      <c r="O30" s="161"/>
    </row>
    <row r="31" spans="1:15" ht="12.75">
      <c r="A31" s="72"/>
      <c r="B31" s="123"/>
      <c r="C31" s="162">
        <v>7</v>
      </c>
      <c r="D31" s="163">
        <v>0</v>
      </c>
      <c r="E31" s="105" t="s">
        <v>40</v>
      </c>
      <c r="F31" s="170"/>
      <c r="G31" s="169"/>
      <c r="H31" s="166"/>
      <c r="I31" s="160"/>
      <c r="J31" s="160"/>
      <c r="K31" s="160"/>
      <c r="L31" s="160"/>
      <c r="M31" s="160"/>
      <c r="N31" s="160"/>
      <c r="O31" s="161"/>
    </row>
    <row r="32" spans="1:15" ht="12.75">
      <c r="A32" s="72">
        <v>10</v>
      </c>
      <c r="B32" s="121">
        <f>'с8'!A17</f>
        <v>0</v>
      </c>
      <c r="C32" s="84" t="s">
        <v>40</v>
      </c>
      <c r="D32" s="165"/>
      <c r="E32" s="162"/>
      <c r="F32" s="176"/>
      <c r="G32" s="169"/>
      <c r="H32" s="166"/>
      <c r="I32" s="160">
        <v>-15</v>
      </c>
      <c r="J32" s="181">
        <f>IF(J21=H13,H29,IF(J21=H29,H13,0))</f>
        <v>0</v>
      </c>
      <c r="K32" s="74" t="str">
        <f>IF(K21=I13,I29,IF(K21=I29,I13,0))</f>
        <v>Касимов Линар</v>
      </c>
      <c r="L32" s="94"/>
      <c r="M32" s="182"/>
      <c r="N32" s="182"/>
      <c r="O32" s="183"/>
    </row>
    <row r="33" spans="1:15" ht="12.75">
      <c r="A33" s="72"/>
      <c r="B33" s="123"/>
      <c r="C33" s="167"/>
      <c r="D33" s="168"/>
      <c r="E33" s="169">
        <v>12</v>
      </c>
      <c r="F33" s="163">
        <v>0</v>
      </c>
      <c r="G33" s="172" t="s">
        <v>103</v>
      </c>
      <c r="H33" s="180"/>
      <c r="I33" s="160"/>
      <c r="J33" s="167"/>
      <c r="K33" s="167"/>
      <c r="L33" s="167"/>
      <c r="M33" s="167"/>
      <c r="N33" s="297" t="s">
        <v>46</v>
      </c>
      <c r="O33" s="298"/>
    </row>
    <row r="34" spans="1:15" ht="12.75">
      <c r="A34" s="72">
        <v>15</v>
      </c>
      <c r="B34" s="121">
        <f>'с8'!A22</f>
        <v>0</v>
      </c>
      <c r="C34" s="74" t="s">
        <v>44</v>
      </c>
      <c r="D34" s="170"/>
      <c r="E34" s="169"/>
      <c r="F34" s="179"/>
      <c r="G34" s="167"/>
      <c r="H34" s="160"/>
      <c r="I34" s="160"/>
      <c r="J34" s="160"/>
      <c r="K34" s="160"/>
      <c r="L34" s="160"/>
      <c r="M34" s="160"/>
      <c r="N34" s="160"/>
      <c r="O34" s="161"/>
    </row>
    <row r="35" spans="1:15" ht="12.75">
      <c r="A35" s="72"/>
      <c r="B35" s="123"/>
      <c r="C35" s="162">
        <v>8</v>
      </c>
      <c r="D35" s="163">
        <v>0</v>
      </c>
      <c r="E35" s="172" t="s">
        <v>103</v>
      </c>
      <c r="F35" s="180"/>
      <c r="G35" s="160"/>
      <c r="H35" s="160"/>
      <c r="I35" s="160"/>
      <c r="J35" s="160"/>
      <c r="K35" s="160"/>
      <c r="L35" s="160"/>
      <c r="M35" s="160"/>
      <c r="N35" s="160"/>
      <c r="O35" s="161"/>
    </row>
    <row r="36" spans="1:15" ht="12.75">
      <c r="A36" s="72">
        <v>2</v>
      </c>
      <c r="B36" s="121">
        <f>'с8'!A9</f>
        <v>0</v>
      </c>
      <c r="C36" s="84" t="s">
        <v>103</v>
      </c>
      <c r="D36" s="87"/>
      <c r="E36" s="167"/>
      <c r="F36" s="160"/>
      <c r="G36" s="160"/>
      <c r="H36" s="160"/>
      <c r="I36" s="160"/>
      <c r="J36" s="160"/>
      <c r="K36" s="160"/>
      <c r="L36" s="160"/>
      <c r="M36" s="160"/>
      <c r="N36" s="160"/>
      <c r="O36" s="161"/>
    </row>
    <row r="37" spans="1:15" ht="12.75">
      <c r="A37" s="72"/>
      <c r="B37" s="72"/>
      <c r="C37" s="167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</row>
    <row r="38" spans="1:15" ht="12.75">
      <c r="A38" s="72">
        <v>-1</v>
      </c>
      <c r="B38" s="143">
        <f>IF(D7=B6,B8,IF(D7=B8,B6,0))</f>
        <v>0</v>
      </c>
      <c r="C38" s="74" t="str">
        <f>IF(E7=C6,C8,IF(E7=C8,C6,0))</f>
        <v>_</v>
      </c>
      <c r="D38" s="75"/>
      <c r="E38" s="160"/>
      <c r="F38" s="160"/>
      <c r="G38" s="160">
        <v>-13</v>
      </c>
      <c r="H38" s="181">
        <f>IF(H13=F9,F17,IF(H13=F17,F9,0))</f>
        <v>0</v>
      </c>
      <c r="I38" s="74" t="str">
        <f>IF(I13=G9,G17,IF(I13=G17,G9,0))</f>
        <v>Аксаев Алексей</v>
      </c>
      <c r="J38" s="75"/>
      <c r="K38" s="160"/>
      <c r="L38" s="160"/>
      <c r="M38" s="160"/>
      <c r="N38" s="160"/>
      <c r="O38" s="161"/>
    </row>
    <row r="39" spans="1:15" ht="12.75">
      <c r="A39" s="72"/>
      <c r="B39" s="72"/>
      <c r="C39" s="162">
        <v>16</v>
      </c>
      <c r="D39" s="163">
        <v>0</v>
      </c>
      <c r="E39" s="105" t="s">
        <v>33</v>
      </c>
      <c r="F39" s="164"/>
      <c r="G39" s="160"/>
      <c r="H39" s="167"/>
      <c r="I39" s="162"/>
      <c r="J39" s="166"/>
      <c r="K39" s="160"/>
      <c r="L39" s="160"/>
      <c r="M39" s="160"/>
      <c r="N39" s="160"/>
      <c r="O39" s="161"/>
    </row>
    <row r="40" spans="1:15" ht="12.75">
      <c r="A40" s="72">
        <v>-2</v>
      </c>
      <c r="B40" s="143">
        <f>IF(D11=B10,B12,IF(D11=B12,B10,0))</f>
        <v>0</v>
      </c>
      <c r="C40" s="84" t="str">
        <f>IF(E11=C10,C12,IF(E11=C12,C10,0))</f>
        <v>Елпаев Игорь</v>
      </c>
      <c r="D40" s="87"/>
      <c r="E40" s="162">
        <v>20</v>
      </c>
      <c r="F40" s="163">
        <v>0</v>
      </c>
      <c r="G40" s="105" t="s">
        <v>33</v>
      </c>
      <c r="H40" s="164"/>
      <c r="I40" s="169">
        <v>26</v>
      </c>
      <c r="J40" s="163">
        <v>0</v>
      </c>
      <c r="K40" s="172" t="s">
        <v>38</v>
      </c>
      <c r="L40" s="180"/>
      <c r="M40" s="160"/>
      <c r="N40" s="160"/>
      <c r="O40" s="161"/>
    </row>
    <row r="41" spans="1:15" ht="12.75">
      <c r="A41" s="72"/>
      <c r="B41" s="72"/>
      <c r="C41" s="167">
        <v>-12</v>
      </c>
      <c r="D41" s="181">
        <f>IF(F33=D31,D35,IF(F33=D35,D31,0))</f>
        <v>0</v>
      </c>
      <c r="E41" s="84" t="str">
        <f>IF(G33=E31,E35,IF(G33=E35,E31,0))</f>
        <v>Ягафарова Диана</v>
      </c>
      <c r="F41" s="87"/>
      <c r="G41" s="162"/>
      <c r="H41" s="166"/>
      <c r="I41" s="169"/>
      <c r="J41" s="179"/>
      <c r="K41" s="162"/>
      <c r="L41" s="166"/>
      <c r="M41" s="160"/>
      <c r="N41" s="160"/>
      <c r="O41" s="161"/>
    </row>
    <row r="42" spans="1:15" ht="12.75">
      <c r="A42" s="72">
        <v>-3</v>
      </c>
      <c r="B42" s="143">
        <f>IF(D15=B14,B16,IF(D15=B16,B14,0))</f>
        <v>0</v>
      </c>
      <c r="C42" s="74" t="str">
        <f>IF(E15=C14,C16,IF(E15=C16,C14,0))</f>
        <v>Лось Андрей</v>
      </c>
      <c r="D42" s="104"/>
      <c r="E42" s="167"/>
      <c r="F42" s="160"/>
      <c r="G42" s="169">
        <v>24</v>
      </c>
      <c r="H42" s="163">
        <v>0</v>
      </c>
      <c r="I42" s="172" t="s">
        <v>38</v>
      </c>
      <c r="J42" s="180"/>
      <c r="K42" s="169"/>
      <c r="L42" s="166"/>
      <c r="M42" s="160"/>
      <c r="N42" s="160"/>
      <c r="O42" s="161"/>
    </row>
    <row r="43" spans="1:15" ht="12.75">
      <c r="A43" s="72"/>
      <c r="B43" s="72"/>
      <c r="C43" s="162">
        <v>17</v>
      </c>
      <c r="D43" s="163">
        <v>0</v>
      </c>
      <c r="E43" s="105" t="s">
        <v>193</v>
      </c>
      <c r="F43" s="164"/>
      <c r="G43" s="169"/>
      <c r="H43" s="179"/>
      <c r="I43" s="167"/>
      <c r="J43" s="160"/>
      <c r="K43" s="169"/>
      <c r="L43" s="166"/>
      <c r="M43" s="160"/>
      <c r="N43" s="160"/>
      <c r="O43" s="161"/>
    </row>
    <row r="44" spans="1:15" ht="12.75">
      <c r="A44" s="72">
        <v>-4</v>
      </c>
      <c r="B44" s="143">
        <f>IF(D19=B18,B20,IF(D19=B20,B18,0))</f>
        <v>0</v>
      </c>
      <c r="C44" s="84" t="str">
        <f>IF(E19=C18,C20,IF(E19=C20,C18,0))</f>
        <v>Шамыков Кирилл</v>
      </c>
      <c r="D44" s="87"/>
      <c r="E44" s="162">
        <v>21</v>
      </c>
      <c r="F44" s="163">
        <v>0</v>
      </c>
      <c r="G44" s="172" t="s">
        <v>38</v>
      </c>
      <c r="H44" s="180"/>
      <c r="I44" s="160"/>
      <c r="J44" s="160"/>
      <c r="K44" s="169">
        <v>28</v>
      </c>
      <c r="L44" s="163">
        <v>0</v>
      </c>
      <c r="M44" s="105" t="s">
        <v>194</v>
      </c>
      <c r="N44" s="182"/>
      <c r="O44" s="183"/>
    </row>
    <row r="45" spans="1:15" ht="12.75">
      <c r="A45" s="72"/>
      <c r="B45" s="72"/>
      <c r="C45" s="167">
        <v>-11</v>
      </c>
      <c r="D45" s="181">
        <f>IF(F25=D23,D27,IF(F25=D27,D23,0))</f>
        <v>0</v>
      </c>
      <c r="E45" s="84" t="str">
        <f>IF(G25=E23,E27,IF(G25=E27,E23,0))</f>
        <v>Галанова Анастасия</v>
      </c>
      <c r="F45" s="87"/>
      <c r="G45" s="167"/>
      <c r="H45" s="160"/>
      <c r="I45" s="160"/>
      <c r="J45" s="160"/>
      <c r="K45" s="169"/>
      <c r="L45" s="179"/>
      <c r="M45" s="167"/>
      <c r="N45" s="297" t="s">
        <v>55</v>
      </c>
      <c r="O45" s="298"/>
    </row>
    <row r="46" spans="1:15" ht="12.75">
      <c r="A46" s="72">
        <v>-5</v>
      </c>
      <c r="B46" s="143">
        <f>IF(D23=B22,B24,IF(D23=B24,B22,0))</f>
        <v>0</v>
      </c>
      <c r="C46" s="74" t="str">
        <f>IF(E23=C22,C24,IF(E23=C24,C22,0))</f>
        <v>Садыков Амир</v>
      </c>
      <c r="D46" s="104"/>
      <c r="E46" s="167"/>
      <c r="F46" s="160"/>
      <c r="G46" s="160">
        <v>-14</v>
      </c>
      <c r="H46" s="181">
        <f>IF(H29=F25,F33,IF(H29=F33,F25,0))</f>
        <v>0</v>
      </c>
      <c r="I46" s="74" t="str">
        <f>IF(I29=G25,G33,IF(I29=G33,G25,0))</f>
        <v>Мухутдинов Динар</v>
      </c>
      <c r="J46" s="75"/>
      <c r="K46" s="169"/>
      <c r="L46" s="166"/>
      <c r="M46" s="160"/>
      <c r="N46" s="160"/>
      <c r="O46" s="161"/>
    </row>
    <row r="47" spans="1:15" ht="12.75">
      <c r="A47" s="72"/>
      <c r="B47" s="72"/>
      <c r="C47" s="162">
        <v>18</v>
      </c>
      <c r="D47" s="163">
        <v>0</v>
      </c>
      <c r="E47" s="105" t="s">
        <v>104</v>
      </c>
      <c r="F47" s="164"/>
      <c r="G47" s="160"/>
      <c r="H47" s="167"/>
      <c r="I47" s="185"/>
      <c r="J47" s="166"/>
      <c r="K47" s="169"/>
      <c r="L47" s="166"/>
      <c r="M47" s="160"/>
      <c r="N47" s="160"/>
      <c r="O47" s="161"/>
    </row>
    <row r="48" spans="1:15" ht="12.75">
      <c r="A48" s="72">
        <v>-6</v>
      </c>
      <c r="B48" s="143">
        <f>IF(D27=B26,B28,IF(D27=B28,B26,0))</f>
        <v>0</v>
      </c>
      <c r="C48" s="84" t="str">
        <f>IF(E27=C26,C28,IF(E27=C28,C26,0))</f>
        <v>Зиннатуллин Рустемхан</v>
      </c>
      <c r="D48" s="87"/>
      <c r="E48" s="162">
        <v>22</v>
      </c>
      <c r="F48" s="163">
        <v>0</v>
      </c>
      <c r="G48" s="105" t="s">
        <v>188</v>
      </c>
      <c r="H48" s="164"/>
      <c r="I48" s="169">
        <v>27</v>
      </c>
      <c r="J48" s="163">
        <v>0</v>
      </c>
      <c r="K48" s="105" t="s">
        <v>194</v>
      </c>
      <c r="L48" s="164"/>
      <c r="M48" s="160"/>
      <c r="N48" s="160"/>
      <c r="O48" s="161"/>
    </row>
    <row r="49" spans="1:15" ht="12.75">
      <c r="A49" s="72"/>
      <c r="B49" s="72"/>
      <c r="C49" s="167">
        <v>-10</v>
      </c>
      <c r="D49" s="181">
        <f>IF(F17=D15,D19,IF(F17=D19,D15,0))</f>
        <v>0</v>
      </c>
      <c r="E49" s="84" t="str">
        <f>IF(G17=E15,E19,IF(G17=E19,E15,0))</f>
        <v>Алопин Вадим</v>
      </c>
      <c r="F49" s="87"/>
      <c r="G49" s="162"/>
      <c r="H49" s="166"/>
      <c r="I49" s="169"/>
      <c r="J49" s="179"/>
      <c r="K49" s="167"/>
      <c r="L49" s="160"/>
      <c r="M49" s="160"/>
      <c r="N49" s="160"/>
      <c r="O49" s="161"/>
    </row>
    <row r="50" spans="1:15" ht="12.75">
      <c r="A50" s="72">
        <v>-7</v>
      </c>
      <c r="B50" s="143">
        <f>IF(D31=B30,B32,IF(D31=B32,B30,0))</f>
        <v>0</v>
      </c>
      <c r="C50" s="74" t="str">
        <f>IF(E31=C30,C32,IF(E31=C32,C30,0))</f>
        <v>Мухетдинов Амир</v>
      </c>
      <c r="D50" s="104"/>
      <c r="E50" s="167"/>
      <c r="F50" s="160"/>
      <c r="G50" s="169">
        <v>25</v>
      </c>
      <c r="H50" s="163">
        <v>0</v>
      </c>
      <c r="I50" s="105" t="s">
        <v>194</v>
      </c>
      <c r="J50" s="164"/>
      <c r="K50" s="160"/>
      <c r="L50" s="160"/>
      <c r="M50" s="160"/>
      <c r="N50" s="160"/>
      <c r="O50" s="161"/>
    </row>
    <row r="51" spans="1:15" ht="12.75">
      <c r="A51" s="72"/>
      <c r="B51" s="72"/>
      <c r="C51" s="162">
        <v>19</v>
      </c>
      <c r="D51" s="163">
        <v>0</v>
      </c>
      <c r="E51" s="105" t="s">
        <v>194</v>
      </c>
      <c r="F51" s="164"/>
      <c r="G51" s="169"/>
      <c r="H51" s="179"/>
      <c r="I51" s="167"/>
      <c r="J51" s="160"/>
      <c r="K51" s="160"/>
      <c r="L51" s="160"/>
      <c r="M51" s="160"/>
      <c r="N51" s="160"/>
      <c r="O51" s="161"/>
    </row>
    <row r="52" spans="1:15" ht="12.75">
      <c r="A52" s="72">
        <v>-8</v>
      </c>
      <c r="B52" s="143">
        <f>IF(D35=B34,B36,IF(D35=B36,B34,0))</f>
        <v>0</v>
      </c>
      <c r="C52" s="84" t="str">
        <f>IF(E35=C34,C36,IF(E35=C36,C34,0))</f>
        <v>_</v>
      </c>
      <c r="D52" s="87"/>
      <c r="E52" s="162">
        <v>23</v>
      </c>
      <c r="F52" s="163">
        <v>0</v>
      </c>
      <c r="G52" s="105" t="s">
        <v>194</v>
      </c>
      <c r="H52" s="164"/>
      <c r="I52" s="160"/>
      <c r="J52" s="160"/>
      <c r="K52" s="160">
        <v>-28</v>
      </c>
      <c r="L52" s="181">
        <f>IF(L44=J40,J48,IF(L44=J48,J40,0))</f>
        <v>0</v>
      </c>
      <c r="M52" s="74" t="str">
        <f>IF(M44=K40,K48,IF(M44=K48,K40,0))</f>
        <v>Галанова Анастасия</v>
      </c>
      <c r="N52" s="182"/>
      <c r="O52" s="183"/>
    </row>
    <row r="53" spans="1:15" ht="12.75">
      <c r="A53" s="72"/>
      <c r="B53" s="72"/>
      <c r="C53" s="167">
        <v>-9</v>
      </c>
      <c r="D53" s="181">
        <f>IF(F9=D7,D11,IF(F9=D11,D7,0))</f>
        <v>0</v>
      </c>
      <c r="E53" s="84" t="str">
        <f>IF(G9=E7,E11,IF(G9=E11,E7,0))</f>
        <v>Шамратов Олег</v>
      </c>
      <c r="F53" s="87"/>
      <c r="G53" s="167"/>
      <c r="H53" s="160"/>
      <c r="I53" s="160"/>
      <c r="J53" s="160"/>
      <c r="K53" s="160"/>
      <c r="L53" s="167"/>
      <c r="M53" s="93"/>
      <c r="N53" s="297" t="s">
        <v>56</v>
      </c>
      <c r="O53" s="298"/>
    </row>
    <row r="54" spans="1:15" ht="12.75">
      <c r="A54" s="72"/>
      <c r="B54" s="72"/>
      <c r="C54" s="160"/>
      <c r="D54" s="167"/>
      <c r="E54" s="167"/>
      <c r="F54" s="160"/>
      <c r="G54" s="160"/>
      <c r="H54" s="160"/>
      <c r="I54" s="160"/>
      <c r="J54" s="160"/>
      <c r="K54" s="160"/>
      <c r="L54" s="160"/>
      <c r="M54" s="160"/>
      <c r="N54" s="160"/>
      <c r="O54" s="161"/>
    </row>
    <row r="55" spans="1:15" ht="12.75">
      <c r="A55" s="72">
        <v>-26</v>
      </c>
      <c r="B55" s="143">
        <f>IF(J40=H38,H42,IF(J40=H42,H38,0))</f>
        <v>0</v>
      </c>
      <c r="C55" s="74" t="str">
        <f>IF(K40=I38,I42,IF(K40=I42,I38,0))</f>
        <v>Аксаев Алексей</v>
      </c>
      <c r="D55" s="75"/>
      <c r="E55" s="160"/>
      <c r="F55" s="160"/>
      <c r="G55" s="160">
        <v>-20</v>
      </c>
      <c r="H55" s="181">
        <f>IF(F40=D39,D41,IF(F40=D41,D39,0))</f>
        <v>0</v>
      </c>
      <c r="I55" s="74" t="str">
        <f>IF(G40=E39,E41,IF(G40=E41,E39,0))</f>
        <v>Ягафарова Диана</v>
      </c>
      <c r="J55" s="75"/>
      <c r="K55" s="160"/>
      <c r="L55" s="160"/>
      <c r="M55" s="160"/>
      <c r="N55" s="160"/>
      <c r="O55" s="161"/>
    </row>
    <row r="56" spans="1:15" ht="12.75">
      <c r="A56" s="72"/>
      <c r="B56" s="123"/>
      <c r="C56" s="162">
        <v>29</v>
      </c>
      <c r="D56" s="163">
        <v>0</v>
      </c>
      <c r="E56" s="105" t="s">
        <v>37</v>
      </c>
      <c r="F56" s="164"/>
      <c r="G56" s="160"/>
      <c r="H56" s="167"/>
      <c r="I56" s="162">
        <v>31</v>
      </c>
      <c r="J56" s="163">
        <v>0</v>
      </c>
      <c r="K56" s="105" t="s">
        <v>193</v>
      </c>
      <c r="L56" s="164"/>
      <c r="M56" s="160"/>
      <c r="N56" s="160"/>
      <c r="O56" s="161"/>
    </row>
    <row r="57" spans="1:15" ht="12.75">
      <c r="A57" s="72">
        <v>-27</v>
      </c>
      <c r="B57" s="143">
        <f>IF(J48=H46,H50,IF(J48=H50,H46,0))</f>
        <v>0</v>
      </c>
      <c r="C57" s="84" t="str">
        <f>IF(K48=I46,I50,IF(K48=I50,I46,0))</f>
        <v>Мухутдинов Динар</v>
      </c>
      <c r="D57" s="87"/>
      <c r="E57" s="95" t="s">
        <v>47</v>
      </c>
      <c r="F57" s="103"/>
      <c r="G57" s="160">
        <v>-21</v>
      </c>
      <c r="H57" s="181">
        <f>IF(F44=D43,D45,IF(F44=D45,D43,0))</f>
        <v>0</v>
      </c>
      <c r="I57" s="84" t="str">
        <f>IF(G44=E43,E45,IF(G44=E45,E43,0))</f>
        <v>Шамыков Кирилл</v>
      </c>
      <c r="J57" s="87"/>
      <c r="K57" s="162"/>
      <c r="L57" s="166"/>
      <c r="M57" s="160"/>
      <c r="N57" s="160"/>
      <c r="O57" s="161"/>
    </row>
    <row r="58" spans="1:15" ht="12.75">
      <c r="A58" s="72"/>
      <c r="B58" s="72"/>
      <c r="C58" s="167">
        <v>-29</v>
      </c>
      <c r="D58" s="181">
        <v>0</v>
      </c>
      <c r="E58" s="74" t="str">
        <f>IF(E56=C55,C57,IF(E56=C57,C55,0))</f>
        <v>Мухутдинов Динар</v>
      </c>
      <c r="F58" s="75"/>
      <c r="G58" s="160"/>
      <c r="H58" s="167"/>
      <c r="I58" s="167"/>
      <c r="J58" s="160"/>
      <c r="K58" s="169">
        <v>33</v>
      </c>
      <c r="L58" s="163">
        <v>0</v>
      </c>
      <c r="M58" s="172" t="s">
        <v>190</v>
      </c>
      <c r="N58" s="184"/>
      <c r="O58" s="183"/>
    </row>
    <row r="59" spans="1:15" ht="12.75">
      <c r="A59" s="72"/>
      <c r="B59" s="72"/>
      <c r="C59" s="160"/>
      <c r="D59" s="167"/>
      <c r="E59" s="95" t="s">
        <v>48</v>
      </c>
      <c r="F59" s="103"/>
      <c r="G59" s="160">
        <v>-22</v>
      </c>
      <c r="H59" s="181">
        <f>IF(F48=D47,D49,IF(F48=D49,D47,0))</f>
        <v>0</v>
      </c>
      <c r="I59" s="74" t="str">
        <f>IF(G48=E47,E49,IF(G48=E49,E47,0))</f>
        <v>Садыков Амир</v>
      </c>
      <c r="J59" s="75"/>
      <c r="K59" s="169"/>
      <c r="L59" s="179"/>
      <c r="M59" s="167"/>
      <c r="N59" s="297" t="s">
        <v>51</v>
      </c>
      <c r="O59" s="298"/>
    </row>
    <row r="60" spans="1:15" ht="12.75">
      <c r="A60" s="72">
        <v>-24</v>
      </c>
      <c r="B60" s="143">
        <f>IF(H42=F40,F44,IF(H42=F44,F40,0))</f>
        <v>0</v>
      </c>
      <c r="C60" s="74" t="str">
        <f>IF(I42=G40,G44,IF(I42=G44,G40,0))</f>
        <v>Елпаев Игорь</v>
      </c>
      <c r="D60" s="75"/>
      <c r="E60" s="160"/>
      <c r="F60" s="160"/>
      <c r="G60" s="160"/>
      <c r="H60" s="167"/>
      <c r="I60" s="162">
        <v>32</v>
      </c>
      <c r="J60" s="163">
        <v>0</v>
      </c>
      <c r="K60" s="172" t="s">
        <v>190</v>
      </c>
      <c r="L60" s="180"/>
      <c r="M60" s="102"/>
      <c r="N60" s="160"/>
      <c r="O60" s="161"/>
    </row>
    <row r="61" spans="1:15" ht="12.75">
      <c r="A61" s="72"/>
      <c r="B61" s="72"/>
      <c r="C61" s="162">
        <v>30</v>
      </c>
      <c r="D61" s="163">
        <v>0</v>
      </c>
      <c r="E61" s="105" t="s">
        <v>33</v>
      </c>
      <c r="F61" s="164"/>
      <c r="G61" s="160">
        <v>-23</v>
      </c>
      <c r="H61" s="181">
        <f>IF(F52=D51,D53,IF(F52=D53,D51,0))</f>
        <v>0</v>
      </c>
      <c r="I61" s="84" t="str">
        <f>IF(G52=E51,E53,IF(G52=E53,E51,0))</f>
        <v>Шамратов Олег</v>
      </c>
      <c r="J61" s="87"/>
      <c r="K61" s="167">
        <v>-33</v>
      </c>
      <c r="L61" s="181">
        <f>IF(L58=J56,J60,IF(L58=J60,J56,0))</f>
        <v>0</v>
      </c>
      <c r="M61" s="74" t="str">
        <f>IF(M58=K56,K60,IF(M58=K60,K56,0))</f>
        <v>Шамыков Кирилл</v>
      </c>
      <c r="N61" s="182"/>
      <c r="O61" s="183"/>
    </row>
    <row r="62" spans="1:15" ht="12.75">
      <c r="A62" s="72">
        <v>-25</v>
      </c>
      <c r="B62" s="143">
        <f>IF(H50=F48,F52,IF(H50=F52,F48,0))</f>
        <v>0</v>
      </c>
      <c r="C62" s="84" t="str">
        <f>IF(I50=G48,G52,IF(I50=G52,G48,0))</f>
        <v>Алопин Вадим</v>
      </c>
      <c r="D62" s="87"/>
      <c r="E62" s="95" t="s">
        <v>49</v>
      </c>
      <c r="F62" s="103"/>
      <c r="G62" s="160"/>
      <c r="H62" s="167"/>
      <c r="I62" s="167"/>
      <c r="J62" s="160"/>
      <c r="K62" s="160"/>
      <c r="L62" s="167"/>
      <c r="M62" s="167"/>
      <c r="N62" s="297" t="s">
        <v>53</v>
      </c>
      <c r="O62" s="298"/>
    </row>
    <row r="63" spans="1:15" ht="12.75">
      <c r="A63" s="72"/>
      <c r="B63" s="72"/>
      <c r="C63" s="167">
        <v>-30</v>
      </c>
      <c r="D63" s="181">
        <v>0</v>
      </c>
      <c r="E63" s="74" t="str">
        <f>IF(E61=C60,C62,IF(E61=C62,C60,0))</f>
        <v>Алопин Вадим</v>
      </c>
      <c r="F63" s="75"/>
      <c r="G63" s="160"/>
      <c r="H63" s="160"/>
      <c r="I63" s="160"/>
      <c r="J63" s="160"/>
      <c r="K63" s="160"/>
      <c r="L63" s="160"/>
      <c r="M63" s="160"/>
      <c r="N63" s="160"/>
      <c r="O63" s="161"/>
    </row>
    <row r="64" spans="1:15" ht="12.75">
      <c r="A64" s="72"/>
      <c r="B64" s="72"/>
      <c r="C64" s="160"/>
      <c r="D64" s="167"/>
      <c r="E64" s="95" t="s">
        <v>50</v>
      </c>
      <c r="F64" s="103"/>
      <c r="G64" s="160"/>
      <c r="H64" s="160"/>
      <c r="I64" s="160">
        <v>-31</v>
      </c>
      <c r="J64" s="181">
        <f>IF(J56=H55,H57,IF(J56=H57,H55,0))</f>
        <v>0</v>
      </c>
      <c r="K64" s="74" t="str">
        <f>IF(K56=I55,I57,IF(K56=I57,I55,0))</f>
        <v>Ягафарова Диана</v>
      </c>
      <c r="L64" s="75"/>
      <c r="M64" s="160"/>
      <c r="N64" s="160"/>
      <c r="O64" s="161"/>
    </row>
    <row r="65" spans="1:15" ht="12.75">
      <c r="A65" s="72">
        <v>-16</v>
      </c>
      <c r="B65" s="143">
        <f>IF(D39=B38,B40,IF(D39=B40,B38,0))</f>
        <v>0</v>
      </c>
      <c r="C65" s="74" t="str">
        <f>IF(E39=C38,C40,IF(E39=C40,C38,0))</f>
        <v>_</v>
      </c>
      <c r="D65" s="75"/>
      <c r="E65" s="160"/>
      <c r="F65" s="160"/>
      <c r="G65" s="160"/>
      <c r="H65" s="160"/>
      <c r="I65" s="160"/>
      <c r="J65" s="167"/>
      <c r="K65" s="162">
        <v>34</v>
      </c>
      <c r="L65" s="163">
        <v>0</v>
      </c>
      <c r="M65" s="105" t="s">
        <v>104</v>
      </c>
      <c r="N65" s="182"/>
      <c r="O65" s="183"/>
    </row>
    <row r="66" spans="1:15" ht="12.75">
      <c r="A66" s="72"/>
      <c r="B66" s="72"/>
      <c r="C66" s="162">
        <v>35</v>
      </c>
      <c r="D66" s="163">
        <v>0</v>
      </c>
      <c r="E66" s="105" t="s">
        <v>192</v>
      </c>
      <c r="F66" s="164"/>
      <c r="G66" s="160"/>
      <c r="H66" s="160"/>
      <c r="I66" s="160">
        <v>-32</v>
      </c>
      <c r="J66" s="181">
        <f>IF(J60=H59,H61,IF(J60=H61,H59,0))</f>
        <v>0</v>
      </c>
      <c r="K66" s="84" t="str">
        <f>IF(K60=I59,I61,IF(K60=I61,I59,0))</f>
        <v>Садыков Амир</v>
      </c>
      <c r="L66" s="87"/>
      <c r="M66" s="167"/>
      <c r="N66" s="297" t="s">
        <v>52</v>
      </c>
      <c r="O66" s="298"/>
    </row>
    <row r="67" spans="1:15" ht="12.75">
      <c r="A67" s="72">
        <v>-17</v>
      </c>
      <c r="B67" s="143">
        <f>IF(D43=B42,B44,IF(D43=B44,B42,0))</f>
        <v>0</v>
      </c>
      <c r="C67" s="84" t="str">
        <f>IF(E43=C42,C44,IF(E43=C44,C42,0))</f>
        <v>Лось Андрей</v>
      </c>
      <c r="D67" s="87"/>
      <c r="E67" s="162"/>
      <c r="F67" s="166"/>
      <c r="G67" s="160"/>
      <c r="H67" s="160"/>
      <c r="I67" s="160"/>
      <c r="J67" s="167"/>
      <c r="K67" s="167">
        <v>-34</v>
      </c>
      <c r="L67" s="181">
        <f>IF(L65=J64,J66,IF(L65=J66,J64,0))</f>
        <v>0</v>
      </c>
      <c r="M67" s="74" t="str">
        <f>IF(M65=K64,K66,IF(M65=K66,K64,0))</f>
        <v>Ягафарова Диана</v>
      </c>
      <c r="N67" s="182"/>
      <c r="O67" s="183"/>
    </row>
    <row r="68" spans="1:15" ht="12.75">
      <c r="A68" s="72"/>
      <c r="B68" s="72"/>
      <c r="C68" s="167"/>
      <c r="D68" s="160"/>
      <c r="E68" s="169">
        <v>37</v>
      </c>
      <c r="F68" s="163">
        <v>0</v>
      </c>
      <c r="G68" s="105" t="s">
        <v>192</v>
      </c>
      <c r="H68" s="164"/>
      <c r="I68" s="160"/>
      <c r="J68" s="160"/>
      <c r="K68" s="160"/>
      <c r="L68" s="167"/>
      <c r="M68" s="167"/>
      <c r="N68" s="297" t="s">
        <v>54</v>
      </c>
      <c r="O68" s="298"/>
    </row>
    <row r="69" spans="1:15" ht="12.75">
      <c r="A69" s="72">
        <v>-18</v>
      </c>
      <c r="B69" s="143">
        <f>IF(D47=B46,B48,IF(D47=B48,B46,0))</f>
        <v>0</v>
      </c>
      <c r="C69" s="74" t="str">
        <f>IF(E47=C46,C48,IF(E47=C48,C46,0))</f>
        <v>Зиннатуллин Рустемхан</v>
      </c>
      <c r="D69" s="75"/>
      <c r="E69" s="169"/>
      <c r="F69" s="179"/>
      <c r="G69" s="95" t="s">
        <v>57</v>
      </c>
      <c r="H69" s="103"/>
      <c r="I69" s="160">
        <v>-35</v>
      </c>
      <c r="J69" s="181">
        <v>0</v>
      </c>
      <c r="K69" s="74" t="str">
        <f>IF(E66=C65,C67,IF(E66=C67,C65,0))</f>
        <v>_</v>
      </c>
      <c r="L69" s="75"/>
      <c r="M69" s="160"/>
      <c r="N69" s="160"/>
      <c r="O69" s="161"/>
    </row>
    <row r="70" spans="1:15" ht="12.75">
      <c r="A70" s="72"/>
      <c r="B70" s="72"/>
      <c r="C70" s="162">
        <v>36</v>
      </c>
      <c r="D70" s="163">
        <v>0</v>
      </c>
      <c r="E70" s="172" t="s">
        <v>27</v>
      </c>
      <c r="F70" s="180"/>
      <c r="G70" s="102"/>
      <c r="H70" s="102"/>
      <c r="I70" s="160"/>
      <c r="J70" s="167"/>
      <c r="K70" s="162">
        <v>38</v>
      </c>
      <c r="L70" s="163"/>
      <c r="M70" s="100"/>
      <c r="N70" s="182"/>
      <c r="O70" s="183"/>
    </row>
    <row r="71" spans="1:15" ht="12.75">
      <c r="A71" s="72">
        <v>-19</v>
      </c>
      <c r="B71" s="143">
        <f>IF(D51=B50,B52,IF(D51=B52,B50,0))</f>
        <v>0</v>
      </c>
      <c r="C71" s="84" t="str">
        <f>IF(E51=C50,C52,IF(E51=C52,C50,0))</f>
        <v>_</v>
      </c>
      <c r="D71" s="87"/>
      <c r="E71" s="167">
        <v>-37</v>
      </c>
      <c r="F71" s="181">
        <f>IF(F68=D66,D70,IF(F68=D70,D66,0))</f>
        <v>0</v>
      </c>
      <c r="G71" s="74" t="str">
        <f>IF(G68=E66,E70,IF(G68=E70,E66,0))</f>
        <v>Зиннатуллин Рустемхан</v>
      </c>
      <c r="H71" s="75"/>
      <c r="I71" s="160">
        <v>-36</v>
      </c>
      <c r="J71" s="181">
        <v>0</v>
      </c>
      <c r="K71" s="84" t="str">
        <f>IF(E70=C69,C71,IF(E70=C71,C69,0))</f>
        <v>_</v>
      </c>
      <c r="L71" s="87"/>
      <c r="M71" s="167"/>
      <c r="N71" s="297" t="s">
        <v>60</v>
      </c>
      <c r="O71" s="298"/>
    </row>
    <row r="72" spans="1:15" ht="12.75">
      <c r="A72" s="106"/>
      <c r="B72" s="106"/>
      <c r="C72" s="167"/>
      <c r="D72" s="160"/>
      <c r="E72" s="160"/>
      <c r="F72" s="167"/>
      <c r="G72" s="95" t="s">
        <v>59</v>
      </c>
      <c r="H72" s="103"/>
      <c r="I72" s="160"/>
      <c r="J72" s="167"/>
      <c r="K72" s="167">
        <v>-38</v>
      </c>
      <c r="L72" s="181">
        <f>IF(L70=J69,J71,IF(L70=J71,J69,0))</f>
        <v>0</v>
      </c>
      <c r="M72" s="94">
        <f>IF(M70=K69,K71,IF(M70=K71,K69,0))</f>
        <v>0</v>
      </c>
      <c r="N72" s="182"/>
      <c r="O72" s="183"/>
    </row>
    <row r="73" spans="1:15" ht="12.75">
      <c r="A73" s="106"/>
      <c r="B73" s="106"/>
      <c r="C73" s="186"/>
      <c r="D73" s="186"/>
      <c r="E73" s="186"/>
      <c r="F73" s="186"/>
      <c r="G73" s="186"/>
      <c r="H73" s="186"/>
      <c r="I73" s="186"/>
      <c r="J73" s="186"/>
      <c r="K73" s="186"/>
      <c r="L73" s="187"/>
      <c r="M73" s="187"/>
      <c r="N73" s="299" t="s">
        <v>61</v>
      </c>
      <c r="O73" s="30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8">
      <selection activeCell="A2" sqref="A2:I2"/>
    </sheetView>
  </sheetViews>
  <sheetFormatPr defaultColWidth="9.00390625" defaultRowHeight="12.75"/>
  <cols>
    <col min="1" max="1" width="9.125" style="159" customWidth="1"/>
    <col min="2" max="2" width="5.75390625" style="159" customWidth="1"/>
    <col min="3" max="4" width="25.75390625" style="78" customWidth="1"/>
    <col min="5" max="5" width="5.75390625" style="78" customWidth="1"/>
    <col min="6" max="16384" width="9.125" style="78" customWidth="1"/>
  </cols>
  <sheetData>
    <row r="1" spans="1:5" ht="12.75">
      <c r="A1" s="107" t="s">
        <v>77</v>
      </c>
      <c r="B1" s="286" t="s">
        <v>78</v>
      </c>
      <c r="C1" s="287"/>
      <c r="D1" s="284" t="s">
        <v>79</v>
      </c>
      <c r="E1" s="285"/>
    </row>
    <row r="2" spans="1:5" ht="12.75">
      <c r="A2" s="108">
        <v>1</v>
      </c>
      <c r="B2" s="155">
        <f>8!D7</f>
        <v>0</v>
      </c>
      <c r="C2" s="156">
        <f>8!M70</f>
        <v>0</v>
      </c>
      <c r="D2" s="157">
        <f>8!M72</f>
        <v>0</v>
      </c>
      <c r="E2" s="158">
        <f>8!B38</f>
        <v>0</v>
      </c>
    </row>
    <row r="3" spans="1:5" ht="12.75">
      <c r="A3" s="108">
        <v>2</v>
      </c>
      <c r="B3" s="155">
        <f>8!D11</f>
        <v>0</v>
      </c>
      <c r="C3" s="156" t="str">
        <f>8!E7</f>
        <v>Кутлиев Азат</v>
      </c>
      <c r="D3" s="157" t="str">
        <f>8!C38</f>
        <v>_</v>
      </c>
      <c r="E3" s="158">
        <f>8!B40</f>
        <v>0</v>
      </c>
    </row>
    <row r="4" spans="1:5" ht="12.75">
      <c r="A4" s="108">
        <v>3</v>
      </c>
      <c r="B4" s="155">
        <f>8!D15</f>
        <v>0</v>
      </c>
      <c r="C4" s="156" t="str">
        <f>8!E35</f>
        <v>Касимов Линар</v>
      </c>
      <c r="D4" s="157" t="str">
        <f>8!C52</f>
        <v>_</v>
      </c>
      <c r="E4" s="158">
        <f>8!B42</f>
        <v>0</v>
      </c>
    </row>
    <row r="5" spans="1:5" ht="12.75">
      <c r="A5" s="108">
        <v>4</v>
      </c>
      <c r="B5" s="155">
        <f>8!D19</f>
        <v>0</v>
      </c>
      <c r="C5" s="156" t="str">
        <f>8!E39</f>
        <v>Елпаев Игорь</v>
      </c>
      <c r="D5" s="157" t="str">
        <f>8!C65</f>
        <v>_</v>
      </c>
      <c r="E5" s="158">
        <f>8!B44</f>
        <v>0</v>
      </c>
    </row>
    <row r="6" spans="1:5" ht="12.75">
      <c r="A6" s="108">
        <v>5</v>
      </c>
      <c r="B6" s="155">
        <f>8!D23</f>
        <v>0</v>
      </c>
      <c r="C6" s="156" t="str">
        <f>8!E51</f>
        <v>Мухетдинов Амир</v>
      </c>
      <c r="D6" s="157" t="str">
        <f>8!C71</f>
        <v>_</v>
      </c>
      <c r="E6" s="158">
        <f>8!B46</f>
        <v>0</v>
      </c>
    </row>
    <row r="7" spans="1:5" ht="12.75">
      <c r="A7" s="108">
        <v>6</v>
      </c>
      <c r="B7" s="155">
        <f>8!D27</f>
        <v>0</v>
      </c>
      <c r="C7" s="156" t="str">
        <f>8!E66</f>
        <v>Лось Андрей</v>
      </c>
      <c r="D7" s="157" t="str">
        <f>8!K69</f>
        <v>_</v>
      </c>
      <c r="E7" s="158">
        <f>8!B48</f>
        <v>0</v>
      </c>
    </row>
    <row r="8" spans="1:5" ht="12.75">
      <c r="A8" s="108">
        <v>7</v>
      </c>
      <c r="B8" s="155">
        <f>8!D31</f>
        <v>0</v>
      </c>
      <c r="C8" s="156" t="str">
        <f>8!E70</f>
        <v>Зиннатуллин Рустемхан</v>
      </c>
      <c r="D8" s="157" t="str">
        <f>8!K71</f>
        <v>_</v>
      </c>
      <c r="E8" s="158">
        <f>8!B50</f>
        <v>0</v>
      </c>
    </row>
    <row r="9" spans="1:5" ht="12.75">
      <c r="A9" s="108">
        <v>8</v>
      </c>
      <c r="B9" s="155">
        <f>8!D35</f>
        <v>0</v>
      </c>
      <c r="C9" s="156" t="str">
        <f>8!G17</f>
        <v>Аксаев Алексей</v>
      </c>
      <c r="D9" s="157" t="str">
        <f>8!E49</f>
        <v>Алопин Вадим</v>
      </c>
      <c r="E9" s="158">
        <f>8!B52</f>
        <v>0</v>
      </c>
    </row>
    <row r="10" spans="1:5" ht="12.75">
      <c r="A10" s="108">
        <v>9</v>
      </c>
      <c r="B10" s="155">
        <f>8!F9</f>
        <v>0</v>
      </c>
      <c r="C10" s="156" t="str">
        <f>8!E56</f>
        <v>Аксаев Алексей</v>
      </c>
      <c r="D10" s="157" t="str">
        <f>8!E58</f>
        <v>Мухутдинов Динар</v>
      </c>
      <c r="E10" s="158">
        <f>8!D53</f>
        <v>0</v>
      </c>
    </row>
    <row r="11" spans="1:5" ht="12.75">
      <c r="A11" s="108">
        <v>10</v>
      </c>
      <c r="B11" s="155">
        <f>8!F17</f>
        <v>0</v>
      </c>
      <c r="C11" s="156" t="str">
        <f>8!E19</f>
        <v>Аксаев Алексей</v>
      </c>
      <c r="D11" s="157" t="str">
        <f>8!C44</f>
        <v>Шамыков Кирилл</v>
      </c>
      <c r="E11" s="158">
        <f>8!D49</f>
        <v>0</v>
      </c>
    </row>
    <row r="12" spans="1:5" ht="12.75">
      <c r="A12" s="108">
        <v>11</v>
      </c>
      <c r="B12" s="155">
        <f>8!F25</f>
        <v>0</v>
      </c>
      <c r="C12" s="156" t="str">
        <f>8!E15</f>
        <v>Алопин Вадим</v>
      </c>
      <c r="D12" s="157" t="str">
        <f>8!C42</f>
        <v>Лось Андрей</v>
      </c>
      <c r="E12" s="158">
        <f>8!D45</f>
        <v>0</v>
      </c>
    </row>
    <row r="13" spans="1:5" ht="12.75">
      <c r="A13" s="108">
        <v>12</v>
      </c>
      <c r="B13" s="155">
        <f>8!F33</f>
        <v>0</v>
      </c>
      <c r="C13" s="156" t="str">
        <f>8!G48</f>
        <v>Алопин Вадим</v>
      </c>
      <c r="D13" s="157" t="str">
        <f>8!I59</f>
        <v>Садыков Амир</v>
      </c>
      <c r="E13" s="158">
        <f>8!D41</f>
        <v>0</v>
      </c>
    </row>
    <row r="14" spans="1:5" ht="12.75">
      <c r="A14" s="108">
        <v>13</v>
      </c>
      <c r="B14" s="155">
        <f>8!H13</f>
        <v>0</v>
      </c>
      <c r="C14" s="156" t="str">
        <f>8!K40</f>
        <v>Галанова Анастасия</v>
      </c>
      <c r="D14" s="157" t="str">
        <f>8!C55</f>
        <v>Аксаев Алексей</v>
      </c>
      <c r="E14" s="158">
        <f>8!H38</f>
        <v>0</v>
      </c>
    </row>
    <row r="15" spans="1:5" ht="12.75">
      <c r="A15" s="108">
        <v>14</v>
      </c>
      <c r="B15" s="155">
        <f>8!H29</f>
        <v>0</v>
      </c>
      <c r="C15" s="156" t="str">
        <f>8!I42</f>
        <v>Галанова Анастасия</v>
      </c>
      <c r="D15" s="157" t="str">
        <f>8!C60</f>
        <v>Елпаев Игорь</v>
      </c>
      <c r="E15" s="158">
        <f>8!H46</f>
        <v>0</v>
      </c>
    </row>
    <row r="16" spans="1:5" ht="12.75">
      <c r="A16" s="108">
        <v>15</v>
      </c>
      <c r="B16" s="155">
        <f>8!J21</f>
        <v>0</v>
      </c>
      <c r="C16" s="156" t="str">
        <f>8!E23</f>
        <v>Галанова Анастасия</v>
      </c>
      <c r="D16" s="157" t="str">
        <f>8!C46</f>
        <v>Садыков Амир</v>
      </c>
      <c r="E16" s="158">
        <f>8!J32</f>
        <v>0</v>
      </c>
    </row>
    <row r="17" spans="1:5" ht="12.75">
      <c r="A17" s="108">
        <v>16</v>
      </c>
      <c r="B17" s="155">
        <f>8!D39</f>
        <v>0</v>
      </c>
      <c r="C17" s="156" t="str">
        <f>8!G44</f>
        <v>Галанова Анастасия</v>
      </c>
      <c r="D17" s="157" t="str">
        <f>8!I57</f>
        <v>Шамыков Кирилл</v>
      </c>
      <c r="E17" s="158">
        <f>8!B65</f>
        <v>0</v>
      </c>
    </row>
    <row r="18" spans="1:5" ht="12.75">
      <c r="A18" s="108">
        <v>17</v>
      </c>
      <c r="B18" s="155">
        <f>8!D43</f>
        <v>0</v>
      </c>
      <c r="C18" s="156" t="str">
        <f>8!E61</f>
        <v>Елпаев Игорь</v>
      </c>
      <c r="D18" s="157" t="str">
        <f>8!E63</f>
        <v>Алопин Вадим</v>
      </c>
      <c r="E18" s="158">
        <f>8!B67</f>
        <v>0</v>
      </c>
    </row>
    <row r="19" spans="1:5" ht="12.75">
      <c r="A19" s="108">
        <v>18</v>
      </c>
      <c r="B19" s="155">
        <f>8!D47</f>
        <v>0</v>
      </c>
      <c r="C19" s="156" t="str">
        <f>8!G40</f>
        <v>Елпаев Игорь</v>
      </c>
      <c r="D19" s="157" t="str">
        <f>8!I55</f>
        <v>Ягафарова Диана</v>
      </c>
      <c r="E19" s="158">
        <f>8!B69</f>
        <v>0</v>
      </c>
    </row>
    <row r="20" spans="1:5" ht="12.75">
      <c r="A20" s="108">
        <v>19</v>
      </c>
      <c r="B20" s="155">
        <f>8!D51</f>
        <v>0</v>
      </c>
      <c r="C20" s="156" t="str">
        <f>8!I29</f>
        <v>Касимов Линар</v>
      </c>
      <c r="D20" s="157" t="str">
        <f>8!I46</f>
        <v>Мухутдинов Динар</v>
      </c>
      <c r="E20" s="158">
        <f>8!B71</f>
        <v>0</v>
      </c>
    </row>
    <row r="21" spans="1:5" ht="12.75">
      <c r="A21" s="108">
        <v>20</v>
      </c>
      <c r="B21" s="155">
        <f>8!F40</f>
        <v>0</v>
      </c>
      <c r="C21" s="156" t="str">
        <f>8!G33</f>
        <v>Касимов Линар</v>
      </c>
      <c r="D21" s="157" t="str">
        <f>8!E41</f>
        <v>Ягафарова Диана</v>
      </c>
      <c r="E21" s="158">
        <f>8!H55</f>
        <v>0</v>
      </c>
    </row>
    <row r="22" spans="1:5" ht="12.75">
      <c r="A22" s="108">
        <v>21</v>
      </c>
      <c r="B22" s="155">
        <f>8!F44</f>
        <v>0</v>
      </c>
      <c r="C22" s="156" t="str">
        <f>8!I13</f>
        <v>Кутлиев Азат</v>
      </c>
      <c r="D22" s="157" t="str">
        <f>8!I38</f>
        <v>Аксаев Алексей</v>
      </c>
      <c r="E22" s="158">
        <f>8!H57</f>
        <v>0</v>
      </c>
    </row>
    <row r="23" spans="1:5" ht="12.75">
      <c r="A23" s="108">
        <v>22</v>
      </c>
      <c r="B23" s="155">
        <f>8!F48</f>
        <v>0</v>
      </c>
      <c r="C23" s="156" t="str">
        <f>8!K21</f>
        <v>Кутлиев Азат</v>
      </c>
      <c r="D23" s="157" t="str">
        <f>8!K32</f>
        <v>Касимов Линар</v>
      </c>
      <c r="E23" s="158">
        <f>8!H59</f>
        <v>0</v>
      </c>
    </row>
    <row r="24" spans="1:5" ht="12.75">
      <c r="A24" s="108">
        <v>23</v>
      </c>
      <c r="B24" s="155">
        <f>8!F52</f>
        <v>0</v>
      </c>
      <c r="C24" s="156" t="str">
        <f>8!G9</f>
        <v>Кутлиев Азат</v>
      </c>
      <c r="D24" s="157" t="str">
        <f>8!E53</f>
        <v>Шамратов Олег</v>
      </c>
      <c r="E24" s="158">
        <f>8!H61</f>
        <v>0</v>
      </c>
    </row>
    <row r="25" spans="1:5" ht="12.75">
      <c r="A25" s="108">
        <v>24</v>
      </c>
      <c r="B25" s="155">
        <f>8!H42</f>
        <v>0</v>
      </c>
      <c r="C25" s="156" t="str">
        <f>8!G68</f>
        <v>Лось Андрей</v>
      </c>
      <c r="D25" s="157" t="str">
        <f>8!G71</f>
        <v>Зиннатуллин Рустемхан</v>
      </c>
      <c r="E25" s="158">
        <f>8!B60</f>
        <v>0</v>
      </c>
    </row>
    <row r="26" spans="1:5" ht="12.75">
      <c r="A26" s="108">
        <v>25</v>
      </c>
      <c r="B26" s="155">
        <f>8!H50</f>
        <v>0</v>
      </c>
      <c r="C26" s="156" t="str">
        <f>8!I50</f>
        <v>Мухетдинов Амир</v>
      </c>
      <c r="D26" s="157" t="str">
        <f>8!C62</f>
        <v>Алопин Вадим</v>
      </c>
      <c r="E26" s="158">
        <f>8!B62</f>
        <v>0</v>
      </c>
    </row>
    <row r="27" spans="1:5" ht="12.75">
      <c r="A27" s="108">
        <v>26</v>
      </c>
      <c r="B27" s="155">
        <f>8!J40</f>
        <v>0</v>
      </c>
      <c r="C27" s="156" t="str">
        <f>8!M44</f>
        <v>Мухетдинов Амир</v>
      </c>
      <c r="D27" s="157" t="str">
        <f>8!M52</f>
        <v>Галанова Анастасия</v>
      </c>
      <c r="E27" s="158">
        <f>8!B55</f>
        <v>0</v>
      </c>
    </row>
    <row r="28" spans="1:5" ht="12.75">
      <c r="A28" s="108">
        <v>27</v>
      </c>
      <c r="B28" s="155">
        <f>8!J48</f>
        <v>0</v>
      </c>
      <c r="C28" s="156" t="str">
        <f>8!K48</f>
        <v>Мухетдинов Амир</v>
      </c>
      <c r="D28" s="157" t="str">
        <f>8!C57</f>
        <v>Мухутдинов Динар</v>
      </c>
      <c r="E28" s="158">
        <f>8!B57</f>
        <v>0</v>
      </c>
    </row>
    <row r="29" spans="1:5" ht="12.75">
      <c r="A29" s="108">
        <v>28</v>
      </c>
      <c r="B29" s="155">
        <f>8!L44</f>
        <v>0</v>
      </c>
      <c r="C29" s="156" t="str">
        <f>8!G52</f>
        <v>Мухетдинов Амир</v>
      </c>
      <c r="D29" s="157" t="str">
        <f>8!I61</f>
        <v>Шамратов Олег</v>
      </c>
      <c r="E29" s="158">
        <f>8!L52</f>
        <v>0</v>
      </c>
    </row>
    <row r="30" spans="1:5" ht="12.75">
      <c r="A30" s="108">
        <v>29</v>
      </c>
      <c r="B30" s="155">
        <f>8!D56</f>
        <v>0</v>
      </c>
      <c r="C30" s="156" t="str">
        <f>8!G25</f>
        <v>Мухутдинов Динар</v>
      </c>
      <c r="D30" s="157" t="str">
        <f>8!E45</f>
        <v>Галанова Анастасия</v>
      </c>
      <c r="E30" s="158">
        <f>8!D58</f>
        <v>0</v>
      </c>
    </row>
    <row r="31" spans="1:5" ht="12.75">
      <c r="A31" s="108">
        <v>30</v>
      </c>
      <c r="B31" s="155">
        <f>8!D61</f>
        <v>0</v>
      </c>
      <c r="C31" s="156" t="str">
        <f>8!E27</f>
        <v>Мухутдинов Динар</v>
      </c>
      <c r="D31" s="157" t="str">
        <f>8!C48</f>
        <v>Зиннатуллин Рустемхан</v>
      </c>
      <c r="E31" s="158">
        <f>8!D63</f>
        <v>0</v>
      </c>
    </row>
    <row r="32" spans="1:5" ht="12.75">
      <c r="A32" s="108">
        <v>31</v>
      </c>
      <c r="B32" s="155">
        <f>8!J56</f>
        <v>0</v>
      </c>
      <c r="C32" s="156" t="str">
        <f>8!E47</f>
        <v>Садыков Амир</v>
      </c>
      <c r="D32" s="157" t="str">
        <f>8!C69</f>
        <v>Зиннатуллин Рустемхан</v>
      </c>
      <c r="E32" s="158">
        <f>8!J64</f>
        <v>0</v>
      </c>
    </row>
    <row r="33" spans="1:5" ht="12.75">
      <c r="A33" s="108">
        <v>32</v>
      </c>
      <c r="B33" s="155">
        <f>8!J60</f>
        <v>0</v>
      </c>
      <c r="C33" s="156" t="str">
        <f>8!M65</f>
        <v>Садыков Амир</v>
      </c>
      <c r="D33" s="157" t="str">
        <f>8!M67</f>
        <v>Ягафарова Диана</v>
      </c>
      <c r="E33" s="158">
        <f>8!J66</f>
        <v>0</v>
      </c>
    </row>
    <row r="34" spans="1:5" ht="12.75">
      <c r="A34" s="108">
        <v>33</v>
      </c>
      <c r="B34" s="155">
        <f>8!L58</f>
        <v>0</v>
      </c>
      <c r="C34" s="156" t="str">
        <f>8!E11</f>
        <v>Шамратов Олег</v>
      </c>
      <c r="D34" s="157" t="str">
        <f>8!C40</f>
        <v>Елпаев Игорь</v>
      </c>
      <c r="E34" s="158">
        <f>8!L61</f>
        <v>0</v>
      </c>
    </row>
    <row r="35" spans="1:5" ht="12.75">
      <c r="A35" s="108">
        <v>34</v>
      </c>
      <c r="B35" s="155">
        <f>8!L65</f>
        <v>0</v>
      </c>
      <c r="C35" s="156" t="str">
        <f>8!K60</f>
        <v>Шамратов Олег</v>
      </c>
      <c r="D35" s="157" t="str">
        <f>8!K66</f>
        <v>Садыков Амир</v>
      </c>
      <c r="E35" s="158">
        <f>8!L67</f>
        <v>0</v>
      </c>
    </row>
    <row r="36" spans="1:5" ht="12.75">
      <c r="A36" s="108">
        <v>35</v>
      </c>
      <c r="B36" s="155">
        <f>8!D66</f>
        <v>0</v>
      </c>
      <c r="C36" s="156" t="str">
        <f>8!M58</f>
        <v>Шамратов Олег</v>
      </c>
      <c r="D36" s="157" t="str">
        <f>8!M61</f>
        <v>Шамыков Кирилл</v>
      </c>
      <c r="E36" s="158">
        <f>8!J69</f>
        <v>0</v>
      </c>
    </row>
    <row r="37" spans="1:5" ht="12.75">
      <c r="A37" s="108">
        <v>36</v>
      </c>
      <c r="B37" s="155">
        <f>8!D70</f>
        <v>0</v>
      </c>
      <c r="C37" s="156" t="str">
        <f>8!E43</f>
        <v>Шамыков Кирилл</v>
      </c>
      <c r="D37" s="157" t="str">
        <f>8!C67</f>
        <v>Лось Андрей</v>
      </c>
      <c r="E37" s="158">
        <f>8!J71</f>
        <v>0</v>
      </c>
    </row>
    <row r="38" spans="1:5" ht="12.75">
      <c r="A38" s="108">
        <v>37</v>
      </c>
      <c r="B38" s="155">
        <f>8!F68</f>
        <v>0</v>
      </c>
      <c r="C38" s="156" t="str">
        <f>8!K56</f>
        <v>Шамыков Кирилл</v>
      </c>
      <c r="D38" s="157" t="str">
        <f>8!K64</f>
        <v>Ягафарова Диана</v>
      </c>
      <c r="E38" s="158">
        <f>8!F71</f>
        <v>0</v>
      </c>
    </row>
    <row r="39" spans="1:5" ht="12.75">
      <c r="A39" s="108">
        <v>38</v>
      </c>
      <c r="B39" s="155">
        <f>8!L70</f>
        <v>0</v>
      </c>
      <c r="C39" s="156" t="str">
        <f>8!E31</f>
        <v>Ягафарова Диана</v>
      </c>
      <c r="D39" s="157" t="str">
        <f>8!C50</f>
        <v>Мухетдинов Амир</v>
      </c>
      <c r="E39" s="158">
        <f>8!L72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290" t="s">
        <v>80</v>
      </c>
      <c r="B1" s="290"/>
      <c r="C1" s="290"/>
      <c r="D1" s="290"/>
      <c r="E1" s="290"/>
      <c r="F1" s="290"/>
      <c r="G1" s="290"/>
      <c r="H1" s="290"/>
      <c r="I1" s="290"/>
    </row>
    <row r="2" spans="1:9" ht="13.5" thickBot="1">
      <c r="A2" s="274" t="s">
        <v>81</v>
      </c>
      <c r="B2" s="274"/>
      <c r="C2" s="274"/>
      <c r="D2" s="274"/>
      <c r="E2" s="274"/>
      <c r="F2" s="274"/>
      <c r="G2" s="274"/>
      <c r="H2" s="274"/>
      <c r="I2" s="274"/>
    </row>
    <row r="3" spans="1:10" ht="23.25">
      <c r="A3" s="275" t="s">
        <v>99</v>
      </c>
      <c r="B3" s="276"/>
      <c r="C3" s="276"/>
      <c r="D3" s="276"/>
      <c r="E3" s="276"/>
      <c r="F3" s="276"/>
      <c r="G3" s="276"/>
      <c r="H3" s="276"/>
      <c r="I3" s="18">
        <v>9</v>
      </c>
      <c r="J3" s="19"/>
    </row>
    <row r="4" spans="1:10" ht="19.5" customHeight="1">
      <c r="A4" s="278" t="s">
        <v>8</v>
      </c>
      <c r="B4" s="278"/>
      <c r="C4" s="277" t="s">
        <v>113</v>
      </c>
      <c r="D4" s="277"/>
      <c r="E4" s="277"/>
      <c r="F4" s="277"/>
      <c r="G4" s="277"/>
      <c r="H4" s="277"/>
      <c r="I4" s="277"/>
      <c r="J4" s="20"/>
    </row>
    <row r="5" spans="1:10" ht="15.75">
      <c r="A5" s="270"/>
      <c r="B5" s="271"/>
      <c r="C5" s="271"/>
      <c r="D5" s="21" t="s">
        <v>9</v>
      </c>
      <c r="E5" s="272">
        <v>45361</v>
      </c>
      <c r="F5" s="272"/>
      <c r="G5" s="272"/>
      <c r="H5" s="22" t="s">
        <v>102</v>
      </c>
      <c r="I5" s="23" t="s">
        <v>11</v>
      </c>
      <c r="J5" s="20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0"/>
    </row>
    <row r="7" spans="1:9" ht="10.5" customHeight="1">
      <c r="A7" s="1"/>
      <c r="B7" s="25" t="s">
        <v>35</v>
      </c>
      <c r="C7" s="26" t="s">
        <v>12</v>
      </c>
      <c r="D7" s="1" t="s">
        <v>36</v>
      </c>
      <c r="E7" s="1"/>
      <c r="F7" s="1"/>
      <c r="G7" s="1"/>
      <c r="H7" s="1"/>
      <c r="I7" s="1"/>
    </row>
    <row r="8" spans="1:9" ht="18">
      <c r="A8" s="27"/>
      <c r="B8" s="28" t="s">
        <v>187</v>
      </c>
      <c r="C8" s="29">
        <v>1</v>
      </c>
      <c r="D8" s="30" t="str">
        <f>'11'!M38</f>
        <v>Кутлиев Азат</v>
      </c>
      <c r="E8" s="1"/>
      <c r="F8" s="1"/>
      <c r="G8" s="1"/>
      <c r="H8" s="1"/>
      <c r="I8" s="1"/>
    </row>
    <row r="9" spans="1:9" ht="18">
      <c r="A9" s="27"/>
      <c r="B9" s="28" t="s">
        <v>103</v>
      </c>
      <c r="C9" s="29">
        <v>2</v>
      </c>
      <c r="D9" s="30" t="str">
        <f>'11'!M58</f>
        <v>Шамыков Кирилл</v>
      </c>
      <c r="E9" s="1"/>
      <c r="F9" s="1"/>
      <c r="G9" s="1"/>
      <c r="H9" s="1"/>
      <c r="I9" s="1"/>
    </row>
    <row r="10" spans="1:9" ht="18">
      <c r="A10" s="27"/>
      <c r="B10" s="28" t="s">
        <v>38</v>
      </c>
      <c r="C10" s="29">
        <v>3</v>
      </c>
      <c r="D10" s="30" t="str">
        <f>'12'!Q25</f>
        <v>Касимов Линар</v>
      </c>
      <c r="E10" s="1"/>
      <c r="F10" s="1"/>
      <c r="G10" s="1"/>
      <c r="H10" s="1"/>
      <c r="I10" s="1"/>
    </row>
    <row r="11" spans="1:9" ht="18">
      <c r="A11" s="27"/>
      <c r="B11" s="28" t="s">
        <v>37</v>
      </c>
      <c r="C11" s="29">
        <v>4</v>
      </c>
      <c r="D11" s="30" t="str">
        <f>'12'!Q35</f>
        <v>Аксаев Алексей</v>
      </c>
      <c r="E11" s="1"/>
      <c r="F11" s="1"/>
      <c r="G11" s="1"/>
      <c r="H11" s="1"/>
      <c r="I11" s="1"/>
    </row>
    <row r="12" spans="1:9" ht="18">
      <c r="A12" s="27"/>
      <c r="B12" s="28" t="s">
        <v>188</v>
      </c>
      <c r="C12" s="29">
        <v>5</v>
      </c>
      <c r="D12" s="30" t="str">
        <f>'11'!M65</f>
        <v>Галанова Анастасия</v>
      </c>
      <c r="E12" s="1"/>
      <c r="F12" s="1"/>
      <c r="G12" s="1"/>
      <c r="H12" s="1"/>
      <c r="I12" s="1"/>
    </row>
    <row r="13" spans="1:9" ht="18">
      <c r="A13" s="27"/>
      <c r="B13" s="28" t="s">
        <v>189</v>
      </c>
      <c r="C13" s="29">
        <v>6</v>
      </c>
      <c r="D13" s="30" t="str">
        <f>'11'!M67</f>
        <v>Мухутдинов Динар</v>
      </c>
      <c r="E13" s="1"/>
      <c r="F13" s="1"/>
      <c r="G13" s="1"/>
      <c r="H13" s="1"/>
      <c r="I13" s="1"/>
    </row>
    <row r="14" spans="1:9" ht="18">
      <c r="A14" s="27"/>
      <c r="B14" s="28" t="s">
        <v>190</v>
      </c>
      <c r="C14" s="29">
        <v>7</v>
      </c>
      <c r="D14" s="30" t="str">
        <f>'11'!M70</f>
        <v>Шамратов Олег</v>
      </c>
      <c r="E14" s="1"/>
      <c r="F14" s="1"/>
      <c r="G14" s="1"/>
      <c r="H14" s="1"/>
      <c r="I14" s="1"/>
    </row>
    <row r="15" spans="1:9" ht="18">
      <c r="A15" s="27"/>
      <c r="B15" s="28" t="s">
        <v>191</v>
      </c>
      <c r="C15" s="29">
        <v>8</v>
      </c>
      <c r="D15" s="30" t="str">
        <f>'11'!M72</f>
        <v>Алопин Вадим</v>
      </c>
      <c r="E15" s="1"/>
      <c r="F15" s="1"/>
      <c r="G15" s="1"/>
      <c r="H15" s="1"/>
      <c r="I15" s="1"/>
    </row>
    <row r="16" spans="1:9" ht="18">
      <c r="A16" s="27"/>
      <c r="B16" s="28" t="s">
        <v>104</v>
      </c>
      <c r="C16" s="29">
        <v>9</v>
      </c>
      <c r="D16" s="30" t="str">
        <f>'11'!G74</f>
        <v>Едренкин Георгий</v>
      </c>
      <c r="E16" s="1"/>
      <c r="F16" s="1"/>
      <c r="G16" s="1"/>
      <c r="H16" s="1"/>
      <c r="I16" s="1"/>
    </row>
    <row r="17" spans="1:9" ht="18">
      <c r="A17" s="27"/>
      <c r="B17" s="28" t="s">
        <v>96</v>
      </c>
      <c r="C17" s="29">
        <v>10</v>
      </c>
      <c r="D17" s="30" t="str">
        <f>'11'!G77</f>
        <v>Зиннатуллин Рустемхан</v>
      </c>
      <c r="E17" s="1"/>
      <c r="F17" s="1"/>
      <c r="G17" s="1"/>
      <c r="H17" s="1"/>
      <c r="I17" s="1"/>
    </row>
    <row r="18" spans="1:9" ht="18">
      <c r="A18" s="27"/>
      <c r="B18" s="28" t="s">
        <v>40</v>
      </c>
      <c r="C18" s="29">
        <v>11</v>
      </c>
      <c r="D18" s="30" t="str">
        <f>'11'!M75</f>
        <v>Ягафарова Диана</v>
      </c>
      <c r="E18" s="1"/>
      <c r="F18" s="1"/>
      <c r="G18" s="1"/>
      <c r="H18" s="1"/>
      <c r="I18" s="1"/>
    </row>
    <row r="19" spans="1:9" ht="18">
      <c r="A19" s="27"/>
      <c r="B19" s="28" t="s">
        <v>27</v>
      </c>
      <c r="C19" s="29">
        <v>12</v>
      </c>
      <c r="D19" s="30" t="str">
        <f>'11'!M77</f>
        <v>Лось Андрей</v>
      </c>
      <c r="E19" s="1"/>
      <c r="F19" s="1"/>
      <c r="G19" s="1"/>
      <c r="H19" s="1"/>
      <c r="I19" s="1"/>
    </row>
    <row r="20" spans="1:9" ht="18">
      <c r="A20" s="27"/>
      <c r="B20" s="28" t="s">
        <v>39</v>
      </c>
      <c r="C20" s="29">
        <v>13</v>
      </c>
      <c r="D20" s="30" t="str">
        <f>'12'!Q43</f>
        <v>Садыков Амир</v>
      </c>
      <c r="E20" s="1"/>
      <c r="F20" s="1"/>
      <c r="G20" s="1"/>
      <c r="H20" s="1"/>
      <c r="I20" s="1"/>
    </row>
    <row r="21" spans="1:9" ht="18">
      <c r="A21" s="27"/>
      <c r="B21" s="28" t="s">
        <v>43</v>
      </c>
      <c r="C21" s="29">
        <v>14</v>
      </c>
      <c r="D21" s="30" t="str">
        <f>'12'!Q47</f>
        <v>Маркина Елена</v>
      </c>
      <c r="E21" s="1"/>
      <c r="F21" s="1"/>
      <c r="G21" s="1"/>
      <c r="H21" s="1"/>
      <c r="I21" s="1"/>
    </row>
    <row r="22" spans="1:9" ht="18">
      <c r="A22" s="27"/>
      <c r="B22" s="28" t="s">
        <v>171</v>
      </c>
      <c r="C22" s="29">
        <v>15</v>
      </c>
      <c r="D22" s="30" t="str">
        <f>'12'!Q49</f>
        <v>Габдракипов Ринат</v>
      </c>
      <c r="E22" s="1"/>
      <c r="F22" s="1"/>
      <c r="G22" s="1"/>
      <c r="H22" s="1"/>
      <c r="I22" s="1"/>
    </row>
    <row r="23" spans="1:9" ht="18">
      <c r="A23" s="27"/>
      <c r="B23" s="28" t="s">
        <v>173</v>
      </c>
      <c r="C23" s="29">
        <v>16</v>
      </c>
      <c r="D23" s="30" t="str">
        <f>'12'!Q51</f>
        <v>Петухова Надежда</v>
      </c>
      <c r="E23" s="1"/>
      <c r="F23" s="1"/>
      <c r="G23" s="1"/>
      <c r="H23" s="1"/>
      <c r="I23" s="1"/>
    </row>
    <row r="24" spans="1:9" ht="18">
      <c r="A24" s="27"/>
      <c r="B24" s="28" t="s">
        <v>192</v>
      </c>
      <c r="C24" s="29">
        <v>17</v>
      </c>
      <c r="D24" s="30" t="str">
        <f>'12'!I47</f>
        <v>Калимуллин Марк</v>
      </c>
      <c r="E24" s="1"/>
      <c r="F24" s="1"/>
      <c r="G24" s="1"/>
      <c r="H24" s="1"/>
      <c r="I24" s="1"/>
    </row>
    <row r="25" spans="1:9" ht="18">
      <c r="A25" s="27"/>
      <c r="B25" s="28" t="s">
        <v>193</v>
      </c>
      <c r="C25" s="29">
        <v>18</v>
      </c>
      <c r="D25" s="30" t="str">
        <f>'12'!I53</f>
        <v>Тагиров Вакиль</v>
      </c>
      <c r="E25" s="1"/>
      <c r="F25" s="1"/>
      <c r="G25" s="1"/>
      <c r="H25" s="1"/>
      <c r="I25" s="1"/>
    </row>
    <row r="26" spans="1:9" ht="18">
      <c r="A26" s="27"/>
      <c r="B26" s="28" t="s">
        <v>44</v>
      </c>
      <c r="C26" s="29">
        <v>19</v>
      </c>
      <c r="D26" s="30">
        <f>'12'!I56</f>
        <v>0</v>
      </c>
      <c r="E26" s="1"/>
      <c r="F26" s="1"/>
      <c r="G26" s="1"/>
      <c r="H26" s="1"/>
      <c r="I26" s="1"/>
    </row>
    <row r="27" spans="1:9" ht="18">
      <c r="A27" s="27"/>
      <c r="B27" s="28" t="s">
        <v>44</v>
      </c>
      <c r="C27" s="29">
        <v>20</v>
      </c>
      <c r="D27" s="30">
        <f>'12'!I58</f>
        <v>0</v>
      </c>
      <c r="E27" s="1"/>
      <c r="F27" s="1"/>
      <c r="G27" s="1"/>
      <c r="H27" s="1"/>
      <c r="I27" s="1"/>
    </row>
    <row r="28" spans="1:9" ht="18">
      <c r="A28" s="27"/>
      <c r="B28" s="28" t="s">
        <v>44</v>
      </c>
      <c r="C28" s="29">
        <v>21</v>
      </c>
      <c r="D28" s="30">
        <f>'12'!Q56</f>
        <v>0</v>
      </c>
      <c r="E28" s="1"/>
      <c r="F28" s="1"/>
      <c r="G28" s="1"/>
      <c r="H28" s="1"/>
      <c r="I28" s="1"/>
    </row>
    <row r="29" spans="1:9" ht="18">
      <c r="A29" s="27"/>
      <c r="B29" s="28" t="s">
        <v>44</v>
      </c>
      <c r="C29" s="29">
        <v>22</v>
      </c>
      <c r="D29" s="30">
        <f>'12'!Q60</f>
        <v>0</v>
      </c>
      <c r="E29" s="1"/>
      <c r="F29" s="1"/>
      <c r="G29" s="1"/>
      <c r="H29" s="1"/>
      <c r="I29" s="1"/>
    </row>
    <row r="30" spans="1:9" ht="18">
      <c r="A30" s="27"/>
      <c r="B30" s="28" t="s">
        <v>44</v>
      </c>
      <c r="C30" s="29">
        <v>23</v>
      </c>
      <c r="D30" s="30">
        <f>'12'!Q62</f>
        <v>0</v>
      </c>
      <c r="E30" s="1"/>
      <c r="F30" s="1"/>
      <c r="G30" s="1"/>
      <c r="H30" s="1"/>
      <c r="I30" s="1"/>
    </row>
    <row r="31" spans="1:9" ht="18">
      <c r="A31" s="27"/>
      <c r="B31" s="28" t="s">
        <v>44</v>
      </c>
      <c r="C31" s="29">
        <v>24</v>
      </c>
      <c r="D31" s="30">
        <f>'12'!Q64</f>
        <v>0</v>
      </c>
      <c r="E31" s="1"/>
      <c r="F31" s="1"/>
      <c r="G31" s="1"/>
      <c r="H31" s="1"/>
      <c r="I31" s="1"/>
    </row>
    <row r="32" spans="1:9" ht="18">
      <c r="A32" s="27"/>
      <c r="B32" s="28" t="s">
        <v>44</v>
      </c>
      <c r="C32" s="29">
        <v>25</v>
      </c>
      <c r="D32" s="30">
        <f>'12'!I66</f>
        <v>0</v>
      </c>
      <c r="E32" s="1"/>
      <c r="F32" s="1"/>
      <c r="G32" s="1"/>
      <c r="H32" s="1"/>
      <c r="I32" s="1"/>
    </row>
    <row r="33" spans="1:9" ht="18">
      <c r="A33" s="27"/>
      <c r="B33" s="28" t="s">
        <v>44</v>
      </c>
      <c r="C33" s="29">
        <v>26</v>
      </c>
      <c r="D33" s="30">
        <f>'12'!I72</f>
        <v>0</v>
      </c>
      <c r="E33" s="1"/>
      <c r="F33" s="1"/>
      <c r="G33" s="1"/>
      <c r="H33" s="1"/>
      <c r="I33" s="1"/>
    </row>
    <row r="34" spans="1:9" ht="18">
      <c r="A34" s="27"/>
      <c r="B34" s="28" t="s">
        <v>44</v>
      </c>
      <c r="C34" s="29">
        <v>27</v>
      </c>
      <c r="D34" s="30">
        <f>'12'!I75</f>
        <v>0</v>
      </c>
      <c r="E34" s="1"/>
      <c r="F34" s="1"/>
      <c r="G34" s="1"/>
      <c r="H34" s="1"/>
      <c r="I34" s="1"/>
    </row>
    <row r="35" spans="1:9" ht="18">
      <c r="A35" s="27"/>
      <c r="B35" s="28" t="s">
        <v>44</v>
      </c>
      <c r="C35" s="29">
        <v>28</v>
      </c>
      <c r="D35" s="30">
        <f>'12'!I77</f>
        <v>0</v>
      </c>
      <c r="E35" s="1"/>
      <c r="F35" s="1"/>
      <c r="G35" s="1"/>
      <c r="H35" s="1"/>
      <c r="I35" s="1"/>
    </row>
    <row r="36" spans="1:9" ht="18">
      <c r="A36" s="27"/>
      <c r="B36" s="28" t="s">
        <v>44</v>
      </c>
      <c r="C36" s="29">
        <v>29</v>
      </c>
      <c r="D36" s="30">
        <f>'12'!Q69</f>
        <v>0</v>
      </c>
      <c r="E36" s="1"/>
      <c r="F36" s="1"/>
      <c r="G36" s="1"/>
      <c r="H36" s="1"/>
      <c r="I36" s="1"/>
    </row>
    <row r="37" spans="1:9" ht="18">
      <c r="A37" s="27"/>
      <c r="B37" s="28" t="s">
        <v>44</v>
      </c>
      <c r="C37" s="29">
        <v>30</v>
      </c>
      <c r="D37" s="30">
        <f>'12'!Q73</f>
        <v>0</v>
      </c>
      <c r="E37" s="1"/>
      <c r="F37" s="1"/>
      <c r="G37" s="1"/>
      <c r="H37" s="1"/>
      <c r="I37" s="1"/>
    </row>
    <row r="38" spans="1:9" ht="18">
      <c r="A38" s="27"/>
      <c r="B38" s="28" t="s">
        <v>44</v>
      </c>
      <c r="C38" s="29">
        <v>31</v>
      </c>
      <c r="D38" s="30">
        <f>'12'!Q75</f>
        <v>0</v>
      </c>
      <c r="E38" s="1"/>
      <c r="F38" s="1"/>
      <c r="G38" s="1"/>
      <c r="H38" s="1"/>
      <c r="I38" s="1"/>
    </row>
    <row r="39" spans="1:9" ht="18">
      <c r="A39" s="27"/>
      <c r="B39" s="28" t="s">
        <v>44</v>
      </c>
      <c r="C39" s="29">
        <v>32</v>
      </c>
      <c r="D39" s="30">
        <f>'12'!Q77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3" customWidth="1"/>
    <col min="2" max="2" width="4.75390625" style="33" customWidth="1"/>
    <col min="3" max="3" width="16.75390625" style="33" customWidth="1"/>
    <col min="4" max="4" width="3.75390625" style="33" customWidth="1"/>
    <col min="5" max="5" width="14.75390625" style="33" customWidth="1"/>
    <col min="6" max="6" width="3.75390625" style="33" customWidth="1"/>
    <col min="7" max="7" width="15.75390625" style="33" customWidth="1"/>
    <col min="8" max="8" width="3.75390625" style="33" customWidth="1"/>
    <col min="9" max="9" width="15.75390625" style="33" customWidth="1"/>
    <col min="10" max="10" width="3.75390625" style="33" customWidth="1"/>
    <col min="11" max="11" width="15.75390625" style="33" customWidth="1"/>
    <col min="12" max="12" width="3.75390625" style="33" customWidth="1"/>
    <col min="13" max="13" width="22.75390625" style="33" customWidth="1"/>
    <col min="14" max="16384" width="9.125" style="33" customWidth="1"/>
  </cols>
  <sheetData>
    <row r="1" spans="1:13" s="2" customFormat="1" ht="16.5" thickBot="1">
      <c r="A1" s="290" t="s">
        <v>82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4" s="2" customFormat="1" ht="13.5" thickBot="1">
      <c r="A2" s="282" t="s">
        <v>83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31"/>
    </row>
    <row r="3" spans="1:15" ht="12.75">
      <c r="A3" s="281" t="str">
        <f>'с1'!A3</f>
        <v>LXVIII Чемпионат РБ в зачет XXV Кубка РБ, VII Кубка Давида - Детского Кубка РБ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32"/>
      <c r="O3" s="32"/>
    </row>
    <row r="4" spans="1:15" ht="12.75">
      <c r="A4" s="283" t="str">
        <f>CONCATENATE('с1'!A4," ",'с1'!C4)</f>
        <v>Республиканские официальные спортивные соревнования МЕЖДУНАРОДНЫЙ ЖЕНСКИЙ ДЕНЬ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34"/>
      <c r="O4" s="34"/>
    </row>
    <row r="5" spans="1:15" ht="12.75">
      <c r="A5" s="279">
        <f>'с1'!E5</f>
        <v>45361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35"/>
      <c r="O5" s="35"/>
    </row>
    <row r="6" spans="1:13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5" ht="10.5" customHeight="1">
      <c r="A7" s="37">
        <v>1</v>
      </c>
      <c r="B7" s="38">
        <f>'с1'!A8</f>
        <v>0</v>
      </c>
      <c r="C7" s="39" t="s">
        <v>187</v>
      </c>
      <c r="D7" s="40"/>
      <c r="E7" s="41"/>
      <c r="F7" s="41"/>
      <c r="G7" s="41"/>
      <c r="H7" s="41"/>
      <c r="I7" s="41"/>
      <c r="J7" s="41"/>
      <c r="K7" s="41"/>
      <c r="L7" s="41"/>
      <c r="M7" s="4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10.5" customHeight="1">
      <c r="A8" s="37"/>
      <c r="B8" s="43"/>
      <c r="C8" s="44">
        <v>1</v>
      </c>
      <c r="D8" s="45">
        <v>0</v>
      </c>
      <c r="E8" s="46" t="s">
        <v>187</v>
      </c>
      <c r="F8" s="47"/>
      <c r="G8" s="41"/>
      <c r="H8" s="47"/>
      <c r="I8" s="41"/>
      <c r="J8" s="47"/>
      <c r="K8" s="41"/>
      <c r="L8" s="47"/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0.5" customHeight="1">
      <c r="A9" s="37">
        <v>32</v>
      </c>
      <c r="B9" s="38">
        <f>'с1'!A39</f>
        <v>0</v>
      </c>
      <c r="C9" s="48" t="s">
        <v>44</v>
      </c>
      <c r="D9" s="49"/>
      <c r="E9" s="44"/>
      <c r="F9" s="50"/>
      <c r="G9" s="41"/>
      <c r="H9" s="47"/>
      <c r="I9" s="41"/>
      <c r="J9" s="47"/>
      <c r="K9" s="41"/>
      <c r="L9" s="47"/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0.5" customHeight="1">
      <c r="A10" s="37"/>
      <c r="B10" s="43"/>
      <c r="C10" s="51"/>
      <c r="D10" s="47"/>
      <c r="E10" s="52">
        <v>17</v>
      </c>
      <c r="F10" s="45">
        <v>0</v>
      </c>
      <c r="G10" s="46" t="s">
        <v>187</v>
      </c>
      <c r="H10" s="47"/>
      <c r="I10" s="41"/>
      <c r="J10" s="47"/>
      <c r="K10" s="41"/>
      <c r="L10" s="47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0.5" customHeight="1">
      <c r="A11" s="37">
        <v>17</v>
      </c>
      <c r="B11" s="38">
        <f>'с1'!A24</f>
        <v>0</v>
      </c>
      <c r="C11" s="39" t="s">
        <v>192</v>
      </c>
      <c r="D11" s="53"/>
      <c r="E11" s="52"/>
      <c r="F11" s="54"/>
      <c r="G11" s="44"/>
      <c r="H11" s="50"/>
      <c r="I11" s="41"/>
      <c r="J11" s="47"/>
      <c r="K11" s="41"/>
      <c r="L11" s="47"/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0.5" customHeight="1">
      <c r="A12" s="37"/>
      <c r="B12" s="43"/>
      <c r="C12" s="44">
        <v>2</v>
      </c>
      <c r="D12" s="45">
        <v>0</v>
      </c>
      <c r="E12" s="55" t="s">
        <v>192</v>
      </c>
      <c r="F12" s="50"/>
      <c r="G12" s="52"/>
      <c r="H12" s="50"/>
      <c r="I12" s="41"/>
      <c r="J12" s="47"/>
      <c r="K12" s="41"/>
      <c r="L12" s="47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0.5" customHeight="1">
      <c r="A13" s="37">
        <v>16</v>
      </c>
      <c r="B13" s="38">
        <f>'с1'!A23</f>
        <v>0</v>
      </c>
      <c r="C13" s="48" t="s">
        <v>173</v>
      </c>
      <c r="D13" s="49"/>
      <c r="E13" s="51"/>
      <c r="F13" s="47"/>
      <c r="G13" s="52"/>
      <c r="H13" s="50"/>
      <c r="I13" s="41"/>
      <c r="J13" s="47"/>
      <c r="K13" s="41"/>
      <c r="L13" s="47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0.5" customHeight="1">
      <c r="A14" s="37"/>
      <c r="B14" s="43"/>
      <c r="C14" s="51"/>
      <c r="D14" s="47"/>
      <c r="E14" s="41"/>
      <c r="F14" s="47"/>
      <c r="G14" s="52">
        <v>25</v>
      </c>
      <c r="H14" s="45">
        <v>0</v>
      </c>
      <c r="I14" s="46" t="s">
        <v>187</v>
      </c>
      <c r="J14" s="47"/>
      <c r="K14" s="41"/>
      <c r="L14" s="47"/>
      <c r="M14" s="47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2" customHeight="1">
      <c r="A15" s="37">
        <v>9</v>
      </c>
      <c r="B15" s="38">
        <f>'с1'!A16</f>
        <v>0</v>
      </c>
      <c r="C15" s="39" t="s">
        <v>104</v>
      </c>
      <c r="D15" s="53"/>
      <c r="E15" s="41"/>
      <c r="F15" s="47"/>
      <c r="G15" s="52"/>
      <c r="H15" s="54"/>
      <c r="I15" s="44"/>
      <c r="J15" s="50"/>
      <c r="K15" s="41"/>
      <c r="L15" s="47"/>
      <c r="M15" s="47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" customHeight="1">
      <c r="A16" s="37"/>
      <c r="B16" s="43"/>
      <c r="C16" s="44">
        <v>3</v>
      </c>
      <c r="D16" s="45">
        <v>0</v>
      </c>
      <c r="E16" s="46" t="s">
        <v>104</v>
      </c>
      <c r="F16" s="47"/>
      <c r="G16" s="52"/>
      <c r="H16" s="50"/>
      <c r="I16" s="52"/>
      <c r="J16" s="50"/>
      <c r="K16" s="41"/>
      <c r="L16" s="47"/>
      <c r="M16" s="47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" customHeight="1">
      <c r="A17" s="37">
        <v>24</v>
      </c>
      <c r="B17" s="38">
        <f>'с1'!A31</f>
        <v>0</v>
      </c>
      <c r="C17" s="48" t="s">
        <v>44</v>
      </c>
      <c r="D17" s="49"/>
      <c r="E17" s="44"/>
      <c r="F17" s="50"/>
      <c r="G17" s="52"/>
      <c r="H17" s="50"/>
      <c r="I17" s="52"/>
      <c r="J17" s="50"/>
      <c r="K17" s="41"/>
      <c r="L17" s="47"/>
      <c r="M17" s="47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2" customHeight="1">
      <c r="A18" s="37"/>
      <c r="B18" s="43"/>
      <c r="C18" s="51"/>
      <c r="D18" s="47"/>
      <c r="E18" s="52">
        <v>18</v>
      </c>
      <c r="F18" s="45">
        <v>0</v>
      </c>
      <c r="G18" s="55" t="s">
        <v>191</v>
      </c>
      <c r="H18" s="50"/>
      <c r="I18" s="52"/>
      <c r="J18" s="50"/>
      <c r="K18" s="41"/>
      <c r="L18" s="47"/>
      <c r="M18" s="47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2" customHeight="1">
      <c r="A19" s="37">
        <v>25</v>
      </c>
      <c r="B19" s="38">
        <f>'с1'!A32</f>
        <v>0</v>
      </c>
      <c r="C19" s="39" t="s">
        <v>44</v>
      </c>
      <c r="D19" s="53"/>
      <c r="E19" s="52"/>
      <c r="F19" s="54"/>
      <c r="G19" s="51"/>
      <c r="H19" s="47"/>
      <c r="I19" s="52"/>
      <c r="J19" s="50"/>
      <c r="K19" s="41"/>
      <c r="L19" s="47"/>
      <c r="M19" s="47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2" customHeight="1">
      <c r="A20" s="37"/>
      <c r="B20" s="43"/>
      <c r="C20" s="44">
        <v>4</v>
      </c>
      <c r="D20" s="45">
        <v>0</v>
      </c>
      <c r="E20" s="55" t="s">
        <v>191</v>
      </c>
      <c r="F20" s="50"/>
      <c r="G20" s="41"/>
      <c r="H20" s="47"/>
      <c r="I20" s="52"/>
      <c r="J20" s="50"/>
      <c r="K20" s="41"/>
      <c r="L20" s="47"/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" customHeight="1">
      <c r="A21" s="37">
        <v>8</v>
      </c>
      <c r="B21" s="38">
        <f>'с1'!A15</f>
        <v>0</v>
      </c>
      <c r="C21" s="48" t="s">
        <v>191</v>
      </c>
      <c r="D21" s="49"/>
      <c r="E21" s="51"/>
      <c r="F21" s="47"/>
      <c r="G21" s="41"/>
      <c r="H21" s="47"/>
      <c r="I21" s="52"/>
      <c r="J21" s="50"/>
      <c r="K21" s="41"/>
      <c r="L21" s="47"/>
      <c r="M21" s="41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2" customHeight="1">
      <c r="A22" s="37"/>
      <c r="B22" s="43"/>
      <c r="C22" s="51"/>
      <c r="D22" s="47"/>
      <c r="E22" s="41"/>
      <c r="F22" s="47"/>
      <c r="G22" s="41"/>
      <c r="H22" s="47"/>
      <c r="I22" s="52">
        <v>29</v>
      </c>
      <c r="J22" s="45">
        <v>0</v>
      </c>
      <c r="K22" s="46" t="s">
        <v>187</v>
      </c>
      <c r="L22" s="47"/>
      <c r="M22" s="41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2" customHeight="1">
      <c r="A23" s="37">
        <v>5</v>
      </c>
      <c r="B23" s="38">
        <f>'с1'!A12</f>
        <v>0</v>
      </c>
      <c r="C23" s="39" t="s">
        <v>188</v>
      </c>
      <c r="D23" s="53"/>
      <c r="E23" s="41"/>
      <c r="F23" s="47"/>
      <c r="G23" s="41"/>
      <c r="H23" s="47"/>
      <c r="I23" s="52"/>
      <c r="J23" s="54"/>
      <c r="K23" s="44"/>
      <c r="L23" s="50"/>
      <c r="M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2" customHeight="1">
      <c r="A24" s="37"/>
      <c r="B24" s="43"/>
      <c r="C24" s="44">
        <v>5</v>
      </c>
      <c r="D24" s="45">
        <v>0</v>
      </c>
      <c r="E24" s="46" t="s">
        <v>188</v>
      </c>
      <c r="F24" s="47"/>
      <c r="G24" s="41"/>
      <c r="H24" s="47"/>
      <c r="I24" s="52"/>
      <c r="J24" s="50"/>
      <c r="K24" s="52"/>
      <c r="L24" s="50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2" customHeight="1">
      <c r="A25" s="37">
        <v>28</v>
      </c>
      <c r="B25" s="38">
        <f>'с1'!A35</f>
        <v>0</v>
      </c>
      <c r="C25" s="48" t="s">
        <v>44</v>
      </c>
      <c r="D25" s="49"/>
      <c r="E25" s="44"/>
      <c r="F25" s="50"/>
      <c r="G25" s="41"/>
      <c r="H25" s="47"/>
      <c r="I25" s="52"/>
      <c r="J25" s="50"/>
      <c r="K25" s="52"/>
      <c r="L25" s="50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2" customHeight="1">
      <c r="A26" s="37"/>
      <c r="B26" s="43"/>
      <c r="C26" s="51"/>
      <c r="D26" s="47"/>
      <c r="E26" s="52">
        <v>19</v>
      </c>
      <c r="F26" s="45">
        <v>0</v>
      </c>
      <c r="G26" s="46" t="s">
        <v>188</v>
      </c>
      <c r="H26" s="47"/>
      <c r="I26" s="52"/>
      <c r="J26" s="50"/>
      <c r="K26" s="52"/>
      <c r="L26" s="50"/>
      <c r="M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2" customHeight="1">
      <c r="A27" s="37">
        <v>21</v>
      </c>
      <c r="B27" s="38">
        <f>'с1'!A28</f>
        <v>0</v>
      </c>
      <c r="C27" s="39" t="s">
        <v>44</v>
      </c>
      <c r="D27" s="53"/>
      <c r="E27" s="52"/>
      <c r="F27" s="54"/>
      <c r="G27" s="44"/>
      <c r="H27" s="50"/>
      <c r="I27" s="52"/>
      <c r="J27" s="50"/>
      <c r="K27" s="52"/>
      <c r="L27" s="50"/>
      <c r="M27" s="4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2" customHeight="1">
      <c r="A28" s="37"/>
      <c r="B28" s="43"/>
      <c r="C28" s="44">
        <v>6</v>
      </c>
      <c r="D28" s="45">
        <v>0</v>
      </c>
      <c r="E28" s="55" t="s">
        <v>27</v>
      </c>
      <c r="F28" s="50"/>
      <c r="G28" s="52"/>
      <c r="H28" s="50"/>
      <c r="I28" s="52"/>
      <c r="J28" s="50"/>
      <c r="K28" s="52"/>
      <c r="L28" s="50"/>
      <c r="M28" s="41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2" customHeight="1">
      <c r="A29" s="37">
        <v>12</v>
      </c>
      <c r="B29" s="38">
        <f>'с1'!A19</f>
        <v>0</v>
      </c>
      <c r="C29" s="48" t="s">
        <v>27</v>
      </c>
      <c r="D29" s="49"/>
      <c r="E29" s="51"/>
      <c r="F29" s="47"/>
      <c r="G29" s="52"/>
      <c r="H29" s="50"/>
      <c r="I29" s="52"/>
      <c r="J29" s="50"/>
      <c r="K29" s="52"/>
      <c r="L29" s="50"/>
      <c r="M29" s="41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2" customHeight="1">
      <c r="A30" s="37"/>
      <c r="B30" s="43"/>
      <c r="C30" s="51"/>
      <c r="D30" s="47"/>
      <c r="E30" s="41"/>
      <c r="F30" s="47"/>
      <c r="G30" s="52">
        <v>26</v>
      </c>
      <c r="H30" s="45">
        <v>0</v>
      </c>
      <c r="I30" s="55" t="s">
        <v>37</v>
      </c>
      <c r="J30" s="50"/>
      <c r="K30" s="52"/>
      <c r="L30" s="50"/>
      <c r="M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2" customHeight="1">
      <c r="A31" s="37">
        <v>13</v>
      </c>
      <c r="B31" s="38">
        <f>'с1'!A20</f>
        <v>0</v>
      </c>
      <c r="C31" s="39" t="s">
        <v>39</v>
      </c>
      <c r="D31" s="53"/>
      <c r="E31" s="41"/>
      <c r="F31" s="47"/>
      <c r="G31" s="52"/>
      <c r="H31" s="54"/>
      <c r="I31" s="51"/>
      <c r="J31" s="47"/>
      <c r="K31" s="52"/>
      <c r="L31" s="50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2" customHeight="1">
      <c r="A32" s="37"/>
      <c r="B32" s="43"/>
      <c r="C32" s="44">
        <v>7</v>
      </c>
      <c r="D32" s="45">
        <v>0</v>
      </c>
      <c r="E32" s="46" t="s">
        <v>39</v>
      </c>
      <c r="F32" s="47"/>
      <c r="G32" s="52"/>
      <c r="H32" s="50"/>
      <c r="I32" s="41"/>
      <c r="J32" s="47"/>
      <c r="K32" s="52"/>
      <c r="L32" s="50"/>
      <c r="M32" s="41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2" customHeight="1">
      <c r="A33" s="37">
        <v>20</v>
      </c>
      <c r="B33" s="38">
        <f>'с1'!A27</f>
        <v>0</v>
      </c>
      <c r="C33" s="48" t="s">
        <v>44</v>
      </c>
      <c r="D33" s="49"/>
      <c r="E33" s="44"/>
      <c r="F33" s="50"/>
      <c r="G33" s="52"/>
      <c r="H33" s="50"/>
      <c r="I33" s="41"/>
      <c r="J33" s="47"/>
      <c r="K33" s="52"/>
      <c r="L33" s="50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2" customHeight="1">
      <c r="A34" s="37"/>
      <c r="B34" s="43"/>
      <c r="C34" s="51"/>
      <c r="D34" s="47"/>
      <c r="E34" s="52">
        <v>20</v>
      </c>
      <c r="F34" s="45">
        <v>0</v>
      </c>
      <c r="G34" s="55" t="s">
        <v>37</v>
      </c>
      <c r="H34" s="50"/>
      <c r="I34" s="41"/>
      <c r="J34" s="47"/>
      <c r="K34" s="52"/>
      <c r="L34" s="50"/>
      <c r="M34" s="4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" customHeight="1">
      <c r="A35" s="37">
        <v>29</v>
      </c>
      <c r="B35" s="38">
        <f>'с1'!A36</f>
        <v>0</v>
      </c>
      <c r="C35" s="39" t="s">
        <v>44</v>
      </c>
      <c r="D35" s="53"/>
      <c r="E35" s="52"/>
      <c r="F35" s="54"/>
      <c r="G35" s="51"/>
      <c r="H35" s="47"/>
      <c r="I35" s="41"/>
      <c r="J35" s="47"/>
      <c r="K35" s="52"/>
      <c r="L35" s="50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2" customHeight="1">
      <c r="A36" s="37"/>
      <c r="B36" s="43"/>
      <c r="C36" s="44">
        <v>8</v>
      </c>
      <c r="D36" s="45">
        <v>0</v>
      </c>
      <c r="E36" s="55" t="s">
        <v>37</v>
      </c>
      <c r="F36" s="50"/>
      <c r="G36" s="41"/>
      <c r="H36" s="47"/>
      <c r="I36" s="41"/>
      <c r="J36" s="47"/>
      <c r="K36" s="52"/>
      <c r="L36" s="50"/>
      <c r="M36" s="41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2" customHeight="1">
      <c r="A37" s="37">
        <v>4</v>
      </c>
      <c r="B37" s="38">
        <f>'с1'!A11</f>
        <v>0</v>
      </c>
      <c r="C37" s="48" t="s">
        <v>37</v>
      </c>
      <c r="D37" s="49"/>
      <c r="E37" s="51"/>
      <c r="F37" s="47"/>
      <c r="G37" s="41"/>
      <c r="H37" s="47"/>
      <c r="I37" s="41"/>
      <c r="J37" s="47"/>
      <c r="K37" s="52"/>
      <c r="L37" s="50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2" customHeight="1">
      <c r="A38" s="37"/>
      <c r="B38" s="43"/>
      <c r="C38" s="51"/>
      <c r="D38" s="47"/>
      <c r="E38" s="41"/>
      <c r="F38" s="47"/>
      <c r="G38" s="41"/>
      <c r="H38" s="47"/>
      <c r="I38" s="41"/>
      <c r="J38" s="47"/>
      <c r="K38" s="52">
        <v>31</v>
      </c>
      <c r="L38" s="45">
        <v>0</v>
      </c>
      <c r="M38" s="46" t="s">
        <v>187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2" customHeight="1">
      <c r="A39" s="37">
        <v>3</v>
      </c>
      <c r="B39" s="38">
        <f>'с1'!A10</f>
        <v>0</v>
      </c>
      <c r="C39" s="39" t="s">
        <v>38</v>
      </c>
      <c r="D39" s="53"/>
      <c r="E39" s="41"/>
      <c r="F39" s="47"/>
      <c r="G39" s="41"/>
      <c r="H39" s="47"/>
      <c r="I39" s="41"/>
      <c r="J39" s="47"/>
      <c r="K39" s="52"/>
      <c r="L39" s="54"/>
      <c r="M39" s="56" t="s">
        <v>45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2" customHeight="1">
      <c r="A40" s="37"/>
      <c r="B40" s="43"/>
      <c r="C40" s="44">
        <v>9</v>
      </c>
      <c r="D40" s="45">
        <v>0</v>
      </c>
      <c r="E40" s="46" t="s">
        <v>38</v>
      </c>
      <c r="F40" s="47"/>
      <c r="G40" s="41"/>
      <c r="H40" s="47"/>
      <c r="I40" s="41"/>
      <c r="J40" s="47"/>
      <c r="K40" s="52"/>
      <c r="L40" s="50"/>
      <c r="M40" s="41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2" customHeight="1">
      <c r="A41" s="37">
        <v>30</v>
      </c>
      <c r="B41" s="38">
        <f>'с1'!A37</f>
        <v>0</v>
      </c>
      <c r="C41" s="48" t="s">
        <v>44</v>
      </c>
      <c r="D41" s="49"/>
      <c r="E41" s="44"/>
      <c r="F41" s="50"/>
      <c r="G41" s="41"/>
      <c r="H41" s="47"/>
      <c r="I41" s="41"/>
      <c r="J41" s="47"/>
      <c r="K41" s="52"/>
      <c r="L41" s="50"/>
      <c r="M41" s="4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2" customHeight="1">
      <c r="A42" s="37"/>
      <c r="B42" s="43"/>
      <c r="C42" s="51"/>
      <c r="D42" s="47"/>
      <c r="E42" s="52">
        <v>21</v>
      </c>
      <c r="F42" s="45">
        <v>0</v>
      </c>
      <c r="G42" s="46" t="s">
        <v>38</v>
      </c>
      <c r="H42" s="47"/>
      <c r="I42" s="41"/>
      <c r="J42" s="47"/>
      <c r="K42" s="52"/>
      <c r="L42" s="50"/>
      <c r="M42" s="41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2" customHeight="1">
      <c r="A43" s="37">
        <v>19</v>
      </c>
      <c r="B43" s="38">
        <f>'с1'!A26</f>
        <v>0</v>
      </c>
      <c r="C43" s="39" t="s">
        <v>44</v>
      </c>
      <c r="D43" s="53"/>
      <c r="E43" s="52"/>
      <c r="F43" s="54"/>
      <c r="G43" s="44"/>
      <c r="H43" s="50"/>
      <c r="I43" s="41"/>
      <c r="J43" s="47"/>
      <c r="K43" s="52"/>
      <c r="L43" s="50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2" customHeight="1">
      <c r="A44" s="37"/>
      <c r="B44" s="43"/>
      <c r="C44" s="44">
        <v>10</v>
      </c>
      <c r="D44" s="45">
        <v>0</v>
      </c>
      <c r="E44" s="55" t="s">
        <v>43</v>
      </c>
      <c r="F44" s="50"/>
      <c r="G44" s="52"/>
      <c r="H44" s="50"/>
      <c r="I44" s="41"/>
      <c r="J44" s="47"/>
      <c r="K44" s="52"/>
      <c r="L44" s="50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2" customHeight="1">
      <c r="A45" s="37">
        <v>14</v>
      </c>
      <c r="B45" s="38">
        <f>'с1'!A21</f>
        <v>0</v>
      </c>
      <c r="C45" s="48" t="s">
        <v>43</v>
      </c>
      <c r="D45" s="49"/>
      <c r="E45" s="51"/>
      <c r="F45" s="47"/>
      <c r="G45" s="52"/>
      <c r="H45" s="50"/>
      <c r="I45" s="41"/>
      <c r="J45" s="47"/>
      <c r="K45" s="52"/>
      <c r="L45" s="50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2" customHeight="1">
      <c r="A46" s="37"/>
      <c r="B46" s="43"/>
      <c r="C46" s="51"/>
      <c r="D46" s="47"/>
      <c r="E46" s="41"/>
      <c r="F46" s="47"/>
      <c r="G46" s="52">
        <v>27</v>
      </c>
      <c r="H46" s="45">
        <v>0</v>
      </c>
      <c r="I46" s="55" t="s">
        <v>189</v>
      </c>
      <c r="J46" s="50"/>
      <c r="K46" s="52"/>
      <c r="L46" s="50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2" customHeight="1">
      <c r="A47" s="37">
        <v>11</v>
      </c>
      <c r="B47" s="38">
        <f>'с1'!A18</f>
        <v>0</v>
      </c>
      <c r="C47" s="39" t="s">
        <v>40</v>
      </c>
      <c r="D47" s="53"/>
      <c r="E47" s="41"/>
      <c r="F47" s="47"/>
      <c r="G47" s="52"/>
      <c r="H47" s="54"/>
      <c r="I47" s="44"/>
      <c r="J47" s="50"/>
      <c r="K47" s="52"/>
      <c r="L47" s="50"/>
      <c r="M47" s="41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2" customHeight="1">
      <c r="A48" s="37"/>
      <c r="B48" s="43"/>
      <c r="C48" s="44">
        <v>11</v>
      </c>
      <c r="D48" s="45">
        <v>0</v>
      </c>
      <c r="E48" s="46" t="s">
        <v>40</v>
      </c>
      <c r="F48" s="47"/>
      <c r="G48" s="52"/>
      <c r="H48" s="50"/>
      <c r="I48" s="52"/>
      <c r="J48" s="50"/>
      <c r="K48" s="52"/>
      <c r="L48" s="50"/>
      <c r="M48" s="41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2" customHeight="1">
      <c r="A49" s="37">
        <v>22</v>
      </c>
      <c r="B49" s="38">
        <f>'с1'!A29</f>
        <v>0</v>
      </c>
      <c r="C49" s="48" t="s">
        <v>44</v>
      </c>
      <c r="D49" s="49"/>
      <c r="E49" s="44"/>
      <c r="F49" s="50"/>
      <c r="G49" s="52"/>
      <c r="H49" s="50"/>
      <c r="I49" s="52"/>
      <c r="J49" s="50"/>
      <c r="K49" s="52"/>
      <c r="L49" s="50"/>
      <c r="M49" s="4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2" customHeight="1">
      <c r="A50" s="37"/>
      <c r="B50" s="43"/>
      <c r="C50" s="51"/>
      <c r="D50" s="47"/>
      <c r="E50" s="52">
        <v>22</v>
      </c>
      <c r="F50" s="45">
        <v>0</v>
      </c>
      <c r="G50" s="55" t="s">
        <v>189</v>
      </c>
      <c r="H50" s="50"/>
      <c r="I50" s="52"/>
      <c r="J50" s="50"/>
      <c r="K50" s="52"/>
      <c r="L50" s="50"/>
      <c r="M50" s="41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2" customHeight="1">
      <c r="A51" s="37">
        <v>27</v>
      </c>
      <c r="B51" s="38">
        <f>'с1'!A34</f>
        <v>0</v>
      </c>
      <c r="C51" s="39" t="s">
        <v>44</v>
      </c>
      <c r="D51" s="53"/>
      <c r="E51" s="52"/>
      <c r="F51" s="54"/>
      <c r="G51" s="51"/>
      <c r="H51" s="47"/>
      <c r="I51" s="52"/>
      <c r="J51" s="50"/>
      <c r="K51" s="52"/>
      <c r="L51" s="50"/>
      <c r="M51" s="41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2" customHeight="1">
      <c r="A52" s="37"/>
      <c r="B52" s="43"/>
      <c r="C52" s="44">
        <v>12</v>
      </c>
      <c r="D52" s="45">
        <v>0</v>
      </c>
      <c r="E52" s="55" t="s">
        <v>189</v>
      </c>
      <c r="F52" s="50"/>
      <c r="G52" s="41"/>
      <c r="H52" s="47"/>
      <c r="I52" s="52"/>
      <c r="J52" s="50"/>
      <c r="K52" s="52"/>
      <c r="L52" s="50"/>
      <c r="M52" s="41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2" customHeight="1">
      <c r="A53" s="37">
        <v>6</v>
      </c>
      <c r="B53" s="38">
        <f>'с1'!A13</f>
        <v>0</v>
      </c>
      <c r="C53" s="48" t="s">
        <v>189</v>
      </c>
      <c r="D53" s="49"/>
      <c r="E53" s="51"/>
      <c r="F53" s="47"/>
      <c r="G53" s="41"/>
      <c r="H53" s="47"/>
      <c r="I53" s="52"/>
      <c r="J53" s="50"/>
      <c r="K53" s="52"/>
      <c r="L53" s="50"/>
      <c r="M53" s="41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2" customHeight="1">
      <c r="A54" s="37"/>
      <c r="B54" s="43"/>
      <c r="C54" s="51"/>
      <c r="D54" s="47"/>
      <c r="E54" s="41"/>
      <c r="F54" s="47"/>
      <c r="G54" s="41"/>
      <c r="H54" s="47"/>
      <c r="I54" s="52">
        <v>30</v>
      </c>
      <c r="J54" s="45">
        <v>0</v>
      </c>
      <c r="K54" s="46" t="s">
        <v>193</v>
      </c>
      <c r="L54" s="47"/>
      <c r="M54" s="41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2" customHeight="1">
      <c r="A55" s="37">
        <v>7</v>
      </c>
      <c r="B55" s="38">
        <f>'с1'!A14</f>
        <v>0</v>
      </c>
      <c r="C55" s="39" t="s">
        <v>190</v>
      </c>
      <c r="D55" s="53"/>
      <c r="E55" s="41"/>
      <c r="F55" s="47"/>
      <c r="G55" s="41"/>
      <c r="H55" s="47"/>
      <c r="I55" s="52"/>
      <c r="J55" s="54"/>
      <c r="K55" s="51"/>
      <c r="L55" s="47"/>
      <c r="M55" s="41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2" customHeight="1">
      <c r="A56" s="37"/>
      <c r="B56" s="43"/>
      <c r="C56" s="44">
        <v>13</v>
      </c>
      <c r="D56" s="45">
        <v>0</v>
      </c>
      <c r="E56" s="46" t="s">
        <v>190</v>
      </c>
      <c r="F56" s="47"/>
      <c r="G56" s="41"/>
      <c r="H56" s="47"/>
      <c r="I56" s="52"/>
      <c r="J56" s="57"/>
      <c r="K56" s="41"/>
      <c r="L56" s="47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2" customHeight="1">
      <c r="A57" s="37">
        <v>26</v>
      </c>
      <c r="B57" s="38">
        <f>'с1'!A33</f>
        <v>0</v>
      </c>
      <c r="C57" s="48" t="s">
        <v>44</v>
      </c>
      <c r="D57" s="49"/>
      <c r="E57" s="44"/>
      <c r="F57" s="50"/>
      <c r="G57" s="41"/>
      <c r="H57" s="47"/>
      <c r="I57" s="52"/>
      <c r="J57" s="57"/>
      <c r="K57" s="41"/>
      <c r="L57" s="47"/>
      <c r="M57" s="41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2" customHeight="1">
      <c r="A58" s="37"/>
      <c r="B58" s="43"/>
      <c r="C58" s="51"/>
      <c r="D58" s="47"/>
      <c r="E58" s="52">
        <v>23</v>
      </c>
      <c r="F58" s="45">
        <v>0</v>
      </c>
      <c r="G58" s="46" t="s">
        <v>190</v>
      </c>
      <c r="H58" s="47"/>
      <c r="I58" s="52"/>
      <c r="J58" s="57"/>
      <c r="K58" s="41">
        <v>-31</v>
      </c>
      <c r="L58" s="58">
        <f>IF(L38=J22,J54,IF(L38=J54,J22,0))</f>
        <v>0</v>
      </c>
      <c r="M58" s="39" t="str">
        <f>IF(M38=K22,K54,IF(M38=K54,K22,0))</f>
        <v>Шамыков Кирилл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2" customHeight="1">
      <c r="A59" s="37">
        <v>23</v>
      </c>
      <c r="B59" s="38">
        <f>'с1'!A30</f>
        <v>0</v>
      </c>
      <c r="C59" s="39" t="s">
        <v>44</v>
      </c>
      <c r="D59" s="53"/>
      <c r="E59" s="52"/>
      <c r="F59" s="54"/>
      <c r="G59" s="44"/>
      <c r="H59" s="50"/>
      <c r="I59" s="52"/>
      <c r="J59" s="57"/>
      <c r="K59" s="41"/>
      <c r="L59" s="59"/>
      <c r="M59" s="56" t="s">
        <v>46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2" customHeight="1">
      <c r="A60" s="37"/>
      <c r="B60" s="43"/>
      <c r="C60" s="44">
        <v>14</v>
      </c>
      <c r="D60" s="45">
        <v>0</v>
      </c>
      <c r="E60" s="55" t="s">
        <v>96</v>
      </c>
      <c r="F60" s="50"/>
      <c r="G60" s="52"/>
      <c r="H60" s="50"/>
      <c r="I60" s="52"/>
      <c r="J60" s="57"/>
      <c r="K60" s="41"/>
      <c r="L60" s="47"/>
      <c r="M60" s="41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2" customHeight="1">
      <c r="A61" s="37">
        <v>10</v>
      </c>
      <c r="B61" s="38">
        <f>'с1'!A17</f>
        <v>0</v>
      </c>
      <c r="C61" s="48" t="s">
        <v>96</v>
      </c>
      <c r="D61" s="49"/>
      <c r="E61" s="51"/>
      <c r="F61" s="47"/>
      <c r="G61" s="52"/>
      <c r="H61" s="50"/>
      <c r="I61" s="52"/>
      <c r="J61" s="57"/>
      <c r="K61" s="41"/>
      <c r="L61" s="47"/>
      <c r="M61" s="41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2" customHeight="1">
      <c r="A62" s="37"/>
      <c r="B62" s="43"/>
      <c r="C62" s="51"/>
      <c r="D62" s="47"/>
      <c r="E62" s="41"/>
      <c r="F62" s="47"/>
      <c r="G62" s="52">
        <v>28</v>
      </c>
      <c r="H62" s="45">
        <v>0</v>
      </c>
      <c r="I62" s="46" t="s">
        <v>193</v>
      </c>
      <c r="J62" s="501"/>
      <c r="K62" s="41"/>
      <c r="L62" s="47"/>
      <c r="M62" s="41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" customHeight="1">
      <c r="A63" s="37">
        <v>15</v>
      </c>
      <c r="B63" s="38">
        <f>'с1'!A22</f>
        <v>0</v>
      </c>
      <c r="C63" s="39" t="s">
        <v>171</v>
      </c>
      <c r="D63" s="53"/>
      <c r="E63" s="41"/>
      <c r="F63" s="47"/>
      <c r="G63" s="52"/>
      <c r="H63" s="54"/>
      <c r="I63" s="51"/>
      <c r="J63" s="41"/>
      <c r="K63" s="41"/>
      <c r="L63" s="47"/>
      <c r="M63" s="41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" customHeight="1">
      <c r="A64" s="37"/>
      <c r="B64" s="43"/>
      <c r="C64" s="44">
        <v>15</v>
      </c>
      <c r="D64" s="45">
        <v>0</v>
      </c>
      <c r="E64" s="46" t="s">
        <v>193</v>
      </c>
      <c r="F64" s="47"/>
      <c r="G64" s="52"/>
      <c r="H64" s="50"/>
      <c r="I64" s="41">
        <v>-58</v>
      </c>
      <c r="J64" s="58">
        <v>0</v>
      </c>
      <c r="K64" s="39" t="s">
        <v>189</v>
      </c>
      <c r="L64" s="53"/>
      <c r="M64" s="41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2" customHeight="1">
      <c r="A65" s="37">
        <v>18</v>
      </c>
      <c r="B65" s="38">
        <f>'с1'!A25</f>
        <v>0</v>
      </c>
      <c r="C65" s="48" t="s">
        <v>193</v>
      </c>
      <c r="D65" s="49"/>
      <c r="E65" s="44"/>
      <c r="F65" s="50"/>
      <c r="G65" s="52"/>
      <c r="H65" s="50"/>
      <c r="I65" s="41"/>
      <c r="J65" s="59"/>
      <c r="K65" s="44">
        <v>61</v>
      </c>
      <c r="L65" s="45">
        <v>0</v>
      </c>
      <c r="M65" s="46" t="s">
        <v>38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2" customHeight="1">
      <c r="A66" s="37"/>
      <c r="B66" s="43"/>
      <c r="C66" s="51"/>
      <c r="D66" s="47"/>
      <c r="E66" s="52">
        <v>24</v>
      </c>
      <c r="F66" s="45">
        <v>0</v>
      </c>
      <c r="G66" s="46" t="s">
        <v>193</v>
      </c>
      <c r="H66" s="47"/>
      <c r="I66" s="41">
        <v>-59</v>
      </c>
      <c r="J66" s="58">
        <v>0</v>
      </c>
      <c r="K66" s="48" t="s">
        <v>38</v>
      </c>
      <c r="L66" s="49"/>
      <c r="M66" s="56" t="s">
        <v>47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" customHeight="1">
      <c r="A67" s="37">
        <v>31</v>
      </c>
      <c r="B67" s="38">
        <f>'с1'!A38</f>
        <v>0</v>
      </c>
      <c r="C67" s="39" t="s">
        <v>44</v>
      </c>
      <c r="D67" s="53"/>
      <c r="E67" s="52"/>
      <c r="F67" s="54"/>
      <c r="G67" s="51"/>
      <c r="H67" s="47"/>
      <c r="I67" s="41"/>
      <c r="J67" s="59"/>
      <c r="K67" s="51">
        <v>-61</v>
      </c>
      <c r="L67" s="58">
        <f>IF(L65=J64,J66,IF(L65=J66,J64,0))</f>
        <v>0</v>
      </c>
      <c r="M67" s="39" t="str">
        <f>IF(M65=K64,K66,IF(M65=K66,K64,0))</f>
        <v>Мухутдинов Динар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" customHeight="1">
      <c r="A68" s="37"/>
      <c r="B68" s="43"/>
      <c r="C68" s="44">
        <v>16</v>
      </c>
      <c r="D68" s="45">
        <v>0</v>
      </c>
      <c r="E68" s="55" t="s">
        <v>103</v>
      </c>
      <c r="F68" s="50"/>
      <c r="G68" s="41"/>
      <c r="H68" s="47"/>
      <c r="I68" s="41"/>
      <c r="J68" s="47"/>
      <c r="K68" s="41"/>
      <c r="L68" s="59"/>
      <c r="M68" s="56" t="s">
        <v>48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" customHeight="1">
      <c r="A69" s="37">
        <v>2</v>
      </c>
      <c r="B69" s="38">
        <f>'с1'!A9</f>
        <v>0</v>
      </c>
      <c r="C69" s="48" t="s">
        <v>103</v>
      </c>
      <c r="D69" s="49"/>
      <c r="E69" s="51"/>
      <c r="F69" s="47"/>
      <c r="G69" s="41"/>
      <c r="H69" s="47"/>
      <c r="I69" s="41">
        <v>-56</v>
      </c>
      <c r="J69" s="58">
        <v>0</v>
      </c>
      <c r="K69" s="39" t="s">
        <v>188</v>
      </c>
      <c r="L69" s="53"/>
      <c r="M69" s="41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" customHeight="1">
      <c r="A70" s="37"/>
      <c r="B70" s="43"/>
      <c r="C70" s="51"/>
      <c r="D70" s="47"/>
      <c r="E70" s="41"/>
      <c r="F70" s="47"/>
      <c r="G70" s="41"/>
      <c r="H70" s="47"/>
      <c r="I70" s="41"/>
      <c r="J70" s="59"/>
      <c r="K70" s="44">
        <v>62</v>
      </c>
      <c r="L70" s="45">
        <v>0</v>
      </c>
      <c r="M70" s="46" t="s">
        <v>190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" customHeight="1">
      <c r="A71" s="37">
        <v>-52</v>
      </c>
      <c r="B71" s="38">
        <f>IF('12'!J9='12'!H7,'12'!H11,IF('12'!J9='12'!H11,'12'!H7,0))</f>
        <v>0</v>
      </c>
      <c r="C71" s="39" t="s">
        <v>191</v>
      </c>
      <c r="D71" s="53"/>
      <c r="E71" s="41"/>
      <c r="F71" s="47"/>
      <c r="G71" s="41"/>
      <c r="H71" s="47"/>
      <c r="I71" s="41">
        <v>-57</v>
      </c>
      <c r="J71" s="58">
        <v>0</v>
      </c>
      <c r="K71" s="48" t="s">
        <v>190</v>
      </c>
      <c r="L71" s="49"/>
      <c r="M71" s="56" t="s">
        <v>49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" customHeight="1">
      <c r="A72" s="37"/>
      <c r="B72" s="43"/>
      <c r="C72" s="44">
        <v>63</v>
      </c>
      <c r="D72" s="45">
        <v>0</v>
      </c>
      <c r="E72" s="46" t="s">
        <v>191</v>
      </c>
      <c r="F72" s="47"/>
      <c r="G72" s="41"/>
      <c r="H72" s="47"/>
      <c r="I72" s="41"/>
      <c r="J72" s="59"/>
      <c r="K72" s="51">
        <v>-62</v>
      </c>
      <c r="L72" s="58">
        <f>IF(L70=J69,J71,IF(L70=J71,J69,0))</f>
        <v>0</v>
      </c>
      <c r="M72" s="39" t="str">
        <f>IF(M70=K69,K71,IF(M70=K71,K69,0))</f>
        <v>Алопин Вадим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2" customHeight="1">
      <c r="A73" s="37">
        <v>-53</v>
      </c>
      <c r="B73" s="38">
        <f>IF('12'!J17='12'!H15,'12'!H19,IF('12'!J17='12'!H19,'12'!H15,0))</f>
        <v>0</v>
      </c>
      <c r="C73" s="48" t="s">
        <v>40</v>
      </c>
      <c r="D73" s="49"/>
      <c r="E73" s="44"/>
      <c r="F73" s="50"/>
      <c r="G73" s="41"/>
      <c r="H73" s="47"/>
      <c r="I73" s="41"/>
      <c r="J73" s="47"/>
      <c r="K73" s="41"/>
      <c r="L73" s="59"/>
      <c r="M73" s="56" t="s">
        <v>50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2" customHeight="1">
      <c r="A74" s="37"/>
      <c r="B74" s="43"/>
      <c r="C74" s="51"/>
      <c r="D74" s="47"/>
      <c r="E74" s="52">
        <v>65</v>
      </c>
      <c r="F74" s="45">
        <v>0</v>
      </c>
      <c r="G74" s="46" t="s">
        <v>191</v>
      </c>
      <c r="H74" s="47"/>
      <c r="I74" s="41">
        <v>-63</v>
      </c>
      <c r="J74" s="58">
        <v>0</v>
      </c>
      <c r="K74" s="39" t="str">
        <f>IF(E72=C71,C73,IF(E72=C73,C71,0))</f>
        <v>Ягафарова Диана</v>
      </c>
      <c r="L74" s="53"/>
      <c r="M74" s="41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2" customHeight="1">
      <c r="A75" s="37">
        <v>-54</v>
      </c>
      <c r="B75" s="38">
        <f>IF('12'!J25='12'!H23,'12'!H27,IF('12'!J25='12'!H27,'12'!H23,0))</f>
        <v>0</v>
      </c>
      <c r="C75" s="39" t="s">
        <v>27</v>
      </c>
      <c r="D75" s="53"/>
      <c r="E75" s="52"/>
      <c r="F75" s="54"/>
      <c r="G75" s="56" t="s">
        <v>51</v>
      </c>
      <c r="H75" s="61"/>
      <c r="I75" s="41"/>
      <c r="J75" s="59"/>
      <c r="K75" s="44">
        <v>66</v>
      </c>
      <c r="L75" s="45">
        <v>0</v>
      </c>
      <c r="M75" s="46" t="s">
        <v>40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2" customHeight="1">
      <c r="A76" s="37"/>
      <c r="B76" s="43"/>
      <c r="C76" s="44">
        <v>64</v>
      </c>
      <c r="D76" s="45">
        <v>0</v>
      </c>
      <c r="E76" s="55" t="s">
        <v>27</v>
      </c>
      <c r="F76" s="50"/>
      <c r="G76" s="62"/>
      <c r="H76" s="47"/>
      <c r="I76" s="41">
        <v>-64</v>
      </c>
      <c r="J76" s="58">
        <v>0</v>
      </c>
      <c r="K76" s="48" t="str">
        <f>IF(E76=C75,C77,IF(E76=C77,C75,0))</f>
        <v>Лось Андрей</v>
      </c>
      <c r="L76" s="49"/>
      <c r="M76" s="56" t="s">
        <v>52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ht="12" customHeight="1">
      <c r="A77" s="37">
        <v>-55</v>
      </c>
      <c r="B77" s="38">
        <f>IF('12'!J33='12'!H31,'12'!H35,IF('12'!J33='12'!H35,'12'!H31,0))</f>
        <v>0</v>
      </c>
      <c r="C77" s="48" t="s">
        <v>192</v>
      </c>
      <c r="D77" s="49"/>
      <c r="E77" s="51">
        <v>-65</v>
      </c>
      <c r="F77" s="58">
        <f>IF(F74=D72,D76,IF(F74=D76,D72,0))</f>
        <v>0</v>
      </c>
      <c r="G77" s="39" t="str">
        <f>IF(G74=E72,E76,IF(G74=E76,E72,0))</f>
        <v>Зиннатуллин Рустемхан</v>
      </c>
      <c r="H77" s="53"/>
      <c r="I77" s="41"/>
      <c r="J77" s="51"/>
      <c r="K77" s="51">
        <v>-66</v>
      </c>
      <c r="L77" s="58">
        <f>IF(L75=J74,J76,IF(L75=J76,J74,0))</f>
        <v>0</v>
      </c>
      <c r="M77" s="39" t="str">
        <f>IF(M75=K74,K76,IF(M75=K76,K74,0))</f>
        <v>Лось Андрей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12" customHeight="1">
      <c r="A78" s="37"/>
      <c r="B78" s="63"/>
      <c r="C78" s="51"/>
      <c r="D78" s="47"/>
      <c r="E78" s="41"/>
      <c r="F78" s="59"/>
      <c r="G78" s="56" t="s">
        <v>53</v>
      </c>
      <c r="H78" s="61"/>
      <c r="I78" s="41"/>
      <c r="J78" s="41"/>
      <c r="K78" s="41"/>
      <c r="L78" s="59"/>
      <c r="M78" s="56" t="s">
        <v>54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ht="9" customHeight="1">
      <c r="A79" s="64"/>
      <c r="B79" s="65"/>
      <c r="C79" s="64"/>
      <c r="D79" s="66"/>
      <c r="E79" s="64"/>
      <c r="F79" s="66"/>
      <c r="G79" s="64"/>
      <c r="H79" s="66"/>
      <c r="I79" s="64"/>
      <c r="J79" s="64"/>
      <c r="K79" s="64"/>
      <c r="L79" s="66"/>
      <c r="M79" s="6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ht="9" customHeight="1">
      <c r="A80" s="64"/>
      <c r="B80" s="65"/>
      <c r="C80" s="64"/>
      <c r="D80" s="66"/>
      <c r="E80" s="64"/>
      <c r="F80" s="66"/>
      <c r="G80" s="64"/>
      <c r="H80" s="66"/>
      <c r="I80" s="64"/>
      <c r="J80" s="64"/>
      <c r="K80" s="64"/>
      <c r="L80" s="66"/>
      <c r="M80" s="6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ht="9" customHeight="1">
      <c r="A81" s="67"/>
      <c r="B81" s="68"/>
      <c r="C81" s="67"/>
      <c r="D81" s="69"/>
      <c r="E81" s="67"/>
      <c r="F81" s="69"/>
      <c r="G81" s="67"/>
      <c r="H81" s="69"/>
      <c r="I81" s="67"/>
      <c r="J81" s="67"/>
      <c r="K81" s="67"/>
      <c r="L81" s="69"/>
      <c r="M81" s="67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ht="12.75">
      <c r="A82" s="67"/>
      <c r="B82" s="68"/>
      <c r="C82" s="67"/>
      <c r="D82" s="69"/>
      <c r="E82" s="67"/>
      <c r="F82" s="69"/>
      <c r="G82" s="67"/>
      <c r="H82" s="69"/>
      <c r="I82" s="67"/>
      <c r="J82" s="67"/>
      <c r="K82" s="67"/>
      <c r="L82" s="69"/>
      <c r="M82" s="67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13" ht="12.75">
      <c r="A83" s="64"/>
      <c r="B83" s="65"/>
      <c r="C83" s="64"/>
      <c r="D83" s="66"/>
      <c r="E83" s="64"/>
      <c r="F83" s="66"/>
      <c r="G83" s="64"/>
      <c r="H83" s="66"/>
      <c r="I83" s="64"/>
      <c r="J83" s="64"/>
      <c r="K83" s="64"/>
      <c r="L83" s="66"/>
      <c r="M83" s="64"/>
    </row>
    <row r="84" spans="1:13" ht="12.75">
      <c r="A84" s="64"/>
      <c r="B84" s="64"/>
      <c r="C84" s="64"/>
      <c r="D84" s="66"/>
      <c r="E84" s="64"/>
      <c r="F84" s="66"/>
      <c r="G84" s="64"/>
      <c r="H84" s="66"/>
      <c r="I84" s="64"/>
      <c r="J84" s="64"/>
      <c r="K84" s="64"/>
      <c r="L84" s="66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70" customWidth="1"/>
    <col min="2" max="2" width="4.75390625" style="70" customWidth="1"/>
    <col min="3" max="3" width="12.75390625" style="70" customWidth="1"/>
    <col min="4" max="4" width="3.75390625" style="70" customWidth="1"/>
    <col min="5" max="5" width="10.75390625" style="70" customWidth="1"/>
    <col min="6" max="6" width="3.75390625" style="70" customWidth="1"/>
    <col min="7" max="7" width="9.75390625" style="70" customWidth="1"/>
    <col min="8" max="8" width="3.75390625" style="70" customWidth="1"/>
    <col min="9" max="9" width="9.75390625" style="70" customWidth="1"/>
    <col min="10" max="10" width="3.75390625" style="70" customWidth="1"/>
    <col min="11" max="11" width="9.75390625" style="70" customWidth="1"/>
    <col min="12" max="12" width="3.75390625" style="70" customWidth="1"/>
    <col min="13" max="13" width="10.75390625" style="70" customWidth="1"/>
    <col min="14" max="14" width="3.75390625" style="70" customWidth="1"/>
    <col min="15" max="15" width="10.75390625" style="70" customWidth="1"/>
    <col min="16" max="16" width="3.75390625" style="70" customWidth="1"/>
    <col min="17" max="17" width="9.75390625" style="70" customWidth="1"/>
    <col min="18" max="18" width="5.75390625" style="70" customWidth="1"/>
    <col min="19" max="19" width="4.75390625" style="70" customWidth="1"/>
    <col min="20" max="16384" width="9.125" style="70" customWidth="1"/>
  </cols>
  <sheetData>
    <row r="1" spans="1:19" s="2" customFormat="1" ht="16.5" thickBot="1">
      <c r="A1" s="290" t="s">
        <v>82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9" s="2" customFormat="1" ht="13.5" thickBot="1">
      <c r="A2" s="282" t="s">
        <v>83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2.75">
      <c r="A3" s="288" t="str">
        <f>'11'!A3:M3</f>
        <v>LXVIII Чемпионат РБ в зачет XXV Кубка РБ, VII Кубка Давида - Детского Кубка РБ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1:19" ht="12.75">
      <c r="A4" s="283" t="str">
        <f>'11'!A4:M4</f>
        <v>Республиканские официальные спортивные соревнования МЕЖДУНАРОДНЫЙ ЖЕНСКИЙ ДЕНЬ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2.75">
      <c r="A5" s="279">
        <f>'11'!A5:M5</f>
        <v>45361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</row>
    <row r="6" spans="1:19" ht="1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27" ht="12.75" customHeight="1">
      <c r="A7" s="72">
        <v>-1</v>
      </c>
      <c r="B7" s="73">
        <f>IF('11'!D8='11'!B7,'11'!B9,IF('11'!D8='11'!B9,'11'!B7,0))</f>
        <v>0</v>
      </c>
      <c r="C7" s="74" t="s">
        <v>44</v>
      </c>
      <c r="D7" s="75"/>
      <c r="E7" s="76"/>
      <c r="F7" s="76"/>
      <c r="G7" s="76">
        <v>-25</v>
      </c>
      <c r="H7" s="77">
        <v>0</v>
      </c>
      <c r="I7" s="74" t="s">
        <v>191</v>
      </c>
      <c r="J7" s="75"/>
      <c r="K7" s="76"/>
      <c r="L7" s="76"/>
      <c r="M7" s="76"/>
      <c r="N7" s="76"/>
      <c r="O7" s="76"/>
      <c r="P7" s="76"/>
      <c r="Q7" s="76"/>
      <c r="R7" s="76"/>
      <c r="S7" s="76"/>
      <c r="T7" s="78"/>
      <c r="U7" s="78"/>
      <c r="V7" s="78"/>
      <c r="W7" s="78"/>
      <c r="X7" s="78"/>
      <c r="Y7" s="78"/>
      <c r="Z7" s="78"/>
      <c r="AA7" s="78"/>
    </row>
    <row r="8" spans="1:27" ht="12.75" customHeight="1">
      <c r="A8" s="72"/>
      <c r="B8" s="72"/>
      <c r="C8" s="79">
        <v>32</v>
      </c>
      <c r="D8" s="80">
        <v>0</v>
      </c>
      <c r="E8" s="81" t="s">
        <v>173</v>
      </c>
      <c r="F8" s="76"/>
      <c r="G8" s="76"/>
      <c r="H8" s="82"/>
      <c r="I8" s="79"/>
      <c r="J8" s="83"/>
      <c r="K8" s="76"/>
      <c r="L8" s="76"/>
      <c r="M8" s="76"/>
      <c r="N8" s="76"/>
      <c r="O8" s="76"/>
      <c r="P8" s="76"/>
      <c r="Q8" s="76"/>
      <c r="R8" s="76"/>
      <c r="S8" s="76"/>
      <c r="T8" s="78"/>
      <c r="U8" s="78"/>
      <c r="V8" s="78"/>
      <c r="W8" s="78"/>
      <c r="X8" s="78"/>
      <c r="Y8" s="78"/>
      <c r="Z8" s="78"/>
      <c r="AA8" s="78"/>
    </row>
    <row r="9" spans="1:27" ht="12.75" customHeight="1">
      <c r="A9" s="72">
        <v>-2</v>
      </c>
      <c r="B9" s="73">
        <f>IF('11'!D12='11'!B11,'11'!B13,IF('11'!D12='11'!B13,'11'!B11,0))</f>
        <v>0</v>
      </c>
      <c r="C9" s="84" t="s">
        <v>173</v>
      </c>
      <c r="D9" s="85"/>
      <c r="E9" s="79">
        <v>40</v>
      </c>
      <c r="F9" s="80">
        <v>0</v>
      </c>
      <c r="G9" s="81" t="s">
        <v>103</v>
      </c>
      <c r="H9" s="76"/>
      <c r="I9" s="86">
        <v>52</v>
      </c>
      <c r="J9" s="80">
        <v>0</v>
      </c>
      <c r="K9" s="81" t="s">
        <v>103</v>
      </c>
      <c r="L9" s="76"/>
      <c r="M9" s="76"/>
      <c r="N9" s="76"/>
      <c r="O9" s="76"/>
      <c r="P9" s="76"/>
      <c r="Q9" s="76"/>
      <c r="R9" s="76"/>
      <c r="S9" s="76"/>
      <c r="T9" s="78"/>
      <c r="U9" s="78"/>
      <c r="V9" s="78"/>
      <c r="W9" s="78"/>
      <c r="X9" s="78"/>
      <c r="Y9" s="78"/>
      <c r="Z9" s="78"/>
      <c r="AA9" s="78"/>
    </row>
    <row r="10" spans="1:27" ht="12.75" customHeight="1">
      <c r="A10" s="72"/>
      <c r="B10" s="72"/>
      <c r="C10" s="82">
        <v>-24</v>
      </c>
      <c r="D10" s="77">
        <v>0</v>
      </c>
      <c r="E10" s="84" t="s">
        <v>103</v>
      </c>
      <c r="F10" s="87"/>
      <c r="G10" s="79"/>
      <c r="H10" s="83"/>
      <c r="I10" s="86"/>
      <c r="J10" s="88"/>
      <c r="K10" s="79"/>
      <c r="L10" s="83"/>
      <c r="M10" s="76"/>
      <c r="N10" s="76"/>
      <c r="O10" s="76"/>
      <c r="P10" s="76"/>
      <c r="Q10" s="76"/>
      <c r="R10" s="76"/>
      <c r="S10" s="76"/>
      <c r="T10" s="78"/>
      <c r="U10" s="78"/>
      <c r="V10" s="78"/>
      <c r="W10" s="78"/>
      <c r="X10" s="78"/>
      <c r="Y10" s="78"/>
      <c r="Z10" s="78"/>
      <c r="AA10" s="78"/>
    </row>
    <row r="11" spans="1:27" ht="12.75" customHeight="1">
      <c r="A11" s="72">
        <v>-3</v>
      </c>
      <c r="B11" s="73">
        <f>IF('11'!D16='11'!B15,'11'!B17,IF('11'!D16='11'!B17,'11'!B15,0))</f>
        <v>0</v>
      </c>
      <c r="C11" s="74" t="s">
        <v>44</v>
      </c>
      <c r="D11" s="89"/>
      <c r="E11" s="82"/>
      <c r="F11" s="76"/>
      <c r="G11" s="86">
        <v>48</v>
      </c>
      <c r="H11" s="80">
        <v>0</v>
      </c>
      <c r="I11" s="81" t="s">
        <v>103</v>
      </c>
      <c r="J11" s="76"/>
      <c r="K11" s="86"/>
      <c r="L11" s="83"/>
      <c r="M11" s="76"/>
      <c r="N11" s="76"/>
      <c r="O11" s="76"/>
      <c r="P11" s="76"/>
      <c r="Q11" s="76"/>
      <c r="R11" s="76"/>
      <c r="S11" s="76"/>
      <c r="T11" s="78"/>
      <c r="U11" s="78"/>
      <c r="V11" s="78"/>
      <c r="W11" s="78"/>
      <c r="X11" s="78"/>
      <c r="Y11" s="78"/>
      <c r="Z11" s="78"/>
      <c r="AA11" s="78"/>
    </row>
    <row r="12" spans="1:27" ht="12.75" customHeight="1">
      <c r="A12" s="72"/>
      <c r="B12" s="72"/>
      <c r="C12" s="79">
        <v>33</v>
      </c>
      <c r="D12" s="80"/>
      <c r="E12" s="91"/>
      <c r="F12" s="76"/>
      <c r="G12" s="86"/>
      <c r="H12" s="88"/>
      <c r="I12" s="82"/>
      <c r="J12" s="76"/>
      <c r="K12" s="86"/>
      <c r="L12" s="83"/>
      <c r="M12" s="76"/>
      <c r="N12" s="76"/>
      <c r="O12" s="76"/>
      <c r="P12" s="76"/>
      <c r="Q12" s="76"/>
      <c r="R12" s="76"/>
      <c r="S12" s="76"/>
      <c r="T12" s="78"/>
      <c r="U12" s="78"/>
      <c r="V12" s="78"/>
      <c r="W12" s="78"/>
      <c r="X12" s="78"/>
      <c r="Y12" s="78"/>
      <c r="Z12" s="78"/>
      <c r="AA12" s="78"/>
    </row>
    <row r="13" spans="1:27" ht="12.75" customHeight="1">
      <c r="A13" s="72">
        <v>-4</v>
      </c>
      <c r="B13" s="73">
        <f>IF('11'!D20='11'!B19,'11'!B21,IF('11'!D20='11'!B21,'11'!B19,0))</f>
        <v>0</v>
      </c>
      <c r="C13" s="84" t="s">
        <v>44</v>
      </c>
      <c r="D13" s="85"/>
      <c r="E13" s="79">
        <v>41</v>
      </c>
      <c r="F13" s="80">
        <v>0</v>
      </c>
      <c r="G13" s="90" t="s">
        <v>96</v>
      </c>
      <c r="H13" s="83"/>
      <c r="I13" s="76"/>
      <c r="J13" s="76"/>
      <c r="K13" s="86">
        <v>56</v>
      </c>
      <c r="L13" s="80">
        <v>0</v>
      </c>
      <c r="M13" s="81" t="s">
        <v>103</v>
      </c>
      <c r="N13" s="76"/>
      <c r="O13" s="76"/>
      <c r="P13" s="76"/>
      <c r="Q13" s="76"/>
      <c r="R13" s="76"/>
      <c r="S13" s="76"/>
      <c r="T13" s="78"/>
      <c r="U13" s="78"/>
      <c r="V13" s="78"/>
      <c r="W13" s="78"/>
      <c r="X13" s="78"/>
      <c r="Y13" s="78"/>
      <c r="Z13" s="78"/>
      <c r="AA13" s="78"/>
    </row>
    <row r="14" spans="1:27" ht="12.75" customHeight="1">
      <c r="A14" s="72"/>
      <c r="B14" s="72"/>
      <c r="C14" s="82">
        <v>-23</v>
      </c>
      <c r="D14" s="77">
        <v>0</v>
      </c>
      <c r="E14" s="84" t="s">
        <v>96</v>
      </c>
      <c r="F14" s="87"/>
      <c r="G14" s="82"/>
      <c r="H14" s="76"/>
      <c r="I14" s="76"/>
      <c r="J14" s="76"/>
      <c r="K14" s="86"/>
      <c r="L14" s="88"/>
      <c r="M14" s="79"/>
      <c r="N14" s="83"/>
      <c r="O14" s="76"/>
      <c r="P14" s="76"/>
      <c r="Q14" s="76"/>
      <c r="R14" s="76"/>
      <c r="S14" s="76"/>
      <c r="T14" s="78"/>
      <c r="U14" s="78"/>
      <c r="V14" s="78"/>
      <c r="W14" s="78"/>
      <c r="X14" s="78"/>
      <c r="Y14" s="78"/>
      <c r="Z14" s="78"/>
      <c r="AA14" s="78"/>
    </row>
    <row r="15" spans="1:27" ht="12.75" customHeight="1">
      <c r="A15" s="72">
        <v>-5</v>
      </c>
      <c r="B15" s="73">
        <f>IF('11'!D24='11'!B23,'11'!B25,IF('11'!D24='11'!B25,'11'!B23,0))</f>
        <v>0</v>
      </c>
      <c r="C15" s="74" t="s">
        <v>44</v>
      </c>
      <c r="D15" s="89"/>
      <c r="E15" s="82"/>
      <c r="F15" s="76"/>
      <c r="G15" s="76">
        <v>-26</v>
      </c>
      <c r="H15" s="77">
        <v>0</v>
      </c>
      <c r="I15" s="74" t="s">
        <v>188</v>
      </c>
      <c r="J15" s="75"/>
      <c r="K15" s="86"/>
      <c r="L15" s="83"/>
      <c r="M15" s="86"/>
      <c r="N15" s="83"/>
      <c r="O15" s="76"/>
      <c r="P15" s="76"/>
      <c r="Q15" s="76"/>
      <c r="R15" s="76"/>
      <c r="S15" s="76"/>
      <c r="T15" s="78"/>
      <c r="U15" s="78"/>
      <c r="V15" s="78"/>
      <c r="W15" s="78"/>
      <c r="X15" s="78"/>
      <c r="Y15" s="78"/>
      <c r="Z15" s="78"/>
      <c r="AA15" s="78"/>
    </row>
    <row r="16" spans="1:27" ht="12.75" customHeight="1">
      <c r="A16" s="72"/>
      <c r="B16" s="72"/>
      <c r="C16" s="79">
        <v>34</v>
      </c>
      <c r="D16" s="80"/>
      <c r="E16" s="91"/>
      <c r="F16" s="76"/>
      <c r="G16" s="76"/>
      <c r="H16" s="82"/>
      <c r="I16" s="79"/>
      <c r="J16" s="83"/>
      <c r="K16" s="86"/>
      <c r="L16" s="83"/>
      <c r="M16" s="86"/>
      <c r="N16" s="83"/>
      <c r="O16" s="76"/>
      <c r="P16" s="76"/>
      <c r="Q16" s="76"/>
      <c r="R16" s="76"/>
      <c r="S16" s="76"/>
      <c r="T16" s="78"/>
      <c r="U16" s="78"/>
      <c r="V16" s="78"/>
      <c r="W16" s="78"/>
      <c r="X16" s="78"/>
      <c r="Y16" s="78"/>
      <c r="Z16" s="78"/>
      <c r="AA16" s="78"/>
    </row>
    <row r="17" spans="1:27" ht="12.75" customHeight="1">
      <c r="A17" s="72">
        <v>-6</v>
      </c>
      <c r="B17" s="73">
        <f>IF('11'!D28='11'!B27,'11'!B29,IF('11'!D28='11'!B29,'11'!B27,0))</f>
        <v>0</v>
      </c>
      <c r="C17" s="84" t="s">
        <v>44</v>
      </c>
      <c r="D17" s="85"/>
      <c r="E17" s="79">
        <v>42</v>
      </c>
      <c r="F17" s="80">
        <v>0</v>
      </c>
      <c r="G17" s="81" t="s">
        <v>40</v>
      </c>
      <c r="H17" s="76"/>
      <c r="I17" s="86">
        <v>53</v>
      </c>
      <c r="J17" s="80">
        <v>0</v>
      </c>
      <c r="K17" s="90" t="s">
        <v>188</v>
      </c>
      <c r="L17" s="83"/>
      <c r="M17" s="86">
        <v>58</v>
      </c>
      <c r="N17" s="80">
        <v>0</v>
      </c>
      <c r="O17" s="81" t="s">
        <v>103</v>
      </c>
      <c r="P17" s="76"/>
      <c r="Q17" s="76"/>
      <c r="R17" s="76"/>
      <c r="S17" s="76"/>
      <c r="T17" s="78"/>
      <c r="U17" s="78"/>
      <c r="V17" s="78"/>
      <c r="W17" s="78"/>
      <c r="X17" s="78"/>
      <c r="Y17" s="78"/>
      <c r="Z17" s="78"/>
      <c r="AA17" s="78"/>
    </row>
    <row r="18" spans="1:27" ht="12.75" customHeight="1">
      <c r="A18" s="72"/>
      <c r="B18" s="72"/>
      <c r="C18" s="82">
        <v>-22</v>
      </c>
      <c r="D18" s="77">
        <v>0</v>
      </c>
      <c r="E18" s="84" t="s">
        <v>40</v>
      </c>
      <c r="F18" s="87"/>
      <c r="G18" s="79"/>
      <c r="H18" s="83"/>
      <c r="I18" s="86"/>
      <c r="J18" s="88"/>
      <c r="K18" s="82"/>
      <c r="L18" s="76"/>
      <c r="M18" s="86"/>
      <c r="N18" s="88"/>
      <c r="O18" s="79"/>
      <c r="P18" s="83"/>
      <c r="Q18" s="76"/>
      <c r="R18" s="76"/>
      <c r="S18" s="76"/>
      <c r="T18" s="78"/>
      <c r="U18" s="78"/>
      <c r="V18" s="78"/>
      <c r="W18" s="78"/>
      <c r="X18" s="78"/>
      <c r="Y18" s="78"/>
      <c r="Z18" s="78"/>
      <c r="AA18" s="78"/>
    </row>
    <row r="19" spans="1:27" ht="12.75" customHeight="1">
      <c r="A19" s="72">
        <v>-7</v>
      </c>
      <c r="B19" s="73">
        <f>IF('11'!D32='11'!B31,'11'!B33,IF('11'!D32='11'!B33,'11'!B31,0))</f>
        <v>0</v>
      </c>
      <c r="C19" s="74" t="s">
        <v>44</v>
      </c>
      <c r="D19" s="89"/>
      <c r="E19" s="82"/>
      <c r="F19" s="76"/>
      <c r="G19" s="86">
        <v>49</v>
      </c>
      <c r="H19" s="80">
        <v>0</v>
      </c>
      <c r="I19" s="81" t="s">
        <v>40</v>
      </c>
      <c r="J19" s="76"/>
      <c r="K19" s="76"/>
      <c r="L19" s="76"/>
      <c r="M19" s="86"/>
      <c r="N19" s="83"/>
      <c r="O19" s="86"/>
      <c r="P19" s="83"/>
      <c r="Q19" s="76"/>
      <c r="R19" s="76"/>
      <c r="S19" s="76"/>
      <c r="T19" s="78"/>
      <c r="U19" s="78"/>
      <c r="V19" s="78"/>
      <c r="W19" s="78"/>
      <c r="X19" s="78"/>
      <c r="Y19" s="78"/>
      <c r="Z19" s="78"/>
      <c r="AA19" s="78"/>
    </row>
    <row r="20" spans="1:27" ht="12.75" customHeight="1">
      <c r="A20" s="72"/>
      <c r="B20" s="72"/>
      <c r="C20" s="79">
        <v>35</v>
      </c>
      <c r="D20" s="80"/>
      <c r="E20" s="91"/>
      <c r="F20" s="76"/>
      <c r="G20" s="86"/>
      <c r="H20" s="88"/>
      <c r="I20" s="82"/>
      <c r="J20" s="76"/>
      <c r="K20" s="76"/>
      <c r="L20" s="76"/>
      <c r="M20" s="86"/>
      <c r="N20" s="83"/>
      <c r="O20" s="86"/>
      <c r="P20" s="83"/>
      <c r="Q20" s="76"/>
      <c r="R20" s="76"/>
      <c r="S20" s="76"/>
      <c r="T20" s="78"/>
      <c r="U20" s="78"/>
      <c r="V20" s="78"/>
      <c r="W20" s="78"/>
      <c r="X20" s="78"/>
      <c r="Y20" s="78"/>
      <c r="Z20" s="78"/>
      <c r="AA20" s="78"/>
    </row>
    <row r="21" spans="1:27" ht="12.75" customHeight="1">
      <c r="A21" s="72">
        <v>-8</v>
      </c>
      <c r="B21" s="73">
        <f>IF('11'!D36='11'!B35,'11'!B37,IF('11'!D36='11'!B37,'11'!B35,0))</f>
        <v>0</v>
      </c>
      <c r="C21" s="84" t="s">
        <v>44</v>
      </c>
      <c r="D21" s="85"/>
      <c r="E21" s="79">
        <v>43</v>
      </c>
      <c r="F21" s="80">
        <v>0</v>
      </c>
      <c r="G21" s="90" t="s">
        <v>43</v>
      </c>
      <c r="H21" s="83"/>
      <c r="I21" s="76"/>
      <c r="J21" s="76"/>
      <c r="K21" s="76">
        <v>-30</v>
      </c>
      <c r="L21" s="77">
        <v>0</v>
      </c>
      <c r="M21" s="84" t="s">
        <v>189</v>
      </c>
      <c r="N21" s="92"/>
      <c r="O21" s="86"/>
      <c r="P21" s="83"/>
      <c r="Q21" s="76"/>
      <c r="R21" s="76"/>
      <c r="S21" s="76"/>
      <c r="T21" s="78"/>
      <c r="U21" s="78"/>
      <c r="V21" s="78"/>
      <c r="W21" s="78"/>
      <c r="X21" s="78"/>
      <c r="Y21" s="78"/>
      <c r="Z21" s="78"/>
      <c r="AA21" s="78"/>
    </row>
    <row r="22" spans="1:27" ht="12.75" customHeight="1">
      <c r="A22" s="72"/>
      <c r="B22" s="72"/>
      <c r="C22" s="82">
        <v>-21</v>
      </c>
      <c r="D22" s="77">
        <v>0</v>
      </c>
      <c r="E22" s="84" t="s">
        <v>43</v>
      </c>
      <c r="F22" s="87"/>
      <c r="G22" s="82"/>
      <c r="H22" s="76"/>
      <c r="I22" s="76"/>
      <c r="J22" s="76"/>
      <c r="K22" s="76"/>
      <c r="L22" s="82"/>
      <c r="M22" s="82"/>
      <c r="N22" s="76"/>
      <c r="O22" s="86"/>
      <c r="P22" s="83"/>
      <c r="Q22" s="76"/>
      <c r="R22" s="76"/>
      <c r="S22" s="76"/>
      <c r="T22" s="78"/>
      <c r="U22" s="78"/>
      <c r="V22" s="78"/>
      <c r="W22" s="78"/>
      <c r="X22" s="78"/>
      <c r="Y22" s="78"/>
      <c r="Z22" s="78"/>
      <c r="AA22" s="78"/>
    </row>
    <row r="23" spans="1:27" ht="12.75" customHeight="1">
      <c r="A23" s="72">
        <v>-9</v>
      </c>
      <c r="B23" s="73">
        <f>IF('11'!D40='11'!B39,'11'!B41,IF('11'!D40='11'!B41,'11'!B39,0))</f>
        <v>0</v>
      </c>
      <c r="C23" s="74" t="s">
        <v>44</v>
      </c>
      <c r="D23" s="89"/>
      <c r="E23" s="82"/>
      <c r="F23" s="76"/>
      <c r="G23" s="76">
        <v>-27</v>
      </c>
      <c r="H23" s="77">
        <v>0</v>
      </c>
      <c r="I23" s="74" t="s">
        <v>38</v>
      </c>
      <c r="J23" s="75"/>
      <c r="K23" s="76"/>
      <c r="L23" s="76"/>
      <c r="M23" s="76"/>
      <c r="N23" s="76"/>
      <c r="O23" s="86"/>
      <c r="P23" s="83"/>
      <c r="Q23" s="76"/>
      <c r="R23" s="76"/>
      <c r="S23" s="76"/>
      <c r="T23" s="78"/>
      <c r="U23" s="78"/>
      <c r="V23" s="78"/>
      <c r="W23" s="78"/>
      <c r="X23" s="78"/>
      <c r="Y23" s="78"/>
      <c r="Z23" s="78"/>
      <c r="AA23" s="78"/>
    </row>
    <row r="24" spans="1:27" ht="12.75" customHeight="1">
      <c r="A24" s="72"/>
      <c r="B24" s="72"/>
      <c r="C24" s="79">
        <v>36</v>
      </c>
      <c r="D24" s="80"/>
      <c r="E24" s="91"/>
      <c r="F24" s="76"/>
      <c r="G24" s="76"/>
      <c r="H24" s="82"/>
      <c r="I24" s="79"/>
      <c r="J24" s="83"/>
      <c r="K24" s="76"/>
      <c r="L24" s="76"/>
      <c r="M24" s="76"/>
      <c r="N24" s="76"/>
      <c r="O24" s="86"/>
      <c r="P24" s="83"/>
      <c r="Q24" s="76"/>
      <c r="R24" s="76"/>
      <c r="S24" s="76"/>
      <c r="T24" s="78"/>
      <c r="U24" s="78"/>
      <c r="V24" s="78"/>
      <c r="W24" s="78"/>
      <c r="X24" s="78"/>
      <c r="Y24" s="78"/>
      <c r="Z24" s="78"/>
      <c r="AA24" s="78"/>
    </row>
    <row r="25" spans="1:27" ht="12.75" customHeight="1">
      <c r="A25" s="72">
        <v>-10</v>
      </c>
      <c r="B25" s="73">
        <f>IF('11'!D44='11'!B43,'11'!B45,IF('11'!D44='11'!B45,'11'!B43,0))</f>
        <v>0</v>
      </c>
      <c r="C25" s="84" t="s">
        <v>44</v>
      </c>
      <c r="D25" s="85"/>
      <c r="E25" s="79">
        <v>44</v>
      </c>
      <c r="F25" s="80">
        <v>0</v>
      </c>
      <c r="G25" s="81" t="s">
        <v>39</v>
      </c>
      <c r="H25" s="76"/>
      <c r="I25" s="86">
        <v>54</v>
      </c>
      <c r="J25" s="80">
        <v>0</v>
      </c>
      <c r="K25" s="81" t="s">
        <v>38</v>
      </c>
      <c r="L25" s="76"/>
      <c r="M25" s="76"/>
      <c r="N25" s="76"/>
      <c r="O25" s="86">
        <v>60</v>
      </c>
      <c r="P25" s="80">
        <v>0</v>
      </c>
      <c r="Q25" s="81" t="s">
        <v>103</v>
      </c>
      <c r="R25" s="91"/>
      <c r="S25" s="91"/>
      <c r="T25" s="78"/>
      <c r="U25" s="78"/>
      <c r="V25" s="78"/>
      <c r="W25" s="78"/>
      <c r="X25" s="78"/>
      <c r="Y25" s="78"/>
      <c r="Z25" s="78"/>
      <c r="AA25" s="78"/>
    </row>
    <row r="26" spans="1:27" ht="12.75" customHeight="1">
      <c r="A26" s="72"/>
      <c r="B26" s="72"/>
      <c r="C26" s="82">
        <v>-20</v>
      </c>
      <c r="D26" s="77">
        <v>0</v>
      </c>
      <c r="E26" s="84" t="s">
        <v>39</v>
      </c>
      <c r="F26" s="87"/>
      <c r="G26" s="79"/>
      <c r="H26" s="83"/>
      <c r="I26" s="86"/>
      <c r="J26" s="88"/>
      <c r="K26" s="79"/>
      <c r="L26" s="83"/>
      <c r="M26" s="76"/>
      <c r="N26" s="76"/>
      <c r="O26" s="86"/>
      <c r="P26" s="88"/>
      <c r="Q26" s="93"/>
      <c r="R26" s="297" t="s">
        <v>55</v>
      </c>
      <c r="S26" s="297"/>
      <c r="T26" s="78"/>
      <c r="U26" s="78"/>
      <c r="V26" s="78"/>
      <c r="W26" s="78"/>
      <c r="X26" s="78"/>
      <c r="Y26" s="78"/>
      <c r="Z26" s="78"/>
      <c r="AA26" s="78"/>
    </row>
    <row r="27" spans="1:27" ht="12.75" customHeight="1">
      <c r="A27" s="72">
        <v>-11</v>
      </c>
      <c r="B27" s="73">
        <f>IF('11'!D48='11'!B47,'11'!B49,IF('11'!D48='11'!B49,'11'!B47,0))</f>
        <v>0</v>
      </c>
      <c r="C27" s="74" t="s">
        <v>44</v>
      </c>
      <c r="D27" s="89"/>
      <c r="E27" s="82"/>
      <c r="F27" s="76"/>
      <c r="G27" s="86">
        <v>50</v>
      </c>
      <c r="H27" s="80">
        <v>0</v>
      </c>
      <c r="I27" s="90" t="s">
        <v>27</v>
      </c>
      <c r="J27" s="83"/>
      <c r="K27" s="86"/>
      <c r="L27" s="83"/>
      <c r="M27" s="76"/>
      <c r="N27" s="76"/>
      <c r="O27" s="86"/>
      <c r="P27" s="83"/>
      <c r="Q27" s="76"/>
      <c r="R27" s="76"/>
      <c r="S27" s="76"/>
      <c r="T27" s="78"/>
      <c r="U27" s="78"/>
      <c r="V27" s="78"/>
      <c r="W27" s="78"/>
      <c r="X27" s="78"/>
      <c r="Y27" s="78"/>
      <c r="Z27" s="78"/>
      <c r="AA27" s="78"/>
    </row>
    <row r="28" spans="1:27" ht="12.75" customHeight="1">
      <c r="A28" s="72"/>
      <c r="B28" s="72"/>
      <c r="C28" s="79">
        <v>37</v>
      </c>
      <c r="D28" s="80"/>
      <c r="E28" s="91"/>
      <c r="F28" s="76"/>
      <c r="G28" s="86"/>
      <c r="H28" s="88"/>
      <c r="I28" s="82"/>
      <c r="J28" s="76"/>
      <c r="K28" s="86"/>
      <c r="L28" s="83"/>
      <c r="M28" s="76"/>
      <c r="N28" s="76"/>
      <c r="O28" s="86"/>
      <c r="P28" s="83"/>
      <c r="Q28" s="76"/>
      <c r="R28" s="76"/>
      <c r="S28" s="76"/>
      <c r="T28" s="78"/>
      <c r="U28" s="78"/>
      <c r="V28" s="78"/>
      <c r="W28" s="78"/>
      <c r="X28" s="78"/>
      <c r="Y28" s="78"/>
      <c r="Z28" s="78"/>
      <c r="AA28" s="78"/>
    </row>
    <row r="29" spans="1:27" ht="12.75" customHeight="1">
      <c r="A29" s="72">
        <v>-12</v>
      </c>
      <c r="B29" s="73">
        <f>IF('11'!D52='11'!B51,'11'!B53,IF('11'!D52='11'!B53,'11'!B51,0))</f>
        <v>0</v>
      </c>
      <c r="C29" s="84" t="s">
        <v>44</v>
      </c>
      <c r="D29" s="85"/>
      <c r="E29" s="79">
        <v>45</v>
      </c>
      <c r="F29" s="80">
        <v>0</v>
      </c>
      <c r="G29" s="90" t="s">
        <v>27</v>
      </c>
      <c r="H29" s="83"/>
      <c r="I29" s="76"/>
      <c r="J29" s="76"/>
      <c r="K29" s="86">
        <v>57</v>
      </c>
      <c r="L29" s="80">
        <v>0</v>
      </c>
      <c r="M29" s="81" t="s">
        <v>38</v>
      </c>
      <c r="N29" s="76"/>
      <c r="O29" s="86"/>
      <c r="P29" s="83"/>
      <c r="Q29" s="76"/>
      <c r="R29" s="76"/>
      <c r="S29" s="76"/>
      <c r="T29" s="78"/>
      <c r="U29" s="78"/>
      <c r="V29" s="78"/>
      <c r="W29" s="78"/>
      <c r="X29" s="78"/>
      <c r="Y29" s="78"/>
      <c r="Z29" s="78"/>
      <c r="AA29" s="78"/>
    </row>
    <row r="30" spans="1:27" ht="12.75" customHeight="1">
      <c r="A30" s="72"/>
      <c r="B30" s="72"/>
      <c r="C30" s="82">
        <v>-19</v>
      </c>
      <c r="D30" s="77">
        <v>0</v>
      </c>
      <c r="E30" s="84" t="s">
        <v>27</v>
      </c>
      <c r="F30" s="87"/>
      <c r="G30" s="82"/>
      <c r="H30" s="76"/>
      <c r="I30" s="76"/>
      <c r="J30" s="76"/>
      <c r="K30" s="86"/>
      <c r="L30" s="88"/>
      <c r="M30" s="79"/>
      <c r="N30" s="83"/>
      <c r="O30" s="86"/>
      <c r="P30" s="83"/>
      <c r="Q30" s="76"/>
      <c r="R30" s="76"/>
      <c r="S30" s="76"/>
      <c r="T30" s="78"/>
      <c r="U30" s="78"/>
      <c r="V30" s="78"/>
      <c r="W30" s="78"/>
      <c r="X30" s="78"/>
      <c r="Y30" s="78"/>
      <c r="Z30" s="78"/>
      <c r="AA30" s="78"/>
    </row>
    <row r="31" spans="1:27" ht="12.75" customHeight="1">
      <c r="A31" s="72">
        <v>-13</v>
      </c>
      <c r="B31" s="73">
        <f>IF('11'!D56='11'!B55,'11'!B57,IF('11'!D56='11'!B57,'11'!B55,0))</f>
        <v>0</v>
      </c>
      <c r="C31" s="74" t="s">
        <v>44</v>
      </c>
      <c r="D31" s="89"/>
      <c r="E31" s="82"/>
      <c r="F31" s="76"/>
      <c r="G31" s="76">
        <v>-28</v>
      </c>
      <c r="H31" s="77">
        <v>0</v>
      </c>
      <c r="I31" s="74" t="s">
        <v>190</v>
      </c>
      <c r="J31" s="75"/>
      <c r="K31" s="86"/>
      <c r="L31" s="83"/>
      <c r="M31" s="86"/>
      <c r="N31" s="83"/>
      <c r="O31" s="86"/>
      <c r="P31" s="83"/>
      <c r="Q31" s="76"/>
      <c r="R31" s="76"/>
      <c r="S31" s="76"/>
      <c r="T31" s="78"/>
      <c r="U31" s="78"/>
      <c r="V31" s="78"/>
      <c r="W31" s="78"/>
      <c r="X31" s="78"/>
      <c r="Y31" s="78"/>
      <c r="Z31" s="78"/>
      <c r="AA31" s="78"/>
    </row>
    <row r="32" spans="1:27" ht="12.75" customHeight="1">
      <c r="A32" s="72"/>
      <c r="B32" s="72"/>
      <c r="C32" s="79">
        <v>38</v>
      </c>
      <c r="D32" s="80"/>
      <c r="E32" s="91"/>
      <c r="F32" s="76"/>
      <c r="G32" s="76"/>
      <c r="H32" s="82"/>
      <c r="I32" s="79"/>
      <c r="J32" s="83"/>
      <c r="K32" s="86"/>
      <c r="L32" s="83"/>
      <c r="M32" s="86"/>
      <c r="N32" s="83"/>
      <c r="O32" s="86"/>
      <c r="P32" s="83"/>
      <c r="Q32" s="76"/>
      <c r="R32" s="76"/>
      <c r="S32" s="76"/>
      <c r="T32" s="78"/>
      <c r="U32" s="78"/>
      <c r="V32" s="78"/>
      <c r="W32" s="78"/>
      <c r="X32" s="78"/>
      <c r="Y32" s="78"/>
      <c r="Z32" s="78"/>
      <c r="AA32" s="78"/>
    </row>
    <row r="33" spans="1:27" ht="12.75" customHeight="1">
      <c r="A33" s="72">
        <v>-14</v>
      </c>
      <c r="B33" s="73">
        <f>IF('11'!D60='11'!B59,'11'!B61,IF('11'!D60='11'!B61,'11'!B59,0))</f>
        <v>0</v>
      </c>
      <c r="C33" s="84" t="s">
        <v>44</v>
      </c>
      <c r="D33" s="85"/>
      <c r="E33" s="79">
        <v>46</v>
      </c>
      <c r="F33" s="80">
        <v>0</v>
      </c>
      <c r="G33" s="81" t="s">
        <v>104</v>
      </c>
      <c r="H33" s="76"/>
      <c r="I33" s="86">
        <v>55</v>
      </c>
      <c r="J33" s="80">
        <v>0</v>
      </c>
      <c r="K33" s="90" t="s">
        <v>190</v>
      </c>
      <c r="L33" s="83"/>
      <c r="M33" s="86">
        <v>59</v>
      </c>
      <c r="N33" s="80">
        <v>0</v>
      </c>
      <c r="O33" s="90" t="s">
        <v>37</v>
      </c>
      <c r="P33" s="83"/>
      <c r="Q33" s="76"/>
      <c r="R33" s="76"/>
      <c r="S33" s="76"/>
      <c r="T33" s="78"/>
      <c r="U33" s="78"/>
      <c r="V33" s="78"/>
      <c r="W33" s="78"/>
      <c r="X33" s="78"/>
      <c r="Y33" s="78"/>
      <c r="Z33" s="78"/>
      <c r="AA33" s="78"/>
    </row>
    <row r="34" spans="1:27" ht="12.75" customHeight="1">
      <c r="A34" s="72"/>
      <c r="B34" s="72"/>
      <c r="C34" s="82">
        <v>-18</v>
      </c>
      <c r="D34" s="77">
        <v>0</v>
      </c>
      <c r="E34" s="84" t="s">
        <v>104</v>
      </c>
      <c r="F34" s="87"/>
      <c r="G34" s="79"/>
      <c r="H34" s="83"/>
      <c r="I34" s="86"/>
      <c r="J34" s="88"/>
      <c r="K34" s="82"/>
      <c r="L34" s="76"/>
      <c r="M34" s="86"/>
      <c r="N34" s="88"/>
      <c r="O34" s="82"/>
      <c r="P34" s="76"/>
      <c r="Q34" s="76"/>
      <c r="R34" s="76"/>
      <c r="S34" s="76"/>
      <c r="T34" s="78"/>
      <c r="U34" s="78"/>
      <c r="V34" s="78"/>
      <c r="W34" s="78"/>
      <c r="X34" s="78"/>
      <c r="Y34" s="78"/>
      <c r="Z34" s="78"/>
      <c r="AA34" s="78"/>
    </row>
    <row r="35" spans="1:27" ht="12.75" customHeight="1">
      <c r="A35" s="72">
        <v>-15</v>
      </c>
      <c r="B35" s="73">
        <f>IF('11'!D64='11'!B63,'11'!B65,IF('11'!D64='11'!B65,'11'!B63,0))</f>
        <v>0</v>
      </c>
      <c r="C35" s="74" t="s">
        <v>171</v>
      </c>
      <c r="D35" s="89"/>
      <c r="E35" s="82"/>
      <c r="F35" s="76"/>
      <c r="G35" s="86">
        <v>51</v>
      </c>
      <c r="H35" s="80">
        <v>0</v>
      </c>
      <c r="I35" s="90" t="s">
        <v>192</v>
      </c>
      <c r="J35" s="83"/>
      <c r="K35" s="76"/>
      <c r="L35" s="76"/>
      <c r="M35" s="86"/>
      <c r="N35" s="83"/>
      <c r="O35" s="76">
        <v>-60</v>
      </c>
      <c r="P35" s="77">
        <f>IF(P25=N17,N33,IF(P25=N33,N17,0))</f>
        <v>0</v>
      </c>
      <c r="Q35" s="74" t="str">
        <f>IF(Q25=O17,O33,IF(Q25=O33,O17,0))</f>
        <v>Аксаев Алексей</v>
      </c>
      <c r="R35" s="94"/>
      <c r="S35" s="94"/>
      <c r="T35" s="78"/>
      <c r="U35" s="78"/>
      <c r="V35" s="78"/>
      <c r="W35" s="78"/>
      <c r="X35" s="78"/>
      <c r="Y35" s="78"/>
      <c r="Z35" s="78"/>
      <c r="AA35" s="78"/>
    </row>
    <row r="36" spans="1:27" ht="12.75" customHeight="1">
      <c r="A36" s="72"/>
      <c r="B36" s="72"/>
      <c r="C36" s="79">
        <v>39</v>
      </c>
      <c r="D36" s="80">
        <v>0</v>
      </c>
      <c r="E36" s="81" t="s">
        <v>171</v>
      </c>
      <c r="F36" s="76"/>
      <c r="G36" s="86"/>
      <c r="H36" s="88"/>
      <c r="I36" s="82"/>
      <c r="J36" s="76"/>
      <c r="K36" s="76"/>
      <c r="L36" s="76"/>
      <c r="M36" s="86"/>
      <c r="N36" s="83"/>
      <c r="O36" s="76"/>
      <c r="P36" s="82"/>
      <c r="Q36" s="93"/>
      <c r="R36" s="297" t="s">
        <v>56</v>
      </c>
      <c r="S36" s="297"/>
      <c r="T36" s="78"/>
      <c r="U36" s="78"/>
      <c r="V36" s="78"/>
      <c r="W36" s="78"/>
      <c r="X36" s="78"/>
      <c r="Y36" s="78"/>
      <c r="Z36" s="78"/>
      <c r="AA36" s="78"/>
    </row>
    <row r="37" spans="1:27" ht="12.75" customHeight="1">
      <c r="A37" s="72">
        <v>-16</v>
      </c>
      <c r="B37" s="73">
        <f>IF('11'!D68='11'!B67,'11'!B69,IF('11'!D68='11'!B69,'11'!B67,0))</f>
        <v>0</v>
      </c>
      <c r="C37" s="84" t="s">
        <v>44</v>
      </c>
      <c r="D37" s="85"/>
      <c r="E37" s="79">
        <v>47</v>
      </c>
      <c r="F37" s="80">
        <v>0</v>
      </c>
      <c r="G37" s="90" t="s">
        <v>192</v>
      </c>
      <c r="H37" s="83"/>
      <c r="I37" s="76"/>
      <c r="J37" s="76"/>
      <c r="K37" s="76">
        <v>-29</v>
      </c>
      <c r="L37" s="77">
        <v>0</v>
      </c>
      <c r="M37" s="84" t="s">
        <v>37</v>
      </c>
      <c r="N37" s="92"/>
      <c r="O37" s="76"/>
      <c r="P37" s="76"/>
      <c r="Q37" s="76"/>
      <c r="R37" s="76"/>
      <c r="S37" s="76"/>
      <c r="T37" s="78"/>
      <c r="U37" s="78"/>
      <c r="V37" s="78"/>
      <c r="W37" s="78"/>
      <c r="X37" s="78"/>
      <c r="Y37" s="78"/>
      <c r="Z37" s="78"/>
      <c r="AA37" s="78"/>
    </row>
    <row r="38" spans="1:27" ht="12.75" customHeight="1">
      <c r="A38" s="72"/>
      <c r="B38" s="72"/>
      <c r="C38" s="82">
        <v>-17</v>
      </c>
      <c r="D38" s="77">
        <v>0</v>
      </c>
      <c r="E38" s="84" t="s">
        <v>192</v>
      </c>
      <c r="F38" s="87"/>
      <c r="G38" s="82"/>
      <c r="H38" s="76"/>
      <c r="I38" s="76"/>
      <c r="J38" s="76"/>
      <c r="K38" s="76"/>
      <c r="L38" s="82"/>
      <c r="M38" s="82"/>
      <c r="N38" s="76"/>
      <c r="O38" s="76"/>
      <c r="P38" s="76"/>
      <c r="Q38" s="76"/>
      <c r="R38" s="76"/>
      <c r="S38" s="76"/>
      <c r="T38" s="78"/>
      <c r="U38" s="78"/>
      <c r="V38" s="78"/>
      <c r="W38" s="78"/>
      <c r="X38" s="78"/>
      <c r="Y38" s="78"/>
      <c r="Z38" s="78"/>
      <c r="AA38" s="78"/>
    </row>
    <row r="39" spans="1:27" ht="12.75" customHeight="1">
      <c r="A39" s="72"/>
      <c r="B39" s="72"/>
      <c r="C39" s="76"/>
      <c r="D39" s="89"/>
      <c r="E39" s="82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72">
        <v>-40</v>
      </c>
      <c r="B40" s="73">
        <f>IF(F9=D8,D10,IF(F9=D10,D8,0))</f>
        <v>0</v>
      </c>
      <c r="C40" s="74" t="str">
        <f>IF(G9=E8,E10,IF(G9=E10,E8,0))</f>
        <v>Калимуллин Марк</v>
      </c>
      <c r="D40" s="96"/>
      <c r="E40" s="76"/>
      <c r="F40" s="76"/>
      <c r="G40" s="76"/>
      <c r="H40" s="76"/>
      <c r="I40" s="76"/>
      <c r="J40" s="76"/>
      <c r="K40" s="76">
        <v>-48</v>
      </c>
      <c r="L40" s="77">
        <f>IF(H11=F9,F13,IF(H11=F13,F9,0))</f>
        <v>0</v>
      </c>
      <c r="M40" s="74" t="str">
        <f>IF(I11=G9,G13,IF(I11=G13,G9,0))</f>
        <v>Маркина Елена</v>
      </c>
      <c r="N40" s="75"/>
      <c r="O40" s="76"/>
      <c r="P40" s="76"/>
      <c r="Q40" s="76"/>
      <c r="R40" s="76"/>
      <c r="S40" s="76"/>
      <c r="T40" s="78"/>
      <c r="U40" s="78"/>
      <c r="V40" s="78"/>
      <c r="W40" s="78"/>
      <c r="X40" s="78"/>
      <c r="Y40" s="78"/>
      <c r="Z40" s="78"/>
      <c r="AA40" s="78"/>
    </row>
    <row r="41" spans="1:27" ht="12.75" customHeight="1">
      <c r="A41" s="72"/>
      <c r="B41" s="72"/>
      <c r="C41" s="79">
        <v>71</v>
      </c>
      <c r="D41" s="80">
        <v>0</v>
      </c>
      <c r="E41" s="81" t="s">
        <v>173</v>
      </c>
      <c r="F41" s="76"/>
      <c r="G41" s="76"/>
      <c r="H41" s="76"/>
      <c r="I41" s="76"/>
      <c r="J41" s="76"/>
      <c r="K41" s="76"/>
      <c r="L41" s="82"/>
      <c r="M41" s="79">
        <v>67</v>
      </c>
      <c r="N41" s="80">
        <v>0</v>
      </c>
      <c r="O41" s="81" t="s">
        <v>96</v>
      </c>
      <c r="P41" s="76"/>
      <c r="Q41" s="76"/>
      <c r="R41" s="76"/>
      <c r="S41" s="76"/>
      <c r="T41" s="78"/>
      <c r="U41" s="78"/>
      <c r="V41" s="78"/>
      <c r="W41" s="78"/>
      <c r="X41" s="78"/>
      <c r="Y41" s="78"/>
      <c r="Z41" s="78"/>
      <c r="AA41" s="78"/>
    </row>
    <row r="42" spans="1:27" ht="12.75" customHeight="1">
      <c r="A42" s="72">
        <v>-41</v>
      </c>
      <c r="B42" s="73">
        <f>IF(F13=D12,D14,IF(F13=D14,D12,0))</f>
        <v>0</v>
      </c>
      <c r="C42" s="97">
        <f>IF(G13=E12,E14,IF(G13=E14,E12,0))</f>
        <v>0</v>
      </c>
      <c r="D42" s="98"/>
      <c r="E42" s="79"/>
      <c r="F42" s="83"/>
      <c r="G42" s="76"/>
      <c r="H42" s="76"/>
      <c r="I42" s="76"/>
      <c r="J42" s="76"/>
      <c r="K42" s="76">
        <v>-49</v>
      </c>
      <c r="L42" s="77">
        <f>IF(H19=F17,F21,IF(H19=F21,F17,0))</f>
        <v>0</v>
      </c>
      <c r="M42" s="84" t="str">
        <f>IF(I19=G17,G21,IF(I19=G21,G17,0))</f>
        <v>Петухова Надежда</v>
      </c>
      <c r="N42" s="88"/>
      <c r="O42" s="79"/>
      <c r="P42" s="83"/>
      <c r="Q42" s="76"/>
      <c r="R42" s="76"/>
      <c r="S42" s="76"/>
      <c r="T42" s="78"/>
      <c r="U42" s="78"/>
      <c r="V42" s="78"/>
      <c r="W42" s="78"/>
      <c r="X42" s="78"/>
      <c r="Y42" s="78"/>
      <c r="Z42" s="78"/>
      <c r="AA42" s="78"/>
    </row>
    <row r="43" spans="1:27" ht="12.75" customHeight="1">
      <c r="A43" s="72"/>
      <c r="B43" s="72"/>
      <c r="C43" s="82"/>
      <c r="D43" s="99"/>
      <c r="E43" s="86">
        <v>75</v>
      </c>
      <c r="F43" s="80">
        <v>0</v>
      </c>
      <c r="G43" s="81" t="s">
        <v>173</v>
      </c>
      <c r="H43" s="76"/>
      <c r="I43" s="76"/>
      <c r="J43" s="76"/>
      <c r="K43" s="76"/>
      <c r="L43" s="82"/>
      <c r="M43" s="82"/>
      <c r="N43" s="76"/>
      <c r="O43" s="86">
        <v>69</v>
      </c>
      <c r="P43" s="80">
        <v>0</v>
      </c>
      <c r="Q43" s="90" t="s">
        <v>104</v>
      </c>
      <c r="R43" s="177"/>
      <c r="S43" s="100"/>
      <c r="T43" s="78"/>
      <c r="U43" s="78"/>
      <c r="V43" s="78"/>
      <c r="W43" s="78"/>
      <c r="X43" s="78"/>
      <c r="Y43" s="78"/>
      <c r="Z43" s="78"/>
      <c r="AA43" s="78"/>
    </row>
    <row r="44" spans="1:27" ht="12.75" customHeight="1">
      <c r="A44" s="72">
        <v>-42</v>
      </c>
      <c r="B44" s="73">
        <f>IF(F17=D16,D18,IF(F17=D18,D16,0))</f>
        <v>0</v>
      </c>
      <c r="C44" s="94">
        <f>IF(G17=E16,E18,IF(G17=E18,E16,0))</f>
        <v>0</v>
      </c>
      <c r="D44" s="96"/>
      <c r="E44" s="86"/>
      <c r="F44" s="88"/>
      <c r="G44" s="79"/>
      <c r="H44" s="83"/>
      <c r="I44" s="76"/>
      <c r="J44" s="76"/>
      <c r="K44" s="76">
        <v>-50</v>
      </c>
      <c r="L44" s="77">
        <f>IF(H27=F25,F29,IF(H27=F29,F25,0))</f>
        <v>0</v>
      </c>
      <c r="M44" s="74" t="str">
        <f>IF(I27=G25,G29,IF(I27=G29,G25,0))</f>
        <v>Габдракипов Ринат</v>
      </c>
      <c r="N44" s="75"/>
      <c r="O44" s="86"/>
      <c r="P44" s="88"/>
      <c r="Q44" s="93"/>
      <c r="R44" s="297" t="s">
        <v>57</v>
      </c>
      <c r="S44" s="297"/>
      <c r="T44" s="78"/>
      <c r="U44" s="78"/>
      <c r="V44" s="78"/>
      <c r="W44" s="78"/>
      <c r="X44" s="78"/>
      <c r="Y44" s="78"/>
      <c r="Z44" s="78"/>
      <c r="AA44" s="78"/>
    </row>
    <row r="45" spans="1:27" ht="12.75" customHeight="1">
      <c r="A45" s="72"/>
      <c r="B45" s="72"/>
      <c r="C45" s="79">
        <v>72</v>
      </c>
      <c r="D45" s="80"/>
      <c r="E45" s="101"/>
      <c r="F45" s="83"/>
      <c r="G45" s="86"/>
      <c r="H45" s="83"/>
      <c r="I45" s="76"/>
      <c r="J45" s="76"/>
      <c r="K45" s="76"/>
      <c r="L45" s="82"/>
      <c r="M45" s="79">
        <v>68</v>
      </c>
      <c r="N45" s="80">
        <v>0</v>
      </c>
      <c r="O45" s="90" t="s">
        <v>104</v>
      </c>
      <c r="P45" s="83"/>
      <c r="Q45" s="102"/>
      <c r="R45" s="76"/>
      <c r="S45" s="102"/>
      <c r="T45" s="78"/>
      <c r="U45" s="78"/>
      <c r="V45" s="78"/>
      <c r="W45" s="78"/>
      <c r="X45" s="78"/>
      <c r="Y45" s="78"/>
      <c r="Z45" s="78"/>
      <c r="AA45" s="78"/>
    </row>
    <row r="46" spans="1:27" ht="12.75" customHeight="1">
      <c r="A46" s="72">
        <v>-43</v>
      </c>
      <c r="B46" s="73">
        <f>IF(F21=D20,D22,IF(F21=D22,D20,0))</f>
        <v>0</v>
      </c>
      <c r="C46" s="97">
        <f>IF(G21=E20,E22,IF(G21=E22,E20,0))</f>
        <v>0</v>
      </c>
      <c r="D46" s="98"/>
      <c r="E46" s="82"/>
      <c r="F46" s="76"/>
      <c r="G46" s="86"/>
      <c r="H46" s="83"/>
      <c r="I46" s="76"/>
      <c r="J46" s="76"/>
      <c r="K46" s="76">
        <v>-51</v>
      </c>
      <c r="L46" s="77">
        <f>IF(H35=F33,F37,IF(H35=F37,F33,0))</f>
        <v>0</v>
      </c>
      <c r="M46" s="84" t="str">
        <f>IF(I35=G33,G37,IF(I35=G37,G33,0))</f>
        <v>Садыков Амир</v>
      </c>
      <c r="N46" s="88"/>
      <c r="O46" s="82"/>
      <c r="P46" s="76"/>
      <c r="Q46" s="76"/>
      <c r="R46" s="76"/>
      <c r="S46" s="76"/>
      <c r="T46" s="78"/>
      <c r="U46" s="78"/>
      <c r="V46" s="78"/>
      <c r="W46" s="78"/>
      <c r="X46" s="78"/>
      <c r="Y46" s="78"/>
      <c r="Z46" s="78"/>
      <c r="AA46" s="78"/>
    </row>
    <row r="47" spans="1:27" ht="12.75" customHeight="1">
      <c r="A47" s="72"/>
      <c r="B47" s="72"/>
      <c r="C47" s="82"/>
      <c r="D47" s="99"/>
      <c r="E47" s="76"/>
      <c r="F47" s="76"/>
      <c r="G47" s="86">
        <v>77</v>
      </c>
      <c r="H47" s="80">
        <v>0</v>
      </c>
      <c r="I47" s="81" t="s">
        <v>173</v>
      </c>
      <c r="J47" s="76"/>
      <c r="K47" s="76"/>
      <c r="L47" s="82"/>
      <c r="M47" s="82"/>
      <c r="N47" s="76"/>
      <c r="O47" s="76">
        <v>-69</v>
      </c>
      <c r="P47" s="77">
        <f>IF(P43=N41,N45,IF(P43=N45,N41,0))</f>
        <v>0</v>
      </c>
      <c r="Q47" s="74" t="str">
        <f>IF(Q43=O41,O45,IF(Q43=O45,O41,0))</f>
        <v>Маркина Елена</v>
      </c>
      <c r="R47" s="91"/>
      <c r="S47" s="91"/>
      <c r="T47" s="78"/>
      <c r="U47" s="78"/>
      <c r="V47" s="78"/>
      <c r="W47" s="78"/>
      <c r="X47" s="78"/>
      <c r="Y47" s="78"/>
      <c r="Z47" s="78"/>
      <c r="AA47" s="78"/>
    </row>
    <row r="48" spans="1:27" ht="12.75" customHeight="1">
      <c r="A48" s="72">
        <v>-44</v>
      </c>
      <c r="B48" s="73">
        <f>IF(F25=D24,D26,IF(F25=D26,D24,0))</f>
        <v>0</v>
      </c>
      <c r="C48" s="94">
        <f>IF(G25=E24,E26,IF(G25=E26,E24,0))</f>
        <v>0</v>
      </c>
      <c r="D48" s="96"/>
      <c r="E48" s="76"/>
      <c r="F48" s="76"/>
      <c r="G48" s="86"/>
      <c r="H48" s="88"/>
      <c r="I48" s="95" t="s">
        <v>58</v>
      </c>
      <c r="J48" s="103"/>
      <c r="K48" s="76"/>
      <c r="L48" s="76"/>
      <c r="M48" s="76">
        <v>-67</v>
      </c>
      <c r="N48" s="77">
        <f>IF(N41=L40,L42,IF(N41=L42,L40,0))</f>
        <v>0</v>
      </c>
      <c r="O48" s="74" t="str">
        <f>IF(O41=M40,M42,IF(O41=M42,M40,0))</f>
        <v>Петухова Надежда</v>
      </c>
      <c r="P48" s="104"/>
      <c r="Q48" s="93"/>
      <c r="R48" s="297" t="s">
        <v>59</v>
      </c>
      <c r="S48" s="297"/>
      <c r="T48" s="78"/>
      <c r="U48" s="78"/>
      <c r="V48" s="78"/>
      <c r="W48" s="78"/>
      <c r="X48" s="78"/>
      <c r="Y48" s="78"/>
      <c r="Z48" s="78"/>
      <c r="AA48" s="78"/>
    </row>
    <row r="49" spans="1:27" ht="12.75" customHeight="1">
      <c r="A49" s="72"/>
      <c r="B49" s="72"/>
      <c r="C49" s="79">
        <v>73</v>
      </c>
      <c r="D49" s="80"/>
      <c r="E49" s="91"/>
      <c r="F49" s="76"/>
      <c r="G49" s="86"/>
      <c r="H49" s="83"/>
      <c r="I49" s="76"/>
      <c r="J49" s="76"/>
      <c r="K49" s="76"/>
      <c r="L49" s="76"/>
      <c r="M49" s="76"/>
      <c r="N49" s="82"/>
      <c r="O49" s="79">
        <v>70</v>
      </c>
      <c r="P49" s="80">
        <v>0</v>
      </c>
      <c r="Q49" s="81" t="s">
        <v>39</v>
      </c>
      <c r="R49" s="91"/>
      <c r="S49" s="91"/>
      <c r="T49" s="78"/>
      <c r="U49" s="78"/>
      <c r="V49" s="78"/>
      <c r="W49" s="78"/>
      <c r="X49" s="78"/>
      <c r="Y49" s="78"/>
      <c r="Z49" s="78"/>
      <c r="AA49" s="78"/>
    </row>
    <row r="50" spans="1:27" ht="12.75" customHeight="1">
      <c r="A50" s="72">
        <v>-45</v>
      </c>
      <c r="B50" s="73">
        <f>IF(F29=D28,D30,IF(F29=D30,D28,0))</f>
        <v>0</v>
      </c>
      <c r="C50" s="97">
        <f>IF(G29=E28,E30,IF(G29=E30,E28,0))</f>
        <v>0</v>
      </c>
      <c r="D50" s="98"/>
      <c r="E50" s="79"/>
      <c r="F50" s="83"/>
      <c r="G50" s="86"/>
      <c r="H50" s="83"/>
      <c r="I50" s="76"/>
      <c r="J50" s="76"/>
      <c r="K50" s="76"/>
      <c r="L50" s="76"/>
      <c r="M50" s="76">
        <v>-68</v>
      </c>
      <c r="N50" s="77">
        <f>IF(N45=L44,L46,IF(N45=L46,L44,0))</f>
        <v>0</v>
      </c>
      <c r="O50" s="84" t="str">
        <f>IF(O45=M44,M46,IF(O45=M46,M44,0))</f>
        <v>Габдракипов Ринат</v>
      </c>
      <c r="P50" s="88"/>
      <c r="Q50" s="93"/>
      <c r="R50" s="297" t="s">
        <v>60</v>
      </c>
      <c r="S50" s="297"/>
      <c r="T50" s="78"/>
      <c r="U50" s="78"/>
      <c r="V50" s="78"/>
      <c r="W50" s="78"/>
      <c r="X50" s="78"/>
      <c r="Y50" s="78"/>
      <c r="Z50" s="78"/>
      <c r="AA50" s="78"/>
    </row>
    <row r="51" spans="1:27" ht="12.75" customHeight="1">
      <c r="A51" s="72"/>
      <c r="B51" s="72"/>
      <c r="C51" s="82"/>
      <c r="D51" s="99"/>
      <c r="E51" s="86">
        <v>76</v>
      </c>
      <c r="F51" s="80">
        <v>0</v>
      </c>
      <c r="G51" s="90" t="s">
        <v>171</v>
      </c>
      <c r="H51" s="83"/>
      <c r="I51" s="76"/>
      <c r="J51" s="76"/>
      <c r="K51" s="76"/>
      <c r="L51" s="76"/>
      <c r="M51" s="76"/>
      <c r="N51" s="82"/>
      <c r="O51" s="82">
        <v>-70</v>
      </c>
      <c r="P51" s="77">
        <f>IF(P49=N48,N50,IF(P49=N50,N48,0))</f>
        <v>0</v>
      </c>
      <c r="Q51" s="74" t="str">
        <f>IF(Q49=O48,O50,IF(Q49=O50,O48,0))</f>
        <v>Петухова Надежда</v>
      </c>
      <c r="R51" s="91"/>
      <c r="S51" s="91"/>
      <c r="T51" s="78"/>
      <c r="U51" s="78"/>
      <c r="V51" s="78"/>
      <c r="W51" s="78"/>
      <c r="X51" s="78"/>
      <c r="Y51" s="78"/>
      <c r="Z51" s="78"/>
      <c r="AA51" s="78"/>
    </row>
    <row r="52" spans="1:27" ht="12.75" customHeight="1">
      <c r="A52" s="72">
        <v>-46</v>
      </c>
      <c r="B52" s="73">
        <f>IF(F33=D32,D34,IF(F33=D34,D32,0))</f>
        <v>0</v>
      </c>
      <c r="C52" s="94">
        <f>IF(G33=E32,E34,IF(G33=E34,E32,0))</f>
        <v>0</v>
      </c>
      <c r="D52" s="96"/>
      <c r="E52" s="86"/>
      <c r="F52" s="88"/>
      <c r="G52" s="82"/>
      <c r="H52" s="76"/>
      <c r="I52" s="76"/>
      <c r="J52" s="76"/>
      <c r="K52" s="76"/>
      <c r="L52" s="76"/>
      <c r="M52" s="76"/>
      <c r="N52" s="76"/>
      <c r="O52" s="76"/>
      <c r="P52" s="82"/>
      <c r="Q52" s="93"/>
      <c r="R52" s="297" t="s">
        <v>61</v>
      </c>
      <c r="S52" s="297"/>
      <c r="T52" s="78"/>
      <c r="U52" s="78"/>
      <c r="V52" s="78"/>
      <c r="W52" s="78"/>
      <c r="X52" s="78"/>
      <c r="Y52" s="78"/>
      <c r="Z52" s="78"/>
      <c r="AA52" s="78"/>
    </row>
    <row r="53" spans="1:27" ht="12.75" customHeight="1">
      <c r="A53" s="72"/>
      <c r="B53" s="72"/>
      <c r="C53" s="79">
        <v>74</v>
      </c>
      <c r="D53" s="80">
        <v>0</v>
      </c>
      <c r="E53" s="90" t="s">
        <v>171</v>
      </c>
      <c r="F53" s="83"/>
      <c r="G53" s="76">
        <v>-77</v>
      </c>
      <c r="H53" s="77">
        <f>IF(H47=F43,F51,IF(H47=F51,F43,0))</f>
        <v>0</v>
      </c>
      <c r="I53" s="74" t="str">
        <f>IF(I47=G43,G51,IF(I47=G51,G43,0))</f>
        <v>Тагиров Вакиль</v>
      </c>
      <c r="J53" s="75"/>
      <c r="K53" s="76">
        <v>-71</v>
      </c>
      <c r="L53" s="77">
        <v>0</v>
      </c>
      <c r="M53" s="94">
        <f>IF(E41=C40,C42,IF(E41=C42,C40,0))</f>
        <v>0</v>
      </c>
      <c r="N53" s="75"/>
      <c r="O53" s="76"/>
      <c r="P53" s="76"/>
      <c r="Q53" s="76"/>
      <c r="R53" s="76"/>
      <c r="S53" s="76"/>
      <c r="T53" s="78"/>
      <c r="U53" s="78"/>
      <c r="V53" s="78"/>
      <c r="W53" s="78"/>
      <c r="X53" s="78"/>
      <c r="Y53" s="78"/>
      <c r="Z53" s="78"/>
      <c r="AA53" s="78"/>
    </row>
    <row r="54" spans="1:27" ht="12.75" customHeight="1">
      <c r="A54" s="72">
        <v>-47</v>
      </c>
      <c r="B54" s="73">
        <f>IF(F37=D36,D38,IF(F37=D38,D36,0))</f>
        <v>0</v>
      </c>
      <c r="C54" s="84" t="str">
        <f>IF(G37=E36,E38,IF(G37=E38,E36,0))</f>
        <v>Тагиров Вакиль</v>
      </c>
      <c r="D54" s="98"/>
      <c r="E54" s="82"/>
      <c r="F54" s="76"/>
      <c r="G54" s="76"/>
      <c r="H54" s="82"/>
      <c r="I54" s="95" t="s">
        <v>62</v>
      </c>
      <c r="J54" s="103"/>
      <c r="K54" s="76"/>
      <c r="L54" s="82"/>
      <c r="M54" s="79">
        <v>79</v>
      </c>
      <c r="N54" s="80"/>
      <c r="O54" s="91"/>
      <c r="P54" s="76"/>
      <c r="Q54" s="76"/>
      <c r="R54" s="76"/>
      <c r="S54" s="76"/>
      <c r="T54" s="78"/>
      <c r="U54" s="78"/>
      <c r="V54" s="78"/>
      <c r="W54" s="78"/>
      <c r="X54" s="78"/>
      <c r="Y54" s="78"/>
      <c r="Z54" s="78"/>
      <c r="AA54" s="78"/>
    </row>
    <row r="55" spans="1:27" ht="12.75" customHeight="1">
      <c r="A55" s="72"/>
      <c r="B55" s="72"/>
      <c r="C55" s="82"/>
      <c r="D55" s="99"/>
      <c r="E55" s="76">
        <v>-75</v>
      </c>
      <c r="F55" s="77">
        <f>IF(F43=D41,D45,IF(F43=D45,D41,0))</f>
        <v>0</v>
      </c>
      <c r="G55" s="94">
        <f>IF(G43=E41,E45,IF(G43=E45,E41,0))</f>
        <v>0</v>
      </c>
      <c r="H55" s="75"/>
      <c r="I55" s="102"/>
      <c r="J55" s="102"/>
      <c r="K55" s="76">
        <v>-72</v>
      </c>
      <c r="L55" s="77">
        <v>0</v>
      </c>
      <c r="M55" s="97">
        <f>IF(E45=C44,C46,IF(E45=C46,C44,0))</f>
        <v>0</v>
      </c>
      <c r="N55" s="88"/>
      <c r="O55" s="79"/>
      <c r="P55" s="83"/>
      <c r="Q55" s="76"/>
      <c r="R55" s="76"/>
      <c r="S55" s="76"/>
      <c r="T55" s="78"/>
      <c r="U55" s="78"/>
      <c r="V55" s="78"/>
      <c r="W55" s="78"/>
      <c r="X55" s="78"/>
      <c r="Y55" s="78"/>
      <c r="Z55" s="78"/>
      <c r="AA55" s="78"/>
    </row>
    <row r="56" spans="1:27" ht="12.75" customHeight="1">
      <c r="A56" s="72"/>
      <c r="B56" s="72"/>
      <c r="C56" s="76"/>
      <c r="D56" s="99"/>
      <c r="E56" s="76"/>
      <c r="F56" s="82"/>
      <c r="G56" s="79">
        <v>78</v>
      </c>
      <c r="H56" s="80"/>
      <c r="I56" s="91"/>
      <c r="J56" s="76"/>
      <c r="K56" s="76"/>
      <c r="L56" s="82"/>
      <c r="M56" s="82"/>
      <c r="N56" s="76"/>
      <c r="O56" s="86">
        <v>81</v>
      </c>
      <c r="P56" s="80"/>
      <c r="Q56" s="100"/>
      <c r="R56" s="100"/>
      <c r="S56" s="100"/>
      <c r="T56" s="78"/>
      <c r="U56" s="78"/>
      <c r="V56" s="78"/>
      <c r="W56" s="78"/>
      <c r="X56" s="78"/>
      <c r="Y56" s="78"/>
      <c r="Z56" s="78"/>
      <c r="AA56" s="78"/>
    </row>
    <row r="57" spans="1:27" ht="12.75" customHeight="1">
      <c r="A57" s="72"/>
      <c r="B57" s="72"/>
      <c r="C57" s="76"/>
      <c r="D57" s="99"/>
      <c r="E57" s="76">
        <v>-76</v>
      </c>
      <c r="F57" s="77">
        <f>IF(F51=D49,D53,IF(F51=D53,D49,0))</f>
        <v>0</v>
      </c>
      <c r="G57" s="97">
        <f>IF(G51=E49,E53,IF(G51=E53,E49,0))</f>
        <v>0</v>
      </c>
      <c r="H57" s="88"/>
      <c r="I57" s="95" t="s">
        <v>63</v>
      </c>
      <c r="J57" s="103"/>
      <c r="K57" s="76">
        <v>-73</v>
      </c>
      <c r="L57" s="77">
        <v>0</v>
      </c>
      <c r="M57" s="94">
        <f>IF(E49=C48,C50,IF(E49=C50,C48,0))</f>
        <v>0</v>
      </c>
      <c r="N57" s="75"/>
      <c r="O57" s="86"/>
      <c r="P57" s="88"/>
      <c r="Q57" s="93"/>
      <c r="R57" s="297" t="s">
        <v>64</v>
      </c>
      <c r="S57" s="297"/>
      <c r="T57" s="78"/>
      <c r="U57" s="78"/>
      <c r="V57" s="78"/>
      <c r="W57" s="78"/>
      <c r="X57" s="78"/>
      <c r="Y57" s="78"/>
      <c r="Z57" s="78"/>
      <c r="AA57" s="78"/>
    </row>
    <row r="58" spans="1:27" ht="12.75" customHeight="1">
      <c r="A58" s="72"/>
      <c r="B58" s="72"/>
      <c r="C58" s="76"/>
      <c r="D58" s="99"/>
      <c r="E58" s="76"/>
      <c r="F58" s="82"/>
      <c r="G58" s="82">
        <v>-78</v>
      </c>
      <c r="H58" s="77">
        <f>IF(H56=F55,F57,IF(H56=F57,F55,0))</f>
        <v>0</v>
      </c>
      <c r="I58" s="94">
        <f>IF(I56=G55,G57,IF(I56=G57,G55,0))</f>
        <v>0</v>
      </c>
      <c r="J58" s="75"/>
      <c r="K58" s="76"/>
      <c r="L58" s="82"/>
      <c r="M58" s="79">
        <v>80</v>
      </c>
      <c r="N58" s="80"/>
      <c r="O58" s="101"/>
      <c r="P58" s="83"/>
      <c r="Q58" s="102"/>
      <c r="R58" s="76"/>
      <c r="S58" s="102"/>
      <c r="T58" s="78"/>
      <c r="U58" s="78"/>
      <c r="V58" s="78"/>
      <c r="W58" s="78"/>
      <c r="X58" s="78"/>
      <c r="Y58" s="78"/>
      <c r="Z58" s="78"/>
      <c r="AA58" s="78"/>
    </row>
    <row r="59" spans="1:27" ht="12.75" customHeight="1">
      <c r="A59" s="72">
        <v>-32</v>
      </c>
      <c r="B59" s="73">
        <f>IF(D8=B7,B9,IF(D8=B9,B7,0))</f>
        <v>0</v>
      </c>
      <c r="C59" s="74" t="str">
        <f>IF(E8=C7,C9,IF(E8=C9,C7,0))</f>
        <v>_</v>
      </c>
      <c r="D59" s="96"/>
      <c r="E59" s="76"/>
      <c r="F59" s="76"/>
      <c r="G59" s="76"/>
      <c r="H59" s="82"/>
      <c r="I59" s="95" t="s">
        <v>65</v>
      </c>
      <c r="J59" s="103"/>
      <c r="K59" s="76">
        <v>-74</v>
      </c>
      <c r="L59" s="77">
        <v>0</v>
      </c>
      <c r="M59" s="97">
        <f>IF(E53=C52,C54,IF(E53=C54,C52,0))</f>
        <v>0</v>
      </c>
      <c r="N59" s="88"/>
      <c r="O59" s="82"/>
      <c r="P59" s="76"/>
      <c r="Q59" s="76"/>
      <c r="R59" s="76"/>
      <c r="S59" s="76"/>
      <c r="T59" s="78"/>
      <c r="U59" s="78"/>
      <c r="V59" s="78"/>
      <c r="W59" s="78"/>
      <c r="X59" s="78"/>
      <c r="Y59" s="78"/>
      <c r="Z59" s="78"/>
      <c r="AA59" s="78"/>
    </row>
    <row r="60" spans="1:27" ht="12.75" customHeight="1">
      <c r="A60" s="72"/>
      <c r="B60" s="72"/>
      <c r="C60" s="79">
        <v>83</v>
      </c>
      <c r="D60" s="80"/>
      <c r="E60" s="91"/>
      <c r="F60" s="76"/>
      <c r="G60" s="76"/>
      <c r="H60" s="76"/>
      <c r="I60" s="76"/>
      <c r="J60" s="76"/>
      <c r="K60" s="76"/>
      <c r="L60" s="82"/>
      <c r="M60" s="82"/>
      <c r="N60" s="76"/>
      <c r="O60" s="76">
        <v>-81</v>
      </c>
      <c r="P60" s="77">
        <f>IF(P56=N54,N58,IF(P56=N58,N54,0))</f>
        <v>0</v>
      </c>
      <c r="Q60" s="94">
        <f>IF(Q56=O54,O58,IF(Q56=O58,O54,0))</f>
        <v>0</v>
      </c>
      <c r="R60" s="91"/>
      <c r="S60" s="91"/>
      <c r="T60" s="78"/>
      <c r="U60" s="78"/>
      <c r="V60" s="78"/>
      <c r="W60" s="78"/>
      <c r="X60" s="78"/>
      <c r="Y60" s="78"/>
      <c r="Z60" s="78"/>
      <c r="AA60" s="78"/>
    </row>
    <row r="61" spans="1:27" ht="12.75" customHeight="1">
      <c r="A61" s="72">
        <v>-33</v>
      </c>
      <c r="B61" s="73">
        <f>IF(D12=B11,B13,IF(D12=B13,B11,0))</f>
        <v>0</v>
      </c>
      <c r="C61" s="97">
        <f>IF(E12=C11,C13,IF(E12=C13,C11,0))</f>
        <v>0</v>
      </c>
      <c r="D61" s="85"/>
      <c r="E61" s="79"/>
      <c r="F61" s="83"/>
      <c r="G61" s="76"/>
      <c r="H61" s="76"/>
      <c r="I61" s="76"/>
      <c r="J61" s="76"/>
      <c r="K61" s="76"/>
      <c r="L61" s="76"/>
      <c r="M61" s="76">
        <v>-79</v>
      </c>
      <c r="N61" s="77">
        <f>IF(N54=L53,L55,IF(N54=L55,L53,0))</f>
        <v>0</v>
      </c>
      <c r="O61" s="94">
        <f>IF(O54=M53,M55,IF(O54=M55,M53,0))</f>
        <v>0</v>
      </c>
      <c r="P61" s="104"/>
      <c r="Q61" s="93"/>
      <c r="R61" s="297" t="s">
        <v>66</v>
      </c>
      <c r="S61" s="297"/>
      <c r="T61" s="78"/>
      <c r="U61" s="78"/>
      <c r="V61" s="78"/>
      <c r="W61" s="78"/>
      <c r="X61" s="78"/>
      <c r="Y61" s="78"/>
      <c r="Z61" s="78"/>
      <c r="AA61" s="78"/>
    </row>
    <row r="62" spans="1:27" ht="12.75" customHeight="1">
      <c r="A62" s="72"/>
      <c r="B62" s="72"/>
      <c r="C62" s="82"/>
      <c r="D62" s="99"/>
      <c r="E62" s="86">
        <v>87</v>
      </c>
      <c r="F62" s="80"/>
      <c r="G62" s="91"/>
      <c r="H62" s="76"/>
      <c r="I62" s="76"/>
      <c r="J62" s="76"/>
      <c r="K62" s="76"/>
      <c r="L62" s="76"/>
      <c r="M62" s="76"/>
      <c r="N62" s="82"/>
      <c r="O62" s="79">
        <v>82</v>
      </c>
      <c r="P62" s="80"/>
      <c r="Q62" s="91"/>
      <c r="R62" s="91"/>
      <c r="S62" s="91"/>
      <c r="T62" s="78"/>
      <c r="U62" s="78"/>
      <c r="V62" s="78"/>
      <c r="W62" s="78"/>
      <c r="X62" s="78"/>
      <c r="Y62" s="78"/>
      <c r="Z62" s="78"/>
      <c r="AA62" s="78"/>
    </row>
    <row r="63" spans="1:27" ht="12.75" customHeight="1">
      <c r="A63" s="72">
        <v>-34</v>
      </c>
      <c r="B63" s="73">
        <f>IF(D16=B15,B17,IF(D16=B17,B15,0))</f>
        <v>0</v>
      </c>
      <c r="C63" s="94">
        <f>IF(E16=C15,C17,IF(E16=C17,C15,0))</f>
        <v>0</v>
      </c>
      <c r="D63" s="96"/>
      <c r="E63" s="86"/>
      <c r="F63" s="88"/>
      <c r="G63" s="79"/>
      <c r="H63" s="83"/>
      <c r="I63" s="76"/>
      <c r="J63" s="76"/>
      <c r="K63" s="76"/>
      <c r="L63" s="76"/>
      <c r="M63" s="76">
        <v>-80</v>
      </c>
      <c r="N63" s="77">
        <f>IF(N58=L57,L59,IF(N58=L59,L57,0))</f>
        <v>0</v>
      </c>
      <c r="O63" s="97">
        <f>IF(O58=M57,M59,IF(O58=M59,M57,0))</f>
        <v>0</v>
      </c>
      <c r="P63" s="87"/>
      <c r="Q63" s="93"/>
      <c r="R63" s="297" t="s">
        <v>67</v>
      </c>
      <c r="S63" s="297"/>
      <c r="T63" s="78"/>
      <c r="U63" s="78"/>
      <c r="V63" s="78"/>
      <c r="W63" s="78"/>
      <c r="X63" s="78"/>
      <c r="Y63" s="78"/>
      <c r="Z63" s="78"/>
      <c r="AA63" s="78"/>
    </row>
    <row r="64" spans="1:27" ht="12.75" customHeight="1">
      <c r="A64" s="72"/>
      <c r="B64" s="72"/>
      <c r="C64" s="79">
        <v>84</v>
      </c>
      <c r="D64" s="80"/>
      <c r="E64" s="101"/>
      <c r="F64" s="83"/>
      <c r="G64" s="86"/>
      <c r="H64" s="83"/>
      <c r="I64" s="76"/>
      <c r="J64" s="76"/>
      <c r="K64" s="76"/>
      <c r="L64" s="76"/>
      <c r="M64" s="76"/>
      <c r="N64" s="82"/>
      <c r="O64" s="82">
        <v>-82</v>
      </c>
      <c r="P64" s="77">
        <f>IF(P62=N61,N63,IF(P62=N63,N61,0))</f>
        <v>0</v>
      </c>
      <c r="Q64" s="94">
        <f>IF(Q62=O61,O63,IF(Q62=O63,O61,0))</f>
        <v>0</v>
      </c>
      <c r="R64" s="91"/>
      <c r="S64" s="91"/>
      <c r="T64" s="78"/>
      <c r="U64" s="78"/>
      <c r="V64" s="78"/>
      <c r="W64" s="78"/>
      <c r="X64" s="78"/>
      <c r="Y64" s="78"/>
      <c r="Z64" s="78"/>
      <c r="AA64" s="78"/>
    </row>
    <row r="65" spans="1:27" ht="12.75" customHeight="1">
      <c r="A65" s="72">
        <v>-35</v>
      </c>
      <c r="B65" s="73">
        <f>IF(D20=B19,B21,IF(D20=B21,B19,0))</f>
        <v>0</v>
      </c>
      <c r="C65" s="97">
        <f>IF(E20=C19,C21,IF(E20=C21,C19,0))</f>
        <v>0</v>
      </c>
      <c r="D65" s="85"/>
      <c r="E65" s="82"/>
      <c r="F65" s="76"/>
      <c r="G65" s="86"/>
      <c r="H65" s="83"/>
      <c r="I65" s="76"/>
      <c r="J65" s="76"/>
      <c r="K65" s="76"/>
      <c r="L65" s="76"/>
      <c r="M65" s="76"/>
      <c r="N65" s="76"/>
      <c r="O65" s="76"/>
      <c r="P65" s="82"/>
      <c r="Q65" s="93"/>
      <c r="R65" s="297" t="s">
        <v>68</v>
      </c>
      <c r="S65" s="297"/>
      <c r="T65" s="78"/>
      <c r="U65" s="78"/>
      <c r="V65" s="78"/>
      <c r="W65" s="78"/>
      <c r="X65" s="78"/>
      <c r="Y65" s="78"/>
      <c r="Z65" s="78"/>
      <c r="AA65" s="78"/>
    </row>
    <row r="66" spans="1:27" ht="12.75" customHeight="1">
      <c r="A66" s="72"/>
      <c r="B66" s="72"/>
      <c r="C66" s="82"/>
      <c r="D66" s="99"/>
      <c r="E66" s="76"/>
      <c r="F66" s="76"/>
      <c r="G66" s="86">
        <v>89</v>
      </c>
      <c r="H66" s="80"/>
      <c r="I66" s="91"/>
      <c r="J66" s="76"/>
      <c r="K66" s="76">
        <v>-83</v>
      </c>
      <c r="L66" s="77">
        <v>0</v>
      </c>
      <c r="M66" s="74" t="str">
        <f>IF(E60=C59,C61,IF(E60=C61,C59,0))</f>
        <v>_</v>
      </c>
      <c r="N66" s="75"/>
      <c r="O66" s="76"/>
      <c r="P66" s="76"/>
      <c r="Q66" s="76"/>
      <c r="R66" s="76"/>
      <c r="S66" s="76"/>
      <c r="T66" s="78"/>
      <c r="U66" s="78"/>
      <c r="V66" s="78"/>
      <c r="W66" s="78"/>
      <c r="X66" s="78"/>
      <c r="Y66" s="78"/>
      <c r="Z66" s="78"/>
      <c r="AA66" s="78"/>
    </row>
    <row r="67" spans="1:27" ht="12.75" customHeight="1">
      <c r="A67" s="72">
        <v>-36</v>
      </c>
      <c r="B67" s="73">
        <f>IF(D24=B23,B25,IF(D24=B25,B23,0))</f>
        <v>0</v>
      </c>
      <c r="C67" s="94">
        <f>IF(E24=C23,C25,IF(E24=C25,C23,0))</f>
        <v>0</v>
      </c>
      <c r="D67" s="96"/>
      <c r="E67" s="76"/>
      <c r="F67" s="76"/>
      <c r="G67" s="86"/>
      <c r="H67" s="88"/>
      <c r="I67" s="95" t="s">
        <v>69</v>
      </c>
      <c r="J67" s="103"/>
      <c r="K67" s="76"/>
      <c r="L67" s="82"/>
      <c r="M67" s="79">
        <v>91</v>
      </c>
      <c r="N67" s="80"/>
      <c r="O67" s="91"/>
      <c r="P67" s="76"/>
      <c r="Q67" s="76"/>
      <c r="R67" s="76"/>
      <c r="S67" s="76"/>
      <c r="T67" s="78"/>
      <c r="U67" s="78"/>
      <c r="V67" s="78"/>
      <c r="W67" s="78"/>
      <c r="X67" s="78"/>
      <c r="Y67" s="78"/>
      <c r="Z67" s="78"/>
      <c r="AA67" s="78"/>
    </row>
    <row r="68" spans="1:27" ht="12.75" customHeight="1">
      <c r="A68" s="72"/>
      <c r="B68" s="72"/>
      <c r="C68" s="79">
        <v>85</v>
      </c>
      <c r="D68" s="80"/>
      <c r="E68" s="91"/>
      <c r="F68" s="76"/>
      <c r="G68" s="86"/>
      <c r="H68" s="83"/>
      <c r="I68" s="76"/>
      <c r="J68" s="76"/>
      <c r="K68" s="76">
        <v>-84</v>
      </c>
      <c r="L68" s="77">
        <v>0</v>
      </c>
      <c r="M68" s="97">
        <f>IF(E64=C63,C65,IF(E64=C65,C63,0))</f>
        <v>0</v>
      </c>
      <c r="N68" s="87"/>
      <c r="O68" s="79"/>
      <c r="P68" s="83"/>
      <c r="Q68" s="76"/>
      <c r="R68" s="76"/>
      <c r="S68" s="76"/>
      <c r="T68" s="78"/>
      <c r="U68" s="78"/>
      <c r="V68" s="78"/>
      <c r="W68" s="78"/>
      <c r="X68" s="78"/>
      <c r="Y68" s="78"/>
      <c r="Z68" s="78"/>
      <c r="AA68" s="78"/>
    </row>
    <row r="69" spans="1:27" ht="12.75" customHeight="1">
      <c r="A69" s="72">
        <v>-37</v>
      </c>
      <c r="B69" s="73">
        <f>IF(D28=B27,B29,IF(D28=B29,B27,0))</f>
        <v>0</v>
      </c>
      <c r="C69" s="97">
        <f>IF(E28=C27,C29,IF(E28=C29,C27,0))</f>
        <v>0</v>
      </c>
      <c r="D69" s="85"/>
      <c r="E69" s="79"/>
      <c r="F69" s="83"/>
      <c r="G69" s="86"/>
      <c r="H69" s="83"/>
      <c r="I69" s="76"/>
      <c r="J69" s="76"/>
      <c r="K69" s="76"/>
      <c r="L69" s="82"/>
      <c r="M69" s="82"/>
      <c r="N69" s="76"/>
      <c r="O69" s="86">
        <v>93</v>
      </c>
      <c r="P69" s="80"/>
      <c r="Q69" s="100"/>
      <c r="R69" s="100"/>
      <c r="S69" s="100"/>
      <c r="T69" s="78"/>
      <c r="U69" s="78"/>
      <c r="V69" s="78"/>
      <c r="W69" s="78"/>
      <c r="X69" s="78"/>
      <c r="Y69" s="78"/>
      <c r="Z69" s="78"/>
      <c r="AA69" s="78"/>
    </row>
    <row r="70" spans="1:27" ht="12.75" customHeight="1">
      <c r="A70" s="72"/>
      <c r="B70" s="72"/>
      <c r="C70" s="82"/>
      <c r="D70" s="99"/>
      <c r="E70" s="86">
        <v>88</v>
      </c>
      <c r="F70" s="80"/>
      <c r="G70" s="101"/>
      <c r="H70" s="83"/>
      <c r="I70" s="76"/>
      <c r="J70" s="76"/>
      <c r="K70" s="76">
        <v>-85</v>
      </c>
      <c r="L70" s="77">
        <v>0</v>
      </c>
      <c r="M70" s="94">
        <f>IF(E68=C67,C69,IF(E68=C69,C67,0))</f>
        <v>0</v>
      </c>
      <c r="N70" s="75"/>
      <c r="O70" s="86"/>
      <c r="P70" s="88"/>
      <c r="Q70" s="93"/>
      <c r="R70" s="297" t="s">
        <v>70</v>
      </c>
      <c r="S70" s="297"/>
      <c r="T70" s="78"/>
      <c r="U70" s="78"/>
      <c r="V70" s="78"/>
      <c r="W70" s="78"/>
      <c r="X70" s="78"/>
      <c r="Y70" s="78"/>
      <c r="Z70" s="78"/>
      <c r="AA70" s="78"/>
    </row>
    <row r="71" spans="1:27" ht="12.75" customHeight="1">
      <c r="A71" s="72">
        <v>-38</v>
      </c>
      <c r="B71" s="73">
        <f>IF(D32=B31,B33,IF(D32=B33,B31,0))</f>
        <v>0</v>
      </c>
      <c r="C71" s="94">
        <f>IF(E32=C31,C33,IF(E32=C33,C31,0))</f>
        <v>0</v>
      </c>
      <c r="D71" s="96"/>
      <c r="E71" s="86"/>
      <c r="F71" s="88"/>
      <c r="G71" s="82"/>
      <c r="H71" s="76"/>
      <c r="I71" s="76"/>
      <c r="J71" s="76"/>
      <c r="K71" s="76"/>
      <c r="L71" s="82"/>
      <c r="M71" s="79">
        <v>92</v>
      </c>
      <c r="N71" s="80"/>
      <c r="O71" s="101"/>
      <c r="P71" s="83"/>
      <c r="Q71" s="102"/>
      <c r="R71" s="76"/>
      <c r="S71" s="102"/>
      <c r="T71" s="78"/>
      <c r="U71" s="78"/>
      <c r="V71" s="78"/>
      <c r="W71" s="78"/>
      <c r="X71" s="78"/>
      <c r="Y71" s="78"/>
      <c r="Z71" s="78"/>
      <c r="AA71" s="78"/>
    </row>
    <row r="72" spans="1:27" ht="12.75" customHeight="1">
      <c r="A72" s="72"/>
      <c r="B72" s="72"/>
      <c r="C72" s="79">
        <v>86</v>
      </c>
      <c r="D72" s="80"/>
      <c r="E72" s="101"/>
      <c r="F72" s="83"/>
      <c r="G72" s="76">
        <v>-89</v>
      </c>
      <c r="H72" s="77">
        <f>IF(H66=F62,F70,IF(H66=F70,F62,0))</f>
        <v>0</v>
      </c>
      <c r="I72" s="94">
        <f>IF(I66=G62,G70,IF(I66=G70,G62,0))</f>
        <v>0</v>
      </c>
      <c r="J72" s="75"/>
      <c r="K72" s="76">
        <v>-86</v>
      </c>
      <c r="L72" s="77">
        <v>0</v>
      </c>
      <c r="M72" s="84" t="str">
        <f>IF(E72=C71,C73,IF(E72=C73,C71,0))</f>
        <v>_</v>
      </c>
      <c r="N72" s="87"/>
      <c r="O72" s="82"/>
      <c r="P72" s="76"/>
      <c r="Q72" s="76"/>
      <c r="R72" s="76"/>
      <c r="S72" s="76"/>
      <c r="T72" s="78"/>
      <c r="U72" s="78"/>
      <c r="V72" s="78"/>
      <c r="W72" s="78"/>
      <c r="X72" s="78"/>
      <c r="Y72" s="78"/>
      <c r="Z72" s="78"/>
      <c r="AA72" s="78"/>
    </row>
    <row r="73" spans="1:27" ht="12.75" customHeight="1">
      <c r="A73" s="72">
        <v>-39</v>
      </c>
      <c r="B73" s="73">
        <f>IF(D36=B35,B37,IF(D36=B37,B35,0))</f>
        <v>0</v>
      </c>
      <c r="C73" s="84" t="str">
        <f>IF(E36=C35,C37,IF(E36=C37,C35,0))</f>
        <v>_</v>
      </c>
      <c r="D73" s="85"/>
      <c r="E73" s="82"/>
      <c r="F73" s="76"/>
      <c r="G73" s="76"/>
      <c r="H73" s="82"/>
      <c r="I73" s="95" t="s">
        <v>71</v>
      </c>
      <c r="J73" s="103"/>
      <c r="K73" s="76"/>
      <c r="L73" s="82"/>
      <c r="M73" s="82"/>
      <c r="N73" s="76"/>
      <c r="O73" s="76">
        <v>-93</v>
      </c>
      <c r="P73" s="77">
        <f>IF(P69=N67,N71,IF(P69=N71,N67,0))</f>
        <v>0</v>
      </c>
      <c r="Q73" s="94">
        <f>IF(Q69=O67,O71,IF(Q69=O71,O67,0))</f>
        <v>0</v>
      </c>
      <c r="R73" s="91"/>
      <c r="S73" s="91"/>
      <c r="T73" s="78"/>
      <c r="U73" s="78"/>
      <c r="V73" s="78"/>
      <c r="W73" s="78"/>
      <c r="X73" s="78"/>
      <c r="Y73" s="78"/>
      <c r="Z73" s="78"/>
      <c r="AA73" s="78"/>
    </row>
    <row r="74" spans="1:27" ht="12.75" customHeight="1">
      <c r="A74" s="72"/>
      <c r="B74" s="72"/>
      <c r="C74" s="82"/>
      <c r="D74" s="99"/>
      <c r="E74" s="76">
        <v>-87</v>
      </c>
      <c r="F74" s="77">
        <f>IF(F62=D60,D64,IF(F62=D64,D60,0))</f>
        <v>0</v>
      </c>
      <c r="G74" s="94">
        <f>IF(G62=E60,E64,IF(G62=E64,E60,0))</f>
        <v>0</v>
      </c>
      <c r="H74" s="75"/>
      <c r="I74" s="102"/>
      <c r="J74" s="102"/>
      <c r="K74" s="76"/>
      <c r="L74" s="76"/>
      <c r="M74" s="76">
        <v>-91</v>
      </c>
      <c r="N74" s="77">
        <f>IF(N67=L66,L68,IF(N67=L68,L66,0))</f>
        <v>0</v>
      </c>
      <c r="O74" s="74" t="str">
        <f>IF(O67=M66,M68,IF(O67=M68,M66,0))</f>
        <v>_</v>
      </c>
      <c r="P74" s="104"/>
      <c r="Q74" s="93"/>
      <c r="R74" s="297" t="s">
        <v>72</v>
      </c>
      <c r="S74" s="297"/>
      <c r="T74" s="78"/>
      <c r="U74" s="78"/>
      <c r="V74" s="78"/>
      <c r="W74" s="78"/>
      <c r="X74" s="78"/>
      <c r="Y74" s="78"/>
      <c r="Z74" s="78"/>
      <c r="AA74" s="78"/>
    </row>
    <row r="75" spans="1:27" ht="12.75" customHeight="1">
      <c r="A75" s="72"/>
      <c r="B75" s="72"/>
      <c r="C75" s="76"/>
      <c r="D75" s="99"/>
      <c r="E75" s="76"/>
      <c r="F75" s="82"/>
      <c r="G75" s="79">
        <v>90</v>
      </c>
      <c r="H75" s="80"/>
      <c r="I75" s="91"/>
      <c r="J75" s="76"/>
      <c r="K75" s="76"/>
      <c r="L75" s="76"/>
      <c r="M75" s="76"/>
      <c r="N75" s="82"/>
      <c r="O75" s="79">
        <v>94</v>
      </c>
      <c r="P75" s="80"/>
      <c r="Q75" s="91"/>
      <c r="R75" s="91"/>
      <c r="S75" s="91"/>
      <c r="T75" s="78"/>
      <c r="U75" s="78"/>
      <c r="V75" s="78"/>
      <c r="W75" s="78"/>
      <c r="X75" s="78"/>
      <c r="Y75" s="78"/>
      <c r="Z75" s="78"/>
      <c r="AA75" s="78"/>
    </row>
    <row r="76" spans="1:27" ht="12.75" customHeight="1">
      <c r="A76" s="106"/>
      <c r="B76" s="106"/>
      <c r="C76" s="76"/>
      <c r="D76" s="99"/>
      <c r="E76" s="76">
        <v>-88</v>
      </c>
      <c r="F76" s="77">
        <f>IF(F70=D68,D72,IF(F70=D72,D68,0))</f>
        <v>0</v>
      </c>
      <c r="G76" s="97">
        <f>IF(G70=E68,E72,IF(G70=E72,E68,0))</f>
        <v>0</v>
      </c>
      <c r="H76" s="87"/>
      <c r="I76" s="95" t="s">
        <v>73</v>
      </c>
      <c r="J76" s="103"/>
      <c r="K76" s="76"/>
      <c r="L76" s="76"/>
      <c r="M76" s="76">
        <v>-92</v>
      </c>
      <c r="N76" s="77">
        <f>IF(N71=L70,L72,IF(N71=L72,L70,0))</f>
        <v>0</v>
      </c>
      <c r="O76" s="84" t="str">
        <f>IF(O71=M70,M72,IF(O71=M72,M70,0))</f>
        <v>_</v>
      </c>
      <c r="P76" s="87"/>
      <c r="Q76" s="93"/>
      <c r="R76" s="297" t="s">
        <v>74</v>
      </c>
      <c r="S76" s="297"/>
      <c r="T76" s="78"/>
      <c r="U76" s="78"/>
      <c r="V76" s="78"/>
      <c r="W76" s="78"/>
      <c r="X76" s="78"/>
      <c r="Y76" s="78"/>
      <c r="Z76" s="78"/>
      <c r="AA76" s="78"/>
    </row>
    <row r="77" spans="1:27" ht="12.75" customHeight="1">
      <c r="A77" s="106"/>
      <c r="B77" s="106"/>
      <c r="C77" s="76"/>
      <c r="D77" s="76"/>
      <c r="E77" s="76"/>
      <c r="F77" s="82"/>
      <c r="G77" s="82">
        <v>-90</v>
      </c>
      <c r="H77" s="77">
        <f>IF(H75=F74,F76,IF(H75=F76,F74,0))</f>
        <v>0</v>
      </c>
      <c r="I77" s="94">
        <f>IF(I75=G74,G76,IF(I75=G76,G74,0))</f>
        <v>0</v>
      </c>
      <c r="J77" s="75"/>
      <c r="K77" s="76"/>
      <c r="L77" s="76"/>
      <c r="M77" s="76"/>
      <c r="N77" s="82"/>
      <c r="O77" s="82">
        <v>-94</v>
      </c>
      <c r="P77" s="77">
        <f>IF(P75=N74,N76,IF(P75=N76,N74,0))</f>
        <v>0</v>
      </c>
      <c r="Q77" s="94">
        <f>IF(Q75=O74,O76,IF(Q75=O76,O74,0))</f>
        <v>0</v>
      </c>
      <c r="R77" s="91"/>
      <c r="S77" s="91"/>
      <c r="T77" s="78"/>
      <c r="U77" s="78"/>
      <c r="V77" s="78"/>
      <c r="W77" s="78"/>
      <c r="X77" s="78"/>
      <c r="Y77" s="78"/>
      <c r="Z77" s="78"/>
      <c r="AA77" s="78"/>
    </row>
    <row r="78" spans="1:27" ht="12.75" customHeight="1">
      <c r="A78" s="106"/>
      <c r="B78" s="106"/>
      <c r="C78" s="76"/>
      <c r="D78" s="76"/>
      <c r="E78" s="76"/>
      <c r="F78" s="76"/>
      <c r="G78" s="76"/>
      <c r="H78" s="82"/>
      <c r="I78" s="95" t="s">
        <v>75</v>
      </c>
      <c r="J78" s="103"/>
      <c r="K78" s="76"/>
      <c r="L78" s="76"/>
      <c r="M78" s="76"/>
      <c r="N78" s="76"/>
      <c r="O78" s="76"/>
      <c r="P78" s="82"/>
      <c r="Q78" s="93"/>
      <c r="R78" s="297" t="s">
        <v>76</v>
      </c>
      <c r="S78" s="297"/>
      <c r="T78" s="78"/>
      <c r="U78" s="78"/>
      <c r="V78" s="78"/>
      <c r="W78" s="78"/>
      <c r="X78" s="78"/>
      <c r="Y78" s="78"/>
      <c r="Z78" s="78"/>
      <c r="AA78" s="78"/>
    </row>
    <row r="79" spans="1:27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7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52">
      <selection activeCell="A2" sqref="A2:I2"/>
    </sheetView>
  </sheetViews>
  <sheetFormatPr defaultColWidth="9.00390625" defaultRowHeight="12.75"/>
  <cols>
    <col min="1" max="1" width="9.125" style="113" customWidth="1"/>
    <col min="2" max="2" width="5.75390625" style="113" customWidth="1"/>
    <col min="3" max="4" width="25.75390625" style="0" customWidth="1"/>
    <col min="5" max="5" width="5.75390625" style="0" customWidth="1"/>
  </cols>
  <sheetData>
    <row r="1" spans="1:5" ht="12.75">
      <c r="A1" s="107" t="s">
        <v>77</v>
      </c>
      <c r="B1" s="286" t="s">
        <v>78</v>
      </c>
      <c r="C1" s="287"/>
      <c r="D1" s="284" t="s">
        <v>79</v>
      </c>
      <c r="E1" s="285"/>
    </row>
    <row r="2" spans="1:5" ht="12.75">
      <c r="A2" s="108">
        <v>1</v>
      </c>
      <c r="B2" s="109">
        <f>'11'!D8</f>
        <v>0</v>
      </c>
      <c r="C2" s="110">
        <f>'12'!E12</f>
        <v>0</v>
      </c>
      <c r="D2" s="111">
        <f>'12'!C61</f>
        <v>0</v>
      </c>
      <c r="E2" s="112">
        <f>'12'!B7</f>
        <v>0</v>
      </c>
    </row>
    <row r="3" spans="1:5" ht="12.75">
      <c r="A3" s="108">
        <v>2</v>
      </c>
      <c r="B3" s="109">
        <f>'11'!D12</f>
        <v>0</v>
      </c>
      <c r="C3" s="110">
        <f>'12'!E16</f>
        <v>0</v>
      </c>
      <c r="D3" s="111">
        <f>'12'!C63</f>
        <v>0</v>
      </c>
      <c r="E3" s="112">
        <f>'12'!B9</f>
        <v>0</v>
      </c>
    </row>
    <row r="4" spans="1:5" ht="12.75">
      <c r="A4" s="108">
        <v>3</v>
      </c>
      <c r="B4" s="109">
        <f>'11'!D16</f>
        <v>0</v>
      </c>
      <c r="C4" s="110">
        <f>'12'!E20</f>
        <v>0</v>
      </c>
      <c r="D4" s="111">
        <f>'12'!C65</f>
        <v>0</v>
      </c>
      <c r="E4" s="112">
        <f>'12'!B11</f>
        <v>0</v>
      </c>
    </row>
    <row r="5" spans="1:5" ht="12.75">
      <c r="A5" s="108">
        <v>4</v>
      </c>
      <c r="B5" s="109">
        <f>'11'!D20</f>
        <v>0</v>
      </c>
      <c r="C5" s="110">
        <f>'12'!E24</f>
        <v>0</v>
      </c>
      <c r="D5" s="111">
        <f>'12'!C67</f>
        <v>0</v>
      </c>
      <c r="E5" s="112">
        <f>'12'!B13</f>
        <v>0</v>
      </c>
    </row>
    <row r="6" spans="1:5" ht="12.75">
      <c r="A6" s="108">
        <v>5</v>
      </c>
      <c r="B6" s="109">
        <f>'11'!D24</f>
        <v>0</v>
      </c>
      <c r="C6" s="110">
        <f>'12'!E28</f>
        <v>0</v>
      </c>
      <c r="D6" s="111">
        <f>'12'!C69</f>
        <v>0</v>
      </c>
      <c r="E6" s="112">
        <f>'12'!B15</f>
        <v>0</v>
      </c>
    </row>
    <row r="7" spans="1:5" ht="12.75">
      <c r="A7" s="108">
        <v>6</v>
      </c>
      <c r="B7" s="109">
        <f>'11'!D28</f>
        <v>0</v>
      </c>
      <c r="C7" s="110">
        <f>'12'!E32</f>
        <v>0</v>
      </c>
      <c r="D7" s="111">
        <f>'12'!C71</f>
        <v>0</v>
      </c>
      <c r="E7" s="112">
        <f>'12'!B17</f>
        <v>0</v>
      </c>
    </row>
    <row r="8" spans="1:5" ht="12.75">
      <c r="A8" s="108">
        <v>7</v>
      </c>
      <c r="B8" s="109">
        <f>'11'!D32</f>
        <v>0</v>
      </c>
      <c r="C8" s="110" t="str">
        <f>'12'!G13</f>
        <v>Маркина Елена</v>
      </c>
      <c r="D8" s="111">
        <f>'12'!C42</f>
        <v>0</v>
      </c>
      <c r="E8" s="112">
        <f>'12'!B19</f>
        <v>0</v>
      </c>
    </row>
    <row r="9" spans="1:5" ht="12.75">
      <c r="A9" s="108">
        <v>8</v>
      </c>
      <c r="B9" s="109">
        <f>'11'!D36</f>
        <v>0</v>
      </c>
      <c r="C9" s="110" t="str">
        <f>'12'!G17</f>
        <v>Ягафарова Диана</v>
      </c>
      <c r="D9" s="111">
        <f>'12'!C44</f>
        <v>0</v>
      </c>
      <c r="E9" s="112">
        <f>'12'!B21</f>
        <v>0</v>
      </c>
    </row>
    <row r="10" spans="1:5" ht="12.75">
      <c r="A10" s="108">
        <v>9</v>
      </c>
      <c r="B10" s="109">
        <f>'11'!D40</f>
        <v>0</v>
      </c>
      <c r="C10" s="110" t="str">
        <f>'12'!G21</f>
        <v>Петухова Надежда</v>
      </c>
      <c r="D10" s="111">
        <f>'12'!C46</f>
        <v>0</v>
      </c>
      <c r="E10" s="112">
        <f>'12'!B23</f>
        <v>0</v>
      </c>
    </row>
    <row r="11" spans="1:5" ht="12.75">
      <c r="A11" s="108">
        <v>10</v>
      </c>
      <c r="B11" s="109">
        <f>'11'!D44</f>
        <v>0</v>
      </c>
      <c r="C11" s="110" t="str">
        <f>'12'!G25</f>
        <v>Габдракипов Ринат</v>
      </c>
      <c r="D11" s="111">
        <f>'12'!C48</f>
        <v>0</v>
      </c>
      <c r="E11" s="112">
        <f>'12'!B25</f>
        <v>0</v>
      </c>
    </row>
    <row r="12" spans="1:5" ht="12.75">
      <c r="A12" s="108">
        <v>11</v>
      </c>
      <c r="B12" s="109">
        <f>'11'!D48</f>
        <v>0</v>
      </c>
      <c r="C12" s="110" t="str">
        <f>'12'!G29</f>
        <v>Зиннатуллин Рустемхан</v>
      </c>
      <c r="D12" s="111">
        <f>'12'!C50</f>
        <v>0</v>
      </c>
      <c r="E12" s="112">
        <f>'12'!B27</f>
        <v>0</v>
      </c>
    </row>
    <row r="13" spans="1:5" ht="12.75">
      <c r="A13" s="108">
        <v>12</v>
      </c>
      <c r="B13" s="109">
        <f>'11'!D52</f>
        <v>0</v>
      </c>
      <c r="C13" s="110" t="str">
        <f>'12'!G33</f>
        <v>Садыков Амир</v>
      </c>
      <c r="D13" s="111">
        <f>'12'!C52</f>
        <v>0</v>
      </c>
      <c r="E13" s="112">
        <f>'12'!B29</f>
        <v>0</v>
      </c>
    </row>
    <row r="14" spans="1:5" ht="12.75">
      <c r="A14" s="108">
        <v>13</v>
      </c>
      <c r="B14" s="109">
        <f>'11'!D56</f>
        <v>0</v>
      </c>
      <c r="C14" s="110" t="str">
        <f>'12'!E41</f>
        <v>Калимуллин Марк</v>
      </c>
      <c r="D14" s="111">
        <f>'12'!M53</f>
        <v>0</v>
      </c>
      <c r="E14" s="112">
        <f>'12'!B31</f>
        <v>0</v>
      </c>
    </row>
    <row r="15" spans="1:5" ht="12.75">
      <c r="A15" s="108">
        <v>14</v>
      </c>
      <c r="B15" s="109">
        <f>'11'!D60</f>
        <v>0</v>
      </c>
      <c r="C15" s="110">
        <f>'12'!E45</f>
        <v>0</v>
      </c>
      <c r="D15" s="111">
        <f>'12'!M55</f>
        <v>0</v>
      </c>
      <c r="E15" s="112">
        <f>'12'!B33</f>
        <v>0</v>
      </c>
    </row>
    <row r="16" spans="1:5" ht="12.75">
      <c r="A16" s="108">
        <v>15</v>
      </c>
      <c r="B16" s="109">
        <f>'11'!D64</f>
        <v>0</v>
      </c>
      <c r="C16" s="110">
        <f>'12'!E49</f>
        <v>0</v>
      </c>
      <c r="D16" s="111">
        <f>'12'!M57</f>
        <v>0</v>
      </c>
      <c r="E16" s="112">
        <f>'12'!B35</f>
        <v>0</v>
      </c>
    </row>
    <row r="17" spans="1:5" ht="12.75">
      <c r="A17" s="108">
        <v>16</v>
      </c>
      <c r="B17" s="109">
        <f>'11'!D68</f>
        <v>0</v>
      </c>
      <c r="C17" s="110" t="str">
        <f>'12'!E53</f>
        <v>Тагиров Вакиль</v>
      </c>
      <c r="D17" s="111">
        <f>'12'!M59</f>
        <v>0</v>
      </c>
      <c r="E17" s="112">
        <f>'12'!B37</f>
        <v>0</v>
      </c>
    </row>
    <row r="18" spans="1:5" ht="12.75">
      <c r="A18" s="108">
        <v>17</v>
      </c>
      <c r="B18" s="109">
        <f>'11'!F10</f>
        <v>0</v>
      </c>
      <c r="C18" s="110" t="str">
        <f>'12'!G43</f>
        <v>Калимуллин Марк</v>
      </c>
      <c r="D18" s="111">
        <f>'12'!G55</f>
        <v>0</v>
      </c>
      <c r="E18" s="112">
        <f>'12'!D38</f>
        <v>0</v>
      </c>
    </row>
    <row r="19" spans="1:5" ht="12.75">
      <c r="A19" s="108">
        <v>18</v>
      </c>
      <c r="B19" s="109">
        <f>'11'!F18</f>
        <v>0</v>
      </c>
      <c r="C19" s="110" t="str">
        <f>'12'!G51</f>
        <v>Тагиров Вакиль</v>
      </c>
      <c r="D19" s="111">
        <f>'12'!G57</f>
        <v>0</v>
      </c>
      <c r="E19" s="112">
        <f>'12'!D34</f>
        <v>0</v>
      </c>
    </row>
    <row r="20" spans="1:5" ht="12.75">
      <c r="A20" s="108">
        <v>19</v>
      </c>
      <c r="B20" s="109">
        <f>'11'!F26</f>
        <v>0</v>
      </c>
      <c r="C20" s="110">
        <f>'12'!I56</f>
        <v>0</v>
      </c>
      <c r="D20" s="111">
        <f>'12'!I58</f>
        <v>0</v>
      </c>
      <c r="E20" s="112">
        <f>'12'!D30</f>
        <v>0</v>
      </c>
    </row>
    <row r="21" spans="1:5" ht="12.75">
      <c r="A21" s="108">
        <v>20</v>
      </c>
      <c r="B21" s="109">
        <f>'11'!F34</f>
        <v>0</v>
      </c>
      <c r="C21" s="110">
        <f>'12'!O54</f>
        <v>0</v>
      </c>
      <c r="D21" s="111">
        <f>'12'!O61</f>
        <v>0</v>
      </c>
      <c r="E21" s="112">
        <f>'12'!D26</f>
        <v>0</v>
      </c>
    </row>
    <row r="22" spans="1:5" ht="12.75">
      <c r="A22" s="108">
        <v>21</v>
      </c>
      <c r="B22" s="109">
        <f>'11'!F42</f>
        <v>0</v>
      </c>
      <c r="C22" s="110">
        <f>'12'!O58</f>
        <v>0</v>
      </c>
      <c r="D22" s="111">
        <f>'12'!O63</f>
        <v>0</v>
      </c>
      <c r="E22" s="112">
        <f>'12'!D22</f>
        <v>0</v>
      </c>
    </row>
    <row r="23" spans="1:5" ht="12.75">
      <c r="A23" s="108">
        <v>22</v>
      </c>
      <c r="B23" s="109">
        <f>'11'!F50</f>
        <v>0</v>
      </c>
      <c r="C23" s="110">
        <f>'12'!Q56</f>
        <v>0</v>
      </c>
      <c r="D23" s="111">
        <f>'12'!Q60</f>
        <v>0</v>
      </c>
      <c r="E23" s="112">
        <f>'12'!D18</f>
        <v>0</v>
      </c>
    </row>
    <row r="24" spans="1:5" ht="12.75">
      <c r="A24" s="108">
        <v>23</v>
      </c>
      <c r="B24" s="109">
        <f>'11'!F58</f>
        <v>0</v>
      </c>
      <c r="C24" s="110">
        <f>'12'!Q62</f>
        <v>0</v>
      </c>
      <c r="D24" s="111">
        <f>'12'!Q64</f>
        <v>0</v>
      </c>
      <c r="E24" s="112">
        <f>'12'!D14</f>
        <v>0</v>
      </c>
    </row>
    <row r="25" spans="1:5" ht="12.75">
      <c r="A25" s="108">
        <v>24</v>
      </c>
      <c r="B25" s="109">
        <f>'11'!F66</f>
        <v>0</v>
      </c>
      <c r="C25" s="110">
        <f>'12'!E64</f>
        <v>0</v>
      </c>
      <c r="D25" s="111">
        <f>'12'!M68</f>
        <v>0</v>
      </c>
      <c r="E25" s="112">
        <f>'12'!D10</f>
        <v>0</v>
      </c>
    </row>
    <row r="26" spans="1:5" ht="12.75">
      <c r="A26" s="108">
        <v>25</v>
      </c>
      <c r="B26" s="109">
        <f>'11'!H14</f>
        <v>0</v>
      </c>
      <c r="C26" s="110">
        <f>'12'!E68</f>
        <v>0</v>
      </c>
      <c r="D26" s="111">
        <f>'12'!M70</f>
        <v>0</v>
      </c>
      <c r="E26" s="112">
        <f>'12'!H7</f>
        <v>0</v>
      </c>
    </row>
    <row r="27" spans="1:5" ht="12.75">
      <c r="A27" s="108">
        <v>26</v>
      </c>
      <c r="B27" s="109">
        <f>'11'!H30</f>
        <v>0</v>
      </c>
      <c r="C27" s="110">
        <f>'12'!G62</f>
        <v>0</v>
      </c>
      <c r="D27" s="111">
        <f>'12'!G74</f>
        <v>0</v>
      </c>
      <c r="E27" s="112">
        <f>'12'!H15</f>
        <v>0</v>
      </c>
    </row>
    <row r="28" spans="1:5" ht="12.75">
      <c r="A28" s="108">
        <v>27</v>
      </c>
      <c r="B28" s="109">
        <f>'11'!H46</f>
        <v>0</v>
      </c>
      <c r="C28" s="110">
        <f>'12'!G70</f>
        <v>0</v>
      </c>
      <c r="D28" s="111">
        <f>'12'!G76</f>
        <v>0</v>
      </c>
      <c r="E28" s="112">
        <f>'12'!H23</f>
        <v>0</v>
      </c>
    </row>
    <row r="29" spans="1:5" ht="12.75">
      <c r="A29" s="108">
        <v>28</v>
      </c>
      <c r="B29" s="109">
        <f>'11'!H62</f>
        <v>0</v>
      </c>
      <c r="C29" s="110">
        <f>'12'!I66</f>
        <v>0</v>
      </c>
      <c r="D29" s="111">
        <f>'12'!I72</f>
        <v>0</v>
      </c>
      <c r="E29" s="112">
        <f>'12'!H31</f>
        <v>0</v>
      </c>
    </row>
    <row r="30" spans="1:5" ht="12.75">
      <c r="A30" s="108">
        <v>29</v>
      </c>
      <c r="B30" s="109">
        <f>'11'!J22</f>
        <v>0</v>
      </c>
      <c r="C30" s="110">
        <f>'12'!I75</f>
        <v>0</v>
      </c>
      <c r="D30" s="111">
        <f>'12'!I77</f>
        <v>0</v>
      </c>
      <c r="E30" s="112">
        <f>'12'!L37</f>
        <v>0</v>
      </c>
    </row>
    <row r="31" spans="1:5" ht="12.75">
      <c r="A31" s="108">
        <v>30</v>
      </c>
      <c r="B31" s="109">
        <f>'11'!J54</f>
        <v>0</v>
      </c>
      <c r="C31" s="110">
        <f>'12'!Q69</f>
        <v>0</v>
      </c>
      <c r="D31" s="111">
        <f>'12'!Q73</f>
        <v>0</v>
      </c>
      <c r="E31" s="112">
        <f>'12'!L21</f>
        <v>0</v>
      </c>
    </row>
    <row r="32" spans="1:5" ht="12.75">
      <c r="A32" s="108">
        <v>31</v>
      </c>
      <c r="B32" s="109">
        <f>'11'!L38</f>
        <v>0</v>
      </c>
      <c r="C32" s="110">
        <f>'12'!Q75</f>
        <v>0</v>
      </c>
      <c r="D32" s="111">
        <f>'12'!Q77</f>
        <v>0</v>
      </c>
      <c r="E32" s="112">
        <f>'11'!L58</f>
        <v>0</v>
      </c>
    </row>
    <row r="33" spans="1:5" ht="12.75">
      <c r="A33" s="108">
        <v>32</v>
      </c>
      <c r="B33" s="109">
        <f>'12'!D8</f>
        <v>0</v>
      </c>
      <c r="C33" s="110" t="str">
        <f>'11'!E8</f>
        <v>Кутлиев Азат</v>
      </c>
      <c r="D33" s="111" t="str">
        <f>'12'!C7</f>
        <v>_</v>
      </c>
      <c r="E33" s="112">
        <f>'12'!B59</f>
        <v>0</v>
      </c>
    </row>
    <row r="34" spans="1:5" ht="12.75">
      <c r="A34" s="108">
        <v>33</v>
      </c>
      <c r="B34" s="109">
        <f>'12'!D12</f>
        <v>0</v>
      </c>
      <c r="C34" s="110" t="str">
        <f>'11'!E16</f>
        <v>Садыков Амир</v>
      </c>
      <c r="D34" s="111" t="str">
        <f>'12'!C11</f>
        <v>_</v>
      </c>
      <c r="E34" s="112">
        <f>'12'!B61</f>
        <v>0</v>
      </c>
    </row>
    <row r="35" spans="1:5" ht="12.75">
      <c r="A35" s="108">
        <v>34</v>
      </c>
      <c r="B35" s="109">
        <f>'12'!D16</f>
        <v>0</v>
      </c>
      <c r="C35" s="110" t="str">
        <f>'11'!E20</f>
        <v>Едренкин Георгий</v>
      </c>
      <c r="D35" s="111" t="str">
        <f>'12'!C13</f>
        <v>_</v>
      </c>
      <c r="E35" s="112">
        <f>'12'!B63</f>
        <v>0</v>
      </c>
    </row>
    <row r="36" spans="1:5" ht="12.75">
      <c r="A36" s="108">
        <v>35</v>
      </c>
      <c r="B36" s="109">
        <f>'12'!D20</f>
        <v>0</v>
      </c>
      <c r="C36" s="110" t="str">
        <f>'11'!E24</f>
        <v>Алопин Вадим</v>
      </c>
      <c r="D36" s="111" t="str">
        <f>'12'!C15</f>
        <v>_</v>
      </c>
      <c r="E36" s="112">
        <f>'12'!B65</f>
        <v>0</v>
      </c>
    </row>
    <row r="37" spans="1:5" ht="12.75">
      <c r="A37" s="108">
        <v>36</v>
      </c>
      <c r="B37" s="109">
        <f>'12'!D24</f>
        <v>0</v>
      </c>
      <c r="C37" s="110" t="str">
        <f>'11'!E28</f>
        <v>Зиннатуллин Рустемхан</v>
      </c>
      <c r="D37" s="111" t="str">
        <f>'12'!C17</f>
        <v>_</v>
      </c>
      <c r="E37" s="112">
        <f>'12'!B67</f>
        <v>0</v>
      </c>
    </row>
    <row r="38" spans="1:5" ht="12.75">
      <c r="A38" s="108">
        <v>37</v>
      </c>
      <c r="B38" s="109">
        <f>'12'!D28</f>
        <v>0</v>
      </c>
      <c r="C38" s="110" t="str">
        <f>'11'!E32</f>
        <v>Габдракипов Ринат</v>
      </c>
      <c r="D38" s="111" t="str">
        <f>'12'!C19</f>
        <v>_</v>
      </c>
      <c r="E38" s="112">
        <f>'12'!B69</f>
        <v>0</v>
      </c>
    </row>
    <row r="39" spans="1:5" ht="12.75">
      <c r="A39" s="108">
        <v>38</v>
      </c>
      <c r="B39" s="109">
        <f>'12'!D32</f>
        <v>0</v>
      </c>
      <c r="C39" s="110" t="str">
        <f>'11'!E36</f>
        <v>Аксаев Алексей</v>
      </c>
      <c r="D39" s="111" t="str">
        <f>'12'!C21</f>
        <v>_</v>
      </c>
      <c r="E39" s="112">
        <f>'12'!B71</f>
        <v>0</v>
      </c>
    </row>
    <row r="40" spans="1:5" ht="12.75">
      <c r="A40" s="108">
        <v>39</v>
      </c>
      <c r="B40" s="109">
        <f>'12'!D36</f>
        <v>0</v>
      </c>
      <c r="C40" s="110" t="str">
        <f>'11'!E40</f>
        <v>Галанова Анастасия</v>
      </c>
      <c r="D40" s="111" t="str">
        <f>'12'!C23</f>
        <v>_</v>
      </c>
      <c r="E40" s="112">
        <f>'12'!B73</f>
        <v>0</v>
      </c>
    </row>
    <row r="41" spans="1:5" ht="12.75">
      <c r="A41" s="108">
        <v>40</v>
      </c>
      <c r="B41" s="109">
        <f>'12'!F9</f>
        <v>0</v>
      </c>
      <c r="C41" s="110" t="str">
        <f>'11'!E44</f>
        <v>Петухова Надежда</v>
      </c>
      <c r="D41" s="111" t="str">
        <f>'12'!C25</f>
        <v>_</v>
      </c>
      <c r="E41" s="112">
        <f>'12'!B40</f>
        <v>0</v>
      </c>
    </row>
    <row r="42" spans="1:5" ht="12.75">
      <c r="A42" s="108">
        <v>41</v>
      </c>
      <c r="B42" s="109">
        <f>'12'!F13</f>
        <v>0</v>
      </c>
      <c r="C42" s="110" t="str">
        <f>'11'!E48</f>
        <v>Ягафарова Диана</v>
      </c>
      <c r="D42" s="111" t="str">
        <f>'12'!C27</f>
        <v>_</v>
      </c>
      <c r="E42" s="112">
        <f>'12'!B42</f>
        <v>0</v>
      </c>
    </row>
    <row r="43" spans="1:5" ht="12.75">
      <c r="A43" s="108">
        <v>42</v>
      </c>
      <c r="B43" s="109">
        <f>'12'!F17</f>
        <v>0</v>
      </c>
      <c r="C43" s="110" t="str">
        <f>'11'!E52</f>
        <v>Мухутдинов Динар</v>
      </c>
      <c r="D43" s="111" t="str">
        <f>'12'!C29</f>
        <v>_</v>
      </c>
      <c r="E43" s="112">
        <f>'12'!B44</f>
        <v>0</v>
      </c>
    </row>
    <row r="44" spans="1:5" ht="12.75">
      <c r="A44" s="108">
        <v>43</v>
      </c>
      <c r="B44" s="109">
        <f>'12'!F21</f>
        <v>0</v>
      </c>
      <c r="C44" s="110" t="str">
        <f>'11'!E56</f>
        <v>Шамратов Олег</v>
      </c>
      <c r="D44" s="111" t="str">
        <f>'12'!C31</f>
        <v>_</v>
      </c>
      <c r="E44" s="112">
        <f>'12'!B46</f>
        <v>0</v>
      </c>
    </row>
    <row r="45" spans="1:5" ht="12.75">
      <c r="A45" s="108">
        <v>44</v>
      </c>
      <c r="B45" s="109">
        <f>'12'!F25</f>
        <v>0</v>
      </c>
      <c r="C45" s="110" t="str">
        <f>'11'!E60</f>
        <v>Маркина Елена</v>
      </c>
      <c r="D45" s="111" t="str">
        <f>'12'!C33</f>
        <v>_</v>
      </c>
      <c r="E45" s="112">
        <f>'12'!B48</f>
        <v>0</v>
      </c>
    </row>
    <row r="46" spans="1:5" ht="12.75">
      <c r="A46" s="108">
        <v>45</v>
      </c>
      <c r="B46" s="109">
        <f>'12'!F29</f>
        <v>0</v>
      </c>
      <c r="C46" s="110" t="str">
        <f>'11'!E68</f>
        <v>Касимов Линар</v>
      </c>
      <c r="D46" s="111" t="str">
        <f>'12'!C37</f>
        <v>_</v>
      </c>
      <c r="E46" s="112">
        <f>'12'!B50</f>
        <v>0</v>
      </c>
    </row>
    <row r="47" spans="1:5" ht="12.75">
      <c r="A47" s="108">
        <v>46</v>
      </c>
      <c r="B47" s="109">
        <f>'12'!F33</f>
        <v>0</v>
      </c>
      <c r="C47" s="110" t="str">
        <f>'12'!E8</f>
        <v>Калимуллин Марк</v>
      </c>
      <c r="D47" s="111" t="str">
        <f>'12'!C59</f>
        <v>_</v>
      </c>
      <c r="E47" s="112">
        <f>'12'!B52</f>
        <v>0</v>
      </c>
    </row>
    <row r="48" spans="1:5" ht="12.75">
      <c r="A48" s="108">
        <v>47</v>
      </c>
      <c r="B48" s="109">
        <f>'12'!F37</f>
        <v>0</v>
      </c>
      <c r="C48" s="110" t="str">
        <f>'12'!E36</f>
        <v>Тагиров Вакиль</v>
      </c>
      <c r="D48" s="111" t="str">
        <f>'12'!C73</f>
        <v>_</v>
      </c>
      <c r="E48" s="112">
        <f>'12'!B54</f>
        <v>0</v>
      </c>
    </row>
    <row r="49" spans="1:5" ht="12.75">
      <c r="A49" s="108">
        <v>48</v>
      </c>
      <c r="B49" s="109">
        <f>'12'!H11</f>
        <v>0</v>
      </c>
      <c r="C49" s="110">
        <f>'12'!E60</f>
        <v>0</v>
      </c>
      <c r="D49" s="111" t="str">
        <f>'12'!M66</f>
        <v>_</v>
      </c>
      <c r="E49" s="112">
        <f>'12'!L40</f>
        <v>0</v>
      </c>
    </row>
    <row r="50" spans="1:5" ht="12.75">
      <c r="A50" s="108">
        <v>49</v>
      </c>
      <c r="B50" s="109">
        <f>'12'!H19</f>
        <v>0</v>
      </c>
      <c r="C50" s="110">
        <f>'12'!E72</f>
        <v>0</v>
      </c>
      <c r="D50" s="111" t="str">
        <f>'12'!M72</f>
        <v>_</v>
      </c>
      <c r="E50" s="112">
        <f>'12'!L42</f>
        <v>0</v>
      </c>
    </row>
    <row r="51" spans="1:5" ht="12.75">
      <c r="A51" s="108">
        <v>50</v>
      </c>
      <c r="B51" s="109">
        <f>'12'!H27</f>
        <v>0</v>
      </c>
      <c r="C51" s="110">
        <f>'12'!O67</f>
        <v>0</v>
      </c>
      <c r="D51" s="111" t="str">
        <f>'12'!O74</f>
        <v>_</v>
      </c>
      <c r="E51" s="112">
        <f>'12'!L44</f>
        <v>0</v>
      </c>
    </row>
    <row r="52" spans="1:5" ht="12.75">
      <c r="A52" s="108">
        <v>51</v>
      </c>
      <c r="B52" s="109">
        <f>'12'!H35</f>
        <v>0</v>
      </c>
      <c r="C52" s="110">
        <f>'12'!O71</f>
        <v>0</v>
      </c>
      <c r="D52" s="111" t="str">
        <f>'12'!O76</f>
        <v>_</v>
      </c>
      <c r="E52" s="112">
        <f>'12'!L46</f>
        <v>0</v>
      </c>
    </row>
    <row r="53" spans="1:5" ht="12.75">
      <c r="A53" s="108">
        <v>52</v>
      </c>
      <c r="B53" s="109">
        <f>'12'!J9</f>
        <v>0</v>
      </c>
      <c r="C53" s="110" t="str">
        <f>'11'!I30</f>
        <v>Аксаев Алексей</v>
      </c>
      <c r="D53" s="111" t="str">
        <f>'12'!I15</f>
        <v>Алопин Вадим</v>
      </c>
      <c r="E53" s="112">
        <f>'11'!B71</f>
        <v>0</v>
      </c>
    </row>
    <row r="54" spans="1:5" ht="12.75">
      <c r="A54" s="108">
        <v>53</v>
      </c>
      <c r="B54" s="109">
        <f>'12'!J17</f>
        <v>0</v>
      </c>
      <c r="C54" s="110" t="str">
        <f>'11'!G34</f>
        <v>Аксаев Алексей</v>
      </c>
      <c r="D54" s="111" t="str">
        <f>'12'!E26</f>
        <v>Габдракипов Ринат</v>
      </c>
      <c r="E54" s="112">
        <f>'11'!B73</f>
        <v>0</v>
      </c>
    </row>
    <row r="55" spans="1:5" ht="12.75">
      <c r="A55" s="108">
        <v>54</v>
      </c>
      <c r="B55" s="109">
        <f>'12'!J25</f>
        <v>0</v>
      </c>
      <c r="C55" s="110" t="str">
        <f>'12'!O33</f>
        <v>Аксаев Алексей</v>
      </c>
      <c r="D55" s="111" t="str">
        <f>'11'!K66</f>
        <v>Галанова Анастасия</v>
      </c>
      <c r="E55" s="112">
        <f>'11'!B75</f>
        <v>0</v>
      </c>
    </row>
    <row r="56" spans="1:5" ht="12.75">
      <c r="A56" s="108">
        <v>55</v>
      </c>
      <c r="B56" s="109">
        <f>'12'!J33</f>
        <v>0</v>
      </c>
      <c r="C56" s="110" t="str">
        <f>'11'!G26</f>
        <v>Алопин Вадим</v>
      </c>
      <c r="D56" s="111" t="str">
        <f>'12'!E30</f>
        <v>Зиннатуллин Рустемхан</v>
      </c>
      <c r="E56" s="112">
        <f>'11'!B77</f>
        <v>0</v>
      </c>
    </row>
    <row r="57" spans="1:5" ht="12.75">
      <c r="A57" s="108">
        <v>56</v>
      </c>
      <c r="B57" s="109">
        <f>'12'!L13</f>
        <v>0</v>
      </c>
      <c r="C57" s="110" t="str">
        <f>'12'!K17</f>
        <v>Алопин Вадим</v>
      </c>
      <c r="D57" s="111" t="str">
        <f>'11'!C73</f>
        <v>Ягафарова Диана</v>
      </c>
      <c r="E57" s="112">
        <f>'11'!J69</f>
        <v>0</v>
      </c>
    </row>
    <row r="58" spans="1:5" ht="12.75">
      <c r="A58" s="108">
        <v>57</v>
      </c>
      <c r="B58" s="109">
        <f>'12'!L29</f>
        <v>0</v>
      </c>
      <c r="C58" s="110" t="str">
        <f>'12'!Q49</f>
        <v>Габдракипов Ринат</v>
      </c>
      <c r="D58" s="111" t="str">
        <f>'12'!Q51</f>
        <v>Петухова Надежда</v>
      </c>
      <c r="E58" s="112">
        <f>'11'!J71</f>
        <v>0</v>
      </c>
    </row>
    <row r="59" spans="1:5" ht="12.75">
      <c r="A59" s="108">
        <v>58</v>
      </c>
      <c r="B59" s="109">
        <f>'12'!N17</f>
        <v>0</v>
      </c>
      <c r="C59" s="110" t="str">
        <f>'12'!K25</f>
        <v>Галанова Анастасия</v>
      </c>
      <c r="D59" s="111" t="str">
        <f>'11'!C75</f>
        <v>Зиннатуллин Рустемхан</v>
      </c>
      <c r="E59" s="112">
        <f>'11'!J64</f>
        <v>0</v>
      </c>
    </row>
    <row r="60" spans="1:5" ht="12.75">
      <c r="A60" s="108">
        <v>59</v>
      </c>
      <c r="B60" s="109">
        <f>'12'!N33</f>
        <v>0</v>
      </c>
      <c r="C60" s="110" t="str">
        <f>'11'!M65</f>
        <v>Галанова Анастасия</v>
      </c>
      <c r="D60" s="111" t="str">
        <f>'11'!M67</f>
        <v>Мухутдинов Динар</v>
      </c>
      <c r="E60" s="112">
        <f>'11'!J66</f>
        <v>0</v>
      </c>
    </row>
    <row r="61" spans="1:5" ht="12.75">
      <c r="A61" s="108">
        <v>60</v>
      </c>
      <c r="B61" s="109">
        <f>'12'!P25</f>
        <v>0</v>
      </c>
      <c r="C61" s="110" t="str">
        <f>'11'!G42</f>
        <v>Галанова Анастасия</v>
      </c>
      <c r="D61" s="111" t="str">
        <f>'12'!E22</f>
        <v>Петухова Надежда</v>
      </c>
      <c r="E61" s="112">
        <f>'12'!P35</f>
        <v>0</v>
      </c>
    </row>
    <row r="62" spans="1:5" ht="12.75">
      <c r="A62" s="108">
        <v>61</v>
      </c>
      <c r="B62" s="109">
        <f>'11'!L65</f>
        <v>0</v>
      </c>
      <c r="C62" s="110" t="str">
        <f>'12'!M29</f>
        <v>Галанова Анастасия</v>
      </c>
      <c r="D62" s="111" t="str">
        <f>'11'!K71</f>
        <v>Шамратов Олег</v>
      </c>
      <c r="E62" s="112">
        <f>'11'!L67</f>
        <v>0</v>
      </c>
    </row>
    <row r="63" spans="1:5" ht="12.75">
      <c r="A63" s="108">
        <v>62</v>
      </c>
      <c r="B63" s="109">
        <f>'11'!L70</f>
        <v>0</v>
      </c>
      <c r="C63" s="110" t="str">
        <f>'11'!G74</f>
        <v>Едренкин Георгий</v>
      </c>
      <c r="D63" s="111" t="str">
        <f>'11'!G77</f>
        <v>Зиннатуллин Рустемхан</v>
      </c>
      <c r="E63" s="112">
        <f>'11'!L72</f>
        <v>0</v>
      </c>
    </row>
    <row r="64" spans="1:5" ht="12.75">
      <c r="A64" s="108">
        <v>63</v>
      </c>
      <c r="B64" s="109">
        <f>'11'!D72</f>
        <v>0</v>
      </c>
      <c r="C64" s="110" t="str">
        <f>'11'!G18</f>
        <v>Едренкин Георгий</v>
      </c>
      <c r="D64" s="111" t="str">
        <f>'12'!E34</f>
        <v>Садыков Амир</v>
      </c>
      <c r="E64" s="112">
        <f>'11'!J74</f>
        <v>0</v>
      </c>
    </row>
    <row r="65" spans="1:5" ht="12.75">
      <c r="A65" s="108">
        <v>64</v>
      </c>
      <c r="B65" s="109">
        <f>'11'!D76</f>
        <v>0</v>
      </c>
      <c r="C65" s="110" t="str">
        <f>'11'!E72</f>
        <v>Едренкин Георгий</v>
      </c>
      <c r="D65" s="111" t="str">
        <f>'11'!K74</f>
        <v>Ягафарова Диана</v>
      </c>
      <c r="E65" s="112">
        <f>'11'!J76</f>
        <v>0</v>
      </c>
    </row>
    <row r="66" spans="1:5" ht="12.75">
      <c r="A66" s="108">
        <v>65</v>
      </c>
      <c r="B66" s="109">
        <f>'11'!F74</f>
        <v>0</v>
      </c>
      <c r="C66" s="110" t="str">
        <f>'12'!I27</f>
        <v>Зиннатуллин Рустемхан</v>
      </c>
      <c r="D66" s="111" t="str">
        <f>'12'!M44</f>
        <v>Габдракипов Ринат</v>
      </c>
      <c r="E66" s="112">
        <f>'11'!F77</f>
        <v>0</v>
      </c>
    </row>
    <row r="67" spans="1:5" ht="12.75">
      <c r="A67" s="108">
        <v>66</v>
      </c>
      <c r="B67" s="109">
        <f>'11'!L75</f>
        <v>0</v>
      </c>
      <c r="C67" s="110" t="str">
        <f>'11'!E76</f>
        <v>Зиннатуллин Рустемхан</v>
      </c>
      <c r="D67" s="111" t="str">
        <f>'11'!K76</f>
        <v>Лось Андрей</v>
      </c>
      <c r="E67" s="112">
        <f>'11'!L77</f>
        <v>0</v>
      </c>
    </row>
    <row r="68" spans="1:5" ht="12.75">
      <c r="A68" s="108">
        <v>67</v>
      </c>
      <c r="B68" s="109">
        <f>'12'!N41</f>
        <v>0</v>
      </c>
      <c r="C68" s="110" t="str">
        <f>'12'!I47</f>
        <v>Калимуллин Марк</v>
      </c>
      <c r="D68" s="111" t="str">
        <f>'12'!I53</f>
        <v>Тагиров Вакиль</v>
      </c>
      <c r="E68" s="112">
        <f>'12'!N48</f>
        <v>0</v>
      </c>
    </row>
    <row r="69" spans="1:5" ht="12.75">
      <c r="A69" s="108">
        <v>68</v>
      </c>
      <c r="B69" s="109">
        <f>'12'!N45</f>
        <v>0</v>
      </c>
      <c r="C69" s="110" t="str">
        <f>'12'!Q25</f>
        <v>Касимов Линар</v>
      </c>
      <c r="D69" s="111" t="str">
        <f>'12'!Q35</f>
        <v>Аксаев Алексей</v>
      </c>
      <c r="E69" s="112">
        <f>'12'!N50</f>
        <v>0</v>
      </c>
    </row>
    <row r="70" spans="1:5" ht="12.75">
      <c r="A70" s="108">
        <v>69</v>
      </c>
      <c r="B70" s="109">
        <f>'12'!P43</f>
        <v>0</v>
      </c>
      <c r="C70" s="110" t="str">
        <f>'12'!M13</f>
        <v>Касимов Линар</v>
      </c>
      <c r="D70" s="111" t="str">
        <f>'11'!K69</f>
        <v>Алопин Вадим</v>
      </c>
      <c r="E70" s="112">
        <f>'12'!P47</f>
        <v>0</v>
      </c>
    </row>
    <row r="71" spans="1:5" ht="12.75">
      <c r="A71" s="108">
        <v>70</v>
      </c>
      <c r="B71" s="109">
        <f>'12'!P49</f>
        <v>0</v>
      </c>
      <c r="C71" s="110" t="str">
        <f>'12'!K9</f>
        <v>Касимов Линар</v>
      </c>
      <c r="D71" s="111" t="str">
        <f>'11'!C71</f>
        <v>Едренкин Георгий</v>
      </c>
      <c r="E71" s="112">
        <f>'12'!P51</f>
        <v>0</v>
      </c>
    </row>
    <row r="72" spans="1:5" ht="12.75">
      <c r="A72" s="108">
        <v>71</v>
      </c>
      <c r="B72" s="109">
        <f>'12'!D41</f>
        <v>0</v>
      </c>
      <c r="C72" s="110" t="str">
        <f>'12'!G9</f>
        <v>Касимов Линар</v>
      </c>
      <c r="D72" s="111" t="str">
        <f>'12'!C40</f>
        <v>Калимуллин Марк</v>
      </c>
      <c r="E72" s="112">
        <f>'12'!L53</f>
        <v>0</v>
      </c>
    </row>
    <row r="73" spans="1:5" ht="12.75">
      <c r="A73" s="108">
        <v>72</v>
      </c>
      <c r="B73" s="109">
        <f>'12'!D45</f>
        <v>0</v>
      </c>
      <c r="C73" s="110" t="str">
        <f>'12'!I11</f>
        <v>Касимов Линар</v>
      </c>
      <c r="D73" s="111" t="str">
        <f>'12'!M40</f>
        <v>Маркина Елена</v>
      </c>
      <c r="E73" s="112">
        <f>'12'!L55</f>
        <v>0</v>
      </c>
    </row>
    <row r="74" spans="1:5" ht="12.75">
      <c r="A74" s="108">
        <v>73</v>
      </c>
      <c r="B74" s="109">
        <f>'12'!D49</f>
        <v>0</v>
      </c>
      <c r="C74" s="110" t="str">
        <f>'12'!O17</f>
        <v>Касимов Линар</v>
      </c>
      <c r="D74" s="111" t="str">
        <f>'11'!K64</f>
        <v>Мухутдинов Динар</v>
      </c>
      <c r="E74" s="112">
        <f>'12'!L57</f>
        <v>0</v>
      </c>
    </row>
    <row r="75" spans="1:5" ht="12.75">
      <c r="A75" s="108">
        <v>74</v>
      </c>
      <c r="B75" s="109">
        <f>'12'!D53</f>
        <v>0</v>
      </c>
      <c r="C75" s="110" t="str">
        <f>'11'!K22</f>
        <v>Кутлиев Азат</v>
      </c>
      <c r="D75" s="111" t="str">
        <f>'12'!M37</f>
        <v>Аксаев Алексей</v>
      </c>
      <c r="E75" s="112">
        <f>'12'!L59</f>
        <v>0</v>
      </c>
    </row>
    <row r="76" spans="1:5" ht="12.75">
      <c r="A76" s="108">
        <v>75</v>
      </c>
      <c r="B76" s="109">
        <f>'12'!F43</f>
        <v>0</v>
      </c>
      <c r="C76" s="110" t="str">
        <f>'11'!I14</f>
        <v>Кутлиев Азат</v>
      </c>
      <c r="D76" s="111" t="str">
        <f>'12'!I7</f>
        <v>Едренкин Георгий</v>
      </c>
      <c r="E76" s="112">
        <f>'12'!F55</f>
        <v>0</v>
      </c>
    </row>
    <row r="77" spans="1:5" ht="12.75">
      <c r="A77" s="108">
        <v>76</v>
      </c>
      <c r="B77" s="109">
        <f>'12'!F51</f>
        <v>0</v>
      </c>
      <c r="C77" s="110" t="str">
        <f>'11'!G10</f>
        <v>Кутлиев Азат</v>
      </c>
      <c r="D77" s="111" t="str">
        <f>'12'!E38</f>
        <v>Лось Андрей</v>
      </c>
      <c r="E77" s="112">
        <f>'12'!F57</f>
        <v>0</v>
      </c>
    </row>
    <row r="78" spans="1:5" ht="12.75">
      <c r="A78" s="108">
        <v>77</v>
      </c>
      <c r="B78" s="109">
        <f>'12'!H47</f>
        <v>0</v>
      </c>
      <c r="C78" s="110" t="str">
        <f>'11'!M38</f>
        <v>Кутлиев Азат</v>
      </c>
      <c r="D78" s="111" t="str">
        <f>'11'!M58</f>
        <v>Шамыков Кирилл</v>
      </c>
      <c r="E78" s="112">
        <f>'12'!H53</f>
        <v>0</v>
      </c>
    </row>
    <row r="79" spans="1:5" ht="12.75">
      <c r="A79" s="108">
        <v>78</v>
      </c>
      <c r="B79" s="109">
        <f>'12'!H56</f>
        <v>0</v>
      </c>
      <c r="C79" s="110" t="str">
        <f>'11'!E12</f>
        <v>Лось Андрей</v>
      </c>
      <c r="D79" s="111" t="str">
        <f>'12'!C9</f>
        <v>Калимуллин Марк</v>
      </c>
      <c r="E79" s="112">
        <f>'12'!H58</f>
        <v>0</v>
      </c>
    </row>
    <row r="80" spans="1:5" ht="12.75">
      <c r="A80" s="108">
        <v>79</v>
      </c>
      <c r="B80" s="109">
        <f>'12'!N54</f>
        <v>0</v>
      </c>
      <c r="C80" s="110" t="str">
        <f>'12'!I35</f>
        <v>Лось Андрей</v>
      </c>
      <c r="D80" s="111" t="str">
        <f>'12'!M46</f>
        <v>Садыков Амир</v>
      </c>
      <c r="E80" s="112">
        <f>'12'!N61</f>
        <v>0</v>
      </c>
    </row>
    <row r="81" spans="1:5" ht="12.75">
      <c r="A81" s="108">
        <v>80</v>
      </c>
      <c r="B81" s="109">
        <f>'12'!N58</f>
        <v>0</v>
      </c>
      <c r="C81" s="110" t="str">
        <f>'12'!G37</f>
        <v>Лось Андрей</v>
      </c>
      <c r="D81" s="111" t="str">
        <f>'12'!C54</f>
        <v>Тагиров Вакиль</v>
      </c>
      <c r="E81" s="112">
        <f>'12'!N63</f>
        <v>0</v>
      </c>
    </row>
    <row r="82" spans="1:5" ht="12.75">
      <c r="A82" s="108">
        <v>81</v>
      </c>
      <c r="B82" s="109">
        <f>'12'!P56</f>
        <v>0</v>
      </c>
      <c r="C82" s="110" t="str">
        <f>'12'!O41</f>
        <v>Маркина Елена</v>
      </c>
      <c r="D82" s="111" t="str">
        <f>'12'!O48</f>
        <v>Петухова Надежда</v>
      </c>
      <c r="E82" s="112">
        <f>'12'!P60</f>
        <v>0</v>
      </c>
    </row>
    <row r="83" spans="1:5" ht="12.75">
      <c r="A83" s="108">
        <v>82</v>
      </c>
      <c r="B83" s="109">
        <f>'12'!P62</f>
        <v>0</v>
      </c>
      <c r="C83" s="110" t="str">
        <f>'11'!I46</f>
        <v>Мухутдинов Динар</v>
      </c>
      <c r="D83" s="111" t="str">
        <f>'12'!I23</f>
        <v>Галанова Анастасия</v>
      </c>
      <c r="E83" s="112">
        <f>'12'!P64</f>
        <v>0</v>
      </c>
    </row>
    <row r="84" spans="1:5" ht="12.75">
      <c r="A84" s="108">
        <v>83</v>
      </c>
      <c r="B84" s="109">
        <f>'12'!D60</f>
        <v>0</v>
      </c>
      <c r="C84" s="110" t="str">
        <f>'11'!G50</f>
        <v>Мухутдинов Динар</v>
      </c>
      <c r="D84" s="111" t="str">
        <f>'12'!E18</f>
        <v>Ягафарова Диана</v>
      </c>
      <c r="E84" s="112">
        <f>'12'!L66</f>
        <v>0</v>
      </c>
    </row>
    <row r="85" spans="1:5" ht="12.75">
      <c r="A85" s="108">
        <v>84</v>
      </c>
      <c r="B85" s="109">
        <f>'12'!D64</f>
        <v>0</v>
      </c>
      <c r="C85" s="110" t="str">
        <f>'12'!O45</f>
        <v>Садыков Амир</v>
      </c>
      <c r="D85" s="111" t="str">
        <f>'12'!O50</f>
        <v>Габдракипов Ринат</v>
      </c>
      <c r="E85" s="112">
        <f>'12'!L68</f>
        <v>0</v>
      </c>
    </row>
    <row r="86" spans="1:5" ht="12.75">
      <c r="A86" s="108">
        <v>85</v>
      </c>
      <c r="B86" s="109">
        <f>'12'!D68</f>
        <v>0</v>
      </c>
      <c r="C86" s="110" t="str">
        <f>'12'!Q43</f>
        <v>Садыков Амир</v>
      </c>
      <c r="D86" s="111" t="str">
        <f>'12'!Q47</f>
        <v>Маркина Елена</v>
      </c>
      <c r="E86" s="112">
        <f>'12'!L70</f>
        <v>0</v>
      </c>
    </row>
    <row r="87" spans="1:5" ht="12.75">
      <c r="A87" s="108">
        <v>86</v>
      </c>
      <c r="B87" s="109">
        <f>'12'!D72</f>
        <v>0</v>
      </c>
      <c r="C87" s="110" t="str">
        <f>'11'!M70</f>
        <v>Шамратов Олег</v>
      </c>
      <c r="D87" s="111" t="str">
        <f>'11'!M72</f>
        <v>Алопин Вадим</v>
      </c>
      <c r="E87" s="112">
        <f>'12'!L72</f>
        <v>0</v>
      </c>
    </row>
    <row r="88" spans="1:5" ht="12.75">
      <c r="A88" s="108">
        <v>87</v>
      </c>
      <c r="B88" s="109">
        <f>'12'!F62</f>
        <v>0</v>
      </c>
      <c r="C88" s="110" t="str">
        <f>'12'!K33</f>
        <v>Шамратов Олег</v>
      </c>
      <c r="D88" s="111" t="str">
        <f>'11'!C77</f>
        <v>Лось Андрей</v>
      </c>
      <c r="E88" s="112">
        <f>'12'!F74</f>
        <v>0</v>
      </c>
    </row>
    <row r="89" spans="1:5" ht="12.75">
      <c r="A89" s="108">
        <v>88</v>
      </c>
      <c r="B89" s="109">
        <f>'12'!F70</f>
        <v>0</v>
      </c>
      <c r="C89" s="110" t="str">
        <f>'11'!G58</f>
        <v>Шамратов Олег</v>
      </c>
      <c r="D89" s="111" t="str">
        <f>'12'!E14</f>
        <v>Маркина Елена</v>
      </c>
      <c r="E89" s="112">
        <f>'12'!F76</f>
        <v>0</v>
      </c>
    </row>
    <row r="90" spans="1:5" ht="12.75">
      <c r="A90" s="108">
        <v>89</v>
      </c>
      <c r="B90" s="109">
        <f>'12'!H66</f>
        <v>0</v>
      </c>
      <c r="C90" s="110" t="str">
        <f>'11'!G66</f>
        <v>Шамыков Кирилл</v>
      </c>
      <c r="D90" s="111" t="str">
        <f>'12'!E10</f>
        <v>Касимов Линар</v>
      </c>
      <c r="E90" s="112">
        <f>'12'!H72</f>
        <v>0</v>
      </c>
    </row>
    <row r="91" spans="1:5" ht="12.75">
      <c r="A91" s="108">
        <v>90</v>
      </c>
      <c r="B91" s="109">
        <f>'12'!H75</f>
        <v>0</v>
      </c>
      <c r="C91" s="110" t="str">
        <f>'11'!K54</f>
        <v>Шамыков Кирилл</v>
      </c>
      <c r="D91" s="111" t="str">
        <f>'12'!M21</f>
        <v>Мухутдинов Динар</v>
      </c>
      <c r="E91" s="112">
        <f>'12'!H77</f>
        <v>0</v>
      </c>
    </row>
    <row r="92" spans="1:5" ht="12.75">
      <c r="A92" s="108">
        <v>91</v>
      </c>
      <c r="B92" s="109">
        <f>'12'!N67</f>
        <v>0</v>
      </c>
      <c r="C92" s="110" t="str">
        <f>'11'!E64</f>
        <v>Шамыков Кирилл</v>
      </c>
      <c r="D92" s="111" t="str">
        <f>'12'!C35</f>
        <v>Тагиров Вакиль</v>
      </c>
      <c r="E92" s="112">
        <f>'12'!N74</f>
        <v>0</v>
      </c>
    </row>
    <row r="93" spans="1:5" ht="12.75">
      <c r="A93" s="108">
        <v>92</v>
      </c>
      <c r="B93" s="109">
        <f>'12'!N71</f>
        <v>0</v>
      </c>
      <c r="C93" s="110" t="str">
        <f>'11'!I62</f>
        <v>Шамыков Кирилл</v>
      </c>
      <c r="D93" s="111" t="str">
        <f>'12'!I31</f>
        <v>Шамратов Олег</v>
      </c>
      <c r="E93" s="112">
        <f>'12'!N76</f>
        <v>0</v>
      </c>
    </row>
    <row r="94" spans="1:5" ht="12.75">
      <c r="A94" s="108">
        <v>93</v>
      </c>
      <c r="B94" s="109">
        <f>'12'!P69</f>
        <v>0</v>
      </c>
      <c r="C94" s="110" t="str">
        <f>'11'!M75</f>
        <v>Ягафарова Диана</v>
      </c>
      <c r="D94" s="111" t="str">
        <f>'11'!M77</f>
        <v>Лось Андрей</v>
      </c>
      <c r="E94" s="112">
        <f>'12'!P73</f>
        <v>0</v>
      </c>
    </row>
    <row r="95" spans="1:5" ht="12.75">
      <c r="A95" s="108">
        <v>94</v>
      </c>
      <c r="B95" s="109">
        <f>'12'!P75</f>
        <v>0</v>
      </c>
      <c r="C95" s="110" t="str">
        <f>'12'!I19</f>
        <v>Ягафарова Диана</v>
      </c>
      <c r="D95" s="111" t="str">
        <f>'12'!M42</f>
        <v>Петухова Надежда</v>
      </c>
      <c r="E95" s="112">
        <f>'12'!P77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290" t="s">
        <v>80</v>
      </c>
      <c r="B1" s="290"/>
      <c r="C1" s="290"/>
      <c r="D1" s="290"/>
      <c r="E1" s="290"/>
      <c r="F1" s="290"/>
      <c r="G1" s="290"/>
      <c r="H1" s="290"/>
      <c r="I1" s="290"/>
    </row>
    <row r="2" spans="1:9" ht="13.5" thickBot="1">
      <c r="A2" s="274" t="s">
        <v>81</v>
      </c>
      <c r="B2" s="274"/>
      <c r="C2" s="274"/>
      <c r="D2" s="274"/>
      <c r="E2" s="274"/>
      <c r="F2" s="274"/>
      <c r="G2" s="274"/>
      <c r="H2" s="274"/>
      <c r="I2" s="274"/>
    </row>
    <row r="3" spans="1:10" ht="23.25">
      <c r="A3" s="275" t="s">
        <v>99</v>
      </c>
      <c r="B3" s="276"/>
      <c r="C3" s="276"/>
      <c r="D3" s="276"/>
      <c r="E3" s="276"/>
      <c r="F3" s="276"/>
      <c r="G3" s="276"/>
      <c r="H3" s="276"/>
      <c r="I3" s="18">
        <v>9</v>
      </c>
      <c r="J3" s="19"/>
    </row>
    <row r="4" spans="1:10" ht="19.5" customHeight="1">
      <c r="A4" s="278" t="s">
        <v>8</v>
      </c>
      <c r="B4" s="278"/>
      <c r="C4" s="277" t="s">
        <v>113</v>
      </c>
      <c r="D4" s="277"/>
      <c r="E4" s="277"/>
      <c r="F4" s="277"/>
      <c r="G4" s="277"/>
      <c r="H4" s="277"/>
      <c r="I4" s="277"/>
      <c r="J4" s="20"/>
    </row>
    <row r="5" spans="1:10" ht="15.75">
      <c r="A5" s="270"/>
      <c r="B5" s="271"/>
      <c r="C5" s="271"/>
      <c r="D5" s="21" t="s">
        <v>9</v>
      </c>
      <c r="E5" s="272">
        <v>45361</v>
      </c>
      <c r="F5" s="272"/>
      <c r="G5" s="272"/>
      <c r="H5" s="22" t="s">
        <v>87</v>
      </c>
      <c r="I5" s="23" t="s">
        <v>11</v>
      </c>
      <c r="J5" s="20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0"/>
    </row>
    <row r="7" spans="1:9" ht="10.5" customHeight="1">
      <c r="A7" s="1"/>
      <c r="B7" s="25" t="s">
        <v>35</v>
      </c>
      <c r="C7" s="26" t="s">
        <v>12</v>
      </c>
      <c r="D7" s="1" t="s">
        <v>36</v>
      </c>
      <c r="E7" s="1"/>
      <c r="F7" s="1"/>
      <c r="G7" s="1"/>
      <c r="H7" s="1"/>
      <c r="I7" s="1"/>
    </row>
    <row r="8" spans="1:9" ht="18">
      <c r="A8" s="27"/>
      <c r="B8" s="28" t="s">
        <v>169</v>
      </c>
      <c r="C8" s="29">
        <v>1</v>
      </c>
      <c r="D8" s="30" t="str">
        <f>'21'!M38</f>
        <v>Калимуллин Марк</v>
      </c>
      <c r="E8" s="1"/>
      <c r="F8" s="1"/>
      <c r="G8" s="1"/>
      <c r="H8" s="1"/>
      <c r="I8" s="1"/>
    </row>
    <row r="9" spans="1:9" ht="18">
      <c r="A9" s="27"/>
      <c r="B9" s="28" t="s">
        <v>40</v>
      </c>
      <c r="C9" s="29">
        <v>2</v>
      </c>
      <c r="D9" s="30" t="str">
        <f>'21'!M58</f>
        <v>Коробейникова Екатерина</v>
      </c>
      <c r="E9" s="1"/>
      <c r="F9" s="1"/>
      <c r="G9" s="1"/>
      <c r="H9" s="1"/>
      <c r="I9" s="1"/>
    </row>
    <row r="10" spans="1:9" ht="18">
      <c r="A10" s="27"/>
      <c r="B10" s="28" t="s">
        <v>88</v>
      </c>
      <c r="C10" s="29">
        <v>3</v>
      </c>
      <c r="D10" s="30" t="str">
        <f>'22'!Q25</f>
        <v>Лукьянова Ирина</v>
      </c>
      <c r="E10" s="1"/>
      <c r="F10" s="1"/>
      <c r="G10" s="1"/>
      <c r="H10" s="1"/>
      <c r="I10" s="1"/>
    </row>
    <row r="11" spans="1:9" ht="18">
      <c r="A11" s="27"/>
      <c r="B11" s="28" t="s">
        <v>90</v>
      </c>
      <c r="C11" s="29">
        <v>4</v>
      </c>
      <c r="D11" s="30" t="str">
        <f>'22'!Q35</f>
        <v>Мингазов Данил</v>
      </c>
      <c r="E11" s="1"/>
      <c r="F11" s="1"/>
      <c r="G11" s="1"/>
      <c r="H11" s="1"/>
      <c r="I11" s="1"/>
    </row>
    <row r="12" spans="1:9" ht="18">
      <c r="A12" s="27"/>
      <c r="B12" s="28" t="s">
        <v>89</v>
      </c>
      <c r="C12" s="29">
        <v>5</v>
      </c>
      <c r="D12" s="30" t="str">
        <f>'21'!M65</f>
        <v>Ягафарова Диана</v>
      </c>
      <c r="E12" s="1"/>
      <c r="F12" s="1"/>
      <c r="G12" s="1"/>
      <c r="H12" s="1"/>
      <c r="I12" s="1"/>
    </row>
    <row r="13" spans="1:9" ht="18">
      <c r="A13" s="27"/>
      <c r="B13" s="28" t="s">
        <v>91</v>
      </c>
      <c r="C13" s="29">
        <v>6</v>
      </c>
      <c r="D13" s="30" t="str">
        <f>'21'!M67</f>
        <v>Елистратов Константин</v>
      </c>
      <c r="E13" s="1"/>
      <c r="F13" s="1"/>
      <c r="G13" s="1"/>
      <c r="H13" s="1"/>
      <c r="I13" s="1"/>
    </row>
    <row r="14" spans="1:9" ht="18">
      <c r="A14" s="27"/>
      <c r="B14" s="28" t="s">
        <v>39</v>
      </c>
      <c r="C14" s="29">
        <v>7</v>
      </c>
      <c r="D14" s="30" t="str">
        <f>'21'!M70</f>
        <v>Шарафутдинов Динияр</v>
      </c>
      <c r="E14" s="1"/>
      <c r="F14" s="1"/>
      <c r="G14" s="1"/>
      <c r="H14" s="1"/>
      <c r="I14" s="1"/>
    </row>
    <row r="15" spans="1:9" ht="18">
      <c r="A15" s="27"/>
      <c r="B15" s="28" t="s">
        <v>170</v>
      </c>
      <c r="C15" s="29">
        <v>8</v>
      </c>
      <c r="D15" s="30" t="str">
        <f>'21'!M72</f>
        <v>Шарафутдинов Диас</v>
      </c>
      <c r="E15" s="1"/>
      <c r="F15" s="1"/>
      <c r="G15" s="1"/>
      <c r="H15" s="1"/>
      <c r="I15" s="1"/>
    </row>
    <row r="16" spans="1:9" ht="18">
      <c r="A16" s="27"/>
      <c r="B16" s="28" t="s">
        <v>92</v>
      </c>
      <c r="C16" s="29">
        <v>9</v>
      </c>
      <c r="D16" s="30" t="str">
        <f>'21'!G74</f>
        <v>Шарафутдинов Ринат</v>
      </c>
      <c r="E16" s="1"/>
      <c r="F16" s="1"/>
      <c r="G16" s="1"/>
      <c r="H16" s="1"/>
      <c r="I16" s="1"/>
    </row>
    <row r="17" spans="1:9" ht="18">
      <c r="A17" s="27"/>
      <c r="B17" s="28" t="s">
        <v>41</v>
      </c>
      <c r="C17" s="29">
        <v>10</v>
      </c>
      <c r="D17" s="30" t="str">
        <f>'21'!G77</f>
        <v>Габдракипов Ринат</v>
      </c>
      <c r="E17" s="1"/>
      <c r="F17" s="1"/>
      <c r="G17" s="1"/>
      <c r="H17" s="1"/>
      <c r="I17" s="1"/>
    </row>
    <row r="18" spans="1:9" ht="18">
      <c r="A18" s="27"/>
      <c r="B18" s="28" t="s">
        <v>171</v>
      </c>
      <c r="C18" s="29">
        <v>11</v>
      </c>
      <c r="D18" s="30" t="str">
        <f>'21'!M75</f>
        <v>Шамыков Всеволод</v>
      </c>
      <c r="E18" s="1"/>
      <c r="F18" s="1"/>
      <c r="G18" s="1"/>
      <c r="H18" s="1"/>
      <c r="I18" s="1"/>
    </row>
    <row r="19" spans="1:9" ht="18">
      <c r="A19" s="27"/>
      <c r="B19" s="28" t="s">
        <v>172</v>
      </c>
      <c r="C19" s="29">
        <v>12</v>
      </c>
      <c r="D19" s="30" t="str">
        <f>'21'!M77</f>
        <v>Ахмеров Илья</v>
      </c>
      <c r="E19" s="1"/>
      <c r="F19" s="1"/>
      <c r="G19" s="1"/>
      <c r="H19" s="1"/>
      <c r="I19" s="1"/>
    </row>
    <row r="20" spans="1:9" ht="18">
      <c r="A20" s="27"/>
      <c r="B20" s="28" t="s">
        <v>173</v>
      </c>
      <c r="C20" s="29">
        <v>13</v>
      </c>
      <c r="D20" s="30" t="str">
        <f>'22'!Q43</f>
        <v>Краснова Валерия</v>
      </c>
      <c r="E20" s="1"/>
      <c r="F20" s="1"/>
      <c r="G20" s="1"/>
      <c r="H20" s="1"/>
      <c r="I20" s="1"/>
    </row>
    <row r="21" spans="1:9" ht="18">
      <c r="A21" s="27"/>
      <c r="B21" s="28" t="s">
        <v>174</v>
      </c>
      <c r="C21" s="29">
        <v>14</v>
      </c>
      <c r="D21" s="30" t="str">
        <f>'22'!Q47</f>
        <v>Тагиров Вакиль</v>
      </c>
      <c r="E21" s="1"/>
      <c r="F21" s="1"/>
      <c r="G21" s="1"/>
      <c r="H21" s="1"/>
      <c r="I21" s="1"/>
    </row>
    <row r="22" spans="1:9" ht="18">
      <c r="A22" s="27"/>
      <c r="B22" s="28" t="s">
        <v>175</v>
      </c>
      <c r="C22" s="29">
        <v>15</v>
      </c>
      <c r="D22" s="30" t="str">
        <f>'22'!Q49</f>
        <v>Кочетыгов Алексей</v>
      </c>
      <c r="E22" s="1"/>
      <c r="F22" s="1"/>
      <c r="G22" s="1"/>
      <c r="H22" s="1"/>
      <c r="I22" s="1"/>
    </row>
    <row r="23" spans="1:9" ht="18">
      <c r="A23" s="27"/>
      <c r="B23" s="28" t="s">
        <v>176</v>
      </c>
      <c r="C23" s="29">
        <v>16</v>
      </c>
      <c r="D23" s="30" t="str">
        <f>'22'!Q51</f>
        <v>Свиридов-сайфутдинов Рома</v>
      </c>
      <c r="E23" s="1"/>
      <c r="F23" s="1"/>
      <c r="G23" s="1"/>
      <c r="H23" s="1"/>
      <c r="I23" s="1"/>
    </row>
    <row r="24" spans="1:9" ht="18">
      <c r="A24" s="27"/>
      <c r="B24" s="28" t="s">
        <v>177</v>
      </c>
      <c r="C24" s="29">
        <v>17</v>
      </c>
      <c r="D24" s="30" t="str">
        <f>'22'!I47</f>
        <v>Сайфуллин Рамиль</v>
      </c>
      <c r="E24" s="1"/>
      <c r="F24" s="1"/>
      <c r="G24" s="1"/>
      <c r="H24" s="1"/>
      <c r="I24" s="1"/>
    </row>
    <row r="25" spans="1:9" ht="18">
      <c r="A25" s="27"/>
      <c r="B25" s="28" t="s">
        <v>178</v>
      </c>
      <c r="C25" s="29">
        <v>18</v>
      </c>
      <c r="D25" s="30" t="str">
        <f>'22'!I53</f>
        <v>Камалтдинов Ирек</v>
      </c>
      <c r="E25" s="1"/>
      <c r="F25" s="1"/>
      <c r="G25" s="1"/>
      <c r="H25" s="1"/>
      <c r="I25" s="1"/>
    </row>
    <row r="26" spans="1:9" ht="18">
      <c r="A26" s="27"/>
      <c r="B26" s="28" t="s">
        <v>179</v>
      </c>
      <c r="C26" s="29">
        <v>19</v>
      </c>
      <c r="D26" s="30" t="str">
        <f>'22'!I56</f>
        <v>Садретдинов Марк</v>
      </c>
      <c r="E26" s="1"/>
      <c r="F26" s="1"/>
      <c r="G26" s="1"/>
      <c r="H26" s="1"/>
      <c r="I26" s="1"/>
    </row>
    <row r="27" spans="1:9" ht="18">
      <c r="A27" s="27"/>
      <c r="B27" s="28" t="s">
        <v>42</v>
      </c>
      <c r="C27" s="29">
        <v>20</v>
      </c>
      <c r="D27" s="30" t="str">
        <f>'22'!I58</f>
        <v>Иванов Игорь</v>
      </c>
      <c r="E27" s="1"/>
      <c r="F27" s="1"/>
      <c r="G27" s="1"/>
      <c r="H27" s="1"/>
      <c r="I27" s="1"/>
    </row>
    <row r="28" spans="1:9" ht="18">
      <c r="A28" s="27"/>
      <c r="B28" s="28" t="s">
        <v>180</v>
      </c>
      <c r="C28" s="29">
        <v>21</v>
      </c>
      <c r="D28" s="30" t="str">
        <f>'22'!Q56</f>
        <v>Тагиров Ислам</v>
      </c>
      <c r="E28" s="1"/>
      <c r="F28" s="1"/>
      <c r="G28" s="1"/>
      <c r="H28" s="1"/>
      <c r="I28" s="1"/>
    </row>
    <row r="29" spans="1:9" ht="18">
      <c r="A29" s="27"/>
      <c r="B29" s="28" t="s">
        <v>93</v>
      </c>
      <c r="C29" s="29">
        <v>22</v>
      </c>
      <c r="D29" s="30" t="str">
        <f>'22'!Q60</f>
        <v>Ремеев Мираз</v>
      </c>
      <c r="E29" s="1"/>
      <c r="F29" s="1"/>
      <c r="G29" s="1"/>
      <c r="H29" s="1"/>
      <c r="I29" s="1"/>
    </row>
    <row r="30" spans="1:9" ht="18">
      <c r="A30" s="27"/>
      <c r="B30" s="28" t="s">
        <v>94</v>
      </c>
      <c r="C30" s="29">
        <v>23</v>
      </c>
      <c r="D30" s="30" t="str">
        <f>'22'!Q62</f>
        <v>Пищаев Евгений</v>
      </c>
      <c r="E30" s="1"/>
      <c r="F30" s="1"/>
      <c r="G30" s="1"/>
      <c r="H30" s="1"/>
      <c r="I30" s="1"/>
    </row>
    <row r="31" spans="1:9" ht="18">
      <c r="A31" s="27"/>
      <c r="B31" s="28" t="s">
        <v>181</v>
      </c>
      <c r="C31" s="29">
        <v>24</v>
      </c>
      <c r="D31" s="30" t="str">
        <f>'22'!Q64</f>
        <v>Федорова Анастасия</v>
      </c>
      <c r="E31" s="1"/>
      <c r="F31" s="1"/>
      <c r="G31" s="1"/>
      <c r="H31" s="1"/>
      <c r="I31" s="1"/>
    </row>
    <row r="32" spans="1:9" ht="18">
      <c r="A32" s="27"/>
      <c r="B32" s="28" t="s">
        <v>182</v>
      </c>
      <c r="C32" s="29">
        <v>25</v>
      </c>
      <c r="D32" s="30" t="str">
        <f>'22'!I66</f>
        <v>Грошев Юрий</v>
      </c>
      <c r="E32" s="1"/>
      <c r="F32" s="1"/>
      <c r="G32" s="1"/>
      <c r="H32" s="1"/>
      <c r="I32" s="1"/>
    </row>
    <row r="33" spans="1:9" ht="18">
      <c r="A33" s="27"/>
      <c r="B33" s="28" t="s">
        <v>183</v>
      </c>
      <c r="C33" s="29">
        <v>26</v>
      </c>
      <c r="D33" s="30" t="str">
        <f>'22'!I72</f>
        <v>Габитова Милена</v>
      </c>
      <c r="E33" s="1"/>
      <c r="F33" s="1"/>
      <c r="G33" s="1"/>
      <c r="H33" s="1"/>
      <c r="I33" s="1"/>
    </row>
    <row r="34" spans="1:9" ht="18">
      <c r="A34" s="27"/>
      <c r="B34" s="28" t="s">
        <v>184</v>
      </c>
      <c r="C34" s="29">
        <v>27</v>
      </c>
      <c r="D34" s="30" t="str">
        <f>'22'!I75</f>
        <v>Проторчин Андрей</v>
      </c>
      <c r="E34" s="1"/>
      <c r="F34" s="1"/>
      <c r="G34" s="1"/>
      <c r="H34" s="1"/>
      <c r="I34" s="1"/>
    </row>
    <row r="35" spans="1:9" ht="18">
      <c r="A35" s="27"/>
      <c r="B35" s="28" t="s">
        <v>185</v>
      </c>
      <c r="C35" s="29">
        <v>28</v>
      </c>
      <c r="D35" s="30" t="str">
        <f>'22'!I77</f>
        <v>Смирнов Ярослав</v>
      </c>
      <c r="E35" s="1"/>
      <c r="F35" s="1"/>
      <c r="G35" s="1"/>
      <c r="H35" s="1"/>
      <c r="I35" s="1"/>
    </row>
    <row r="36" spans="1:9" ht="18">
      <c r="A36" s="27"/>
      <c r="B36" s="28" t="s">
        <v>186</v>
      </c>
      <c r="C36" s="29">
        <v>29</v>
      </c>
      <c r="D36" s="30" t="str">
        <f>'22'!Q69</f>
        <v>Рахматуллина Амина</v>
      </c>
      <c r="E36" s="1"/>
      <c r="F36" s="1"/>
      <c r="G36" s="1"/>
      <c r="H36" s="1"/>
      <c r="I36" s="1"/>
    </row>
    <row r="37" spans="1:9" ht="18">
      <c r="A37" s="27"/>
      <c r="B37" s="28" t="s">
        <v>44</v>
      </c>
      <c r="C37" s="29">
        <v>30</v>
      </c>
      <c r="D37" s="30">
        <f>'22'!Q73</f>
        <v>0</v>
      </c>
      <c r="E37" s="1"/>
      <c r="F37" s="1"/>
      <c r="G37" s="1"/>
      <c r="H37" s="1"/>
      <c r="I37" s="1"/>
    </row>
    <row r="38" spans="1:9" ht="18">
      <c r="A38" s="27"/>
      <c r="B38" s="28" t="s">
        <v>44</v>
      </c>
      <c r="C38" s="29">
        <v>31</v>
      </c>
      <c r="D38" s="30">
        <f>'22'!Q75</f>
        <v>0</v>
      </c>
      <c r="E38" s="1"/>
      <c r="F38" s="1"/>
      <c r="G38" s="1"/>
      <c r="H38" s="1"/>
      <c r="I38" s="1"/>
    </row>
    <row r="39" spans="1:9" ht="18">
      <c r="A39" s="27"/>
      <c r="B39" s="28" t="s">
        <v>44</v>
      </c>
      <c r="C39" s="29">
        <v>32</v>
      </c>
      <c r="D39" s="30" t="str">
        <f>'22'!Q77</f>
        <v>_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2024-03-12T08:47:43Z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