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06" sheetId="1" r:id="rId1"/>
    <sheet name="сВ" sheetId="2" r:id="rId2"/>
    <sheet name="В" sheetId="3" r:id="rId3"/>
    <sheet name="пВ" sheetId="4" r:id="rId4"/>
    <sheet name="с1" sheetId="5" r:id="rId5"/>
    <sheet name="1" sheetId="6" r:id="rId6"/>
    <sheet name="п1" sheetId="7" r:id="rId7"/>
    <sheet name="с2" sheetId="8" r:id="rId8"/>
    <sheet name="21" sheetId="9" r:id="rId9"/>
    <sheet name="22" sheetId="10" r:id="rId10"/>
    <sheet name="п2" sheetId="11" r:id="rId11"/>
    <sheet name="см11" sheetId="12" r:id="rId12"/>
    <sheet name="м11" sheetId="13" r:id="rId13"/>
    <sheet name="пм11" sheetId="14" r:id="rId14"/>
    <sheet name="сМ12" sheetId="15" r:id="rId15"/>
    <sheet name="М12" sheetId="16" r:id="rId16"/>
    <sheet name="пМ12" sheetId="17" r:id="rId17"/>
    <sheet name="сПр" sheetId="18" r:id="rId18"/>
    <sheet name="Пр" sheetId="19" r:id="rId19"/>
    <sheet name="пПр" sheetId="20" r:id="rId20"/>
    <sheet name="сСб" sheetId="21" r:id="rId21"/>
    <sheet name="Сб" sheetId="22" r:id="rId22"/>
    <sheet name="пСб" sheetId="23" r:id="rId23"/>
    <sheet name="Вч5" sheetId="24" r:id="rId24"/>
    <sheet name="сВч3" sheetId="25" r:id="rId25"/>
    <sheet name="Вч3" sheetId="26" r:id="rId26"/>
    <sheet name="пВч3" sheetId="27" r:id="rId27"/>
  </sheets>
  <definedNames>
    <definedName name="_xlnm.Print_Area" localSheetId="5">'1'!$A$1:$O$73</definedName>
    <definedName name="_xlnm.Print_Area" localSheetId="8">'21'!$A$1:$M$78</definedName>
    <definedName name="_xlnm.Print_Area" localSheetId="9">'22'!$A$1:$S$78</definedName>
    <definedName name="_xlnm.Print_Area" localSheetId="2">'В'!$A$1:$N$37</definedName>
    <definedName name="_xlnm.Print_Area" localSheetId="25">'Вч3'!$A$1:$N$37</definedName>
    <definedName name="_xlnm.Print_Area" localSheetId="23">'Вч5'!$A$1:$L$11</definedName>
    <definedName name="_xlnm.Print_Area" localSheetId="0">'Итог6806'!$A$1:$AJ$70</definedName>
    <definedName name="_xlnm.Print_Area" localSheetId="12">'м11'!$A$1:$O$73</definedName>
    <definedName name="_xlnm.Print_Area" localSheetId="15">'М12'!$A$1:$O$73</definedName>
    <definedName name="_xlnm.Print_Area" localSheetId="3">'пВ'!$A$1:$E$15</definedName>
    <definedName name="_xlnm.Print_Area" localSheetId="26">'пВч3'!$A$1:$E$15</definedName>
    <definedName name="_xlnm.Print_Area" localSheetId="18">'Пр'!$A$1:$O$73</definedName>
    <definedName name="_xlnm.Print_Area" localSheetId="4">'с1'!$A$1:$I$23</definedName>
    <definedName name="_xlnm.Print_Area" localSheetId="7">'с2'!$A$1:$I$39</definedName>
    <definedName name="_xlnm.Print_Area" localSheetId="21">'Сб'!$A$1:$O$73</definedName>
    <definedName name="_xlnm.Print_Area" localSheetId="1">'сВ'!$A$1:$I$15</definedName>
    <definedName name="_xlnm.Print_Area" localSheetId="24">'сВч3'!$A$1:$I$15</definedName>
    <definedName name="_xlnm.Print_Area" localSheetId="11">'см11'!$A$1:$I$23</definedName>
    <definedName name="_xlnm.Print_Area" localSheetId="14">'сМ12'!$A$1:$I$23</definedName>
    <definedName name="_xlnm.Print_Area" localSheetId="17">'сПр'!$A$1:$I$23</definedName>
    <definedName name="_xlnm.Print_Area" localSheetId="20">'сСб'!$A$1:$I$23</definedName>
  </definedNames>
  <calcPr fullCalcOnLoad="1"/>
</workbook>
</file>

<file path=xl/sharedStrings.xml><?xml version="1.0" encoding="utf-8"?>
<sst xmlns="http://schemas.openxmlformats.org/spreadsheetml/2006/main" count="938" uniqueCount="177">
  <si>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</si>
  <si>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</si>
  <si>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</si>
  <si>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</si>
  <si>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</si>
  <si>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</si>
  <si>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</si>
  <si>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12-18 февраля 2024 г.</t>
  </si>
  <si>
    <t>ДЕНЬ ВОИНА-ИНТЕРНАЦИОНАЛИСТА</t>
  </si>
  <si>
    <t>г.Уфа, с.Мишкино</t>
  </si>
  <si>
    <t>Участников - 112       Премии - 9500 ₽       Расходы - 251 100 ₽</t>
  </si>
  <si>
    <t>H</t>
  </si>
  <si>
    <t>LXVIII Чемпионат РБ в зачет XXV Кубка РБ, VII Кубка Давида - Детского Баш Кубка</t>
  </si>
  <si>
    <t>Республиканские официальные спортивные соревнования</t>
  </si>
  <si>
    <t>г.Уфа</t>
  </si>
  <si>
    <t>Вечерняя</t>
  </si>
  <si>
    <t>лига</t>
  </si>
  <si>
    <t>Список в соответствии с рейтингом</t>
  </si>
  <si>
    <t>№</t>
  </si>
  <si>
    <t>Список согласно занятым местам</t>
  </si>
  <si>
    <t>Фирсов Денис</t>
  </si>
  <si>
    <t>Хафизов Булат</t>
  </si>
  <si>
    <t>Клоков Михаил</t>
  </si>
  <si>
    <t>Сабирова Полина</t>
  </si>
  <si>
    <t>Иванов Валерий</t>
  </si>
  <si>
    <t>Вежнин Валерий</t>
  </si>
  <si>
    <t>Халиуллин Ильнур</t>
  </si>
  <si>
    <t>Ахметзянов Фауль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</si>
  <si>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</si>
  <si>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</si>
  <si>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</si>
  <si>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</si>
  <si>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</si>
  <si>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</si>
  <si>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</si>
  <si>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</si>
  <si>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</si>
  <si>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</si>
  <si>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</si>
  <si>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</si>
  <si>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</si>
  <si>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</si>
  <si>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</si>
  <si>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</si>
  <si>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</si>
  <si>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</si>
  <si>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</si>
  <si>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</si>
  <si>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</si>
  <si>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</si>
  <si>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</si>
  <si>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</si>
  <si>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</si>
  <si>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 xml:space="preserve">Фирсов Денис </t>
  </si>
  <si>
    <t>Насыров Эмиль</t>
  </si>
  <si>
    <t xml:space="preserve">Клоков Михаил </t>
  </si>
  <si>
    <t>Маневич Сергей</t>
  </si>
  <si>
    <t>0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</si>
  <si>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</si>
  <si>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</si>
  <si>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</si>
  <si>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Субботняя</t>
  </si>
  <si>
    <t>Фалахов Эмиль</t>
  </si>
  <si>
    <t>Якупова Дина</t>
  </si>
  <si>
    <t>Матвеев Антон</t>
  </si>
  <si>
    <t>Мухетдинов Амир</t>
  </si>
  <si>
    <t>Едренкин Георгий</t>
  </si>
  <si>
    <t>Искаков Салават</t>
  </si>
  <si>
    <t>Сайфуллин Рамиль</t>
  </si>
  <si>
    <t>Зиннатуллин Рустемхан</t>
  </si>
  <si>
    <t>Кочетыгов Алексей</t>
  </si>
  <si>
    <t>Грошев Юрий</t>
  </si>
  <si>
    <t>Хайруллин Салават</t>
  </si>
  <si>
    <t>_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</si>
  <si>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</si>
  <si>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</si>
  <si>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</si>
  <si>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</si>
  <si>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</si>
  <si>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</si>
  <si>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</si>
  <si>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</si>
  <si>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</si>
  <si>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</si>
  <si>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</si>
  <si>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Премиальная</t>
  </si>
  <si>
    <t>Топорков Артур</t>
  </si>
  <si>
    <t>Семенов Константин</t>
  </si>
  <si>
    <t>Яппаров Булат</t>
  </si>
  <si>
    <t>Зиннатуллин Ильшат</t>
  </si>
  <si>
    <t>Габдракипов Ринат</t>
  </si>
  <si>
    <t>Байгужина Назгуль</t>
  </si>
  <si>
    <t>LXVIII Чемпионат РБ в зачет XXV Кубка РБ, VII Кубка Давида - Детского Кубка РБ</t>
  </si>
  <si>
    <t>2012 г.р. и мл.</t>
  </si>
  <si>
    <t>с.Мишкино</t>
  </si>
  <si>
    <t xml:space="preserve">Мишкинская </t>
  </si>
  <si>
    <t>Михайлова Екатерина</t>
  </si>
  <si>
    <t>Леонтьев Динар</t>
  </si>
  <si>
    <t>Ахмеров Данияр</t>
  </si>
  <si>
    <t>Яндуганова Юлия</t>
  </si>
  <si>
    <t>Изиляев Яков</t>
  </si>
  <si>
    <t>Биктубаева Софья</t>
  </si>
  <si>
    <t>Ямиданова Алиса</t>
  </si>
  <si>
    <t>Изымбаева Индира</t>
  </si>
  <si>
    <t>Зарифуллин Айнур</t>
  </si>
  <si>
    <t>Байдимирова Есения</t>
  </si>
  <si>
    <t>Хурмалуллина Ангелина</t>
  </si>
  <si>
    <t>Петренкова Татьяна</t>
  </si>
  <si>
    <t>Биктубаев Святослав</t>
  </si>
  <si>
    <t>Сайпашев Никита</t>
  </si>
  <si>
    <t>LXVII Чемпионат РБ в зачет XXIV Кубка РБ, VI Кубка Давида - Детского Баш Кубка</t>
  </si>
  <si>
    <t>2011 г.р. и ст.</t>
  </si>
  <si>
    <t>Мишкинская</t>
  </si>
  <si>
    <t>Аксаев Алексей</t>
  </si>
  <si>
    <t>Михайлова Кристина</t>
  </si>
  <si>
    <t>Фазлыева Алина</t>
  </si>
  <si>
    <t>Фатхинурова Карина</t>
  </si>
  <si>
    <t>Гареева Аделина</t>
  </si>
  <si>
    <t>Михайлова Полина</t>
  </si>
  <si>
    <t>Сабирова Ляйсан</t>
  </si>
  <si>
    <t>Иликбаева Елизавета</t>
  </si>
  <si>
    <t>Андрюшкина Рада</t>
  </si>
  <si>
    <t>Айгузин Динар</t>
  </si>
  <si>
    <t>Мустафин Ислам</t>
  </si>
  <si>
    <t>Яшпаева Екатерина</t>
  </si>
  <si>
    <t>Вторая</t>
  </si>
  <si>
    <t>Ягафарова Диана</t>
  </si>
  <si>
    <t>Лукина Елена</t>
  </si>
  <si>
    <t>Шайхутдинов Рамир</t>
  </si>
  <si>
    <t>Жеребов Алексей</t>
  </si>
  <si>
    <t>Камалтдинов Ирек</t>
  </si>
  <si>
    <t>Ахмедзянов Леонид</t>
  </si>
  <si>
    <t>Ахмеров Илья</t>
  </si>
  <si>
    <t>Свиридов-Сайфутдинов Роман</t>
  </si>
  <si>
    <t>Максютова Маргарита</t>
  </si>
  <si>
    <t>Мухаметрахимов Артур</t>
  </si>
  <si>
    <t>Мухаметрахимов Тимур</t>
  </si>
  <si>
    <t>Шайхутдинова Ильмира</t>
  </si>
  <si>
    <t>Хасанова Амалия</t>
  </si>
  <si>
    <t>Пупышев Леонтий</t>
  </si>
  <si>
    <t>Ахмеров Эмиль</t>
  </si>
  <si>
    <t>Калинкин Сергей</t>
  </si>
  <si>
    <t>Филиппов Филипп</t>
  </si>
  <si>
    <t>Вакилов Линар</t>
  </si>
  <si>
    <t>Проторчин Андрей</t>
  </si>
  <si>
    <t>Полякова Наталья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</si>
  <si>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</si>
  <si>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</si>
  <si>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</si>
  <si>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</si>
  <si>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</si>
  <si>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</si>
  <si>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</si>
  <si>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</si>
  <si>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</si>
  <si>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</si>
  <si>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</si>
  <si>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</si>
  <si>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</si>
  <si>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</si>
  <si>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</si>
  <si>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</si>
  <si>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</si>
  <si>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Первая</t>
  </si>
  <si>
    <t>Касимов Линар</t>
  </si>
  <si>
    <t>Алопин Вадим</t>
  </si>
  <si>
    <t>Ишмаков Тимур</t>
  </si>
  <si>
    <t>Мухутдинов Динар</t>
  </si>
  <si>
    <t>Садыков Амир</t>
  </si>
  <si>
    <t>Солдатов Борис</t>
  </si>
  <si>
    <t>Лось Андрей</t>
  </si>
  <si>
    <t>Фалиппов Филипп</t>
  </si>
  <si>
    <t>Шайхутдинов Ренат</t>
  </si>
  <si>
    <t>Высшая</t>
  </si>
  <si>
    <t>Плеханова Арина</t>
  </si>
  <si>
    <t>лотто500</t>
  </si>
  <si>
    <t>Старков Константин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</si>
</sst>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</numFmts>
  <fonts count="1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color indexed="9"/>
      <name val="Arial Cyr"/>
      <family val="0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KR All Sport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16"/>
      <color indexed="21"/>
      <name val="Arial"/>
      <family val="2"/>
    </font>
    <font>
      <sz val="12"/>
      <color indexed="17"/>
      <name val="Times New Roman"/>
      <family val="1"/>
    </font>
    <font>
      <sz val="8"/>
      <color indexed="21"/>
      <name val="Verdana"/>
      <family val="2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sz val="8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sz val="14"/>
      <color indexed="8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13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0"/>
    </font>
    <font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9"/>
      <color indexed="8"/>
      <name val="Arial Narrow"/>
      <family val="0"/>
    </font>
    <font>
      <sz val="10"/>
      <name val="Arial Narrow"/>
      <family val="2"/>
    </font>
    <font>
      <sz val="10"/>
      <color indexed="8"/>
      <name val="Arial Cyr"/>
      <family val="0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Arial"/>
      <family val="0"/>
    </font>
    <font>
      <b/>
      <sz val="12"/>
      <color indexed="17"/>
      <name val="Arial"/>
      <family val="0"/>
    </font>
    <font>
      <sz val="24"/>
      <color indexed="8"/>
      <name val="Arial"/>
      <family val="0"/>
    </font>
    <font>
      <sz val="10"/>
      <name val="PragmaticaCTT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0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b/>
      <sz val="10"/>
      <color indexed="21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0" fontId="40" fillId="28" borderId="12" xfId="0" applyFont="1" applyFill="1" applyBorder="1" applyAlignment="1" applyProtection="1">
      <alignment horizontal="right"/>
      <protection/>
    </xf>
    <xf numFmtId="0" fontId="40" fillId="28" borderId="13" xfId="0" applyFont="1" applyFill="1" applyBorder="1" applyAlignment="1" applyProtection="1">
      <alignment horizontal="right"/>
      <protection/>
    </xf>
    <xf numFmtId="0" fontId="40" fillId="28" borderId="14" xfId="0" applyFont="1" applyFill="1" applyBorder="1" applyAlignment="1" applyProtection="1">
      <alignment horizontal="right"/>
      <protection/>
    </xf>
    <xf numFmtId="0" fontId="39" fillId="3" borderId="15" xfId="0" applyFont="1" applyFill="1" applyBorder="1" applyAlignment="1" applyProtection="1">
      <alignment horizontal="left"/>
      <protection/>
    </xf>
    <xf numFmtId="0" fontId="39" fillId="3" borderId="16" xfId="0" applyFont="1" applyFill="1" applyBorder="1" applyAlignment="1" applyProtection="1">
      <alignment horizontal="left"/>
      <protection/>
    </xf>
    <xf numFmtId="0" fontId="39" fillId="3" borderId="17" xfId="0" applyFont="1" applyFill="1" applyBorder="1" applyAlignment="1" applyProtection="1">
      <alignment horizontal="left"/>
      <protection/>
    </xf>
    <xf numFmtId="0" fontId="30" fillId="3" borderId="0" xfId="95" applyFont="1" applyFill="1" applyBorder="1" applyAlignment="1" applyProtection="1">
      <alignment horizontal="center" vertical="center"/>
      <protection/>
    </xf>
    <xf numFmtId="0" fontId="30" fillId="3" borderId="0" xfId="95" applyFont="1" applyFill="1" applyBorder="1" applyAlignment="1" applyProtection="1">
      <alignment horizontal="center" vertical="center"/>
      <protection/>
    </xf>
    <xf numFmtId="0" fontId="37" fillId="3" borderId="18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19" xfId="0" applyFont="1" applyFill="1" applyBorder="1" applyAlignment="1" applyProtection="1">
      <alignment horizontal="left" vertical="center"/>
      <protection/>
    </xf>
    <xf numFmtId="14" fontId="33" fillId="7" borderId="15" xfId="0" applyNumberFormat="1" applyFont="1" applyFill="1" applyBorder="1" applyAlignment="1" applyProtection="1">
      <alignment horizontal="right" vertical="center"/>
      <protection/>
    </xf>
    <xf numFmtId="0" fontId="33" fillId="7" borderId="16" xfId="0" applyFont="1" applyFill="1" applyBorder="1" applyAlignment="1" applyProtection="1">
      <alignment horizontal="right" vertical="center"/>
      <protection/>
    </xf>
    <xf numFmtId="0" fontId="33" fillId="7" borderId="17" xfId="0" applyFont="1" applyFill="1" applyBorder="1" applyAlignment="1" applyProtection="1">
      <alignment horizontal="right" vertical="center"/>
      <protection/>
    </xf>
    <xf numFmtId="0" fontId="32" fillId="3" borderId="18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19" xfId="0" applyFont="1" applyFill="1" applyBorder="1" applyAlignment="1" applyProtection="1">
      <alignment horizontal="left"/>
      <protection/>
    </xf>
    <xf numFmtId="0" fontId="32" fillId="28" borderId="15" xfId="0" applyFont="1" applyFill="1" applyBorder="1" applyAlignment="1" applyProtection="1">
      <alignment horizontal="right" vertical="center"/>
      <protection/>
    </xf>
    <xf numFmtId="0" fontId="32" fillId="28" borderId="16" xfId="0" applyFont="1" applyFill="1" applyBorder="1" applyAlignment="1" applyProtection="1">
      <alignment horizontal="right" vertical="center"/>
      <protection/>
    </xf>
    <xf numFmtId="49" fontId="10" fillId="28" borderId="16" xfId="0" applyNumberFormat="1" applyFont="1" applyFill="1" applyBorder="1" applyAlignment="1" applyProtection="1">
      <alignment horizontal="left" vertical="center"/>
      <protection/>
    </xf>
    <xf numFmtId="49" fontId="10" fillId="28" borderId="17" xfId="0" applyNumberFormat="1" applyFont="1" applyFill="1" applyBorder="1" applyAlignment="1" applyProtection="1">
      <alignment horizontal="left" vertical="center"/>
      <protection/>
    </xf>
    <xf numFmtId="0" fontId="9" fillId="25" borderId="0" xfId="107" applyFont="1" applyFill="1" applyBorder="1" applyAlignment="1">
      <alignment horizontal="center" vertical="center"/>
      <protection/>
    </xf>
    <xf numFmtId="0" fontId="51" fillId="3" borderId="20" xfId="95" applyFont="1" applyFill="1" applyBorder="1" applyAlignment="1">
      <alignment horizontal="center" vertical="center"/>
    </xf>
    <xf numFmtId="0" fontId="53" fillId="25" borderId="0" xfId="0" applyFont="1" applyFill="1" applyAlignment="1" applyProtection="1">
      <alignment horizontal="left"/>
      <protection/>
    </xf>
    <xf numFmtId="0" fontId="55" fillId="25" borderId="21" xfId="107" applyFont="1" applyFill="1" applyBorder="1" applyAlignment="1">
      <alignment horizontal="center" vertical="center"/>
      <protection/>
    </xf>
    <xf numFmtId="0" fontId="56" fillId="3" borderId="22" xfId="0" applyFont="1" applyFill="1" applyBorder="1" applyAlignment="1" applyProtection="1">
      <alignment horizontal="left" vertical="top" wrapText="1"/>
      <protection/>
    </xf>
    <xf numFmtId="0" fontId="56" fillId="3" borderId="22" xfId="0" applyFont="1" applyFill="1" applyBorder="1" applyAlignment="1" applyProtection="1">
      <alignment horizontal="left" vertical="top"/>
      <protection/>
    </xf>
    <xf numFmtId="195" fontId="57" fillId="28" borderId="22" xfId="0" applyNumberFormat="1" applyFont="1" applyFill="1" applyBorder="1" applyAlignment="1" applyProtection="1">
      <alignment horizontal="right" vertical="center"/>
      <protection/>
    </xf>
    <xf numFmtId="0" fontId="58" fillId="25" borderId="0" xfId="0" applyFont="1" applyFill="1" applyAlignment="1" applyProtection="1">
      <alignment horizontal="left"/>
      <protection/>
    </xf>
    <xf numFmtId="0" fontId="59" fillId="3" borderId="16" xfId="0" applyFont="1" applyFill="1" applyBorder="1" applyAlignment="1" applyProtection="1">
      <alignment horizontal="left" vertical="center"/>
      <protection/>
    </xf>
    <xf numFmtId="0" fontId="60" fillId="3" borderId="16" xfId="0" applyFont="1" applyFill="1" applyBorder="1" applyAlignment="1" applyProtection="1">
      <alignment horizontal="left" vertical="center"/>
      <protection/>
    </xf>
    <xf numFmtId="0" fontId="61" fillId="25" borderId="0" xfId="0" applyFont="1" applyFill="1" applyAlignment="1" applyProtection="1">
      <alignment horizontal="left"/>
      <protection locked="0"/>
    </xf>
    <xf numFmtId="194" fontId="62" fillId="7" borderId="12" xfId="0" applyNumberFormat="1" applyFont="1" applyFill="1" applyBorder="1" applyAlignment="1" applyProtection="1">
      <alignment horizontal="left"/>
      <protection/>
    </xf>
    <xf numFmtId="194" fontId="62" fillId="7" borderId="13" xfId="0" applyNumberFormat="1" applyFont="1" applyFill="1" applyBorder="1" applyAlignment="1" applyProtection="1">
      <alignment horizontal="left"/>
      <protection/>
    </xf>
    <xf numFmtId="194" fontId="62" fillId="28" borderId="23" xfId="0" applyNumberFormat="1" applyFont="1" applyFill="1" applyBorder="1" applyAlignment="1" applyProtection="1">
      <alignment horizontal="center"/>
      <protection/>
    </xf>
    <xf numFmtId="194" fontId="63" fillId="7" borderId="23" xfId="0" applyNumberFormat="1" applyFont="1" applyFill="1" applyBorder="1" applyAlignment="1" applyProtection="1">
      <alignment horizontal="center"/>
      <protection/>
    </xf>
    <xf numFmtId="194" fontId="62" fillId="28" borderId="12" xfId="0" applyNumberFormat="1" applyFont="1" applyFill="1" applyBorder="1" applyAlignment="1" applyProtection="1">
      <alignment horizontal="right"/>
      <protection/>
    </xf>
    <xf numFmtId="194" fontId="62" fillId="28" borderId="13" xfId="0" applyNumberFormat="1" applyFont="1" applyFill="1" applyBorder="1" applyAlignment="1" applyProtection="1">
      <alignment horizontal="left" vertical="center"/>
      <protection/>
    </xf>
    <xf numFmtId="193" fontId="61" fillId="25" borderId="0" xfId="0" applyNumberFormat="1" applyFont="1" applyFill="1" applyAlignment="1" applyProtection="1">
      <alignment horizontal="left"/>
      <protection locked="0"/>
    </xf>
    <xf numFmtId="194" fontId="62" fillId="3" borderId="0" xfId="0" applyNumberFormat="1" applyFont="1" applyFill="1" applyAlignment="1" applyProtection="1">
      <alignment horizontal="left"/>
      <protection/>
    </xf>
    <xf numFmtId="0" fontId="64" fillId="3" borderId="0" xfId="0" applyFont="1" applyFill="1" applyAlignment="1" applyProtection="1">
      <alignment horizontal="right"/>
      <protection/>
    </xf>
    <xf numFmtId="0" fontId="64" fillId="3" borderId="0" xfId="0" applyFont="1" applyFill="1" applyAlignment="1" applyProtection="1">
      <alignment horizontal="center"/>
      <protection/>
    </xf>
    <xf numFmtId="0" fontId="64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65" fillId="17" borderId="24" xfId="0" applyFont="1" applyFill="1" applyBorder="1" applyAlignment="1" applyProtection="1">
      <alignment/>
      <protection/>
    </xf>
    <xf numFmtId="49" fontId="66" fillId="26" borderId="25" xfId="0" applyNumberFormat="1" applyFont="1" applyFill="1" applyBorder="1" applyAlignment="1" applyProtection="1">
      <alignment horizontal="right"/>
      <protection/>
    </xf>
    <xf numFmtId="0" fontId="67" fillId="3" borderId="0" xfId="0" applyFont="1" applyFill="1" applyAlignment="1" applyProtection="1">
      <alignment horizontal="center"/>
      <protection/>
    </xf>
    <xf numFmtId="0" fontId="68" fillId="3" borderId="0" xfId="0" applyFont="1" applyFill="1" applyAlignment="1" applyProtection="1">
      <alignment horizontal="left"/>
      <protection/>
    </xf>
    <xf numFmtId="0" fontId="4" fillId="25" borderId="0" xfId="0" applyFont="1" applyFill="1" applyAlignment="1" applyProtection="1">
      <alignment horizontal="right"/>
      <protection/>
    </xf>
    <xf numFmtId="0" fontId="70" fillId="3" borderId="20" xfId="95" applyFont="1" applyFill="1" applyBorder="1" applyAlignment="1">
      <alignment horizontal="center" vertical="center"/>
    </xf>
    <xf numFmtId="0" fontId="73" fillId="25" borderId="21" xfId="107" applyFont="1" applyFill="1" applyBorder="1" applyAlignment="1">
      <alignment horizontal="center" vertical="center"/>
      <protection/>
    </xf>
    <xf numFmtId="0" fontId="74" fillId="3" borderId="22" xfId="107" applyFont="1" applyFill="1" applyBorder="1" applyAlignment="1" applyProtection="1">
      <alignment horizontal="center" vertical="center"/>
      <protection locked="0"/>
    </xf>
    <xf numFmtId="0" fontId="75" fillId="3" borderId="0" xfId="0" applyFont="1" applyFill="1" applyAlignment="1" applyProtection="1">
      <alignment horizontal="center" vertical="center"/>
      <protection/>
    </xf>
    <xf numFmtId="0" fontId="76" fillId="25" borderId="0" xfId="0" applyFont="1" applyFill="1" applyAlignment="1" applyProtection="1">
      <alignment horizontal="center" vertical="center"/>
      <protection/>
    </xf>
    <xf numFmtId="0" fontId="77" fillId="25" borderId="0" xfId="0" applyFont="1" applyFill="1" applyAlignment="1">
      <alignment vertical="center"/>
    </xf>
    <xf numFmtId="14" fontId="78" fillId="3" borderId="0" xfId="0" applyNumberFormat="1" applyFont="1" applyFill="1" applyAlignment="1" applyProtection="1">
      <alignment horizontal="center" vertical="center"/>
      <protection/>
    </xf>
    <xf numFmtId="193" fontId="79" fillId="25" borderId="0" xfId="0" applyNumberFormat="1" applyFont="1" applyFill="1" applyAlignment="1" applyProtection="1">
      <alignment horizontal="center" vertical="center"/>
      <protection/>
    </xf>
    <xf numFmtId="0" fontId="80" fillId="3" borderId="0" xfId="0" applyFont="1" applyFill="1" applyAlignment="1">
      <alignment vertical="center"/>
    </xf>
    <xf numFmtId="0" fontId="81" fillId="3" borderId="26" xfId="0" applyFont="1" applyFill="1" applyBorder="1" applyAlignment="1">
      <alignment vertical="center"/>
    </xf>
    <xf numFmtId="49" fontId="82" fillId="3" borderId="27" xfId="0" applyNumberFormat="1" applyFont="1" applyFill="1" applyBorder="1" applyAlignment="1" applyProtection="1">
      <alignment vertical="center"/>
      <protection/>
    </xf>
    <xf numFmtId="0" fontId="83" fillId="3" borderId="0" xfId="0" applyNumberFormat="1" applyFont="1" applyFill="1" applyBorder="1" applyAlignment="1" applyProtection="1">
      <alignment vertical="center"/>
      <protection/>
    </xf>
    <xf numFmtId="0" fontId="84" fillId="3" borderId="0" xfId="0" applyNumberFormat="1" applyFont="1" applyFill="1" applyBorder="1" applyAlignment="1" applyProtection="1">
      <alignment vertical="center"/>
      <protection/>
    </xf>
    <xf numFmtId="0" fontId="85" fillId="3" borderId="0" xfId="0" applyNumberFormat="1" applyFont="1" applyFill="1" applyBorder="1" applyAlignment="1" applyProtection="1">
      <alignment vertical="center"/>
      <protection/>
    </xf>
    <xf numFmtId="0" fontId="86" fillId="25" borderId="0" xfId="0" applyFont="1" applyFill="1" applyAlignment="1">
      <alignment vertical="center"/>
    </xf>
    <xf numFmtId="0" fontId="81" fillId="3" borderId="0" xfId="0" applyFont="1" applyFill="1" applyAlignment="1">
      <alignment vertical="center"/>
    </xf>
    <xf numFmtId="0" fontId="84" fillId="3" borderId="28" xfId="0" applyNumberFormat="1" applyFont="1" applyFill="1" applyBorder="1" applyAlignment="1" applyProtection="1">
      <alignment vertical="center"/>
      <protection/>
    </xf>
    <xf numFmtId="0" fontId="81" fillId="3" borderId="29" xfId="0" applyNumberFormat="1" applyFont="1" applyFill="1" applyBorder="1" applyAlignment="1" applyProtection="1">
      <alignment vertical="center"/>
      <protection/>
    </xf>
    <xf numFmtId="49" fontId="84" fillId="3" borderId="27" xfId="0" applyNumberFormat="1" applyFont="1" applyFill="1" applyBorder="1" applyAlignment="1" applyProtection="1">
      <alignment vertical="center"/>
      <protection/>
    </xf>
    <xf numFmtId="49" fontId="82" fillId="3" borderId="30" xfId="0" applyNumberFormat="1" applyFont="1" applyFill="1" applyBorder="1" applyAlignment="1" applyProtection="1">
      <alignment vertical="center"/>
      <protection/>
    </xf>
    <xf numFmtId="0" fontId="81" fillId="3" borderId="31" xfId="0" applyNumberFormat="1" applyFont="1" applyFill="1" applyBorder="1" applyAlignment="1" applyProtection="1">
      <alignment vertical="center"/>
      <protection/>
    </xf>
    <xf numFmtId="0" fontId="87" fillId="3" borderId="32" xfId="0" applyNumberFormat="1" applyFont="1" applyFill="1" applyBorder="1" applyAlignment="1" applyProtection="1">
      <alignment vertical="center"/>
      <protection/>
    </xf>
    <xf numFmtId="0" fontId="84" fillId="3" borderId="33" xfId="0" applyNumberFormat="1" applyFont="1" applyFill="1" applyBorder="1" applyAlignment="1" applyProtection="1">
      <alignment vertical="center"/>
      <protection/>
    </xf>
    <xf numFmtId="0" fontId="81" fillId="3" borderId="0" xfId="0" applyNumberFormat="1" applyFont="1" applyFill="1" applyBorder="1" applyAlignment="1" applyProtection="1">
      <alignment vertical="center"/>
      <protection/>
    </xf>
    <xf numFmtId="0" fontId="84" fillId="3" borderId="34" xfId="0" applyNumberFormat="1" applyFont="1" applyFill="1" applyBorder="1" applyAlignment="1" applyProtection="1">
      <alignment vertical="center"/>
      <protection/>
    </xf>
    <xf numFmtId="0" fontId="84" fillId="3" borderId="32" xfId="0" applyNumberFormat="1" applyFont="1" applyFill="1" applyBorder="1" applyAlignment="1" applyProtection="1">
      <alignment vertical="center"/>
      <protection/>
    </xf>
    <xf numFmtId="49" fontId="84" fillId="3" borderId="30" xfId="0" applyNumberFormat="1" applyFont="1" applyFill="1" applyBorder="1" applyAlignment="1" applyProtection="1">
      <alignment vertical="center"/>
      <protection/>
    </xf>
    <xf numFmtId="0" fontId="81" fillId="3" borderId="32" xfId="0" applyNumberFormat="1" applyFont="1" applyFill="1" applyBorder="1" applyAlignment="1" applyProtection="1">
      <alignment vertical="center"/>
      <protection/>
    </xf>
    <xf numFmtId="0" fontId="84" fillId="3" borderId="27" xfId="0" applyNumberFormat="1" applyFont="1" applyFill="1" applyBorder="1" applyAlignment="1" applyProtection="1">
      <alignment horizontal="left" vertical="center"/>
      <protection/>
    </xf>
    <xf numFmtId="0" fontId="84" fillId="3" borderId="33" xfId="0" applyNumberFormat="1" applyFont="1" applyFill="1" applyBorder="1" applyAlignment="1" applyProtection="1">
      <alignment horizontal="right" vertical="center"/>
      <protection/>
    </xf>
    <xf numFmtId="0" fontId="85" fillId="3" borderId="33" xfId="0" applyNumberFormat="1" applyFont="1" applyFill="1" applyBorder="1" applyAlignment="1" applyProtection="1">
      <alignment vertical="center"/>
      <protection/>
    </xf>
    <xf numFmtId="49" fontId="88" fillId="3" borderId="33" xfId="0" applyNumberFormat="1" applyFont="1" applyFill="1" applyBorder="1" applyAlignment="1" applyProtection="1">
      <alignment horizontal="right" vertical="center"/>
      <protection/>
    </xf>
    <xf numFmtId="0" fontId="84" fillId="3" borderId="0" xfId="0" applyNumberFormat="1" applyFont="1" applyFill="1" applyBorder="1" applyAlignment="1" applyProtection="1">
      <alignment horizontal="right" vertical="center"/>
      <protection/>
    </xf>
    <xf numFmtId="0" fontId="81" fillId="3" borderId="27" xfId="0" applyNumberFormat="1" applyFont="1" applyFill="1" applyBorder="1" applyAlignment="1" applyProtection="1">
      <alignment horizontal="right" vertical="center"/>
      <protection/>
    </xf>
    <xf numFmtId="49" fontId="82" fillId="3" borderId="27" xfId="0" applyNumberFormat="1" applyFont="1" applyFill="1" applyBorder="1" applyAlignment="1" applyProtection="1">
      <alignment horizontal="left" vertical="center"/>
      <protection/>
    </xf>
    <xf numFmtId="0" fontId="82" fillId="3" borderId="27" xfId="0" applyNumberFormat="1" applyFont="1" applyFill="1" applyBorder="1" applyAlignment="1" applyProtection="1">
      <alignment horizontal="left" vertical="center"/>
      <protection/>
    </xf>
    <xf numFmtId="0" fontId="81" fillId="3" borderId="33" xfId="0" applyNumberFormat="1" applyFont="1" applyFill="1" applyBorder="1" applyAlignment="1" applyProtection="1">
      <alignment vertical="center"/>
      <protection/>
    </xf>
    <xf numFmtId="0" fontId="81" fillId="3" borderId="26" xfId="0" applyFont="1" applyFill="1" applyBorder="1" applyAlignment="1" applyProtection="1">
      <alignment horizontal="right" vertical="center"/>
      <protection/>
    </xf>
    <xf numFmtId="0" fontId="81" fillId="3" borderId="0" xfId="0" applyNumberFormat="1" applyFont="1" applyFill="1" applyBorder="1" applyAlignment="1" applyProtection="1">
      <alignment horizontal="left" vertical="center"/>
      <protection/>
    </xf>
    <xf numFmtId="49" fontId="82" fillId="3" borderId="30" xfId="0" applyNumberFormat="1" applyFont="1" applyFill="1" applyBorder="1" applyAlignment="1" applyProtection="1">
      <alignment horizontal="left" vertical="center"/>
      <protection/>
    </xf>
    <xf numFmtId="0" fontId="81" fillId="3" borderId="31" xfId="0" applyNumberFormat="1" applyFont="1" applyFill="1" applyBorder="1" applyAlignment="1" applyProtection="1">
      <alignment horizontal="left" vertical="center"/>
      <protection/>
    </xf>
    <xf numFmtId="0" fontId="81" fillId="3" borderId="27" xfId="0" applyNumberFormat="1" applyFont="1" applyFill="1" applyBorder="1" applyAlignment="1" applyProtection="1">
      <alignment horizontal="left" vertical="center"/>
      <protection/>
    </xf>
    <xf numFmtId="0" fontId="81" fillId="3" borderId="33" xfId="0" applyNumberFormat="1" applyFont="1" applyFill="1" applyBorder="1" applyAlignment="1" applyProtection="1">
      <alignment horizontal="left" vertical="center"/>
      <protection/>
    </xf>
    <xf numFmtId="0" fontId="89" fillId="3" borderId="0" xfId="0" applyFont="1" applyFill="1" applyAlignment="1">
      <alignment vertical="center"/>
    </xf>
    <xf numFmtId="0" fontId="87" fillId="3" borderId="33" xfId="0" applyNumberFormat="1" applyFont="1" applyFill="1" applyBorder="1" applyAlignment="1" applyProtection="1">
      <alignment vertical="center"/>
      <protection/>
    </xf>
    <xf numFmtId="0" fontId="87" fillId="3" borderId="0" xfId="0" applyNumberFormat="1" applyFont="1" applyFill="1" applyBorder="1" applyAlignment="1" applyProtection="1">
      <alignment vertical="center"/>
      <protection/>
    </xf>
    <xf numFmtId="49" fontId="84" fillId="3" borderId="27" xfId="0" applyNumberFormat="1" applyFont="1" applyFill="1" applyBorder="1" applyAlignment="1" applyProtection="1">
      <alignment horizontal="left" vertical="center"/>
      <protection/>
    </xf>
    <xf numFmtId="0" fontId="81" fillId="3" borderId="26" xfId="0" applyFont="1" applyFill="1" applyBorder="1" applyAlignment="1" applyProtection="1">
      <alignment horizontal="left" vertical="center"/>
      <protection/>
    </xf>
    <xf numFmtId="0" fontId="83" fillId="3" borderId="0" xfId="0" applyNumberFormat="1" applyFont="1" applyFill="1" applyBorder="1" applyAlignment="1" applyProtection="1">
      <alignment horizontal="left" vertical="center"/>
      <protection/>
    </xf>
    <xf numFmtId="0" fontId="90" fillId="3" borderId="33" xfId="0" applyNumberFormat="1" applyFont="1" applyFill="1" applyBorder="1" applyAlignment="1" applyProtection="1">
      <alignment horizontal="left" vertical="center"/>
      <protection/>
    </xf>
    <xf numFmtId="0" fontId="83" fillId="3" borderId="31" xfId="0" applyNumberFormat="1" applyFont="1" applyFill="1" applyBorder="1" applyAlignment="1" applyProtection="1">
      <alignment horizontal="left" vertical="center"/>
      <protection/>
    </xf>
    <xf numFmtId="0" fontId="90" fillId="3" borderId="0" xfId="0" applyNumberFormat="1" applyFont="1" applyFill="1" applyBorder="1" applyAlignment="1" applyProtection="1">
      <alignment horizontal="right" vertical="center"/>
      <protection/>
    </xf>
    <xf numFmtId="0" fontId="88" fillId="3" borderId="33" xfId="0" applyNumberFormat="1" applyFont="1" applyFill="1" applyBorder="1" applyAlignment="1" applyProtection="1">
      <alignment vertical="center"/>
      <protection/>
    </xf>
    <xf numFmtId="0" fontId="90" fillId="3" borderId="0" xfId="0" applyNumberFormat="1" applyFont="1" applyFill="1" applyBorder="1" applyAlignment="1" applyProtection="1">
      <alignment horizontal="left" vertical="center"/>
      <protection/>
    </xf>
    <xf numFmtId="0" fontId="82" fillId="3" borderId="0" xfId="0" applyNumberFormat="1" applyFont="1" applyFill="1" applyBorder="1" applyAlignment="1" applyProtection="1">
      <alignment horizontal="left" vertical="center"/>
      <protection/>
    </xf>
    <xf numFmtId="0" fontId="81" fillId="25" borderId="0" xfId="0" applyFont="1" applyFill="1" applyAlignment="1">
      <alignment vertical="center"/>
    </xf>
    <xf numFmtId="0" fontId="90" fillId="25" borderId="0" xfId="0" applyFont="1" applyFill="1" applyAlignment="1">
      <alignment vertical="center"/>
    </xf>
    <xf numFmtId="0" fontId="0" fillId="11" borderId="24" xfId="0" applyFill="1" applyBorder="1" applyAlignment="1">
      <alignment horizontal="center" vertical="center"/>
    </xf>
    <xf numFmtId="0" fontId="91" fillId="11" borderId="35" xfId="0" applyFont="1" applyFill="1" applyBorder="1" applyAlignment="1">
      <alignment horizontal="center" vertical="center"/>
    </xf>
    <xf numFmtId="0" fontId="91" fillId="11" borderId="36" xfId="0" applyFont="1" applyFill="1" applyBorder="1" applyAlignment="1">
      <alignment horizontal="center" vertical="center"/>
    </xf>
    <xf numFmtId="0" fontId="92" fillId="11" borderId="35" xfId="0" applyFont="1" applyFill="1" applyBorder="1" applyAlignment="1">
      <alignment horizontal="center" vertical="center"/>
    </xf>
    <xf numFmtId="0" fontId="92" fillId="11" borderId="36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11" borderId="24" xfId="0" applyFill="1" applyBorder="1" applyAlignment="1">
      <alignment horizontal="center"/>
    </xf>
    <xf numFmtId="0" fontId="49" fillId="29" borderId="24" xfId="0" applyFont="1" applyFill="1" applyBorder="1" applyAlignment="1">
      <alignment horizontal="center" vertical="center"/>
    </xf>
    <xf numFmtId="0" fontId="93" fillId="29" borderId="24" xfId="0" applyFont="1" applyFill="1" applyBorder="1" applyAlignment="1">
      <alignment horizontal="left"/>
    </xf>
    <xf numFmtId="0" fontId="93" fillId="30" borderId="24" xfId="0" applyFont="1" applyFill="1" applyBorder="1" applyAlignment="1">
      <alignment horizontal="left"/>
    </xf>
    <xf numFmtId="0" fontId="49" fillId="30" borderId="24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/>
    </xf>
    <xf numFmtId="0" fontId="95" fillId="3" borderId="20" xfId="95" applyFont="1" applyFill="1" applyBorder="1" applyAlignment="1">
      <alignment horizontal="center" vertical="center"/>
    </xf>
    <xf numFmtId="0" fontId="97" fillId="25" borderId="0" xfId="108" applyFont="1" applyFill="1" applyProtection="1">
      <alignment/>
      <protection/>
    </xf>
    <xf numFmtId="0" fontId="0" fillId="25" borderId="0" xfId="108" applyFill="1" applyProtection="1">
      <alignment/>
      <protection/>
    </xf>
    <xf numFmtId="0" fontId="99" fillId="25" borderId="21" xfId="107" applyFont="1" applyFill="1" applyBorder="1" applyAlignment="1">
      <alignment horizontal="center" vertical="center"/>
      <protection/>
    </xf>
    <xf numFmtId="0" fontId="100" fillId="3" borderId="22" xfId="108" applyFont="1" applyFill="1" applyBorder="1" applyAlignment="1" applyProtection="1">
      <alignment horizontal="left" vertical="top" wrapText="1"/>
      <protection/>
    </xf>
    <xf numFmtId="195" fontId="57" fillId="28" borderId="22" xfId="108" applyNumberFormat="1" applyFont="1" applyFill="1" applyBorder="1" applyAlignment="1" applyProtection="1">
      <alignment horizontal="right" vertical="center"/>
      <protection/>
    </xf>
    <xf numFmtId="49" fontId="97" fillId="25" borderId="0" xfId="108" applyNumberFormat="1" applyFont="1" applyFill="1">
      <alignment/>
      <protection/>
    </xf>
    <xf numFmtId="49" fontId="0" fillId="25" borderId="0" xfId="108" applyNumberFormat="1" applyFill="1">
      <alignment/>
      <protection/>
    </xf>
    <xf numFmtId="0" fontId="59" fillId="3" borderId="16" xfId="108" applyFont="1" applyFill="1" applyBorder="1" applyAlignment="1" applyProtection="1">
      <alignment horizontal="left" vertical="center"/>
      <protection/>
    </xf>
    <xf numFmtId="0" fontId="60" fillId="3" borderId="16" xfId="108" applyFont="1" applyFill="1" applyBorder="1" applyAlignment="1" applyProtection="1">
      <alignment horizontal="left" vertical="center"/>
      <protection/>
    </xf>
    <xf numFmtId="194" fontId="62" fillId="7" borderId="23" xfId="108" applyNumberFormat="1" applyFont="1" applyFill="1" applyBorder="1" applyAlignment="1" applyProtection="1">
      <alignment horizontal="left"/>
      <protection/>
    </xf>
    <xf numFmtId="194" fontId="62" fillId="28" borderId="23" xfId="108" applyNumberFormat="1" applyFont="1" applyFill="1" applyBorder="1" applyAlignment="1" applyProtection="1">
      <alignment horizontal="center"/>
      <protection/>
    </xf>
    <xf numFmtId="194" fontId="62" fillId="7" borderId="23" xfId="108" applyNumberFormat="1" applyFont="1" applyFill="1" applyBorder="1" applyAlignment="1" applyProtection="1">
      <alignment horizontal="center"/>
      <protection/>
    </xf>
    <xf numFmtId="194" fontId="62" fillId="28" borderId="23" xfId="108" applyNumberFormat="1" applyFont="1" applyFill="1" applyBorder="1" applyAlignment="1" applyProtection="1">
      <alignment horizontal="right"/>
      <protection/>
    </xf>
    <xf numFmtId="194" fontId="62" fillId="28" borderId="12" xfId="108" applyNumberFormat="1" applyFont="1" applyFill="1" applyBorder="1" applyAlignment="1" applyProtection="1">
      <alignment horizontal="right"/>
      <protection/>
    </xf>
    <xf numFmtId="194" fontId="62" fillId="28" borderId="14" xfId="108" applyNumberFormat="1" applyFont="1" applyFill="1" applyBorder="1" applyAlignment="1" applyProtection="1">
      <alignment horizontal="left" vertical="center"/>
      <protection/>
    </xf>
    <xf numFmtId="194" fontId="62" fillId="3" borderId="0" xfId="108" applyNumberFormat="1" applyFont="1" applyFill="1" applyAlignment="1" applyProtection="1">
      <alignment horizontal="left"/>
      <protection/>
    </xf>
    <xf numFmtId="49" fontId="101" fillId="3" borderId="0" xfId="106" applyNumberFormat="1" applyFont="1" applyFill="1" applyBorder="1" applyAlignment="1">
      <alignment horizontal="center"/>
      <protection/>
    </xf>
    <xf numFmtId="49" fontId="102" fillId="3" borderId="24" xfId="108" applyNumberFormat="1" applyFont="1" applyFill="1" applyBorder="1" applyAlignment="1">
      <alignment horizontal="center" vertical="center"/>
      <protection/>
    </xf>
    <xf numFmtId="49" fontId="103" fillId="3" borderId="35" xfId="108" applyNumberFormat="1" applyFont="1" applyFill="1" applyBorder="1" applyAlignment="1">
      <alignment horizontal="center" vertical="center"/>
      <protection/>
    </xf>
    <xf numFmtId="49" fontId="103" fillId="17" borderId="24" xfId="108" applyNumberFormat="1" applyFont="1" applyFill="1" applyBorder="1" applyAlignment="1">
      <alignment horizontal="center" vertical="center"/>
      <protection/>
    </xf>
    <xf numFmtId="49" fontId="103" fillId="3" borderId="24" xfId="108" applyNumberFormat="1" applyFont="1" applyFill="1" applyBorder="1" applyAlignment="1">
      <alignment horizontal="center" vertical="center" textRotation="255"/>
      <protection/>
    </xf>
    <xf numFmtId="49" fontId="104" fillId="3" borderId="24" xfId="108" applyNumberFormat="1" applyFont="1" applyFill="1" applyBorder="1" applyAlignment="1">
      <alignment horizontal="center" vertical="center" textRotation="255" wrapText="1"/>
      <protection/>
    </xf>
    <xf numFmtId="49" fontId="97" fillId="25" borderId="0" xfId="108" applyNumberFormat="1" applyFont="1" applyFill="1" applyAlignment="1">
      <alignment horizontal="center" vertical="center"/>
      <protection/>
    </xf>
    <xf numFmtId="49" fontId="0" fillId="25" borderId="0" xfId="108" applyNumberFormat="1" applyFill="1" applyAlignment="1">
      <alignment horizontal="center" vertical="center"/>
      <protection/>
    </xf>
    <xf numFmtId="49" fontId="103" fillId="3" borderId="24" xfId="108" applyNumberFormat="1" applyFont="1" applyFill="1" applyBorder="1" applyAlignment="1">
      <alignment horizontal="center" vertical="center"/>
      <protection/>
    </xf>
    <xf numFmtId="49" fontId="105" fillId="3" borderId="25" xfId="108" applyNumberFormat="1" applyFont="1" applyFill="1" applyBorder="1" applyAlignment="1" applyProtection="1">
      <alignment horizontal="left" vertical="center"/>
      <protection/>
    </xf>
    <xf numFmtId="49" fontId="105" fillId="17" borderId="25" xfId="108" applyNumberFormat="1" applyFont="1" applyFill="1" applyBorder="1" applyAlignment="1" applyProtection="1">
      <alignment horizontal="left" vertical="center"/>
      <protection/>
    </xf>
    <xf numFmtId="49" fontId="51" fillId="3" borderId="25" xfId="108" applyNumberFormat="1" applyFont="1" applyFill="1" applyBorder="1" applyAlignment="1" applyProtection="1">
      <alignment horizontal="center" vertical="center" wrapText="1"/>
      <protection/>
    </xf>
    <xf numFmtId="49" fontId="105" fillId="3" borderId="25" xfId="108" applyNumberFormat="1" applyFont="1" applyFill="1" applyBorder="1" applyAlignment="1" applyProtection="1">
      <alignment horizontal="center" vertical="center"/>
      <protection/>
    </xf>
    <xf numFmtId="49" fontId="107" fillId="3" borderId="25" xfId="108" applyNumberFormat="1" applyFont="1" applyFill="1" applyBorder="1" applyAlignment="1" applyProtection="1">
      <alignment horizontal="center" vertical="center"/>
      <protection/>
    </xf>
    <xf numFmtId="0" fontId="0" fillId="25" borderId="0" xfId="108" applyFill="1">
      <alignment/>
      <protection/>
    </xf>
    <xf numFmtId="0" fontId="0" fillId="25" borderId="0" xfId="109" applyFill="1" applyProtection="1">
      <alignment/>
      <protection/>
    </xf>
    <xf numFmtId="0" fontId="9" fillId="25" borderId="21" xfId="107" applyFont="1" applyFill="1" applyBorder="1" applyAlignment="1">
      <alignment horizontal="center" vertical="center"/>
      <protection/>
    </xf>
    <xf numFmtId="0" fontId="10" fillId="3" borderId="22" xfId="109" applyFont="1" applyFill="1" applyBorder="1" applyAlignment="1" applyProtection="1">
      <alignment horizontal="left" vertical="top" wrapText="1"/>
      <protection/>
    </xf>
    <xf numFmtId="0" fontId="10" fillId="3" borderId="22" xfId="109" applyFont="1" applyFill="1" applyBorder="1" applyAlignment="1" applyProtection="1">
      <alignment horizontal="left" vertical="top"/>
      <protection/>
    </xf>
    <xf numFmtId="195" fontId="57" fillId="28" borderId="22" xfId="109" applyNumberFormat="1" applyFont="1" applyFill="1" applyBorder="1" applyAlignment="1" applyProtection="1">
      <alignment horizontal="right" vertical="center"/>
      <protection/>
    </xf>
    <xf numFmtId="0" fontId="109" fillId="25" borderId="0" xfId="109" applyFont="1" applyFill="1" applyAlignment="1" applyProtection="1">
      <alignment horizontal="left"/>
      <protection/>
    </xf>
    <xf numFmtId="0" fontId="59" fillId="3" borderId="16" xfId="109" applyFont="1" applyFill="1" applyBorder="1" applyAlignment="1" applyProtection="1">
      <alignment horizontal="left" vertical="center"/>
      <protection/>
    </xf>
    <xf numFmtId="0" fontId="60" fillId="3" borderId="16" xfId="109" applyFont="1" applyFill="1" applyBorder="1" applyAlignment="1" applyProtection="1">
      <alignment horizontal="left" vertical="center"/>
      <protection/>
    </xf>
    <xf numFmtId="193" fontId="110" fillId="25" borderId="0" xfId="109" applyNumberFormat="1" applyFont="1" applyFill="1" applyAlignment="1" applyProtection="1">
      <alignment horizontal="left"/>
      <protection locked="0"/>
    </xf>
    <xf numFmtId="194" fontId="62" fillId="7" borderId="12" xfId="109" applyNumberFormat="1" applyFont="1" applyFill="1" applyBorder="1" applyAlignment="1" applyProtection="1">
      <alignment horizontal="left"/>
      <protection/>
    </xf>
    <xf numFmtId="194" fontId="62" fillId="7" borderId="13" xfId="109" applyNumberFormat="1" applyFont="1" applyFill="1" applyBorder="1" applyAlignment="1" applyProtection="1">
      <alignment horizontal="left"/>
      <protection/>
    </xf>
    <xf numFmtId="194" fontId="62" fillId="28" borderId="23" xfId="109" applyNumberFormat="1" applyFont="1" applyFill="1" applyBorder="1" applyAlignment="1" applyProtection="1">
      <alignment horizontal="center"/>
      <protection/>
    </xf>
    <xf numFmtId="194" fontId="62" fillId="7" borderId="23" xfId="109" applyNumberFormat="1" applyFont="1" applyFill="1" applyBorder="1" applyAlignment="1" applyProtection="1">
      <alignment horizontal="center"/>
      <protection/>
    </xf>
    <xf numFmtId="194" fontId="62" fillId="28" borderId="12" xfId="109" applyNumberFormat="1" applyFont="1" applyFill="1" applyBorder="1" applyAlignment="1" applyProtection="1">
      <alignment horizontal="right"/>
      <protection/>
    </xf>
    <xf numFmtId="194" fontId="62" fillId="28" borderId="13" xfId="109" applyNumberFormat="1" applyFont="1" applyFill="1" applyBorder="1" applyAlignment="1" applyProtection="1">
      <alignment horizontal="left" vertical="center"/>
      <protection/>
    </xf>
    <xf numFmtId="194" fontId="62" fillId="3" borderId="0" xfId="109" applyNumberFormat="1" applyFont="1" applyFill="1" applyBorder="1" applyAlignment="1" applyProtection="1">
      <alignment horizontal="left"/>
      <protection/>
    </xf>
    <xf numFmtId="194" fontId="62" fillId="3" borderId="0" xfId="109" applyNumberFormat="1" applyFont="1" applyFill="1" applyBorder="1" applyAlignment="1" applyProtection="1">
      <alignment horizontal="center"/>
      <protection/>
    </xf>
    <xf numFmtId="194" fontId="62" fillId="3" borderId="0" xfId="109" applyNumberFormat="1" applyFont="1" applyFill="1" applyBorder="1" applyAlignment="1" applyProtection="1">
      <alignment horizontal="right"/>
      <protection/>
    </xf>
    <xf numFmtId="194" fontId="62" fillId="3" borderId="0" xfId="109" applyNumberFormat="1" applyFont="1" applyFill="1" applyBorder="1" applyAlignment="1" applyProtection="1">
      <alignment horizontal="left" vertical="center"/>
      <protection/>
    </xf>
    <xf numFmtId="0" fontId="0" fillId="3" borderId="0" xfId="109" applyFill="1" applyProtection="1">
      <alignment/>
      <protection/>
    </xf>
    <xf numFmtId="0" fontId="0" fillId="3" borderId="0" xfId="109" applyFill="1" applyAlignment="1" applyProtection="1">
      <alignment horizontal="right"/>
      <protection/>
    </xf>
    <xf numFmtId="0" fontId="0" fillId="3" borderId="0" xfId="109" applyFill="1" applyAlignment="1" applyProtection="1">
      <alignment horizontal="center"/>
      <protection/>
    </xf>
    <xf numFmtId="0" fontId="11" fillId="17" borderId="24" xfId="109" applyFont="1" applyFill="1" applyBorder="1" applyAlignment="1" applyProtection="1">
      <alignment horizontal="center"/>
      <protection/>
    </xf>
    <xf numFmtId="0" fontId="5" fillId="26" borderId="24" xfId="109" applyFont="1" applyFill="1" applyBorder="1" applyAlignment="1" applyProtection="1">
      <alignment horizontal="right"/>
      <protection locked="0"/>
    </xf>
    <xf numFmtId="0" fontId="67" fillId="3" borderId="0" xfId="109" applyFont="1" applyFill="1" applyAlignment="1" applyProtection="1">
      <alignment horizontal="center"/>
      <protection/>
    </xf>
    <xf numFmtId="0" fontId="68" fillId="3" borderId="0" xfId="109" applyFont="1" applyFill="1" applyAlignment="1" applyProtection="1">
      <alignment horizontal="left"/>
      <protection/>
    </xf>
    <xf numFmtId="0" fontId="0" fillId="3" borderId="0" xfId="109" applyFont="1" applyFill="1" applyProtection="1">
      <alignment/>
      <protection/>
    </xf>
    <xf numFmtId="0" fontId="111" fillId="3" borderId="22" xfId="109" applyFont="1" applyFill="1" applyBorder="1" applyAlignment="1" applyProtection="1">
      <alignment horizontal="center" vertical="center"/>
      <protection locked="0"/>
    </xf>
    <xf numFmtId="0" fontId="104" fillId="25" borderId="0" xfId="109" applyFont="1" applyFill="1">
      <alignment/>
      <protection/>
    </xf>
    <xf numFmtId="0" fontId="78" fillId="3" borderId="0" xfId="109" applyFont="1" applyFill="1" applyBorder="1" applyAlignment="1" applyProtection="1">
      <alignment horizontal="center" vertical="center"/>
      <protection/>
    </xf>
    <xf numFmtId="14" fontId="78" fillId="3" borderId="0" xfId="109" applyNumberFormat="1" applyFont="1" applyFill="1" applyAlignment="1" applyProtection="1">
      <alignment horizontal="center" vertical="center"/>
      <protection/>
    </xf>
    <xf numFmtId="0" fontId="112" fillId="3" borderId="0" xfId="109" applyFont="1" applyFill="1" applyProtection="1">
      <alignment/>
      <protection/>
    </xf>
    <xf numFmtId="0" fontId="113" fillId="3" borderId="26" xfId="109" applyFont="1" applyFill="1" applyBorder="1" applyProtection="1">
      <alignment/>
      <protection/>
    </xf>
    <xf numFmtId="49" fontId="70" fillId="3" borderId="27" xfId="109" applyNumberFormat="1" applyFont="1" applyFill="1" applyBorder="1" applyAlignment="1" applyProtection="1">
      <alignment horizontal="left"/>
      <protection/>
    </xf>
    <xf numFmtId="0" fontId="70" fillId="3" borderId="0" xfId="109" applyNumberFormat="1" applyFont="1" applyFill="1" applyBorder="1" applyAlignment="1" applyProtection="1">
      <alignment horizontal="left"/>
      <protection/>
    </xf>
    <xf numFmtId="0" fontId="87" fillId="3" borderId="0" xfId="109" applyNumberFormat="1" applyFont="1" applyFill="1" applyBorder="1" applyAlignment="1" applyProtection="1">
      <alignment/>
      <protection/>
    </xf>
    <xf numFmtId="0" fontId="87" fillId="3" borderId="37" xfId="109" applyNumberFormat="1" applyFont="1" applyFill="1" applyBorder="1" applyAlignment="1" applyProtection="1">
      <alignment/>
      <protection/>
    </xf>
    <xf numFmtId="0" fontId="113" fillId="3" borderId="0" xfId="109" applyFont="1" applyFill="1" applyProtection="1">
      <alignment/>
      <protection/>
    </xf>
    <xf numFmtId="0" fontId="87" fillId="3" borderId="28" xfId="109" applyNumberFormat="1" applyFont="1" applyFill="1" applyBorder="1" applyAlignment="1" applyProtection="1">
      <alignment/>
      <protection/>
    </xf>
    <xf numFmtId="0" fontId="113" fillId="3" borderId="29" xfId="109" applyNumberFormat="1" applyFont="1" applyFill="1" applyBorder="1" applyAlignment="1" applyProtection="1">
      <alignment/>
      <protection/>
    </xf>
    <xf numFmtId="49" fontId="112" fillId="3" borderId="27" xfId="109" applyNumberFormat="1" applyFont="1" applyFill="1" applyBorder="1" applyAlignment="1" applyProtection="1">
      <alignment horizontal="left"/>
      <protection/>
    </xf>
    <xf numFmtId="0" fontId="112" fillId="3" borderId="0" xfId="109" applyNumberFormat="1" applyFont="1" applyFill="1" applyBorder="1" applyAlignment="1" applyProtection="1">
      <alignment horizontal="left"/>
      <protection/>
    </xf>
    <xf numFmtId="49" fontId="70" fillId="3" borderId="30" xfId="109" applyNumberFormat="1" applyFont="1" applyFill="1" applyBorder="1" applyAlignment="1" applyProtection="1">
      <alignment horizontal="left"/>
      <protection/>
    </xf>
    <xf numFmtId="0" fontId="113" fillId="3" borderId="31" xfId="109" applyNumberFormat="1" applyFont="1" applyFill="1" applyBorder="1" applyAlignment="1" applyProtection="1">
      <alignment horizontal="left"/>
      <protection/>
    </xf>
    <xf numFmtId="0" fontId="87" fillId="3" borderId="32" xfId="109" applyNumberFormat="1" applyFont="1" applyFill="1" applyBorder="1" applyAlignment="1" applyProtection="1">
      <alignment/>
      <protection/>
    </xf>
    <xf numFmtId="0" fontId="87" fillId="3" borderId="33" xfId="109" applyNumberFormat="1" applyFont="1" applyFill="1" applyBorder="1" applyAlignment="1" applyProtection="1">
      <alignment/>
      <protection/>
    </xf>
    <xf numFmtId="0" fontId="113" fillId="3" borderId="0" xfId="109" applyNumberFormat="1" applyFont="1" applyFill="1" applyBorder="1" applyAlignment="1" applyProtection="1">
      <alignment/>
      <protection/>
    </xf>
    <xf numFmtId="0" fontId="87" fillId="3" borderId="34" xfId="109" applyNumberFormat="1" applyFont="1" applyFill="1" applyBorder="1" applyAlignment="1" applyProtection="1">
      <alignment/>
      <protection/>
    </xf>
    <xf numFmtId="0" fontId="113" fillId="3" borderId="0" xfId="109" applyNumberFormat="1" applyFont="1" applyFill="1" applyBorder="1" applyAlignment="1" applyProtection="1">
      <alignment horizontal="left"/>
      <protection/>
    </xf>
    <xf numFmtId="0" fontId="113" fillId="3" borderId="31" xfId="109" applyNumberFormat="1" applyFont="1" applyFill="1" applyBorder="1" applyAlignment="1" applyProtection="1">
      <alignment/>
      <protection/>
    </xf>
    <xf numFmtId="49" fontId="112" fillId="3" borderId="30" xfId="109" applyNumberFormat="1" applyFont="1" applyFill="1" applyBorder="1" applyAlignment="1" applyProtection="1">
      <alignment horizontal="left"/>
      <protection/>
    </xf>
    <xf numFmtId="0" fontId="113" fillId="3" borderId="32" xfId="109" applyNumberFormat="1" applyFont="1" applyFill="1" applyBorder="1" applyAlignment="1" applyProtection="1">
      <alignment horizontal="left"/>
      <protection/>
    </xf>
    <xf numFmtId="0" fontId="112" fillId="3" borderId="0" xfId="109" applyNumberFormat="1" applyFont="1" applyFill="1" applyBorder="1" applyAlignment="1" applyProtection="1">
      <alignment horizontal="center"/>
      <protection/>
    </xf>
    <xf numFmtId="49" fontId="87" fillId="3" borderId="27" xfId="109" applyNumberFormat="1" applyFont="1" applyFill="1" applyBorder="1" applyAlignment="1" applyProtection="1">
      <alignment/>
      <protection/>
    </xf>
    <xf numFmtId="0" fontId="113" fillId="3" borderId="32" xfId="109" applyNumberFormat="1" applyFont="1" applyFill="1" applyBorder="1" applyAlignment="1" applyProtection="1">
      <alignment/>
      <protection/>
    </xf>
    <xf numFmtId="0" fontId="112" fillId="3" borderId="29" xfId="109" applyNumberFormat="1" applyFont="1" applyFill="1" applyBorder="1" applyAlignment="1" applyProtection="1">
      <alignment horizontal="left"/>
      <protection/>
    </xf>
    <xf numFmtId="0" fontId="112" fillId="3" borderId="27" xfId="109" applyNumberFormat="1" applyFont="1" applyFill="1" applyBorder="1" applyAlignment="1" applyProtection="1">
      <alignment horizontal="left"/>
      <protection/>
    </xf>
    <xf numFmtId="0" fontId="112" fillId="3" borderId="38" xfId="109" applyNumberFormat="1" applyFont="1" applyFill="1" applyBorder="1" applyAlignment="1" applyProtection="1">
      <alignment horizontal="left"/>
      <protection/>
    </xf>
    <xf numFmtId="0" fontId="87" fillId="3" borderId="31" xfId="109" applyNumberFormat="1" applyFont="1" applyFill="1" applyBorder="1" applyAlignment="1" applyProtection="1">
      <alignment/>
      <protection/>
    </xf>
    <xf numFmtId="49" fontId="114" fillId="3" borderId="33" xfId="109" applyNumberFormat="1" applyFont="1" applyFill="1" applyBorder="1" applyAlignment="1" applyProtection="1">
      <alignment horizontal="right"/>
      <protection/>
    </xf>
    <xf numFmtId="49" fontId="114" fillId="3" borderId="39" xfId="109" applyNumberFormat="1" applyFont="1" applyFill="1" applyBorder="1" applyAlignment="1" applyProtection="1">
      <alignment horizontal="right"/>
      <protection/>
    </xf>
    <xf numFmtId="0" fontId="112" fillId="3" borderId="32" xfId="109" applyNumberFormat="1" applyFont="1" applyFill="1" applyBorder="1" applyAlignment="1" applyProtection="1">
      <alignment horizontal="left"/>
      <protection/>
    </xf>
    <xf numFmtId="0" fontId="113" fillId="3" borderId="27" xfId="109" applyNumberFormat="1" applyFont="1" applyFill="1" applyBorder="1" applyAlignment="1" applyProtection="1">
      <alignment horizontal="left"/>
      <protection/>
    </xf>
    <xf numFmtId="0" fontId="70" fillId="3" borderId="27" xfId="109" applyNumberFormat="1" applyFont="1" applyFill="1" applyBorder="1" applyAlignment="1" applyProtection="1">
      <alignment horizontal="left"/>
      <protection/>
    </xf>
    <xf numFmtId="0" fontId="87" fillId="3" borderId="27" xfId="109" applyNumberFormat="1" applyFont="1" applyFill="1" applyBorder="1" applyAlignment="1" applyProtection="1">
      <alignment/>
      <protection/>
    </xf>
    <xf numFmtId="0" fontId="87" fillId="3" borderId="38" xfId="109" applyNumberFormat="1" applyFont="1" applyFill="1" applyBorder="1" applyAlignment="1" applyProtection="1">
      <alignment/>
      <protection/>
    </xf>
    <xf numFmtId="0" fontId="70" fillId="3" borderId="31" xfId="109" applyNumberFormat="1" applyFont="1" applyFill="1" applyBorder="1" applyAlignment="1" applyProtection="1">
      <alignment horizontal="left"/>
      <protection/>
    </xf>
    <xf numFmtId="0" fontId="113" fillId="3" borderId="26" xfId="109" applyFont="1" applyFill="1" applyBorder="1" applyAlignment="1" applyProtection="1">
      <alignment horizontal="left"/>
      <protection/>
    </xf>
    <xf numFmtId="0" fontId="70" fillId="3" borderId="33" xfId="109" applyNumberFormat="1" applyFont="1" applyFill="1" applyBorder="1" applyAlignment="1" applyProtection="1">
      <alignment horizontal="left"/>
      <protection/>
    </xf>
    <xf numFmtId="0" fontId="114" fillId="3" borderId="28" xfId="109" applyNumberFormat="1" applyFont="1" applyFill="1" applyBorder="1" applyAlignment="1" applyProtection="1">
      <alignment/>
      <protection/>
    </xf>
    <xf numFmtId="0" fontId="112" fillId="3" borderId="33" xfId="109" applyNumberFormat="1" applyFont="1" applyFill="1" applyBorder="1" applyAlignment="1" applyProtection="1">
      <alignment horizontal="right"/>
      <protection/>
    </xf>
    <xf numFmtId="49" fontId="114" fillId="3" borderId="33" xfId="109" applyNumberFormat="1" applyFont="1" applyFill="1" applyBorder="1" applyAlignment="1" applyProtection="1">
      <alignment horizontal="right"/>
      <protection/>
    </xf>
    <xf numFmtId="0" fontId="114" fillId="3" borderId="0" xfId="109" applyNumberFormat="1" applyFont="1" applyFill="1" applyBorder="1" applyAlignment="1" applyProtection="1">
      <alignment horizontal="right"/>
      <protection/>
    </xf>
    <xf numFmtId="49" fontId="114" fillId="3" borderId="0" xfId="109" applyNumberFormat="1" applyFont="1" applyFill="1" applyBorder="1" applyAlignment="1" applyProtection="1">
      <alignment horizontal="right"/>
      <protection/>
    </xf>
    <xf numFmtId="49" fontId="114" fillId="3" borderId="37" xfId="109" applyNumberFormat="1" applyFont="1" applyFill="1" applyBorder="1" applyAlignment="1" applyProtection="1">
      <alignment horizontal="right"/>
      <protection/>
    </xf>
    <xf numFmtId="0" fontId="112" fillId="3" borderId="0" xfId="109" applyNumberFormat="1" applyFont="1" applyFill="1" applyBorder="1" applyAlignment="1" applyProtection="1">
      <alignment horizontal="right"/>
      <protection/>
    </xf>
    <xf numFmtId="0" fontId="112" fillId="3" borderId="30" xfId="109" applyNumberFormat="1" applyFont="1" applyFill="1" applyBorder="1" applyAlignment="1" applyProtection="1">
      <alignment horizontal="left"/>
      <protection/>
    </xf>
    <xf numFmtId="0" fontId="70" fillId="3" borderId="30" xfId="109" applyNumberFormat="1" applyFont="1" applyFill="1" applyBorder="1" applyAlignment="1" applyProtection="1">
      <alignment horizontal="left"/>
      <protection/>
    </xf>
    <xf numFmtId="0" fontId="104" fillId="3" borderId="0" xfId="109" applyFont="1" applyFill="1" applyProtection="1">
      <alignment/>
      <protection/>
    </xf>
    <xf numFmtId="0" fontId="87" fillId="3" borderId="40" xfId="109" applyNumberFormat="1" applyFont="1" applyFill="1" applyBorder="1" applyAlignment="1" applyProtection="1">
      <alignment/>
      <protection/>
    </xf>
    <xf numFmtId="0" fontId="87" fillId="3" borderId="41" xfId="109" applyNumberFormat="1" applyFont="1" applyFill="1" applyBorder="1" applyAlignment="1" applyProtection="1">
      <alignment/>
      <protection/>
    </xf>
    <xf numFmtId="49" fontId="114" fillId="3" borderId="41" xfId="109" applyNumberFormat="1" applyFont="1" applyFill="1" applyBorder="1" applyAlignment="1" applyProtection="1">
      <alignment horizontal="right"/>
      <protection/>
    </xf>
    <xf numFmtId="49" fontId="114" fillId="3" borderId="42" xfId="109" applyNumberFormat="1" applyFont="1" applyFill="1" applyBorder="1" applyAlignment="1" applyProtection="1">
      <alignment horizontal="right"/>
      <protection/>
    </xf>
    <xf numFmtId="0" fontId="0" fillId="11" borderId="24" xfId="109" applyFill="1" applyBorder="1" applyAlignment="1">
      <alignment horizontal="center" vertical="center"/>
      <protection/>
    </xf>
    <xf numFmtId="0" fontId="91" fillId="11" borderId="35" xfId="109" applyFont="1" applyFill="1" applyBorder="1" applyAlignment="1">
      <alignment horizontal="center" vertical="center"/>
      <protection/>
    </xf>
    <xf numFmtId="0" fontId="91" fillId="11" borderId="36" xfId="109" applyFont="1" applyFill="1" applyBorder="1" applyAlignment="1">
      <alignment horizontal="center" vertical="center"/>
      <protection/>
    </xf>
    <xf numFmtId="0" fontId="92" fillId="11" borderId="35" xfId="109" applyFont="1" applyFill="1" applyBorder="1" applyAlignment="1">
      <alignment horizontal="center" vertical="center"/>
      <protection/>
    </xf>
    <xf numFmtId="0" fontId="92" fillId="11" borderId="36" xfId="109" applyFont="1" applyFill="1" applyBorder="1" applyAlignment="1">
      <alignment horizontal="center" vertical="center"/>
      <protection/>
    </xf>
    <xf numFmtId="0" fontId="0" fillId="25" borderId="0" xfId="109" applyFill="1">
      <alignment/>
      <protection/>
    </xf>
    <xf numFmtId="0" fontId="0" fillId="11" borderId="24" xfId="109" applyFill="1" applyBorder="1" applyAlignment="1">
      <alignment horizontal="center"/>
      <protection/>
    </xf>
    <xf numFmtId="0" fontId="49" fillId="29" borderId="24" xfId="109" applyFont="1" applyFill="1" applyBorder="1" applyAlignment="1">
      <alignment horizontal="center" vertical="center"/>
      <protection/>
    </xf>
    <xf numFmtId="0" fontId="93" fillId="29" borderId="24" xfId="109" applyFont="1" applyFill="1" applyBorder="1" applyAlignment="1">
      <alignment horizontal="left"/>
      <protection/>
    </xf>
    <xf numFmtId="0" fontId="93" fillId="30" borderId="24" xfId="109" applyFont="1" applyFill="1" applyBorder="1" applyAlignment="1">
      <alignment horizontal="left"/>
      <protection/>
    </xf>
    <xf numFmtId="0" fontId="49" fillId="30" borderId="24" xfId="109" applyFont="1" applyFill="1" applyBorder="1" applyAlignment="1">
      <alignment horizontal="center" vertical="center"/>
      <protection/>
    </xf>
    <xf numFmtId="0" fontId="0" fillId="25" borderId="0" xfId="109" applyFill="1" applyAlignment="1">
      <alignment horizontal="center"/>
      <protection/>
    </xf>
    <xf numFmtId="0" fontId="10" fillId="3" borderId="22" xfId="0" applyFont="1" applyFill="1" applyBorder="1" applyAlignment="1" applyProtection="1">
      <alignment horizontal="left" vertical="top" wrapText="1"/>
      <protection/>
    </xf>
    <xf numFmtId="0" fontId="10" fillId="3" borderId="22" xfId="0" applyFont="1" applyFill="1" applyBorder="1" applyAlignment="1" applyProtection="1">
      <alignment horizontal="left" vertical="top"/>
      <protection/>
    </xf>
    <xf numFmtId="0" fontId="109" fillId="25" borderId="0" xfId="0" applyFont="1" applyFill="1" applyAlignment="1" applyProtection="1">
      <alignment horizontal="left"/>
      <protection/>
    </xf>
    <xf numFmtId="193" fontId="110" fillId="25" borderId="0" xfId="0" applyNumberFormat="1" applyFont="1" applyFill="1" applyAlignment="1" applyProtection="1">
      <alignment horizontal="left"/>
      <protection locked="0"/>
    </xf>
    <xf numFmtId="194" fontId="62" fillId="7" borderId="23" xfId="0" applyNumberFormat="1" applyFont="1" applyFill="1" applyBorder="1" applyAlignment="1" applyProtection="1">
      <alignment horizontal="center"/>
      <protection/>
    </xf>
    <xf numFmtId="194" fontId="62" fillId="3" borderId="0" xfId="0" applyNumberFormat="1" applyFont="1" applyFill="1" applyBorder="1" applyAlignment="1" applyProtection="1">
      <alignment horizontal="left"/>
      <protection/>
    </xf>
    <xf numFmtId="194" fontId="62" fillId="3" borderId="0" xfId="0" applyNumberFormat="1" applyFont="1" applyFill="1" applyBorder="1" applyAlignment="1" applyProtection="1">
      <alignment horizontal="center"/>
      <protection/>
    </xf>
    <xf numFmtId="194" fontId="62" fillId="3" borderId="0" xfId="0" applyNumberFormat="1" applyFont="1" applyFill="1" applyBorder="1" applyAlignment="1" applyProtection="1">
      <alignment horizontal="right"/>
      <protection/>
    </xf>
    <xf numFmtId="194" fontId="62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24" xfId="0" applyFont="1" applyFill="1" applyBorder="1" applyAlignment="1" applyProtection="1">
      <alignment horizontal="center"/>
      <protection/>
    </xf>
    <xf numFmtId="0" fontId="5" fillId="26" borderId="24" xfId="0" applyFont="1" applyFill="1" applyBorder="1" applyAlignment="1" applyProtection="1">
      <alignment horizontal="right"/>
      <protection locked="0"/>
    </xf>
    <xf numFmtId="0" fontId="0" fillId="3" borderId="0" xfId="0" applyFont="1" applyFill="1" applyAlignment="1" applyProtection="1">
      <alignment/>
      <protection/>
    </xf>
    <xf numFmtId="0" fontId="111" fillId="3" borderId="22" xfId="0" applyFont="1" applyFill="1" applyBorder="1" applyAlignment="1" applyProtection="1">
      <alignment horizontal="center" vertical="center"/>
      <protection locked="0"/>
    </xf>
    <xf numFmtId="0" fontId="104" fillId="25" borderId="0" xfId="0" applyFont="1" applyFill="1" applyAlignment="1">
      <alignment/>
    </xf>
    <xf numFmtId="0" fontId="78" fillId="3" borderId="0" xfId="0" applyFont="1" applyFill="1" applyBorder="1" applyAlignment="1" applyProtection="1">
      <alignment horizontal="center" vertical="center"/>
      <protection/>
    </xf>
    <xf numFmtId="0" fontId="112" fillId="3" borderId="0" xfId="0" applyFont="1" applyFill="1" applyAlignment="1" applyProtection="1">
      <alignment/>
      <protection/>
    </xf>
    <xf numFmtId="0" fontId="113" fillId="3" borderId="26" xfId="0" applyFont="1" applyFill="1" applyBorder="1" applyAlignment="1" applyProtection="1">
      <alignment/>
      <protection/>
    </xf>
    <xf numFmtId="49" fontId="70" fillId="3" borderId="27" xfId="0" applyNumberFormat="1" applyFont="1" applyFill="1" applyBorder="1" applyAlignment="1" applyProtection="1">
      <alignment horizontal="left"/>
      <protection/>
    </xf>
    <xf numFmtId="0" fontId="70" fillId="3" borderId="0" xfId="0" applyNumberFormat="1" applyFont="1" applyFill="1" applyBorder="1" applyAlignment="1" applyProtection="1">
      <alignment horizontal="left"/>
      <protection/>
    </xf>
    <xf numFmtId="0" fontId="87" fillId="3" borderId="0" xfId="0" applyNumberFormat="1" applyFont="1" applyFill="1" applyBorder="1" applyAlignment="1" applyProtection="1">
      <alignment/>
      <protection/>
    </xf>
    <xf numFmtId="0" fontId="87" fillId="3" borderId="37" xfId="0" applyNumberFormat="1" applyFont="1" applyFill="1" applyBorder="1" applyAlignment="1" applyProtection="1">
      <alignment/>
      <protection/>
    </xf>
    <xf numFmtId="0" fontId="113" fillId="3" borderId="0" xfId="0" applyFont="1" applyFill="1" applyAlignment="1" applyProtection="1">
      <alignment/>
      <protection/>
    </xf>
    <xf numFmtId="0" fontId="87" fillId="3" borderId="28" xfId="0" applyNumberFormat="1" applyFont="1" applyFill="1" applyBorder="1" applyAlignment="1" applyProtection="1">
      <alignment/>
      <protection/>
    </xf>
    <xf numFmtId="0" fontId="113" fillId="3" borderId="29" xfId="0" applyNumberFormat="1" applyFont="1" applyFill="1" applyBorder="1" applyAlignment="1" applyProtection="1">
      <alignment/>
      <protection/>
    </xf>
    <xf numFmtId="49" fontId="112" fillId="3" borderId="27" xfId="0" applyNumberFormat="1" applyFont="1" applyFill="1" applyBorder="1" applyAlignment="1" applyProtection="1">
      <alignment horizontal="left"/>
      <protection/>
    </xf>
    <xf numFmtId="0" fontId="112" fillId="3" borderId="0" xfId="0" applyNumberFormat="1" applyFont="1" applyFill="1" applyBorder="1" applyAlignment="1" applyProtection="1">
      <alignment horizontal="left"/>
      <protection/>
    </xf>
    <xf numFmtId="49" fontId="70" fillId="3" borderId="30" xfId="0" applyNumberFormat="1" applyFont="1" applyFill="1" applyBorder="1" applyAlignment="1" applyProtection="1">
      <alignment horizontal="left"/>
      <protection/>
    </xf>
    <xf numFmtId="0" fontId="113" fillId="3" borderId="31" xfId="0" applyNumberFormat="1" applyFont="1" applyFill="1" applyBorder="1" applyAlignment="1" applyProtection="1">
      <alignment horizontal="left"/>
      <protection/>
    </xf>
    <xf numFmtId="0" fontId="87" fillId="3" borderId="32" xfId="0" applyNumberFormat="1" applyFont="1" applyFill="1" applyBorder="1" applyAlignment="1" applyProtection="1">
      <alignment/>
      <protection/>
    </xf>
    <xf numFmtId="0" fontId="87" fillId="3" borderId="33" xfId="0" applyNumberFormat="1" applyFont="1" applyFill="1" applyBorder="1" applyAlignment="1" applyProtection="1">
      <alignment/>
      <protection/>
    </xf>
    <xf numFmtId="0" fontId="113" fillId="3" borderId="0" xfId="0" applyNumberFormat="1" applyFont="1" applyFill="1" applyBorder="1" applyAlignment="1" applyProtection="1">
      <alignment/>
      <protection/>
    </xf>
    <xf numFmtId="0" fontId="87" fillId="3" borderId="34" xfId="0" applyNumberFormat="1" applyFont="1" applyFill="1" applyBorder="1" applyAlignment="1" applyProtection="1">
      <alignment/>
      <protection/>
    </xf>
    <xf numFmtId="0" fontId="113" fillId="3" borderId="0" xfId="0" applyNumberFormat="1" applyFont="1" applyFill="1" applyBorder="1" applyAlignment="1" applyProtection="1">
      <alignment horizontal="left"/>
      <protection/>
    </xf>
    <xf numFmtId="0" fontId="113" fillId="3" borderId="31" xfId="0" applyNumberFormat="1" applyFont="1" applyFill="1" applyBorder="1" applyAlignment="1" applyProtection="1">
      <alignment/>
      <protection/>
    </xf>
    <xf numFmtId="49" fontId="112" fillId="3" borderId="30" xfId="0" applyNumberFormat="1" applyFont="1" applyFill="1" applyBorder="1" applyAlignment="1" applyProtection="1">
      <alignment horizontal="left"/>
      <protection/>
    </xf>
    <xf numFmtId="0" fontId="113" fillId="3" borderId="32" xfId="0" applyNumberFormat="1" applyFont="1" applyFill="1" applyBorder="1" applyAlignment="1" applyProtection="1">
      <alignment horizontal="left"/>
      <protection/>
    </xf>
    <xf numFmtId="0" fontId="112" fillId="3" borderId="0" xfId="0" applyNumberFormat="1" applyFont="1" applyFill="1" applyBorder="1" applyAlignment="1" applyProtection="1">
      <alignment horizontal="center"/>
      <protection/>
    </xf>
    <xf numFmtId="49" fontId="87" fillId="3" borderId="27" xfId="0" applyNumberFormat="1" applyFont="1" applyFill="1" applyBorder="1" applyAlignment="1" applyProtection="1">
      <alignment/>
      <protection/>
    </xf>
    <xf numFmtId="0" fontId="113" fillId="3" borderId="32" xfId="0" applyNumberFormat="1" applyFont="1" applyFill="1" applyBorder="1" applyAlignment="1" applyProtection="1">
      <alignment/>
      <protection/>
    </xf>
    <xf numFmtId="0" fontId="112" fillId="3" borderId="27" xfId="0" applyNumberFormat="1" applyFont="1" applyFill="1" applyBorder="1" applyAlignment="1" applyProtection="1">
      <alignment horizontal="left"/>
      <protection/>
    </xf>
    <xf numFmtId="0" fontId="112" fillId="3" borderId="38" xfId="0" applyNumberFormat="1" applyFont="1" applyFill="1" applyBorder="1" applyAlignment="1" applyProtection="1">
      <alignment horizontal="left"/>
      <protection/>
    </xf>
    <xf numFmtId="0" fontId="87" fillId="3" borderId="31" xfId="0" applyNumberFormat="1" applyFont="1" applyFill="1" applyBorder="1" applyAlignment="1" applyProtection="1">
      <alignment/>
      <protection/>
    </xf>
    <xf numFmtId="49" fontId="114" fillId="3" borderId="33" xfId="0" applyNumberFormat="1" applyFont="1" applyFill="1" applyBorder="1" applyAlignment="1" applyProtection="1">
      <alignment horizontal="right"/>
      <protection/>
    </xf>
    <xf numFmtId="49" fontId="114" fillId="3" borderId="39" xfId="0" applyNumberFormat="1" applyFont="1" applyFill="1" applyBorder="1" applyAlignment="1" applyProtection="1">
      <alignment horizontal="right"/>
      <protection/>
    </xf>
    <xf numFmtId="0" fontId="112" fillId="3" borderId="32" xfId="0" applyNumberFormat="1" applyFont="1" applyFill="1" applyBorder="1" applyAlignment="1" applyProtection="1">
      <alignment horizontal="left"/>
      <protection/>
    </xf>
    <xf numFmtId="0" fontId="113" fillId="3" borderId="27" xfId="0" applyNumberFormat="1" applyFont="1" applyFill="1" applyBorder="1" applyAlignment="1" applyProtection="1">
      <alignment horizontal="left"/>
      <protection/>
    </xf>
    <xf numFmtId="0" fontId="70" fillId="3" borderId="27" xfId="0" applyNumberFormat="1" applyFont="1" applyFill="1" applyBorder="1" applyAlignment="1" applyProtection="1">
      <alignment horizontal="left"/>
      <protection/>
    </xf>
    <xf numFmtId="0" fontId="87" fillId="3" borderId="27" xfId="0" applyNumberFormat="1" applyFont="1" applyFill="1" applyBorder="1" applyAlignment="1" applyProtection="1">
      <alignment/>
      <protection/>
    </xf>
    <xf numFmtId="0" fontId="87" fillId="3" borderId="38" xfId="0" applyNumberFormat="1" applyFont="1" applyFill="1" applyBorder="1" applyAlignment="1" applyProtection="1">
      <alignment/>
      <protection/>
    </xf>
    <xf numFmtId="0" fontId="70" fillId="3" borderId="31" xfId="0" applyNumberFormat="1" applyFont="1" applyFill="1" applyBorder="1" applyAlignment="1" applyProtection="1">
      <alignment horizontal="left"/>
      <protection/>
    </xf>
    <xf numFmtId="0" fontId="113" fillId="3" borderId="26" xfId="0" applyFont="1" applyFill="1" applyBorder="1" applyAlignment="1" applyProtection="1">
      <alignment horizontal="left"/>
      <protection/>
    </xf>
    <xf numFmtId="0" fontId="70" fillId="3" borderId="33" xfId="0" applyNumberFormat="1" applyFont="1" applyFill="1" applyBorder="1" applyAlignment="1" applyProtection="1">
      <alignment horizontal="left"/>
      <protection/>
    </xf>
    <xf numFmtId="49" fontId="114" fillId="3" borderId="0" xfId="0" applyNumberFormat="1" applyFont="1" applyFill="1" applyBorder="1" applyAlignment="1" applyProtection="1">
      <alignment horizontal="right"/>
      <protection/>
    </xf>
    <xf numFmtId="49" fontId="114" fillId="3" borderId="37" xfId="0" applyNumberFormat="1" applyFont="1" applyFill="1" applyBorder="1" applyAlignment="1" applyProtection="1">
      <alignment horizontal="right"/>
      <protection/>
    </xf>
    <xf numFmtId="0" fontId="114" fillId="3" borderId="28" xfId="0" applyNumberFormat="1" applyFont="1" applyFill="1" applyBorder="1" applyAlignment="1" applyProtection="1">
      <alignment/>
      <protection/>
    </xf>
    <xf numFmtId="0" fontId="112" fillId="3" borderId="33" xfId="0" applyNumberFormat="1" applyFont="1" applyFill="1" applyBorder="1" applyAlignment="1" applyProtection="1">
      <alignment horizontal="right"/>
      <protection/>
    </xf>
    <xf numFmtId="49" fontId="114" fillId="3" borderId="33" xfId="0" applyNumberFormat="1" applyFont="1" applyFill="1" applyBorder="1" applyAlignment="1" applyProtection="1">
      <alignment horizontal="right"/>
      <protection/>
    </xf>
    <xf numFmtId="0" fontId="114" fillId="3" borderId="0" xfId="0" applyNumberFormat="1" applyFont="1" applyFill="1" applyBorder="1" applyAlignment="1" applyProtection="1">
      <alignment horizontal="right"/>
      <protection/>
    </xf>
    <xf numFmtId="0" fontId="112" fillId="3" borderId="0" xfId="0" applyNumberFormat="1" applyFont="1" applyFill="1" applyBorder="1" applyAlignment="1" applyProtection="1">
      <alignment horizontal="right"/>
      <protection/>
    </xf>
    <xf numFmtId="0" fontId="112" fillId="3" borderId="30" xfId="0" applyNumberFormat="1" applyFont="1" applyFill="1" applyBorder="1" applyAlignment="1" applyProtection="1">
      <alignment horizontal="left"/>
      <protection/>
    </xf>
    <xf numFmtId="0" fontId="70" fillId="3" borderId="30" xfId="0" applyNumberFormat="1" applyFont="1" applyFill="1" applyBorder="1" applyAlignment="1" applyProtection="1">
      <alignment horizontal="left"/>
      <protection/>
    </xf>
    <xf numFmtId="0" fontId="104" fillId="3" borderId="0" xfId="0" applyFont="1" applyFill="1" applyAlignment="1" applyProtection="1">
      <alignment/>
      <protection/>
    </xf>
    <xf numFmtId="0" fontId="87" fillId="3" borderId="40" xfId="0" applyNumberFormat="1" applyFont="1" applyFill="1" applyBorder="1" applyAlignment="1" applyProtection="1">
      <alignment/>
      <protection/>
    </xf>
    <xf numFmtId="0" fontId="87" fillId="3" borderId="41" xfId="0" applyNumberFormat="1" applyFont="1" applyFill="1" applyBorder="1" applyAlignment="1" applyProtection="1">
      <alignment/>
      <protection/>
    </xf>
    <xf numFmtId="49" fontId="114" fillId="3" borderId="41" xfId="0" applyNumberFormat="1" applyFont="1" applyFill="1" applyBorder="1" applyAlignment="1" applyProtection="1">
      <alignment horizontal="right"/>
      <protection/>
    </xf>
    <xf numFmtId="49" fontId="114" fillId="3" borderId="42" xfId="0" applyNumberFormat="1" applyFont="1" applyFill="1" applyBorder="1" applyAlignment="1" applyProtection="1">
      <alignment horizontal="right"/>
      <protection/>
    </xf>
    <xf numFmtId="0" fontId="51" fillId="3" borderId="20" xfId="95" applyFont="1" applyFill="1" applyBorder="1" applyAlignment="1" applyProtection="1">
      <alignment horizontal="center" vertical="center"/>
      <protection/>
    </xf>
    <xf numFmtId="0" fontId="70" fillId="3" borderId="26" xfId="0" applyFont="1" applyFill="1" applyBorder="1" applyAlignment="1" applyProtection="1">
      <alignment horizontal="left"/>
      <protection/>
    </xf>
    <xf numFmtId="0" fontId="70" fillId="3" borderId="0" xfId="0" applyFont="1" applyFill="1" applyBorder="1" applyAlignment="1" applyProtection="1">
      <alignment horizontal="left"/>
      <protection/>
    </xf>
    <xf numFmtId="0" fontId="112" fillId="3" borderId="43" xfId="0" applyFont="1" applyFill="1" applyBorder="1" applyAlignment="1" applyProtection="1">
      <alignment/>
      <protection/>
    </xf>
    <xf numFmtId="0" fontId="113" fillId="3" borderId="44" xfId="0" applyFont="1" applyFill="1" applyBorder="1" applyAlignment="1" applyProtection="1">
      <alignment/>
      <protection/>
    </xf>
    <xf numFmtId="0" fontId="104" fillId="3" borderId="26" xfId="0" applyFont="1" applyFill="1" applyBorder="1" applyAlignment="1" applyProtection="1">
      <alignment horizontal="left"/>
      <protection/>
    </xf>
    <xf numFmtId="0" fontId="104" fillId="3" borderId="0" xfId="0" applyFont="1" applyFill="1" applyBorder="1" applyAlignment="1" applyProtection="1">
      <alignment horizontal="left"/>
      <protection/>
    </xf>
    <xf numFmtId="0" fontId="104" fillId="3" borderId="0" xfId="0" applyFont="1" applyFill="1" applyAlignment="1" applyProtection="1">
      <alignment/>
      <protection/>
    </xf>
    <xf numFmtId="0" fontId="70" fillId="3" borderId="45" xfId="0" applyFont="1" applyFill="1" applyBorder="1" applyAlignment="1" applyProtection="1">
      <alignment horizontal="left"/>
      <protection/>
    </xf>
    <xf numFmtId="0" fontId="113" fillId="3" borderId="46" xfId="0" applyFont="1" applyFill="1" applyBorder="1" applyAlignment="1" applyProtection="1">
      <alignment horizontal="left"/>
      <protection/>
    </xf>
    <xf numFmtId="0" fontId="104" fillId="3" borderId="43" xfId="0" applyFont="1" applyFill="1" applyBorder="1" applyAlignment="1" applyProtection="1">
      <alignment/>
      <protection/>
    </xf>
    <xf numFmtId="0" fontId="104" fillId="3" borderId="0" xfId="0" applyFont="1" applyFill="1" applyBorder="1" applyAlignment="1" applyProtection="1">
      <alignment/>
      <protection/>
    </xf>
    <xf numFmtId="0" fontId="113" fillId="3" borderId="0" xfId="0" applyFont="1" applyFill="1" applyBorder="1" applyAlignment="1" applyProtection="1">
      <alignment horizontal="left"/>
      <protection/>
    </xf>
    <xf numFmtId="0" fontId="113" fillId="3" borderId="46" xfId="0" applyFont="1" applyFill="1" applyBorder="1" applyAlignment="1" applyProtection="1">
      <alignment/>
      <protection/>
    </xf>
    <xf numFmtId="0" fontId="104" fillId="3" borderId="45" xfId="0" applyFont="1" applyFill="1" applyBorder="1" applyAlignment="1" applyProtection="1">
      <alignment horizontal="left"/>
      <protection/>
    </xf>
    <xf numFmtId="0" fontId="113" fillId="3" borderId="47" xfId="0" applyFont="1" applyFill="1" applyBorder="1" applyAlignment="1" applyProtection="1">
      <alignment horizontal="left"/>
      <protection/>
    </xf>
    <xf numFmtId="0" fontId="104" fillId="3" borderId="0" xfId="0" applyFont="1" applyFill="1" applyAlignment="1" applyProtection="1">
      <alignment horizontal="center"/>
      <protection/>
    </xf>
    <xf numFmtId="0" fontId="104" fillId="3" borderId="26" xfId="0" applyFont="1" applyFill="1" applyBorder="1" applyAlignment="1" applyProtection="1">
      <alignment/>
      <protection/>
    </xf>
    <xf numFmtId="0" fontId="113" fillId="3" borderId="0" xfId="0" applyFont="1" applyFill="1" applyBorder="1" applyAlignment="1" applyProtection="1">
      <alignment/>
      <protection/>
    </xf>
    <xf numFmtId="0" fontId="113" fillId="3" borderId="47" xfId="0" applyFont="1" applyFill="1" applyBorder="1" applyAlignment="1" applyProtection="1">
      <alignment/>
      <protection/>
    </xf>
    <xf numFmtId="0" fontId="104" fillId="3" borderId="46" xfId="0" applyFont="1" applyFill="1" applyBorder="1" applyAlignment="1" applyProtection="1">
      <alignment/>
      <protection/>
    </xf>
    <xf numFmtId="0" fontId="114" fillId="3" borderId="48" xfId="0" applyFont="1" applyFill="1" applyBorder="1" applyAlignment="1" applyProtection="1">
      <alignment horizontal="right"/>
      <protection/>
    </xf>
    <xf numFmtId="0" fontId="112" fillId="3" borderId="47" xfId="0" applyFont="1" applyFill="1" applyBorder="1" applyAlignment="1" applyProtection="1">
      <alignment horizontal="left"/>
      <protection/>
    </xf>
    <xf numFmtId="0" fontId="104" fillId="3" borderId="47" xfId="0" applyFont="1" applyFill="1" applyBorder="1" applyAlignment="1" applyProtection="1">
      <alignment/>
      <protection/>
    </xf>
    <xf numFmtId="0" fontId="104" fillId="3" borderId="47" xfId="0" applyFont="1" applyFill="1" applyBorder="1" applyAlignment="1" applyProtection="1">
      <alignment horizontal="left"/>
      <protection/>
    </xf>
    <xf numFmtId="0" fontId="70" fillId="3" borderId="46" xfId="0" applyFont="1" applyFill="1" applyBorder="1" applyAlignment="1" applyProtection="1">
      <alignment horizontal="left"/>
      <protection/>
    </xf>
    <xf numFmtId="0" fontId="112" fillId="3" borderId="26" xfId="0" applyFont="1" applyFill="1" applyBorder="1" applyAlignment="1" applyProtection="1">
      <alignment horizontal="left"/>
      <protection/>
    </xf>
    <xf numFmtId="0" fontId="112" fillId="3" borderId="0" xfId="0" applyFont="1" applyFill="1" applyBorder="1" applyAlignment="1" applyProtection="1">
      <alignment horizontal="left"/>
      <protection/>
    </xf>
    <xf numFmtId="0" fontId="112" fillId="3" borderId="45" xfId="0" applyFont="1" applyFill="1" applyBorder="1" applyAlignment="1" applyProtection="1">
      <alignment horizontal="left"/>
      <protection/>
    </xf>
    <xf numFmtId="0" fontId="114" fillId="3" borderId="43" xfId="0" applyFont="1" applyFill="1" applyBorder="1" applyAlignment="1" applyProtection="1">
      <alignment/>
      <protection/>
    </xf>
    <xf numFmtId="0" fontId="112" fillId="3" borderId="0" xfId="0" applyFont="1" applyFill="1" applyBorder="1" applyAlignment="1" applyProtection="1">
      <alignment/>
      <protection/>
    </xf>
    <xf numFmtId="0" fontId="104" fillId="3" borderId="0" xfId="0" applyFont="1" applyFill="1" applyBorder="1" applyAlignment="1" applyProtection="1">
      <alignment horizontal="right"/>
      <protection/>
    </xf>
    <xf numFmtId="0" fontId="114" fillId="3" borderId="0" xfId="0" applyFont="1" applyFill="1" applyAlignment="1" applyProtection="1">
      <alignment horizontal="right"/>
      <protection/>
    </xf>
    <xf numFmtId="0" fontId="104" fillId="3" borderId="0" xfId="0" applyFont="1" applyFill="1" applyAlignment="1" applyProtection="1">
      <alignment horizontal="right"/>
      <protection/>
    </xf>
    <xf numFmtId="0" fontId="114" fillId="3" borderId="0" xfId="0" applyFont="1" applyFill="1" applyBorder="1" applyAlignment="1" applyProtection="1">
      <alignment horizontal="right"/>
      <protection/>
    </xf>
    <xf numFmtId="0" fontId="73" fillId="25" borderId="21" xfId="107" applyFont="1" applyFill="1" applyBorder="1" applyAlignment="1">
      <alignment horizontal="center" vertical="center"/>
      <protection/>
    </xf>
    <xf numFmtId="0" fontId="120" fillId="25" borderId="22" xfId="0" applyFont="1" applyFill="1" applyBorder="1" applyAlignment="1" applyProtection="1">
      <alignment horizontal="center" vertical="center"/>
      <protection/>
    </xf>
    <xf numFmtId="0" fontId="120" fillId="25" borderId="0" xfId="0" applyFont="1" applyFill="1" applyBorder="1" applyAlignment="1" applyProtection="1">
      <alignment horizontal="center" vertical="center"/>
      <protection/>
    </xf>
    <xf numFmtId="14" fontId="78" fillId="25" borderId="0" xfId="0" applyNumberFormat="1" applyFont="1" applyFill="1" applyAlignment="1" applyProtection="1">
      <alignment horizontal="center" vertical="center"/>
      <protection/>
    </xf>
    <xf numFmtId="0" fontId="104" fillId="3" borderId="0" xfId="0" applyFont="1" applyFill="1" applyAlignment="1" applyProtection="1">
      <alignment vertical="center"/>
      <protection/>
    </xf>
    <xf numFmtId="0" fontId="112" fillId="3" borderId="0" xfId="0" applyFont="1" applyFill="1" applyAlignment="1" applyProtection="1">
      <alignment vertical="center"/>
      <protection/>
    </xf>
    <xf numFmtId="0" fontId="81" fillId="3" borderId="26" xfId="0" applyFont="1" applyFill="1" applyBorder="1" applyAlignment="1" applyProtection="1">
      <alignment horizontal="center" vertical="center"/>
      <protection/>
    </xf>
    <xf numFmtId="49" fontId="70" fillId="3" borderId="27" xfId="0" applyNumberFormat="1" applyFont="1" applyFill="1" applyBorder="1" applyAlignment="1" applyProtection="1">
      <alignment horizontal="left" vertical="center"/>
      <protection/>
    </xf>
    <xf numFmtId="0" fontId="70" fillId="3" borderId="0" xfId="0" applyNumberFormat="1" applyFont="1" applyFill="1" applyBorder="1" applyAlignment="1" applyProtection="1">
      <alignment horizontal="left" vertical="center"/>
      <protection/>
    </xf>
    <xf numFmtId="0" fontId="103" fillId="25" borderId="0" xfId="0" applyFont="1" applyFill="1" applyAlignment="1">
      <alignment/>
    </xf>
    <xf numFmtId="0" fontId="81" fillId="3" borderId="0" xfId="0" applyFont="1" applyFill="1" applyAlignment="1" applyProtection="1">
      <alignment horizontal="center" vertical="center"/>
      <protection/>
    </xf>
    <xf numFmtId="0" fontId="87" fillId="3" borderId="28" xfId="0" applyNumberFormat="1" applyFont="1" applyFill="1" applyBorder="1" applyAlignment="1" applyProtection="1">
      <alignment vertical="center"/>
      <protection/>
    </xf>
    <xf numFmtId="0" fontId="81" fillId="3" borderId="29" xfId="0" applyNumberFormat="1" applyFont="1" applyFill="1" applyBorder="1" applyAlignment="1" applyProtection="1">
      <alignment horizontal="center" vertical="center"/>
      <protection/>
    </xf>
    <xf numFmtId="49" fontId="112" fillId="3" borderId="27" xfId="0" applyNumberFormat="1" applyFont="1" applyFill="1" applyBorder="1" applyAlignment="1" applyProtection="1">
      <alignment horizontal="left" vertical="center"/>
      <protection/>
    </xf>
    <xf numFmtId="0" fontId="112" fillId="3" borderId="0" xfId="0" applyNumberFormat="1" applyFont="1" applyFill="1" applyBorder="1" applyAlignment="1" applyProtection="1">
      <alignment horizontal="center" vertical="center"/>
      <protection/>
    </xf>
    <xf numFmtId="49" fontId="70" fillId="3" borderId="30" xfId="0" applyNumberFormat="1" applyFont="1" applyFill="1" applyBorder="1" applyAlignment="1" applyProtection="1">
      <alignment horizontal="left" vertical="center"/>
      <protection/>
    </xf>
    <xf numFmtId="0" fontId="70" fillId="3" borderId="31" xfId="0" applyNumberFormat="1" applyFont="1" applyFill="1" applyBorder="1" applyAlignment="1" applyProtection="1">
      <alignment horizontal="center" vertical="center"/>
      <protection/>
    </xf>
    <xf numFmtId="0" fontId="112" fillId="3" borderId="32" xfId="0" applyNumberFormat="1" applyFont="1" applyFill="1" applyBorder="1" applyAlignment="1" applyProtection="1">
      <alignment horizontal="center" vertical="center"/>
      <protection/>
    </xf>
    <xf numFmtId="0" fontId="87" fillId="3" borderId="34" xfId="0" applyNumberFormat="1" applyFont="1" applyFill="1" applyBorder="1" applyAlignment="1" applyProtection="1">
      <alignment vertical="center"/>
      <protection/>
    </xf>
    <xf numFmtId="0" fontId="70" fillId="3" borderId="0" xfId="0" applyNumberFormat="1" applyFont="1" applyFill="1" applyBorder="1" applyAlignment="1" applyProtection="1">
      <alignment horizontal="center" vertical="center"/>
      <protection/>
    </xf>
    <xf numFmtId="0" fontId="112" fillId="3" borderId="31" xfId="0" applyNumberFormat="1" applyFont="1" applyFill="1" applyBorder="1" applyAlignment="1" applyProtection="1">
      <alignment horizontal="center" vertical="center"/>
      <protection/>
    </xf>
    <xf numFmtId="49" fontId="112" fillId="3" borderId="30" xfId="0" applyNumberFormat="1" applyFont="1" applyFill="1" applyBorder="1" applyAlignment="1" applyProtection="1">
      <alignment horizontal="left" vertical="center"/>
      <protection/>
    </xf>
    <xf numFmtId="49" fontId="114" fillId="3" borderId="33" xfId="0" applyNumberFormat="1" applyFont="1" applyFill="1" applyBorder="1" applyAlignment="1" applyProtection="1">
      <alignment horizontal="right" vertical="center"/>
      <protection/>
    </xf>
    <xf numFmtId="0" fontId="81" fillId="3" borderId="27" xfId="0" applyNumberFormat="1" applyFont="1" applyFill="1" applyBorder="1" applyAlignment="1" applyProtection="1">
      <alignment horizontal="center" vertical="center"/>
      <protection/>
    </xf>
    <xf numFmtId="0" fontId="112" fillId="3" borderId="33" xfId="0" applyNumberFormat="1" applyFont="1" applyFill="1" applyBorder="1" applyAlignment="1" applyProtection="1">
      <alignment horizontal="center" vertical="center"/>
      <protection/>
    </xf>
    <xf numFmtId="0" fontId="112" fillId="3" borderId="0" xfId="0" applyNumberFormat="1" applyFont="1" applyFill="1" applyBorder="1" applyAlignment="1" applyProtection="1">
      <alignment horizontal="left" vertical="center"/>
      <protection/>
    </xf>
    <xf numFmtId="0" fontId="114" fillId="3" borderId="0" xfId="0" applyNumberFormat="1" applyFont="1" applyFill="1" applyBorder="1" applyAlignment="1" applyProtection="1">
      <alignment horizontal="center" vertical="center"/>
      <protection/>
    </xf>
    <xf numFmtId="0" fontId="112" fillId="3" borderId="0" xfId="0" applyNumberFormat="1" applyFont="1" applyFill="1" applyBorder="1" applyAlignment="1" applyProtection="1">
      <alignment horizontal="right" vertical="center"/>
      <protection/>
    </xf>
    <xf numFmtId="0" fontId="80" fillId="3" borderId="0" xfId="0" applyFont="1" applyFill="1" applyAlignment="1" applyProtection="1">
      <alignment vertical="center"/>
      <protection/>
    </xf>
    <xf numFmtId="0" fontId="104" fillId="25" borderId="0" xfId="0" applyFont="1" applyFill="1" applyAlignment="1">
      <alignment vertical="center"/>
    </xf>
    <xf numFmtId="0" fontId="80" fillId="25" borderId="0" xfId="0" applyFont="1" applyFill="1" applyAlignment="1">
      <alignment vertical="center"/>
    </xf>
    <xf numFmtId="0" fontId="104" fillId="25" borderId="0" xfId="0" applyFont="1" applyFill="1" applyAlignment="1">
      <alignment horizontal="center" vertical="center"/>
    </xf>
    <xf numFmtId="0" fontId="103" fillId="25" borderId="0" xfId="0" applyFont="1" applyFill="1" applyAlignment="1">
      <alignment vertical="center"/>
    </xf>
    <xf numFmtId="0" fontId="103" fillId="25" borderId="0" xfId="0" applyFont="1" applyFill="1" applyAlignment="1">
      <alignment horizontal="center" vertical="center"/>
    </xf>
    <xf numFmtId="0" fontId="111" fillId="3" borderId="22" xfId="0" applyFont="1" applyFill="1" applyBorder="1" applyAlignment="1" applyProtection="1">
      <alignment horizontal="center" vertical="center"/>
      <protection/>
    </xf>
    <xf numFmtId="0" fontId="121" fillId="25" borderId="0" xfId="0" applyFont="1" applyFill="1" applyAlignment="1">
      <alignment/>
    </xf>
    <xf numFmtId="193" fontId="122" fillId="3" borderId="0" xfId="0" applyNumberFormat="1" applyFont="1" applyFill="1" applyAlignment="1" applyProtection="1">
      <alignment horizontal="center" vertical="center"/>
      <protection/>
    </xf>
    <xf numFmtId="0" fontId="81" fillId="3" borderId="26" xfId="0" applyFont="1" applyFill="1" applyBorder="1" applyAlignment="1" applyProtection="1">
      <alignment horizontal="center"/>
      <protection/>
    </xf>
    <xf numFmtId="0" fontId="112" fillId="3" borderId="0" xfId="0" applyNumberFormat="1" applyFont="1" applyFill="1" applyBorder="1" applyAlignment="1" applyProtection="1">
      <alignment/>
      <protection/>
    </xf>
    <xf numFmtId="0" fontId="81" fillId="3" borderId="27" xfId="0" applyNumberFormat="1" applyFont="1" applyFill="1" applyBorder="1" applyAlignment="1" applyProtection="1">
      <alignment horizontal="center"/>
      <protection/>
    </xf>
    <xf numFmtId="0" fontId="112" fillId="3" borderId="28" xfId="0" applyNumberFormat="1" applyFont="1" applyFill="1" applyBorder="1" applyAlignment="1" applyProtection="1">
      <alignment/>
      <protection/>
    </xf>
    <xf numFmtId="0" fontId="81" fillId="3" borderId="29" xfId="0" applyNumberFormat="1" applyFont="1" applyFill="1" applyBorder="1" applyAlignment="1" applyProtection="1">
      <alignment horizontal="center"/>
      <protection/>
    </xf>
    <xf numFmtId="49" fontId="112" fillId="3" borderId="27" xfId="0" applyNumberFormat="1" applyFont="1" applyFill="1" applyBorder="1" applyAlignment="1" applyProtection="1">
      <alignment/>
      <protection/>
    </xf>
    <xf numFmtId="0" fontId="112" fillId="3" borderId="33" xfId="0" applyNumberFormat="1" applyFont="1" applyFill="1" applyBorder="1" applyAlignment="1" applyProtection="1">
      <alignment/>
      <protection/>
    </xf>
    <xf numFmtId="0" fontId="112" fillId="3" borderId="32" xfId="0" applyNumberFormat="1" applyFont="1" applyFill="1" applyBorder="1" applyAlignment="1" applyProtection="1">
      <alignment/>
      <protection/>
    </xf>
    <xf numFmtId="0" fontId="82" fillId="3" borderId="31" xfId="0" applyNumberFormat="1" applyFont="1" applyFill="1" applyBorder="1" applyAlignment="1" applyProtection="1">
      <alignment horizontal="left"/>
      <protection/>
    </xf>
    <xf numFmtId="0" fontId="112" fillId="3" borderId="34" xfId="0" applyNumberFormat="1" applyFont="1" applyFill="1" applyBorder="1" applyAlignment="1" applyProtection="1">
      <alignment/>
      <protection/>
    </xf>
    <xf numFmtId="0" fontId="112" fillId="3" borderId="31" xfId="0" applyNumberFormat="1" applyFont="1" applyFill="1" applyBorder="1" applyAlignment="1" applyProtection="1">
      <alignment/>
      <protection/>
    </xf>
    <xf numFmtId="0" fontId="82" fillId="3" borderId="33" xfId="0" applyNumberFormat="1" applyFont="1" applyFill="1" applyBorder="1" applyAlignment="1" applyProtection="1">
      <alignment horizontal="left"/>
      <protection/>
    </xf>
    <xf numFmtId="0" fontId="112" fillId="3" borderId="27" xfId="0" applyNumberFormat="1" applyFont="1" applyFill="1" applyBorder="1" applyAlignment="1" applyProtection="1">
      <alignment/>
      <protection/>
    </xf>
    <xf numFmtId="49" fontId="112" fillId="3" borderId="30" xfId="0" applyNumberFormat="1" applyFont="1" applyFill="1" applyBorder="1" applyAlignment="1" applyProtection="1">
      <alignment/>
      <protection/>
    </xf>
    <xf numFmtId="0" fontId="70" fillId="3" borderId="32" xfId="0" applyNumberFormat="1" applyFont="1" applyFill="1" applyBorder="1" applyAlignment="1" applyProtection="1">
      <alignment horizontal="left"/>
      <protection/>
    </xf>
    <xf numFmtId="0" fontId="112" fillId="3" borderId="29" xfId="0" applyNumberFormat="1" applyFont="1" applyFill="1" applyBorder="1" applyAlignment="1" applyProtection="1">
      <alignment/>
      <protection/>
    </xf>
    <xf numFmtId="0" fontId="82" fillId="3" borderId="0" xfId="0" applyNumberFormat="1" applyFont="1" applyFill="1" applyBorder="1" applyAlignment="1" applyProtection="1">
      <alignment horizontal="left"/>
      <protection/>
    </xf>
    <xf numFmtId="0" fontId="84" fillId="3" borderId="31" xfId="0" applyNumberFormat="1" applyFont="1" applyFill="1" applyBorder="1" applyAlignment="1" applyProtection="1">
      <alignment/>
      <protection/>
    </xf>
    <xf numFmtId="0" fontId="84" fillId="3" borderId="0" xfId="0" applyNumberFormat="1" applyFont="1" applyFill="1" applyBorder="1" applyAlignment="1" applyProtection="1">
      <alignment/>
      <protection/>
    </xf>
    <xf numFmtId="0" fontId="112" fillId="3" borderId="29" xfId="0" applyNumberFormat="1" applyFont="1" applyFill="1" applyBorder="1" applyAlignment="1" applyProtection="1">
      <alignment horizontal="left"/>
      <protection/>
    </xf>
    <xf numFmtId="0" fontId="112" fillId="3" borderId="30" xfId="0" applyNumberFormat="1" applyFont="1" applyFill="1" applyBorder="1" applyAlignment="1" applyProtection="1">
      <alignment/>
      <protection/>
    </xf>
    <xf numFmtId="0" fontId="49" fillId="14" borderId="24" xfId="0" applyFont="1" applyFill="1" applyBorder="1" applyAlignment="1">
      <alignment horizontal="center"/>
    </xf>
    <xf numFmtId="0" fontId="93" fillId="22" borderId="24" xfId="0" applyFont="1" applyFill="1" applyBorder="1" applyAlignment="1">
      <alignment horizontal="left"/>
    </xf>
    <xf numFmtId="0" fontId="93" fillId="31" borderId="24" xfId="0" applyFont="1" applyFill="1" applyBorder="1" applyAlignment="1">
      <alignment horizontal="left"/>
    </xf>
    <xf numFmtId="0" fontId="49" fillId="32" borderId="2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05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- Акцент2" xfId="21"/>
    <cellStyle name="20% — акцент2" xfId="22"/>
    <cellStyle name="20% - Акцент2_211113миш" xfId="23"/>
    <cellStyle name="20% — акцент2_234208д10" xfId="24"/>
    <cellStyle name="20% - Акцент2_234609не3" xfId="25"/>
    <cellStyle name="20% - Акцент3" xfId="26"/>
    <cellStyle name="20% — акцент3" xfId="27"/>
    <cellStyle name="20% - Акцент3_211113миш" xfId="28"/>
    <cellStyle name="20% — акцент3_234208д10" xfId="29"/>
    <cellStyle name="20% - Акцент3_234609не3" xfId="30"/>
    <cellStyle name="20% - Акцент4" xfId="31"/>
    <cellStyle name="20% — акцент4" xfId="32"/>
    <cellStyle name="20% - Акцент4_211113миш" xfId="33"/>
    <cellStyle name="20% — акцент4_234208д10" xfId="34"/>
    <cellStyle name="20% - Акцент4_234609не3" xfId="35"/>
    <cellStyle name="20% - Акцент5" xfId="36"/>
    <cellStyle name="20% — акцент5" xfId="37"/>
    <cellStyle name="20% - Акцент6" xfId="38"/>
    <cellStyle name="20% — акцент6" xfId="39"/>
    <cellStyle name="40% - Акцент1" xfId="40"/>
    <cellStyle name="40% — акцент1" xfId="41"/>
    <cellStyle name="40% - Акцент1_211113миш" xfId="42"/>
    <cellStyle name="40% - Акцент2" xfId="43"/>
    <cellStyle name="40% — акцент2" xfId="44"/>
    <cellStyle name="40% - Акцент3" xfId="45"/>
    <cellStyle name="40% — акцент3" xfId="46"/>
    <cellStyle name="40% - Акцент3_211113миш" xfId="47"/>
    <cellStyle name="40% — акцент3_234208д10" xfId="48"/>
    <cellStyle name="40% - Акцент3_234609не3" xfId="49"/>
    <cellStyle name="40% - Акцент4" xfId="50"/>
    <cellStyle name="40% — акцент4" xfId="51"/>
    <cellStyle name="40% - Акцент4_211113миш" xfId="52"/>
    <cellStyle name="40% — акцент4_234208д10" xfId="53"/>
    <cellStyle name="40% - Акцент4_234609не3" xfId="54"/>
    <cellStyle name="40% - Акцент5" xfId="55"/>
    <cellStyle name="40% — акцент5" xfId="56"/>
    <cellStyle name="40% - Акцент6" xfId="57"/>
    <cellStyle name="40% — акцент6" xfId="58"/>
    <cellStyle name="40% - Акцент6_211113миш" xfId="59"/>
    <cellStyle name="40% — акцент6_234208д10" xfId="60"/>
    <cellStyle name="40% - Акцент6_234609не3" xfId="61"/>
    <cellStyle name="60% - Акцент1" xfId="62"/>
    <cellStyle name="60% — акцент1" xfId="63"/>
    <cellStyle name="60% - Акцент1_211113миш" xfId="64"/>
    <cellStyle name="60% — акцент1_234208д10" xfId="65"/>
    <cellStyle name="60% - Акцент1_234609не3" xfId="66"/>
    <cellStyle name="60% - Акцент2" xfId="67"/>
    <cellStyle name="60% — акцент2" xfId="68"/>
    <cellStyle name="60% - Акцент3" xfId="69"/>
    <cellStyle name="60% — акцент3" xfId="70"/>
    <cellStyle name="60% - Акцент3_211113миш" xfId="71"/>
    <cellStyle name="60% — акцент3_234208д10" xfId="72"/>
    <cellStyle name="60% - Акцент3_234609не3" xfId="73"/>
    <cellStyle name="60% - Акцент4" xfId="74"/>
    <cellStyle name="60% — акцент4" xfId="75"/>
    <cellStyle name="60% - Акцент4_211113миш" xfId="76"/>
    <cellStyle name="60% — акцент4_234208д10" xfId="77"/>
    <cellStyle name="60% - Акцент4_234609не3" xfId="78"/>
    <cellStyle name="60% - Акцент5" xfId="79"/>
    <cellStyle name="60% — акцент5" xfId="80"/>
    <cellStyle name="60% - Акцент6" xfId="81"/>
    <cellStyle name="60% — акцент6" xfId="82"/>
    <cellStyle name="60% - Акцент6_211113миш" xfId="83"/>
    <cellStyle name="60% — акцент6_234208д10" xfId="84"/>
    <cellStyle name="60% - Акцент6_234609не3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_170211" xfId="106"/>
    <cellStyle name="Обычный_171421" xfId="107"/>
    <cellStyle name="Обычный_240602веч" xfId="108"/>
    <cellStyle name="Обычный_240603суб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dxfs count="6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ont>
        <color rgb="FFFFFFFF"/>
      </font>
      <fill>
        <patternFill>
          <bgColor rgb="FFFFFFFF"/>
        </patternFill>
      </fill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14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8" width="4.00390625" style="2" customWidth="1"/>
    <col min="9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23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ht="12.75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68" ht="33.75" customHeight="1">
      <c r="A3" s="32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5">
        <v>6</v>
      </c>
      <c r="U3" s="36"/>
      <c r="V3" s="37" t="s">
        <v>0</v>
      </c>
      <c r="W3" s="38"/>
      <c r="X3" s="29" t="s">
        <v>7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25" t="s">
        <v>5</v>
      </c>
      <c r="B4" s="26"/>
      <c r="C4" s="26"/>
      <c r="D4" s="27" t="s">
        <v>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20" t="s">
        <v>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17" t="s">
        <v>10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9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SUM(D8:D114)</f>
        <v>36</v>
      </c>
      <c r="E6" s="9">
        <f aca="true" t="shared" si="0" ref="E6:AJ6">SUM(E8:E114)</f>
        <v>26</v>
      </c>
      <c r="F6" s="9">
        <f t="shared" si="0"/>
        <v>36</v>
      </c>
      <c r="G6" s="9">
        <f t="shared" si="0"/>
        <v>338</v>
      </c>
      <c r="H6" s="9">
        <f t="shared" si="0"/>
        <v>15</v>
      </c>
      <c r="I6" s="9">
        <f t="shared" si="0"/>
        <v>21</v>
      </c>
      <c r="J6" s="9">
        <f t="shared" si="0"/>
        <v>72</v>
      </c>
      <c r="K6" s="9">
        <f t="shared" si="0"/>
        <v>108</v>
      </c>
      <c r="L6" s="9">
        <f t="shared" si="0"/>
        <v>144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86</v>
      </c>
      <c r="C8" s="14">
        <f>SUM(D8:AJ8)</f>
        <v>100</v>
      </c>
      <c r="D8" s="15"/>
      <c r="E8" s="15"/>
      <c r="F8" s="15"/>
      <c r="G8" s="15">
        <v>100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87</v>
      </c>
      <c r="C9" s="14">
        <f>SUM(D9:AJ9)</f>
        <v>70</v>
      </c>
      <c r="D9" s="15"/>
      <c r="E9" s="15"/>
      <c r="F9" s="15"/>
      <c r="G9" s="15">
        <v>70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141</v>
      </c>
      <c r="C10" s="14">
        <f>SUM(D10:AJ10)</f>
        <v>56</v>
      </c>
      <c r="D10" s="15"/>
      <c r="E10" s="15"/>
      <c r="F10" s="15"/>
      <c r="G10" s="15"/>
      <c r="H10" s="15"/>
      <c r="I10" s="15"/>
      <c r="J10" s="15">
        <v>16</v>
      </c>
      <c r="K10" s="15">
        <v>12</v>
      </c>
      <c r="L10" s="15">
        <v>28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88</v>
      </c>
      <c r="C11" s="14">
        <f>SUM(D11:AJ11)</f>
        <v>50</v>
      </c>
      <c r="D11" s="15"/>
      <c r="E11" s="15"/>
      <c r="F11" s="15"/>
      <c r="G11" s="15">
        <v>50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54</v>
      </c>
      <c r="C12" s="14">
        <f>SUM(D12:AJ12)</f>
        <v>47</v>
      </c>
      <c r="D12" s="15"/>
      <c r="E12" s="15">
        <v>7</v>
      </c>
      <c r="F12" s="15"/>
      <c r="G12" s="15">
        <v>40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20</v>
      </c>
      <c r="C13" s="14">
        <f>SUM(D13:AJ13)</f>
        <v>44</v>
      </c>
      <c r="D13" s="15">
        <v>8</v>
      </c>
      <c r="E13" s="15">
        <v>6</v>
      </c>
      <c r="F13" s="15"/>
      <c r="G13" s="15">
        <v>30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164</v>
      </c>
      <c r="C14" s="14">
        <f>SUM(D14:AJ14)</f>
        <v>40</v>
      </c>
      <c r="D14" s="15"/>
      <c r="E14" s="15"/>
      <c r="F14" s="15"/>
      <c r="G14" s="15"/>
      <c r="H14" s="15"/>
      <c r="I14" s="15"/>
      <c r="J14" s="15"/>
      <c r="K14" s="15">
        <v>24</v>
      </c>
      <c r="L14" s="15">
        <v>16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167</v>
      </c>
      <c r="C15" s="14">
        <f>SUM(D15:AJ15)</f>
        <v>38</v>
      </c>
      <c r="D15" s="15"/>
      <c r="E15" s="15"/>
      <c r="F15" s="15"/>
      <c r="G15" s="15"/>
      <c r="H15" s="15"/>
      <c r="I15" s="15"/>
      <c r="J15" s="15"/>
      <c r="K15" s="15">
        <v>18</v>
      </c>
      <c r="L15" s="15">
        <v>20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89</v>
      </c>
      <c r="C16" s="14">
        <f>SUM(D16:AJ16)</f>
        <v>35</v>
      </c>
      <c r="D16" s="15"/>
      <c r="E16" s="15"/>
      <c r="F16" s="15"/>
      <c r="G16" s="15">
        <v>3</v>
      </c>
      <c r="H16" s="15"/>
      <c r="I16" s="15"/>
      <c r="J16" s="15"/>
      <c r="K16" s="15"/>
      <c r="L16" s="15">
        <v>32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22</v>
      </c>
      <c r="C17" s="14">
        <f>SUM(D17:AJ17)</f>
        <v>34</v>
      </c>
      <c r="D17" s="15">
        <v>6</v>
      </c>
      <c r="E17" s="15">
        <v>8</v>
      </c>
      <c r="F17" s="15"/>
      <c r="G17" s="15">
        <v>20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165</v>
      </c>
      <c r="C18" s="14">
        <f>SUM(D18:AJ18)</f>
        <v>25</v>
      </c>
      <c r="D18" s="15"/>
      <c r="E18" s="15"/>
      <c r="F18" s="15"/>
      <c r="G18" s="15"/>
      <c r="H18" s="15"/>
      <c r="I18" s="15"/>
      <c r="J18" s="15"/>
      <c r="K18" s="15">
        <v>21</v>
      </c>
      <c r="L18" s="15">
        <v>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174</v>
      </c>
      <c r="C19" s="14">
        <f>SUM(D19:AJ19)</f>
        <v>24</v>
      </c>
      <c r="D19" s="15"/>
      <c r="E19" s="15"/>
      <c r="F19" s="15"/>
      <c r="G19" s="15"/>
      <c r="H19" s="15"/>
      <c r="I19" s="15"/>
      <c r="J19" s="15"/>
      <c r="K19" s="15"/>
      <c r="L19" s="15">
        <v>24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91</v>
      </c>
      <c r="C20" s="14">
        <f>SUM(D20:AJ20)</f>
        <v>20</v>
      </c>
      <c r="D20" s="15"/>
      <c r="E20" s="15"/>
      <c r="F20" s="15"/>
      <c r="G20" s="15">
        <v>2</v>
      </c>
      <c r="H20" s="15"/>
      <c r="I20" s="15"/>
      <c r="J20" s="15"/>
      <c r="K20" s="15">
        <v>6</v>
      </c>
      <c r="L20" s="15">
        <v>12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63</v>
      </c>
      <c r="C21" s="14">
        <f>SUM(D21:AJ21)</f>
        <v>18</v>
      </c>
      <c r="D21" s="15"/>
      <c r="E21" s="15"/>
      <c r="F21" s="15">
        <v>8</v>
      </c>
      <c r="G21" s="15">
        <v>10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132</v>
      </c>
      <c r="C22" s="14">
        <f>SUM(D22:AJ22)</f>
        <v>15</v>
      </c>
      <c r="D22" s="15"/>
      <c r="E22" s="15"/>
      <c r="F22" s="15"/>
      <c r="G22" s="15"/>
      <c r="H22" s="15"/>
      <c r="I22" s="15"/>
      <c r="J22" s="15">
        <v>12</v>
      </c>
      <c r="K22" s="15">
        <v>3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166</v>
      </c>
      <c r="C23" s="14">
        <f>SUM(D23:AJ23)</f>
        <v>15</v>
      </c>
      <c r="D23" s="15"/>
      <c r="E23" s="15"/>
      <c r="F23" s="15"/>
      <c r="G23" s="15"/>
      <c r="H23" s="15"/>
      <c r="I23" s="15"/>
      <c r="J23" s="15"/>
      <c r="K23" s="15">
        <v>15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134</v>
      </c>
      <c r="C24" s="14">
        <f>SUM(D24:AJ24)</f>
        <v>14</v>
      </c>
      <c r="D24" s="15"/>
      <c r="E24" s="15"/>
      <c r="F24" s="15"/>
      <c r="G24" s="15"/>
      <c r="H24" s="15"/>
      <c r="I24" s="15"/>
      <c r="J24" s="15">
        <v>14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62</v>
      </c>
      <c r="C25" s="14">
        <f>SUM(D25:AJ25)</f>
        <v>14</v>
      </c>
      <c r="D25" s="15"/>
      <c r="E25" s="15"/>
      <c r="F25" s="15">
        <v>7</v>
      </c>
      <c r="G25" s="15">
        <v>7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56</v>
      </c>
      <c r="C26" s="14">
        <f>SUM(D26:AJ26)</f>
        <v>11</v>
      </c>
      <c r="D26" s="15"/>
      <c r="E26" s="15">
        <v>5</v>
      </c>
      <c r="F26" s="15">
        <v>6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128</v>
      </c>
      <c r="C27" s="14">
        <f>SUM(D27:AJ27)</f>
        <v>10</v>
      </c>
      <c r="D27" s="15"/>
      <c r="E27" s="15"/>
      <c r="F27" s="15"/>
      <c r="G27" s="15"/>
      <c r="H27" s="15"/>
      <c r="I27" s="15"/>
      <c r="J27" s="15">
        <v>10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69</v>
      </c>
      <c r="C28" s="14">
        <f>SUM(D28:AJ28)</f>
        <v>9</v>
      </c>
      <c r="D28" s="15"/>
      <c r="E28" s="15"/>
      <c r="F28" s="15"/>
      <c r="G28" s="15"/>
      <c r="H28" s="15"/>
      <c r="I28" s="15"/>
      <c r="J28" s="15"/>
      <c r="K28" s="15">
        <v>9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176</v>
      </c>
      <c r="C29" s="14">
        <f>SUM(D29:AJ29)</f>
        <v>8</v>
      </c>
      <c r="D29" s="15"/>
      <c r="E29" s="15"/>
      <c r="F29" s="15"/>
      <c r="G29" s="15"/>
      <c r="H29" s="15"/>
      <c r="I29" s="15"/>
      <c r="J29" s="15"/>
      <c r="K29" s="15"/>
      <c r="L29" s="15">
        <v>8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126</v>
      </c>
      <c r="C30" s="14">
        <f>SUM(D30:AJ30)</f>
        <v>8</v>
      </c>
      <c r="D30" s="15"/>
      <c r="E30" s="15"/>
      <c r="F30" s="15"/>
      <c r="G30" s="15"/>
      <c r="H30" s="15"/>
      <c r="I30" s="15"/>
      <c r="J30" s="15">
        <v>8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24</v>
      </c>
      <c r="C31" s="14">
        <f>SUM(D31:AJ31)</f>
        <v>7</v>
      </c>
      <c r="D31" s="15">
        <v>2</v>
      </c>
      <c r="E31" s="15"/>
      <c r="F31" s="15"/>
      <c r="G31" s="15">
        <v>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21</v>
      </c>
      <c r="C32" s="14">
        <f>SUM(D32:AJ32)</f>
        <v>7</v>
      </c>
      <c r="D32" s="15">
        <v>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113</v>
      </c>
      <c r="C33" s="14">
        <f>SUM(D33:AJ33)</f>
        <v>6</v>
      </c>
      <c r="D33" s="15"/>
      <c r="E33" s="15"/>
      <c r="F33" s="15"/>
      <c r="G33" s="15"/>
      <c r="H33" s="15"/>
      <c r="I33" s="15">
        <v>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130</v>
      </c>
      <c r="C34" s="14">
        <f>SUM(D34:AJ34)</f>
        <v>6</v>
      </c>
      <c r="D34" s="15"/>
      <c r="E34" s="15"/>
      <c r="F34" s="15"/>
      <c r="G34" s="15"/>
      <c r="H34" s="15"/>
      <c r="I34" s="15"/>
      <c r="J34" s="15">
        <v>6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117</v>
      </c>
      <c r="C35" s="14">
        <f>SUM(D35:AJ35)</f>
        <v>5</v>
      </c>
      <c r="D35" s="15"/>
      <c r="E35" s="15"/>
      <c r="F35" s="15"/>
      <c r="G35" s="15"/>
      <c r="H35" s="15"/>
      <c r="I35" s="15">
        <v>5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64</v>
      </c>
      <c r="C36" s="14">
        <f>SUM(D36:AJ36)</f>
        <v>5</v>
      </c>
      <c r="D36" s="15"/>
      <c r="E36" s="15"/>
      <c r="F36" s="15">
        <v>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96</v>
      </c>
      <c r="C37" s="14">
        <f>SUM(D37:AJ37)</f>
        <v>5</v>
      </c>
      <c r="D37" s="15"/>
      <c r="E37" s="15"/>
      <c r="F37" s="15"/>
      <c r="G37" s="15"/>
      <c r="H37" s="15">
        <v>5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23</v>
      </c>
      <c r="C38" s="14">
        <f>SUM(D38:AJ38)</f>
        <v>5</v>
      </c>
      <c r="D38" s="15">
        <v>5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27</v>
      </c>
      <c r="C39" s="14">
        <f>SUM(D39:AJ39)</f>
        <v>4</v>
      </c>
      <c r="D39" s="15">
        <v>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129</v>
      </c>
      <c r="C40" s="14">
        <f>SUM(D40:AJ40)</f>
        <v>4</v>
      </c>
      <c r="D40" s="15"/>
      <c r="E40" s="15"/>
      <c r="F40" s="15"/>
      <c r="G40" s="15"/>
      <c r="H40" s="15"/>
      <c r="I40" s="15"/>
      <c r="J40" s="15">
        <v>4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97</v>
      </c>
      <c r="C41" s="14">
        <f>SUM(D41:AJ41)</f>
        <v>4</v>
      </c>
      <c r="D41" s="15"/>
      <c r="E41" s="15"/>
      <c r="F41" s="15"/>
      <c r="G41" s="15"/>
      <c r="H41" s="15">
        <v>4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114</v>
      </c>
      <c r="C42" s="14">
        <f>SUM(D42:AJ42)</f>
        <v>4</v>
      </c>
      <c r="D42" s="15"/>
      <c r="E42" s="15"/>
      <c r="F42" s="15"/>
      <c r="G42" s="15"/>
      <c r="H42" s="15"/>
      <c r="I42" s="15">
        <v>4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 t="s">
        <v>65</v>
      </c>
      <c r="C43" s="14">
        <f>SUM(D43:AJ43)</f>
        <v>4</v>
      </c>
      <c r="D43" s="15"/>
      <c r="E43" s="15"/>
      <c r="F43" s="15">
        <v>4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 t="s">
        <v>66</v>
      </c>
      <c r="C44" s="14">
        <f>SUM(D44:AJ44)</f>
        <v>3</v>
      </c>
      <c r="D44" s="15"/>
      <c r="E44" s="15"/>
      <c r="F44" s="15">
        <v>3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 t="s">
        <v>100</v>
      </c>
      <c r="C45" s="14">
        <f>SUM(D45:AJ45)</f>
        <v>3</v>
      </c>
      <c r="D45" s="15"/>
      <c r="E45" s="15"/>
      <c r="F45" s="15"/>
      <c r="G45" s="15"/>
      <c r="H45" s="15">
        <v>3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 t="s">
        <v>115</v>
      </c>
      <c r="C46" s="14">
        <f>SUM(D46:AJ46)</f>
        <v>3</v>
      </c>
      <c r="D46" s="15"/>
      <c r="E46" s="15"/>
      <c r="F46" s="15"/>
      <c r="G46" s="15"/>
      <c r="H46" s="15"/>
      <c r="I46" s="15">
        <v>3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 t="s">
        <v>26</v>
      </c>
      <c r="C47" s="14">
        <f>SUM(D47:AJ47)</f>
        <v>3</v>
      </c>
      <c r="D47" s="15">
        <v>3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 t="s">
        <v>131</v>
      </c>
      <c r="C48" s="14">
        <f>SUM(D48:AJ48)</f>
        <v>2</v>
      </c>
      <c r="D48" s="15"/>
      <c r="E48" s="15"/>
      <c r="F48" s="15"/>
      <c r="G48" s="15"/>
      <c r="H48" s="15"/>
      <c r="I48" s="15"/>
      <c r="J48" s="15">
        <v>2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 t="s">
        <v>67</v>
      </c>
      <c r="C49" s="14">
        <f>SUM(D49:AJ49)</f>
        <v>2</v>
      </c>
      <c r="D49" s="15"/>
      <c r="E49" s="15"/>
      <c r="F49" s="15">
        <v>2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 t="s">
        <v>118</v>
      </c>
      <c r="C50" s="14">
        <f>SUM(D50:AJ50)</f>
        <v>2</v>
      </c>
      <c r="D50" s="15"/>
      <c r="E50" s="15"/>
      <c r="F50" s="15"/>
      <c r="G50" s="15"/>
      <c r="H50" s="15"/>
      <c r="I50" s="15">
        <v>2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 t="s">
        <v>99</v>
      </c>
      <c r="C51" s="14">
        <f>SUM(D51:AJ51)</f>
        <v>2</v>
      </c>
      <c r="D51" s="15"/>
      <c r="E51" s="15"/>
      <c r="F51" s="15"/>
      <c r="G51" s="15"/>
      <c r="H51" s="15">
        <v>2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 t="s">
        <v>98</v>
      </c>
      <c r="C52" s="14">
        <f>SUM(D52:AJ52)</f>
        <v>1</v>
      </c>
      <c r="D52" s="15"/>
      <c r="E52" s="15"/>
      <c r="F52" s="15"/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 t="s">
        <v>25</v>
      </c>
      <c r="C53" s="14">
        <f>SUM(D53:AJ53)</f>
        <v>1</v>
      </c>
      <c r="D53" s="15">
        <v>1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 t="s">
        <v>90</v>
      </c>
      <c r="C54" s="14">
        <f>SUM(D54:AJ54)</f>
        <v>1</v>
      </c>
      <c r="D54" s="15"/>
      <c r="E54" s="15"/>
      <c r="F54" s="15"/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 t="s">
        <v>68</v>
      </c>
      <c r="C55" s="14">
        <f>SUM(D55:AJ55)</f>
        <v>1</v>
      </c>
      <c r="D55" s="15"/>
      <c r="E55" s="15"/>
      <c r="F55" s="15">
        <v>1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 t="s">
        <v>116</v>
      </c>
      <c r="C56" s="14">
        <f>SUM(D56:AJ56)</f>
        <v>1</v>
      </c>
      <c r="D56" s="15"/>
      <c r="E56" s="15"/>
      <c r="F56" s="15"/>
      <c r="G56" s="15"/>
      <c r="H56" s="15"/>
      <c r="I56" s="15">
        <v>1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/>
      <c r="C57" s="14">
        <f>SUM(D57:AJ57)</f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/>
      <c r="C58" s="14">
        <f>SUM(D58:AJ58)</f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/>
      <c r="C59" s="14">
        <f>SUM(D59:AJ59)</f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/>
      <c r="C60" s="14">
        <f>SUM(D60:AJ60)</f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/>
      <c r="C61" s="14">
        <f>SUM(D61:AJ61)</f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/>
      <c r="C62" s="14">
        <f>SUM(D62:AJ62)</f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/>
      <c r="C63" s="14">
        <f>SUM(D63:AJ63)</f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/>
      <c r="C64" s="14">
        <f>SUM(D64:AJ64)</f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/>
      <c r="C65" s="14">
        <f>SUM(D65:AJ65)</f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/>
      <c r="C66" s="14">
        <f>SUM(D66:AJ66)</f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/>
      <c r="C67" s="14">
        <f>SUM(D67:AJ67)</f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/>
      <c r="C68" s="14">
        <f>SUM(D68:AJ68)</f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/>
      <c r="C69" s="14">
        <f>SUM(D69:AJ69)</f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/>
      <c r="C70" s="14">
        <f>SUM(D70:AJ70)</f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/>
      <c r="C71" s="14">
        <f>SUM(D71:AJ71)</f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/>
      <c r="C72" s="14">
        <f>SUM(D72:AJ72)</f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/>
      <c r="C73" s="14">
        <f>SUM(D73:AJ73)</f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/>
      <c r="C74" s="14">
        <f>SUM(D74:AJ74)</f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/>
      <c r="C75" s="14">
        <f>SUM(D75:AJ75)</f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/>
      <c r="C76" s="14">
        <f>SUM(D76:AJ76)</f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/>
      <c r="C77" s="14">
        <f>SUM(D77:AJ77)</f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/>
      <c r="C78" s="14">
        <f>SUM(D78:AJ78)</f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/>
      <c r="C79" s="14">
        <f>SUM(D79:AJ79)</f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/>
      <c r="C80" s="14">
        <f>SUM(D80:AJ80)</f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/>
      <c r="C81" s="14">
        <f>SUM(D81:AJ81)</f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/>
      <c r="C82" s="14">
        <f>SUM(D82:AJ82)</f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/>
      <c r="C83" s="14">
        <f>SUM(D83:AJ83)</f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/>
      <c r="C84" s="14">
        <f>SUM(D84:AJ84)</f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/>
      <c r="C85" s="14">
        <f>SUM(D85:AJ85)</f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/>
      <c r="C86" s="14">
        <f>SUM(D86:AJ86)</f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/>
      <c r="C87" s="14">
        <f>SUM(D87:AJ87)</f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/>
      <c r="C88" s="14">
        <f>SUM(D88:AJ88)</f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/>
      <c r="C89" s="14">
        <f>SUM(D89:AJ89)</f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/>
      <c r="C90" s="14">
        <f>SUM(D90:AJ90)</f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/>
      <c r="C91" s="14">
        <f>SUM(D91:AJ91)</f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>SUM(D92:AJ92)</f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>SUM(D93:AJ93)</f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>SUM(D94:AJ94)</f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>SUM(D95:AJ95)</f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>SUM(D96:AJ96)</f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>SUM(D97:AJ97)</f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>SUM(D98:AJ98)</f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>SUM(D99:AJ99)</f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>SUM(D100:AJ100)</f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>SUM(D101:AJ101)</f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>SUM(D102:AJ102)</f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>SUM(D103:AJ103)</f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 aca="true" t="shared" si="1" ref="C104:C114">SUM(D104:AJ104)</f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 t="shared" si="1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 t="shared" si="1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 t="shared" si="1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 t="shared" si="1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 t="shared" si="1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 t="shared" si="1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 t="shared" si="1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 t="shared" si="1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 t="shared" si="1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/>
      <c r="B114" s="13"/>
      <c r="C114" s="14">
        <f t="shared" si="1"/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1 D8:D114">
    <cfRule type="cellIs" priority="1" dxfId="0" operator="equal" stopIfTrue="1">
      <formula>0</formula>
    </cfRule>
  </conditionalFormatting>
  <conditionalFormatting sqref="B8:B114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402" customWidth="1"/>
    <col min="2" max="2" width="4.75390625" style="402" customWidth="1"/>
    <col min="3" max="3" width="12.75390625" style="402" customWidth="1"/>
    <col min="4" max="4" width="3.75390625" style="402" customWidth="1"/>
    <col min="5" max="5" width="10.75390625" style="402" customWidth="1"/>
    <col min="6" max="6" width="3.75390625" style="402" customWidth="1"/>
    <col min="7" max="7" width="9.75390625" style="402" customWidth="1"/>
    <col min="8" max="8" width="3.75390625" style="402" customWidth="1"/>
    <col min="9" max="9" width="9.75390625" style="402" customWidth="1"/>
    <col min="10" max="10" width="3.75390625" style="402" customWidth="1"/>
    <col min="11" max="11" width="9.75390625" style="402" customWidth="1"/>
    <col min="12" max="12" width="3.75390625" style="402" customWidth="1"/>
    <col min="13" max="13" width="10.75390625" style="402" customWidth="1"/>
    <col min="14" max="14" width="3.75390625" style="402" customWidth="1"/>
    <col min="15" max="15" width="10.75390625" style="402" customWidth="1"/>
    <col min="16" max="16" width="3.75390625" style="402" customWidth="1"/>
    <col min="17" max="17" width="9.75390625" style="402" customWidth="1"/>
    <col min="18" max="18" width="5.75390625" style="402" customWidth="1"/>
    <col min="19" max="19" width="4.75390625" style="402" customWidth="1"/>
    <col min="20" max="16384" width="9.125" style="402" customWidth="1"/>
  </cols>
  <sheetData>
    <row r="1" spans="1:19" s="2" customFormat="1" ht="16.5" thickBo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2" customFormat="1" ht="13.5" thickBo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>
      <c r="A3" s="401" t="str">
        <f>'21'!A3:M3</f>
        <v>LXVIII Чемпионат РБ в зачет XXV Кубка РБ, VII Кубка Давида - Детского Баш Кубка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</row>
    <row r="4" spans="1:19" ht="12.75">
      <c r="A4" s="280" t="str">
        <f>'21'!A4:M4</f>
        <v>Республиканские официальные спортивные соревнования ДЕНЬ ВОИНА-ИНТЕРНАЦИОНАЛИСТА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</row>
    <row r="5" spans="1:19" ht="12.75">
      <c r="A5" s="73">
        <f>'21'!A5:M5</f>
        <v>45340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5" customHeight="1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</row>
    <row r="7" spans="1:27" ht="12.75" customHeight="1">
      <c r="A7" s="281">
        <v>-1</v>
      </c>
      <c r="B7" s="404">
        <f>IF('21'!D8='21'!B7,'21'!B9,IF('21'!D8='21'!B9,'21'!B7,0))</f>
        <v>0</v>
      </c>
      <c r="C7" s="283" t="s">
        <v>73</v>
      </c>
      <c r="D7" s="284"/>
      <c r="E7" s="405"/>
      <c r="F7" s="405"/>
      <c r="G7" s="405">
        <v>-25</v>
      </c>
      <c r="H7" s="406">
        <v>0</v>
      </c>
      <c r="I7" s="283" t="s">
        <v>126</v>
      </c>
      <c r="J7" s="284"/>
      <c r="K7" s="405"/>
      <c r="L7" s="405"/>
      <c r="M7" s="405"/>
      <c r="N7" s="405"/>
      <c r="O7" s="405"/>
      <c r="P7" s="405"/>
      <c r="Q7" s="405"/>
      <c r="R7" s="405"/>
      <c r="S7" s="405"/>
      <c r="T7" s="129"/>
      <c r="U7" s="129"/>
      <c r="V7" s="129"/>
      <c r="W7" s="129"/>
      <c r="X7" s="129"/>
      <c r="Y7" s="129"/>
      <c r="Z7" s="129"/>
      <c r="AA7" s="129"/>
    </row>
    <row r="8" spans="1:27" ht="12.75" customHeight="1">
      <c r="A8" s="281"/>
      <c r="B8" s="281"/>
      <c r="C8" s="407">
        <v>32</v>
      </c>
      <c r="D8" s="408">
        <v>0</v>
      </c>
      <c r="E8" s="409" t="s">
        <v>140</v>
      </c>
      <c r="F8" s="405"/>
      <c r="G8" s="405"/>
      <c r="H8" s="410"/>
      <c r="I8" s="407"/>
      <c r="J8" s="411"/>
      <c r="K8" s="405"/>
      <c r="L8" s="405"/>
      <c r="M8" s="405"/>
      <c r="N8" s="405"/>
      <c r="O8" s="405"/>
      <c r="P8" s="405"/>
      <c r="Q8" s="405"/>
      <c r="R8" s="405"/>
      <c r="S8" s="405"/>
      <c r="T8" s="129"/>
      <c r="U8" s="129"/>
      <c r="V8" s="129"/>
      <c r="W8" s="129"/>
      <c r="X8" s="129"/>
      <c r="Y8" s="129"/>
      <c r="Z8" s="129"/>
      <c r="AA8" s="129"/>
    </row>
    <row r="9" spans="1:27" ht="12.75" customHeight="1">
      <c r="A9" s="281">
        <v>-2</v>
      </c>
      <c r="B9" s="404">
        <f>IF('21'!D12='21'!B11,'21'!B13,IF('21'!D12='21'!B13,'21'!B11,0))</f>
        <v>0</v>
      </c>
      <c r="C9" s="292" t="s">
        <v>140</v>
      </c>
      <c r="D9" s="412"/>
      <c r="E9" s="407">
        <v>40</v>
      </c>
      <c r="F9" s="408">
        <v>0</v>
      </c>
      <c r="G9" s="409" t="s">
        <v>127</v>
      </c>
      <c r="H9" s="405"/>
      <c r="I9" s="413">
        <v>52</v>
      </c>
      <c r="J9" s="408">
        <v>0</v>
      </c>
      <c r="K9" s="409" t="s">
        <v>126</v>
      </c>
      <c r="L9" s="405"/>
      <c r="M9" s="405"/>
      <c r="N9" s="405"/>
      <c r="O9" s="405"/>
      <c r="P9" s="405"/>
      <c r="Q9" s="405"/>
      <c r="R9" s="405"/>
      <c r="S9" s="405"/>
      <c r="T9" s="129"/>
      <c r="U9" s="129"/>
      <c r="V9" s="129"/>
      <c r="W9" s="129"/>
      <c r="X9" s="129"/>
      <c r="Y9" s="129"/>
      <c r="Z9" s="129"/>
      <c r="AA9" s="129"/>
    </row>
    <row r="10" spans="1:27" ht="12.75" customHeight="1">
      <c r="A10" s="281"/>
      <c r="B10" s="281"/>
      <c r="C10" s="410">
        <v>-24</v>
      </c>
      <c r="D10" s="406">
        <v>0</v>
      </c>
      <c r="E10" s="292" t="s">
        <v>127</v>
      </c>
      <c r="F10" s="315"/>
      <c r="G10" s="407"/>
      <c r="H10" s="411"/>
      <c r="I10" s="413"/>
      <c r="J10" s="414"/>
      <c r="K10" s="407"/>
      <c r="L10" s="411"/>
      <c r="M10" s="405"/>
      <c r="N10" s="405"/>
      <c r="O10" s="405"/>
      <c r="P10" s="405"/>
      <c r="Q10" s="405"/>
      <c r="R10" s="405"/>
      <c r="S10" s="405"/>
      <c r="T10" s="129"/>
      <c r="U10" s="129"/>
      <c r="V10" s="129"/>
      <c r="W10" s="129"/>
      <c r="X10" s="129"/>
      <c r="Y10" s="129"/>
      <c r="Z10" s="129"/>
      <c r="AA10" s="129"/>
    </row>
    <row r="11" spans="1:27" ht="12.75" customHeight="1">
      <c r="A11" s="281">
        <v>-3</v>
      </c>
      <c r="B11" s="404">
        <f>IF('21'!D16='21'!B15,'21'!B17,IF('21'!D16='21'!B17,'21'!B15,0))</f>
        <v>0</v>
      </c>
      <c r="C11" s="283" t="s">
        <v>73</v>
      </c>
      <c r="D11" s="415"/>
      <c r="E11" s="410"/>
      <c r="F11" s="405"/>
      <c r="G11" s="413">
        <v>48</v>
      </c>
      <c r="H11" s="408">
        <v>0</v>
      </c>
      <c r="I11" s="409" t="s">
        <v>127</v>
      </c>
      <c r="J11" s="405"/>
      <c r="K11" s="413"/>
      <c r="L11" s="411"/>
      <c r="M11" s="405"/>
      <c r="N11" s="405"/>
      <c r="O11" s="405"/>
      <c r="P11" s="405"/>
      <c r="Q11" s="405"/>
      <c r="R11" s="405"/>
      <c r="S11" s="405"/>
      <c r="T11" s="129"/>
      <c r="U11" s="129"/>
      <c r="V11" s="129"/>
      <c r="W11" s="129"/>
      <c r="X11" s="129"/>
      <c r="Y11" s="129"/>
      <c r="Z11" s="129"/>
      <c r="AA11" s="129"/>
    </row>
    <row r="12" spans="1:27" ht="12.75" customHeight="1">
      <c r="A12" s="281"/>
      <c r="B12" s="281"/>
      <c r="C12" s="407">
        <v>33</v>
      </c>
      <c r="D12" s="408"/>
      <c r="E12" s="416"/>
      <c r="F12" s="405"/>
      <c r="G12" s="413"/>
      <c r="H12" s="414"/>
      <c r="I12" s="410"/>
      <c r="J12" s="405"/>
      <c r="K12" s="413"/>
      <c r="L12" s="411"/>
      <c r="M12" s="405"/>
      <c r="N12" s="405"/>
      <c r="O12" s="405"/>
      <c r="P12" s="405"/>
      <c r="Q12" s="405"/>
      <c r="R12" s="405"/>
      <c r="S12" s="405"/>
      <c r="T12" s="129"/>
      <c r="U12" s="129"/>
      <c r="V12" s="129"/>
      <c r="W12" s="129"/>
      <c r="X12" s="129"/>
      <c r="Y12" s="129"/>
      <c r="Z12" s="129"/>
      <c r="AA12" s="129"/>
    </row>
    <row r="13" spans="1:27" ht="12.75" customHeight="1">
      <c r="A13" s="281">
        <v>-4</v>
      </c>
      <c r="B13" s="404">
        <f>IF('21'!D20='21'!B19,'21'!B21,IF('21'!D20='21'!B21,'21'!B19,0))</f>
        <v>0</v>
      </c>
      <c r="C13" s="292" t="s">
        <v>73</v>
      </c>
      <c r="D13" s="412"/>
      <c r="E13" s="407">
        <v>41</v>
      </c>
      <c r="F13" s="408">
        <v>0</v>
      </c>
      <c r="G13" s="417" t="s">
        <v>135</v>
      </c>
      <c r="H13" s="411"/>
      <c r="I13" s="405"/>
      <c r="J13" s="405"/>
      <c r="K13" s="413">
        <v>56</v>
      </c>
      <c r="L13" s="408">
        <v>0</v>
      </c>
      <c r="M13" s="409" t="s">
        <v>126</v>
      </c>
      <c r="N13" s="405"/>
      <c r="O13" s="405"/>
      <c r="P13" s="405"/>
      <c r="Q13" s="405"/>
      <c r="R13" s="405"/>
      <c r="S13" s="405"/>
      <c r="T13" s="129"/>
      <c r="U13" s="129"/>
      <c r="V13" s="129"/>
      <c r="W13" s="129"/>
      <c r="X13" s="129"/>
      <c r="Y13" s="129"/>
      <c r="Z13" s="129"/>
      <c r="AA13" s="129"/>
    </row>
    <row r="14" spans="1:27" ht="12.75" customHeight="1">
      <c r="A14" s="281"/>
      <c r="B14" s="281"/>
      <c r="C14" s="410">
        <v>-23</v>
      </c>
      <c r="D14" s="406">
        <v>0</v>
      </c>
      <c r="E14" s="292" t="s">
        <v>135</v>
      </c>
      <c r="F14" s="315"/>
      <c r="G14" s="410"/>
      <c r="H14" s="405"/>
      <c r="I14" s="405"/>
      <c r="J14" s="405"/>
      <c r="K14" s="413"/>
      <c r="L14" s="414"/>
      <c r="M14" s="407"/>
      <c r="N14" s="411"/>
      <c r="O14" s="405"/>
      <c r="P14" s="405"/>
      <c r="Q14" s="405"/>
      <c r="R14" s="405"/>
      <c r="S14" s="405"/>
      <c r="T14" s="129"/>
      <c r="U14" s="129"/>
      <c r="V14" s="129"/>
      <c r="W14" s="129"/>
      <c r="X14" s="129"/>
      <c r="Y14" s="129"/>
      <c r="Z14" s="129"/>
      <c r="AA14" s="129"/>
    </row>
    <row r="15" spans="1:27" ht="12.75" customHeight="1">
      <c r="A15" s="281">
        <v>-5</v>
      </c>
      <c r="B15" s="404">
        <f>IF('21'!D24='21'!B23,'21'!B25,IF('21'!D24='21'!B25,'21'!B23,0))</f>
        <v>0</v>
      </c>
      <c r="C15" s="283" t="s">
        <v>73</v>
      </c>
      <c r="D15" s="415"/>
      <c r="E15" s="410"/>
      <c r="F15" s="405"/>
      <c r="G15" s="405">
        <v>-26</v>
      </c>
      <c r="H15" s="406">
        <v>0</v>
      </c>
      <c r="I15" s="283" t="s">
        <v>129</v>
      </c>
      <c r="J15" s="284"/>
      <c r="K15" s="413"/>
      <c r="L15" s="411"/>
      <c r="M15" s="413"/>
      <c r="N15" s="411"/>
      <c r="O15" s="405"/>
      <c r="P15" s="405"/>
      <c r="Q15" s="405"/>
      <c r="R15" s="405"/>
      <c r="S15" s="405"/>
      <c r="T15" s="129"/>
      <c r="U15" s="129"/>
      <c r="V15" s="129"/>
      <c r="W15" s="129"/>
      <c r="X15" s="129"/>
      <c r="Y15" s="129"/>
      <c r="Z15" s="129"/>
      <c r="AA15" s="129"/>
    </row>
    <row r="16" spans="1:27" ht="12.75" customHeight="1">
      <c r="A16" s="281"/>
      <c r="B16" s="281"/>
      <c r="C16" s="407">
        <v>34</v>
      </c>
      <c r="D16" s="408">
        <v>0</v>
      </c>
      <c r="E16" s="409" t="s">
        <v>144</v>
      </c>
      <c r="F16" s="405"/>
      <c r="G16" s="405"/>
      <c r="H16" s="410"/>
      <c r="I16" s="407"/>
      <c r="J16" s="411"/>
      <c r="K16" s="413"/>
      <c r="L16" s="411"/>
      <c r="M16" s="413"/>
      <c r="N16" s="411"/>
      <c r="O16" s="405"/>
      <c r="P16" s="405"/>
      <c r="Q16" s="405"/>
      <c r="R16" s="405"/>
      <c r="S16" s="405"/>
      <c r="T16" s="129"/>
      <c r="U16" s="129"/>
      <c r="V16" s="129"/>
      <c r="W16" s="129"/>
      <c r="X16" s="129"/>
      <c r="Y16" s="129"/>
      <c r="Z16" s="129"/>
      <c r="AA16" s="129"/>
    </row>
    <row r="17" spans="1:27" ht="12.75" customHeight="1">
      <c r="A17" s="281">
        <v>-6</v>
      </c>
      <c r="B17" s="404">
        <f>IF('21'!D28='21'!B27,'21'!B29,IF('21'!D28='21'!B29,'21'!B27,0))</f>
        <v>0</v>
      </c>
      <c r="C17" s="292" t="s">
        <v>144</v>
      </c>
      <c r="D17" s="412"/>
      <c r="E17" s="407">
        <v>42</v>
      </c>
      <c r="F17" s="408">
        <v>0</v>
      </c>
      <c r="G17" s="409" t="s">
        <v>144</v>
      </c>
      <c r="H17" s="405"/>
      <c r="I17" s="413">
        <v>53</v>
      </c>
      <c r="J17" s="408">
        <v>0</v>
      </c>
      <c r="K17" s="417" t="s">
        <v>129</v>
      </c>
      <c r="L17" s="411"/>
      <c r="M17" s="413">
        <v>58</v>
      </c>
      <c r="N17" s="408">
        <v>0</v>
      </c>
      <c r="O17" s="409" t="s">
        <v>128</v>
      </c>
      <c r="P17" s="405"/>
      <c r="Q17" s="405"/>
      <c r="R17" s="405"/>
      <c r="S17" s="405"/>
      <c r="T17" s="129"/>
      <c r="U17" s="129"/>
      <c r="V17" s="129"/>
      <c r="W17" s="129"/>
      <c r="X17" s="129"/>
      <c r="Y17" s="129"/>
      <c r="Z17" s="129"/>
      <c r="AA17" s="129"/>
    </row>
    <row r="18" spans="1:27" ht="12.75" customHeight="1">
      <c r="A18" s="281"/>
      <c r="B18" s="281"/>
      <c r="C18" s="410">
        <v>-22</v>
      </c>
      <c r="D18" s="406">
        <v>0</v>
      </c>
      <c r="E18" s="292" t="s">
        <v>70</v>
      </c>
      <c r="F18" s="315"/>
      <c r="G18" s="407"/>
      <c r="H18" s="411"/>
      <c r="I18" s="413"/>
      <c r="J18" s="414"/>
      <c r="K18" s="410"/>
      <c r="L18" s="405"/>
      <c r="M18" s="413"/>
      <c r="N18" s="414"/>
      <c r="O18" s="407"/>
      <c r="P18" s="411"/>
      <c r="Q18" s="405"/>
      <c r="R18" s="405"/>
      <c r="S18" s="405"/>
      <c r="T18" s="129"/>
      <c r="U18" s="129"/>
      <c r="V18" s="129"/>
      <c r="W18" s="129"/>
      <c r="X18" s="129"/>
      <c r="Y18" s="129"/>
      <c r="Z18" s="129"/>
      <c r="AA18" s="129"/>
    </row>
    <row r="19" spans="1:27" ht="12.75" customHeight="1">
      <c r="A19" s="281">
        <v>-7</v>
      </c>
      <c r="B19" s="404">
        <f>IF('21'!D32='21'!B31,'21'!B33,IF('21'!D32='21'!B33,'21'!B31,0))</f>
        <v>0</v>
      </c>
      <c r="C19" s="283" t="s">
        <v>143</v>
      </c>
      <c r="D19" s="415"/>
      <c r="E19" s="410"/>
      <c r="F19" s="405"/>
      <c r="G19" s="413">
        <v>49</v>
      </c>
      <c r="H19" s="408">
        <v>0</v>
      </c>
      <c r="I19" s="417" t="s">
        <v>142</v>
      </c>
      <c r="J19" s="411"/>
      <c r="K19" s="405"/>
      <c r="L19" s="405"/>
      <c r="M19" s="413"/>
      <c r="N19" s="411"/>
      <c r="O19" s="413"/>
      <c r="P19" s="411"/>
      <c r="Q19" s="405"/>
      <c r="R19" s="405"/>
      <c r="S19" s="405"/>
      <c r="T19" s="129"/>
      <c r="U19" s="129"/>
      <c r="V19" s="129"/>
      <c r="W19" s="129"/>
      <c r="X19" s="129"/>
      <c r="Y19" s="129"/>
      <c r="Z19" s="129"/>
      <c r="AA19" s="129"/>
    </row>
    <row r="20" spans="1:27" ht="12.75" customHeight="1">
      <c r="A20" s="281"/>
      <c r="B20" s="281"/>
      <c r="C20" s="407">
        <v>35</v>
      </c>
      <c r="D20" s="408">
        <v>0</v>
      </c>
      <c r="E20" s="409" t="s">
        <v>143</v>
      </c>
      <c r="F20" s="405"/>
      <c r="G20" s="413"/>
      <c r="H20" s="414"/>
      <c r="I20" s="410"/>
      <c r="J20" s="405"/>
      <c r="K20" s="405"/>
      <c r="L20" s="405"/>
      <c r="M20" s="413"/>
      <c r="N20" s="411"/>
      <c r="O20" s="413"/>
      <c r="P20" s="411"/>
      <c r="Q20" s="405"/>
      <c r="R20" s="405"/>
      <c r="S20" s="405"/>
      <c r="T20" s="129"/>
      <c r="U20" s="129"/>
      <c r="V20" s="129"/>
      <c r="W20" s="129"/>
      <c r="X20" s="129"/>
      <c r="Y20" s="129"/>
      <c r="Z20" s="129"/>
      <c r="AA20" s="129"/>
    </row>
    <row r="21" spans="1:27" ht="12.75" customHeight="1">
      <c r="A21" s="281">
        <v>-8</v>
      </c>
      <c r="B21" s="404">
        <f>IF('21'!D36='21'!B35,'21'!B37,IF('21'!D36='21'!B37,'21'!B35,0))</f>
        <v>0</v>
      </c>
      <c r="C21" s="292" t="s">
        <v>73</v>
      </c>
      <c r="D21" s="412"/>
      <c r="E21" s="407">
        <v>43</v>
      </c>
      <c r="F21" s="408">
        <v>0</v>
      </c>
      <c r="G21" s="417" t="s">
        <v>142</v>
      </c>
      <c r="H21" s="411"/>
      <c r="I21" s="405"/>
      <c r="J21" s="405"/>
      <c r="K21" s="405">
        <v>-30</v>
      </c>
      <c r="L21" s="406">
        <v>0</v>
      </c>
      <c r="M21" s="292" t="s">
        <v>128</v>
      </c>
      <c r="N21" s="418"/>
      <c r="O21" s="413"/>
      <c r="P21" s="411"/>
      <c r="Q21" s="405"/>
      <c r="R21" s="405"/>
      <c r="S21" s="405"/>
      <c r="T21" s="129"/>
      <c r="U21" s="129"/>
      <c r="V21" s="129"/>
      <c r="W21" s="129"/>
      <c r="X21" s="129"/>
      <c r="Y21" s="129"/>
      <c r="Z21" s="129"/>
      <c r="AA21" s="129"/>
    </row>
    <row r="22" spans="1:27" ht="12.75" customHeight="1">
      <c r="A22" s="281"/>
      <c r="B22" s="281"/>
      <c r="C22" s="410">
        <v>-21</v>
      </c>
      <c r="D22" s="406">
        <v>0</v>
      </c>
      <c r="E22" s="292" t="s">
        <v>142</v>
      </c>
      <c r="F22" s="315"/>
      <c r="G22" s="410"/>
      <c r="H22" s="405"/>
      <c r="I22" s="405"/>
      <c r="J22" s="405"/>
      <c r="K22" s="405"/>
      <c r="L22" s="410"/>
      <c r="M22" s="410"/>
      <c r="N22" s="405"/>
      <c r="O22" s="413"/>
      <c r="P22" s="411"/>
      <c r="Q22" s="405"/>
      <c r="R22" s="405"/>
      <c r="S22" s="405"/>
      <c r="T22" s="129"/>
      <c r="U22" s="129"/>
      <c r="V22" s="129"/>
      <c r="W22" s="129"/>
      <c r="X22" s="129"/>
      <c r="Y22" s="129"/>
      <c r="Z22" s="129"/>
      <c r="AA22" s="129"/>
    </row>
    <row r="23" spans="1:27" ht="12.75" customHeight="1">
      <c r="A23" s="281">
        <v>-9</v>
      </c>
      <c r="B23" s="404">
        <f>IF('21'!D40='21'!B39,'21'!B41,IF('21'!D40='21'!B41,'21'!B39,0))</f>
        <v>0</v>
      </c>
      <c r="C23" s="283" t="s">
        <v>73</v>
      </c>
      <c r="D23" s="415"/>
      <c r="E23" s="410"/>
      <c r="F23" s="405"/>
      <c r="G23" s="405">
        <v>-27</v>
      </c>
      <c r="H23" s="406">
        <v>0</v>
      </c>
      <c r="I23" s="283" t="s">
        <v>131</v>
      </c>
      <c r="J23" s="284"/>
      <c r="K23" s="405"/>
      <c r="L23" s="405"/>
      <c r="M23" s="405"/>
      <c r="N23" s="405"/>
      <c r="O23" s="413"/>
      <c r="P23" s="411"/>
      <c r="Q23" s="405"/>
      <c r="R23" s="405"/>
      <c r="S23" s="405"/>
      <c r="T23" s="129"/>
      <c r="U23" s="129"/>
      <c r="V23" s="129"/>
      <c r="W23" s="129"/>
      <c r="X23" s="129"/>
      <c r="Y23" s="129"/>
      <c r="Z23" s="129"/>
      <c r="AA23" s="129"/>
    </row>
    <row r="24" spans="1:27" ht="12.75" customHeight="1">
      <c r="A24" s="281"/>
      <c r="B24" s="281"/>
      <c r="C24" s="407">
        <v>36</v>
      </c>
      <c r="D24" s="408">
        <v>0</v>
      </c>
      <c r="E24" s="409" t="s">
        <v>137</v>
      </c>
      <c r="F24" s="405"/>
      <c r="G24" s="405"/>
      <c r="H24" s="410"/>
      <c r="I24" s="407"/>
      <c r="J24" s="411"/>
      <c r="K24" s="405"/>
      <c r="L24" s="405"/>
      <c r="M24" s="405"/>
      <c r="N24" s="405"/>
      <c r="O24" s="413"/>
      <c r="P24" s="411"/>
      <c r="Q24" s="405"/>
      <c r="R24" s="405"/>
      <c r="S24" s="405"/>
      <c r="T24" s="129"/>
      <c r="U24" s="129"/>
      <c r="V24" s="129"/>
      <c r="W24" s="129"/>
      <c r="X24" s="129"/>
      <c r="Y24" s="129"/>
      <c r="Z24" s="129"/>
      <c r="AA24" s="129"/>
    </row>
    <row r="25" spans="1:27" ht="12.75" customHeight="1">
      <c r="A25" s="281">
        <v>-10</v>
      </c>
      <c r="B25" s="404">
        <f>IF('21'!D44='21'!B43,'21'!B45,IF('21'!D44='21'!B45,'21'!B43,0))</f>
        <v>0</v>
      </c>
      <c r="C25" s="292" t="s">
        <v>137</v>
      </c>
      <c r="D25" s="412"/>
      <c r="E25" s="407">
        <v>44</v>
      </c>
      <c r="F25" s="408">
        <v>0</v>
      </c>
      <c r="G25" s="409" t="s">
        <v>137</v>
      </c>
      <c r="H25" s="405"/>
      <c r="I25" s="413">
        <v>54</v>
      </c>
      <c r="J25" s="408">
        <v>0</v>
      </c>
      <c r="K25" s="409" t="s">
        <v>131</v>
      </c>
      <c r="L25" s="405"/>
      <c r="M25" s="405"/>
      <c r="N25" s="405"/>
      <c r="O25" s="413">
        <v>60</v>
      </c>
      <c r="P25" s="408">
        <v>0</v>
      </c>
      <c r="Q25" s="417" t="s">
        <v>132</v>
      </c>
      <c r="R25" s="419"/>
      <c r="S25" s="416"/>
      <c r="T25" s="129"/>
      <c r="U25" s="129"/>
      <c r="V25" s="129"/>
      <c r="W25" s="129"/>
      <c r="X25" s="129"/>
      <c r="Y25" s="129"/>
      <c r="Z25" s="129"/>
      <c r="AA25" s="129"/>
    </row>
    <row r="26" spans="1:27" ht="12.75" customHeight="1">
      <c r="A26" s="281"/>
      <c r="B26" s="281"/>
      <c r="C26" s="410">
        <v>-20</v>
      </c>
      <c r="D26" s="406">
        <v>0</v>
      </c>
      <c r="E26" s="292" t="s">
        <v>71</v>
      </c>
      <c r="F26" s="315"/>
      <c r="G26" s="407"/>
      <c r="H26" s="411"/>
      <c r="I26" s="413"/>
      <c r="J26" s="414"/>
      <c r="K26" s="407"/>
      <c r="L26" s="411"/>
      <c r="M26" s="405"/>
      <c r="N26" s="405"/>
      <c r="O26" s="413"/>
      <c r="P26" s="414"/>
      <c r="Q26" s="321"/>
      <c r="R26" s="308" t="s">
        <v>30</v>
      </c>
      <c r="S26" s="308"/>
      <c r="T26" s="129"/>
      <c r="U26" s="129"/>
      <c r="V26" s="129"/>
      <c r="W26" s="129"/>
      <c r="X26" s="129"/>
      <c r="Y26" s="129"/>
      <c r="Z26" s="129"/>
      <c r="AA26" s="129"/>
    </row>
    <row r="27" spans="1:27" ht="12.75" customHeight="1">
      <c r="A27" s="281">
        <v>-11</v>
      </c>
      <c r="B27" s="404">
        <f>IF('21'!D48='21'!B47,'21'!B49,IF('21'!D48='21'!B49,'21'!B47,0))</f>
        <v>0</v>
      </c>
      <c r="C27" s="283" t="s">
        <v>145</v>
      </c>
      <c r="D27" s="415"/>
      <c r="E27" s="410"/>
      <c r="F27" s="405"/>
      <c r="G27" s="413">
        <v>50</v>
      </c>
      <c r="H27" s="408">
        <v>0</v>
      </c>
      <c r="I27" s="409" t="s">
        <v>137</v>
      </c>
      <c r="J27" s="405"/>
      <c r="K27" s="413"/>
      <c r="L27" s="411"/>
      <c r="M27" s="405"/>
      <c r="N27" s="405"/>
      <c r="O27" s="413"/>
      <c r="P27" s="411"/>
      <c r="Q27" s="405"/>
      <c r="R27" s="405"/>
      <c r="S27" s="405"/>
      <c r="T27" s="129"/>
      <c r="U27" s="129"/>
      <c r="V27" s="129"/>
      <c r="W27" s="129"/>
      <c r="X27" s="129"/>
      <c r="Y27" s="129"/>
      <c r="Z27" s="129"/>
      <c r="AA27" s="129"/>
    </row>
    <row r="28" spans="1:27" ht="12.75" customHeight="1">
      <c r="A28" s="281"/>
      <c r="B28" s="281"/>
      <c r="C28" s="407">
        <v>37</v>
      </c>
      <c r="D28" s="408">
        <v>0</v>
      </c>
      <c r="E28" s="409" t="s">
        <v>145</v>
      </c>
      <c r="F28" s="405"/>
      <c r="G28" s="413"/>
      <c r="H28" s="414"/>
      <c r="I28" s="410"/>
      <c r="J28" s="405"/>
      <c r="K28" s="413"/>
      <c r="L28" s="411"/>
      <c r="M28" s="405"/>
      <c r="N28" s="405"/>
      <c r="O28" s="413"/>
      <c r="P28" s="411"/>
      <c r="Q28" s="405"/>
      <c r="R28" s="405"/>
      <c r="S28" s="405"/>
      <c r="T28" s="129"/>
      <c r="U28" s="129"/>
      <c r="V28" s="129"/>
      <c r="W28" s="129"/>
      <c r="X28" s="129"/>
      <c r="Y28" s="129"/>
      <c r="Z28" s="129"/>
      <c r="AA28" s="129"/>
    </row>
    <row r="29" spans="1:27" ht="12.75" customHeight="1">
      <c r="A29" s="281">
        <v>-12</v>
      </c>
      <c r="B29" s="404">
        <f>IF('21'!D52='21'!B51,'21'!B53,IF('21'!D52='21'!B53,'21'!B51,0))</f>
        <v>0</v>
      </c>
      <c r="C29" s="292" t="s">
        <v>73</v>
      </c>
      <c r="D29" s="412"/>
      <c r="E29" s="407">
        <v>45</v>
      </c>
      <c r="F29" s="408">
        <v>0</v>
      </c>
      <c r="G29" s="417" t="s">
        <v>136</v>
      </c>
      <c r="H29" s="411"/>
      <c r="I29" s="405"/>
      <c r="J29" s="405"/>
      <c r="K29" s="413">
        <v>57</v>
      </c>
      <c r="L29" s="408">
        <v>0</v>
      </c>
      <c r="M29" s="417" t="s">
        <v>132</v>
      </c>
      <c r="N29" s="411"/>
      <c r="O29" s="413"/>
      <c r="P29" s="411"/>
      <c r="Q29" s="405"/>
      <c r="R29" s="405"/>
      <c r="S29" s="405"/>
      <c r="T29" s="129"/>
      <c r="U29" s="129"/>
      <c r="V29" s="129"/>
      <c r="W29" s="129"/>
      <c r="X29" s="129"/>
      <c r="Y29" s="129"/>
      <c r="Z29" s="129"/>
      <c r="AA29" s="129"/>
    </row>
    <row r="30" spans="1:27" ht="12.75" customHeight="1">
      <c r="A30" s="281"/>
      <c r="B30" s="281"/>
      <c r="C30" s="410">
        <v>-19</v>
      </c>
      <c r="D30" s="406">
        <v>0</v>
      </c>
      <c r="E30" s="292" t="s">
        <v>136</v>
      </c>
      <c r="F30" s="315"/>
      <c r="G30" s="410"/>
      <c r="H30" s="405"/>
      <c r="I30" s="405"/>
      <c r="J30" s="405"/>
      <c r="K30" s="413"/>
      <c r="L30" s="414"/>
      <c r="M30" s="407"/>
      <c r="N30" s="411"/>
      <c r="O30" s="413"/>
      <c r="P30" s="411"/>
      <c r="Q30" s="405"/>
      <c r="R30" s="405"/>
      <c r="S30" s="405"/>
      <c r="T30" s="129"/>
      <c r="U30" s="129"/>
      <c r="V30" s="129"/>
      <c r="W30" s="129"/>
      <c r="X30" s="129"/>
      <c r="Y30" s="129"/>
      <c r="Z30" s="129"/>
      <c r="AA30" s="129"/>
    </row>
    <row r="31" spans="1:27" ht="12.75" customHeight="1">
      <c r="A31" s="281">
        <v>-13</v>
      </c>
      <c r="B31" s="404">
        <f>IF('21'!D56='21'!B55,'21'!B57,IF('21'!D56='21'!B57,'21'!B55,0))</f>
        <v>0</v>
      </c>
      <c r="C31" s="283" t="s">
        <v>73</v>
      </c>
      <c r="D31" s="415"/>
      <c r="E31" s="410"/>
      <c r="F31" s="405"/>
      <c r="G31" s="405">
        <v>-28</v>
      </c>
      <c r="H31" s="406">
        <v>0</v>
      </c>
      <c r="I31" s="283" t="s">
        <v>132</v>
      </c>
      <c r="J31" s="284"/>
      <c r="K31" s="413"/>
      <c r="L31" s="411"/>
      <c r="M31" s="413"/>
      <c r="N31" s="411"/>
      <c r="O31" s="413"/>
      <c r="P31" s="411"/>
      <c r="Q31" s="405"/>
      <c r="R31" s="405"/>
      <c r="S31" s="405"/>
      <c r="T31" s="129"/>
      <c r="U31" s="129"/>
      <c r="V31" s="129"/>
      <c r="W31" s="129"/>
      <c r="X31" s="129"/>
      <c r="Y31" s="129"/>
      <c r="Z31" s="129"/>
      <c r="AA31" s="129"/>
    </row>
    <row r="32" spans="1:27" ht="12.75" customHeight="1">
      <c r="A32" s="281"/>
      <c r="B32" s="281"/>
      <c r="C32" s="407">
        <v>38</v>
      </c>
      <c r="D32" s="408"/>
      <c r="E32" s="416"/>
      <c r="F32" s="405"/>
      <c r="G32" s="405"/>
      <c r="H32" s="410"/>
      <c r="I32" s="407"/>
      <c r="J32" s="411"/>
      <c r="K32" s="413"/>
      <c r="L32" s="411"/>
      <c r="M32" s="413"/>
      <c r="N32" s="411"/>
      <c r="O32" s="413"/>
      <c r="P32" s="411"/>
      <c r="Q32" s="405"/>
      <c r="R32" s="405"/>
      <c r="S32" s="405"/>
      <c r="T32" s="129"/>
      <c r="U32" s="129"/>
      <c r="V32" s="129"/>
      <c r="W32" s="129"/>
      <c r="X32" s="129"/>
      <c r="Y32" s="129"/>
      <c r="Z32" s="129"/>
      <c r="AA32" s="129"/>
    </row>
    <row r="33" spans="1:27" ht="12.75" customHeight="1">
      <c r="A33" s="281">
        <v>-14</v>
      </c>
      <c r="B33" s="404">
        <f>IF('21'!D60='21'!B59,'21'!B61,IF('21'!D60='21'!B61,'21'!B59,0))</f>
        <v>0</v>
      </c>
      <c r="C33" s="292" t="s">
        <v>73</v>
      </c>
      <c r="D33" s="412"/>
      <c r="E33" s="407">
        <v>46</v>
      </c>
      <c r="F33" s="408">
        <v>0</v>
      </c>
      <c r="G33" s="409" t="s">
        <v>133</v>
      </c>
      <c r="H33" s="405"/>
      <c r="I33" s="413">
        <v>55</v>
      </c>
      <c r="J33" s="408">
        <v>0</v>
      </c>
      <c r="K33" s="417" t="s">
        <v>132</v>
      </c>
      <c r="L33" s="411"/>
      <c r="M33" s="413">
        <v>59</v>
      </c>
      <c r="N33" s="408">
        <v>0</v>
      </c>
      <c r="O33" s="417" t="s">
        <v>132</v>
      </c>
      <c r="P33" s="411"/>
      <c r="Q33" s="405"/>
      <c r="R33" s="405"/>
      <c r="S33" s="405"/>
      <c r="T33" s="129"/>
      <c r="U33" s="129"/>
      <c r="V33" s="129"/>
      <c r="W33" s="129"/>
      <c r="X33" s="129"/>
      <c r="Y33" s="129"/>
      <c r="Z33" s="129"/>
      <c r="AA33" s="129"/>
    </row>
    <row r="34" spans="1:27" ht="12.75" customHeight="1">
      <c r="A34" s="281"/>
      <c r="B34" s="281"/>
      <c r="C34" s="410">
        <v>-18</v>
      </c>
      <c r="D34" s="406">
        <v>0</v>
      </c>
      <c r="E34" s="292" t="s">
        <v>133</v>
      </c>
      <c r="F34" s="315"/>
      <c r="G34" s="407"/>
      <c r="H34" s="411"/>
      <c r="I34" s="413"/>
      <c r="J34" s="414"/>
      <c r="K34" s="410"/>
      <c r="L34" s="405"/>
      <c r="M34" s="413"/>
      <c r="N34" s="414"/>
      <c r="O34" s="410"/>
      <c r="P34" s="405"/>
      <c r="Q34" s="405"/>
      <c r="R34" s="405"/>
      <c r="S34" s="405"/>
      <c r="T34" s="129"/>
      <c r="U34" s="129"/>
      <c r="V34" s="129"/>
      <c r="W34" s="129"/>
      <c r="X34" s="129"/>
      <c r="Y34" s="129"/>
      <c r="Z34" s="129"/>
      <c r="AA34" s="129"/>
    </row>
    <row r="35" spans="1:27" ht="12.75" customHeight="1">
      <c r="A35" s="281">
        <v>-15</v>
      </c>
      <c r="B35" s="404">
        <f>IF('21'!D64='21'!B63,'21'!B65,IF('21'!D64='21'!B65,'21'!B63,0))</f>
        <v>0</v>
      </c>
      <c r="C35" s="283" t="s">
        <v>138</v>
      </c>
      <c r="D35" s="415"/>
      <c r="E35" s="410"/>
      <c r="F35" s="405"/>
      <c r="G35" s="413">
        <v>51</v>
      </c>
      <c r="H35" s="408">
        <v>0</v>
      </c>
      <c r="I35" s="409" t="s">
        <v>138</v>
      </c>
      <c r="J35" s="405"/>
      <c r="K35" s="405"/>
      <c r="L35" s="405"/>
      <c r="M35" s="413"/>
      <c r="N35" s="411"/>
      <c r="O35" s="405">
        <v>-60</v>
      </c>
      <c r="P35" s="406">
        <f>IF(P25=N17,N33,IF(P25=N33,N17,0))</f>
        <v>0</v>
      </c>
      <c r="Q35" s="283" t="str">
        <f>IF(Q25=O17,O33,IF(Q25=O33,O17,0))</f>
        <v>Шайхутдинов Рамир</v>
      </c>
      <c r="R35" s="312"/>
      <c r="S35" s="312"/>
      <c r="T35" s="129"/>
      <c r="U35" s="129"/>
      <c r="V35" s="129"/>
      <c r="W35" s="129"/>
      <c r="X35" s="129"/>
      <c r="Y35" s="129"/>
      <c r="Z35" s="129"/>
      <c r="AA35" s="129"/>
    </row>
    <row r="36" spans="1:27" ht="12.75" customHeight="1">
      <c r="A36" s="281"/>
      <c r="B36" s="281"/>
      <c r="C36" s="407">
        <v>39</v>
      </c>
      <c r="D36" s="408">
        <v>0</v>
      </c>
      <c r="E36" s="409" t="s">
        <v>138</v>
      </c>
      <c r="F36" s="405"/>
      <c r="G36" s="413"/>
      <c r="H36" s="414"/>
      <c r="I36" s="410"/>
      <c r="J36" s="405"/>
      <c r="K36" s="405"/>
      <c r="L36" s="405"/>
      <c r="M36" s="413"/>
      <c r="N36" s="411"/>
      <c r="O36" s="405"/>
      <c r="P36" s="410"/>
      <c r="Q36" s="321"/>
      <c r="R36" s="308" t="s">
        <v>31</v>
      </c>
      <c r="S36" s="308"/>
      <c r="T36" s="129"/>
      <c r="U36" s="129"/>
      <c r="V36" s="129"/>
      <c r="W36" s="129"/>
      <c r="X36" s="129"/>
      <c r="Y36" s="129"/>
      <c r="Z36" s="129"/>
      <c r="AA36" s="129"/>
    </row>
    <row r="37" spans="1:27" ht="12.75" customHeight="1">
      <c r="A37" s="281">
        <v>-16</v>
      </c>
      <c r="B37" s="404">
        <f>IF('21'!D68='21'!B67,'21'!B69,IF('21'!D68='21'!B69,'21'!B67,0))</f>
        <v>0</v>
      </c>
      <c r="C37" s="292" t="s">
        <v>73</v>
      </c>
      <c r="D37" s="412"/>
      <c r="E37" s="407">
        <v>47</v>
      </c>
      <c r="F37" s="408">
        <v>0</v>
      </c>
      <c r="G37" s="409" t="s">
        <v>138</v>
      </c>
      <c r="H37" s="405"/>
      <c r="I37" s="405"/>
      <c r="J37" s="405"/>
      <c r="K37" s="405">
        <v>-29</v>
      </c>
      <c r="L37" s="406">
        <v>0</v>
      </c>
      <c r="M37" s="292" t="s">
        <v>130</v>
      </c>
      <c r="N37" s="418"/>
      <c r="O37" s="405"/>
      <c r="P37" s="405"/>
      <c r="Q37" s="405"/>
      <c r="R37" s="405"/>
      <c r="S37" s="405"/>
      <c r="T37" s="129"/>
      <c r="U37" s="129"/>
      <c r="V37" s="129"/>
      <c r="W37" s="129"/>
      <c r="X37" s="129"/>
      <c r="Y37" s="129"/>
      <c r="Z37" s="129"/>
      <c r="AA37" s="129"/>
    </row>
    <row r="38" spans="1:27" ht="12.75" customHeight="1">
      <c r="A38" s="281"/>
      <c r="B38" s="281"/>
      <c r="C38" s="410">
        <v>-17</v>
      </c>
      <c r="D38" s="406">
        <v>0</v>
      </c>
      <c r="E38" s="292" t="s">
        <v>139</v>
      </c>
      <c r="F38" s="315"/>
      <c r="G38" s="410"/>
      <c r="H38" s="405"/>
      <c r="I38" s="405"/>
      <c r="J38" s="405"/>
      <c r="K38" s="405"/>
      <c r="L38" s="410"/>
      <c r="M38" s="410"/>
      <c r="N38" s="405"/>
      <c r="O38" s="405"/>
      <c r="P38" s="405"/>
      <c r="Q38" s="405"/>
      <c r="R38" s="405"/>
      <c r="S38" s="405"/>
      <c r="T38" s="129"/>
      <c r="U38" s="129"/>
      <c r="V38" s="129"/>
      <c r="W38" s="129"/>
      <c r="X38" s="129"/>
      <c r="Y38" s="129"/>
      <c r="Z38" s="129"/>
      <c r="AA38" s="129"/>
    </row>
    <row r="39" spans="1:27" ht="12.75" customHeight="1">
      <c r="A39" s="281"/>
      <c r="B39" s="281"/>
      <c r="C39" s="405"/>
      <c r="D39" s="415"/>
      <c r="E39" s="410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129"/>
      <c r="U39" s="129"/>
      <c r="V39" s="129"/>
      <c r="W39" s="129"/>
      <c r="X39" s="129"/>
      <c r="Y39" s="129"/>
      <c r="Z39" s="129"/>
      <c r="AA39" s="129"/>
    </row>
    <row r="40" spans="1:27" ht="12.75" customHeight="1">
      <c r="A40" s="281">
        <v>-40</v>
      </c>
      <c r="B40" s="404">
        <f>IF(F9=D8,D10,IF(F9=D10,D8,0))</f>
        <v>0</v>
      </c>
      <c r="C40" s="283" t="str">
        <f>IF(G9=E8,E10,IF(G9=E10,E8,0))</f>
        <v>Ахмеров Эмиль</v>
      </c>
      <c r="D40" s="420"/>
      <c r="E40" s="405"/>
      <c r="F40" s="405"/>
      <c r="G40" s="405"/>
      <c r="H40" s="405"/>
      <c r="I40" s="405"/>
      <c r="J40" s="405"/>
      <c r="K40" s="405">
        <v>-48</v>
      </c>
      <c r="L40" s="406">
        <f>IF(H11=F9,F13,IF(H11=F13,F9,0))</f>
        <v>0</v>
      </c>
      <c r="M40" s="283" t="str">
        <f>IF(I11=G9,G13,IF(I11=G13,G9,0))</f>
        <v>Мухаметрахимов Артур</v>
      </c>
      <c r="N40" s="284"/>
      <c r="O40" s="405"/>
      <c r="P40" s="405"/>
      <c r="Q40" s="405"/>
      <c r="R40" s="405"/>
      <c r="S40" s="405"/>
      <c r="T40" s="129"/>
      <c r="U40" s="129"/>
      <c r="V40" s="129"/>
      <c r="W40" s="129"/>
      <c r="X40" s="129"/>
      <c r="Y40" s="129"/>
      <c r="Z40" s="129"/>
      <c r="AA40" s="129"/>
    </row>
    <row r="41" spans="1:27" ht="12.75" customHeight="1">
      <c r="A41" s="281"/>
      <c r="B41" s="281"/>
      <c r="C41" s="407">
        <v>71</v>
      </c>
      <c r="D41" s="408">
        <v>0</v>
      </c>
      <c r="E41" s="409" t="s">
        <v>140</v>
      </c>
      <c r="F41" s="405"/>
      <c r="G41" s="405"/>
      <c r="H41" s="405"/>
      <c r="I41" s="405"/>
      <c r="J41" s="405"/>
      <c r="K41" s="405"/>
      <c r="L41" s="410"/>
      <c r="M41" s="407">
        <v>67</v>
      </c>
      <c r="N41" s="408">
        <v>0</v>
      </c>
      <c r="O41" s="409" t="s">
        <v>135</v>
      </c>
      <c r="P41" s="405"/>
      <c r="Q41" s="405"/>
      <c r="R41" s="405"/>
      <c r="S41" s="405"/>
      <c r="T41" s="129"/>
      <c r="U41" s="129"/>
      <c r="V41" s="129"/>
      <c r="W41" s="129"/>
      <c r="X41" s="129"/>
      <c r="Y41" s="129"/>
      <c r="Z41" s="129"/>
      <c r="AA41" s="129"/>
    </row>
    <row r="42" spans="1:27" ht="12.75" customHeight="1">
      <c r="A42" s="281">
        <v>-41</v>
      </c>
      <c r="B42" s="404">
        <f>IF(F13=D12,D14,IF(F13=D14,D12,0))</f>
        <v>0</v>
      </c>
      <c r="C42" s="326">
        <f>IF(G13=E12,E14,IF(G13=E14,E12,0))</f>
        <v>0</v>
      </c>
      <c r="D42" s="421"/>
      <c r="E42" s="407"/>
      <c r="F42" s="411"/>
      <c r="G42" s="405"/>
      <c r="H42" s="405"/>
      <c r="I42" s="405"/>
      <c r="J42" s="405"/>
      <c r="K42" s="405">
        <v>-49</v>
      </c>
      <c r="L42" s="406">
        <f>IF(H19=F17,F21,IF(H19=F21,F17,0))</f>
        <v>0</v>
      </c>
      <c r="M42" s="292" t="str">
        <f>IF(I19=G17,G21,IF(I19=G21,G17,0))</f>
        <v>Проторчин Андрей</v>
      </c>
      <c r="N42" s="414"/>
      <c r="O42" s="407"/>
      <c r="P42" s="411"/>
      <c r="Q42" s="405"/>
      <c r="R42" s="405"/>
      <c r="S42" s="405"/>
      <c r="T42" s="129"/>
      <c r="U42" s="129"/>
      <c r="V42" s="129"/>
      <c r="W42" s="129"/>
      <c r="X42" s="129"/>
      <c r="Y42" s="129"/>
      <c r="Z42" s="129"/>
      <c r="AA42" s="129"/>
    </row>
    <row r="43" spans="1:27" ht="12.75" customHeight="1">
      <c r="A43" s="281"/>
      <c r="B43" s="281"/>
      <c r="C43" s="410"/>
      <c r="D43" s="422"/>
      <c r="E43" s="413">
        <v>75</v>
      </c>
      <c r="F43" s="408">
        <v>0</v>
      </c>
      <c r="G43" s="417" t="s">
        <v>70</v>
      </c>
      <c r="H43" s="411"/>
      <c r="I43" s="405"/>
      <c r="J43" s="405"/>
      <c r="K43" s="405"/>
      <c r="L43" s="410"/>
      <c r="M43" s="410"/>
      <c r="N43" s="405"/>
      <c r="O43" s="413">
        <v>69</v>
      </c>
      <c r="P43" s="408">
        <v>0</v>
      </c>
      <c r="Q43" s="417" t="s">
        <v>136</v>
      </c>
      <c r="R43" s="423"/>
      <c r="S43" s="305"/>
      <c r="T43" s="129"/>
      <c r="U43" s="129"/>
      <c r="V43" s="129"/>
      <c r="W43" s="129"/>
      <c r="X43" s="129"/>
      <c r="Y43" s="129"/>
      <c r="Z43" s="129"/>
      <c r="AA43" s="129"/>
    </row>
    <row r="44" spans="1:27" ht="12.75" customHeight="1">
      <c r="A44" s="281">
        <v>-42</v>
      </c>
      <c r="B44" s="404">
        <f>IF(F17=D16,D18,IF(F17=D18,D16,0))</f>
        <v>0</v>
      </c>
      <c r="C44" s="283" t="str">
        <f>IF(G17=E16,E18,IF(G17=E18,E16,0))</f>
        <v>Кочетыгов Алексей</v>
      </c>
      <c r="D44" s="420"/>
      <c r="E44" s="413"/>
      <c r="F44" s="414"/>
      <c r="G44" s="407"/>
      <c r="H44" s="411"/>
      <c r="I44" s="405"/>
      <c r="J44" s="405"/>
      <c r="K44" s="405">
        <v>-50</v>
      </c>
      <c r="L44" s="406">
        <f>IF(H27=F25,F29,IF(H27=F29,F25,0))</f>
        <v>0</v>
      </c>
      <c r="M44" s="283" t="str">
        <f>IF(I27=G25,G29,IF(I27=G29,G25,0))</f>
        <v>Мухаметрахимов Тимур</v>
      </c>
      <c r="N44" s="284"/>
      <c r="O44" s="413"/>
      <c r="P44" s="414"/>
      <c r="Q44" s="321"/>
      <c r="R44" s="308" t="s">
        <v>78</v>
      </c>
      <c r="S44" s="308"/>
      <c r="T44" s="129"/>
      <c r="U44" s="129"/>
      <c r="V44" s="129"/>
      <c r="W44" s="129"/>
      <c r="X44" s="129"/>
      <c r="Y44" s="129"/>
      <c r="Z44" s="129"/>
      <c r="AA44" s="129"/>
    </row>
    <row r="45" spans="1:27" ht="12.75" customHeight="1">
      <c r="A45" s="281"/>
      <c r="B45" s="281"/>
      <c r="C45" s="407">
        <v>72</v>
      </c>
      <c r="D45" s="408">
        <v>0</v>
      </c>
      <c r="E45" s="417" t="s">
        <v>70</v>
      </c>
      <c r="F45" s="411"/>
      <c r="G45" s="413"/>
      <c r="H45" s="411"/>
      <c r="I45" s="405"/>
      <c r="J45" s="405"/>
      <c r="K45" s="405"/>
      <c r="L45" s="410"/>
      <c r="M45" s="407">
        <v>68</v>
      </c>
      <c r="N45" s="408">
        <v>0</v>
      </c>
      <c r="O45" s="417" t="s">
        <v>136</v>
      </c>
      <c r="P45" s="411"/>
      <c r="Q45" s="324"/>
      <c r="R45" s="405"/>
      <c r="S45" s="324"/>
      <c r="T45" s="129"/>
      <c r="U45" s="129"/>
      <c r="V45" s="129"/>
      <c r="W45" s="129"/>
      <c r="X45" s="129"/>
      <c r="Y45" s="129"/>
      <c r="Z45" s="129"/>
      <c r="AA45" s="129"/>
    </row>
    <row r="46" spans="1:27" ht="12.75" customHeight="1">
      <c r="A46" s="281">
        <v>-43</v>
      </c>
      <c r="B46" s="404">
        <f>IF(F21=D20,D22,IF(F21=D22,D20,0))</f>
        <v>0</v>
      </c>
      <c r="C46" s="292" t="str">
        <f>IF(G21=E20,E22,IF(G21=E22,E20,0))</f>
        <v>Вакилов Линар</v>
      </c>
      <c r="D46" s="421"/>
      <c r="E46" s="410"/>
      <c r="F46" s="405"/>
      <c r="G46" s="413"/>
      <c r="H46" s="411"/>
      <c r="I46" s="405"/>
      <c r="J46" s="405"/>
      <c r="K46" s="405">
        <v>-51</v>
      </c>
      <c r="L46" s="406">
        <f>IF(H35=F33,F37,IF(H35=F37,F33,0))</f>
        <v>0</v>
      </c>
      <c r="M46" s="292" t="str">
        <f>IF(I35=G33,G37,IF(I35=G37,G33,0))</f>
        <v>Свиридов-Сайфутдинов Роман</v>
      </c>
      <c r="N46" s="414"/>
      <c r="O46" s="410"/>
      <c r="P46" s="405"/>
      <c r="Q46" s="405"/>
      <c r="R46" s="405"/>
      <c r="S46" s="405"/>
      <c r="T46" s="129"/>
      <c r="U46" s="129"/>
      <c r="V46" s="129"/>
      <c r="W46" s="129"/>
      <c r="X46" s="129"/>
      <c r="Y46" s="129"/>
      <c r="Z46" s="129"/>
      <c r="AA46" s="129"/>
    </row>
    <row r="47" spans="1:27" ht="12.75" customHeight="1">
      <c r="A47" s="281"/>
      <c r="B47" s="281"/>
      <c r="C47" s="410"/>
      <c r="D47" s="422"/>
      <c r="E47" s="405"/>
      <c r="F47" s="405"/>
      <c r="G47" s="413">
        <v>77</v>
      </c>
      <c r="H47" s="408">
        <v>0</v>
      </c>
      <c r="I47" s="417" t="s">
        <v>70</v>
      </c>
      <c r="J47" s="411"/>
      <c r="K47" s="405"/>
      <c r="L47" s="410"/>
      <c r="M47" s="410"/>
      <c r="N47" s="405"/>
      <c r="O47" s="405">
        <v>-69</v>
      </c>
      <c r="P47" s="406">
        <f>IF(P43=N41,N45,IF(P43=N45,N41,0))</f>
        <v>0</v>
      </c>
      <c r="Q47" s="283" t="str">
        <f>IF(Q43=O41,O45,IF(Q43=O45,O41,0))</f>
        <v>Мухаметрахимов Артур</v>
      </c>
      <c r="R47" s="416"/>
      <c r="S47" s="416"/>
      <c r="T47" s="129"/>
      <c r="U47" s="129"/>
      <c r="V47" s="129"/>
      <c r="W47" s="129"/>
      <c r="X47" s="129"/>
      <c r="Y47" s="129"/>
      <c r="Z47" s="129"/>
      <c r="AA47" s="129"/>
    </row>
    <row r="48" spans="1:27" ht="12.75" customHeight="1">
      <c r="A48" s="281">
        <v>-44</v>
      </c>
      <c r="B48" s="404">
        <f>IF(F25=D24,D26,IF(F25=D26,D24,0))</f>
        <v>0</v>
      </c>
      <c r="C48" s="283" t="str">
        <f>IF(G25=E24,E26,IF(G25=E26,E24,0))</f>
        <v>Грошев Юрий</v>
      </c>
      <c r="D48" s="420"/>
      <c r="E48" s="405"/>
      <c r="F48" s="405"/>
      <c r="G48" s="413"/>
      <c r="H48" s="414"/>
      <c r="I48" s="322" t="s">
        <v>146</v>
      </c>
      <c r="J48" s="323"/>
      <c r="K48" s="405"/>
      <c r="L48" s="405"/>
      <c r="M48" s="405">
        <v>-67</v>
      </c>
      <c r="N48" s="406">
        <f>IF(N41=L40,L42,IF(N41=L42,L40,0))</f>
        <v>0</v>
      </c>
      <c r="O48" s="283" t="str">
        <f>IF(O41=M40,M42,IF(O41=M42,M40,0))</f>
        <v>Проторчин Андрей</v>
      </c>
      <c r="P48" s="317"/>
      <c r="Q48" s="321"/>
      <c r="R48" s="308" t="s">
        <v>80</v>
      </c>
      <c r="S48" s="308"/>
      <c r="T48" s="129"/>
      <c r="U48" s="129"/>
      <c r="V48" s="129"/>
      <c r="W48" s="129"/>
      <c r="X48" s="129"/>
      <c r="Y48" s="129"/>
      <c r="Z48" s="129"/>
      <c r="AA48" s="129"/>
    </row>
    <row r="49" spans="1:27" ht="12.75" customHeight="1">
      <c r="A49" s="281"/>
      <c r="B49" s="281"/>
      <c r="C49" s="407">
        <v>73</v>
      </c>
      <c r="D49" s="408">
        <v>0</v>
      </c>
      <c r="E49" s="409" t="s">
        <v>145</v>
      </c>
      <c r="F49" s="405"/>
      <c r="G49" s="413"/>
      <c r="H49" s="411"/>
      <c r="I49" s="405"/>
      <c r="J49" s="405"/>
      <c r="K49" s="405"/>
      <c r="L49" s="405"/>
      <c r="M49" s="405"/>
      <c r="N49" s="410"/>
      <c r="O49" s="407">
        <v>70</v>
      </c>
      <c r="P49" s="408">
        <v>0</v>
      </c>
      <c r="Q49" s="409" t="s">
        <v>133</v>
      </c>
      <c r="R49" s="416"/>
      <c r="S49" s="416"/>
      <c r="T49" s="129"/>
      <c r="U49" s="129"/>
      <c r="V49" s="129"/>
      <c r="W49" s="129"/>
      <c r="X49" s="129"/>
      <c r="Y49" s="129"/>
      <c r="Z49" s="129"/>
      <c r="AA49" s="129"/>
    </row>
    <row r="50" spans="1:27" ht="12.75" customHeight="1">
      <c r="A50" s="281">
        <v>-45</v>
      </c>
      <c r="B50" s="404">
        <f>IF(F29=D28,D30,IF(F29=D30,D28,0))</f>
        <v>0</v>
      </c>
      <c r="C50" s="292" t="str">
        <f>IF(G29=E28,E30,IF(G29=E30,E28,0))</f>
        <v>Полякова Наталья</v>
      </c>
      <c r="D50" s="421"/>
      <c r="E50" s="407"/>
      <c r="F50" s="411"/>
      <c r="G50" s="413"/>
      <c r="H50" s="411"/>
      <c r="I50" s="405"/>
      <c r="J50" s="405"/>
      <c r="K50" s="405"/>
      <c r="L50" s="405"/>
      <c r="M50" s="405">
        <v>-68</v>
      </c>
      <c r="N50" s="406">
        <f>IF(N45=L44,L46,IF(N45=L46,L44,0))</f>
        <v>0</v>
      </c>
      <c r="O50" s="292" t="str">
        <f>IF(O45=M44,M46,IF(O45=M46,M44,0))</f>
        <v>Свиридов-Сайфутдинов Роман</v>
      </c>
      <c r="P50" s="414"/>
      <c r="Q50" s="321"/>
      <c r="R50" s="308" t="s">
        <v>79</v>
      </c>
      <c r="S50" s="308"/>
      <c r="T50" s="129"/>
      <c r="U50" s="129"/>
      <c r="V50" s="129"/>
      <c r="W50" s="129"/>
      <c r="X50" s="129"/>
      <c r="Y50" s="129"/>
      <c r="Z50" s="129"/>
      <c r="AA50" s="129"/>
    </row>
    <row r="51" spans="1:27" ht="12.75" customHeight="1">
      <c r="A51" s="281"/>
      <c r="B51" s="281"/>
      <c r="C51" s="410"/>
      <c r="D51" s="422"/>
      <c r="E51" s="413">
        <v>76</v>
      </c>
      <c r="F51" s="408">
        <v>0</v>
      </c>
      <c r="G51" s="417" t="s">
        <v>139</v>
      </c>
      <c r="H51" s="411"/>
      <c r="I51" s="405"/>
      <c r="J51" s="405"/>
      <c r="K51" s="405"/>
      <c r="L51" s="405"/>
      <c r="M51" s="405"/>
      <c r="N51" s="410"/>
      <c r="O51" s="410">
        <v>-70</v>
      </c>
      <c r="P51" s="406">
        <f>IF(P49=N48,N50,IF(P49=N50,N48,0))</f>
        <v>0</v>
      </c>
      <c r="Q51" s="283" t="str">
        <f>IF(Q49=O48,O50,IF(Q49=O50,O48,0))</f>
        <v>Проторчин Андрей</v>
      </c>
      <c r="R51" s="416"/>
      <c r="S51" s="416"/>
      <c r="T51" s="129"/>
      <c r="U51" s="129"/>
      <c r="V51" s="129"/>
      <c r="W51" s="129"/>
      <c r="X51" s="129"/>
      <c r="Y51" s="129"/>
      <c r="Z51" s="129"/>
      <c r="AA51" s="129"/>
    </row>
    <row r="52" spans="1:27" ht="12.75" customHeight="1">
      <c r="A52" s="281">
        <v>-46</v>
      </c>
      <c r="B52" s="404">
        <f>IF(F33=D32,D34,IF(F33=D34,D32,0))</f>
        <v>0</v>
      </c>
      <c r="C52" s="312">
        <f>IF(G33=E32,E34,IF(G33=E34,E32,0))</f>
        <v>0</v>
      </c>
      <c r="D52" s="420"/>
      <c r="E52" s="413"/>
      <c r="F52" s="414"/>
      <c r="G52" s="410"/>
      <c r="H52" s="405"/>
      <c r="I52" s="405"/>
      <c r="J52" s="405"/>
      <c r="K52" s="405"/>
      <c r="L52" s="405"/>
      <c r="M52" s="405"/>
      <c r="N52" s="405"/>
      <c r="O52" s="405"/>
      <c r="P52" s="410"/>
      <c r="Q52" s="321"/>
      <c r="R52" s="308" t="s">
        <v>81</v>
      </c>
      <c r="S52" s="308"/>
      <c r="T52" s="129"/>
      <c r="U52" s="129"/>
      <c r="V52" s="129"/>
      <c r="W52" s="129"/>
      <c r="X52" s="129"/>
      <c r="Y52" s="129"/>
      <c r="Z52" s="129"/>
      <c r="AA52" s="129"/>
    </row>
    <row r="53" spans="1:27" ht="12.75" customHeight="1">
      <c r="A53" s="281"/>
      <c r="B53" s="281"/>
      <c r="C53" s="407">
        <v>74</v>
      </c>
      <c r="D53" s="408">
        <v>0</v>
      </c>
      <c r="E53" s="417" t="s">
        <v>139</v>
      </c>
      <c r="F53" s="411"/>
      <c r="G53" s="405">
        <v>-77</v>
      </c>
      <c r="H53" s="406">
        <f>IF(H47=F43,F51,IF(H47=F51,F43,0))</f>
        <v>0</v>
      </c>
      <c r="I53" s="283" t="str">
        <f>IF(I47=G43,G51,IF(I47=G51,G43,0))</f>
        <v>Пупышев Леонтий</v>
      </c>
      <c r="J53" s="284"/>
      <c r="K53" s="405">
        <v>-71</v>
      </c>
      <c r="L53" s="406">
        <v>0</v>
      </c>
      <c r="M53" s="312">
        <f>IF(E41=C40,C42,IF(E41=C42,C40,0))</f>
        <v>0</v>
      </c>
      <c r="N53" s="284"/>
      <c r="O53" s="405"/>
      <c r="P53" s="405"/>
      <c r="Q53" s="405"/>
      <c r="R53" s="405"/>
      <c r="S53" s="405"/>
      <c r="T53" s="129"/>
      <c r="U53" s="129"/>
      <c r="V53" s="129"/>
      <c r="W53" s="129"/>
      <c r="X53" s="129"/>
      <c r="Y53" s="129"/>
      <c r="Z53" s="129"/>
      <c r="AA53" s="129"/>
    </row>
    <row r="54" spans="1:27" ht="12.75" customHeight="1">
      <c r="A54" s="281">
        <v>-47</v>
      </c>
      <c r="B54" s="404">
        <f>IF(F37=D36,D38,IF(F37=D38,D36,0))</f>
        <v>0</v>
      </c>
      <c r="C54" s="292" t="str">
        <f>IF(G37=E36,E38,IF(G37=E38,E36,0))</f>
        <v>Пупышев Леонтий</v>
      </c>
      <c r="D54" s="421"/>
      <c r="E54" s="410"/>
      <c r="F54" s="405"/>
      <c r="G54" s="405"/>
      <c r="H54" s="410"/>
      <c r="I54" s="322" t="s">
        <v>147</v>
      </c>
      <c r="J54" s="323"/>
      <c r="K54" s="405"/>
      <c r="L54" s="410"/>
      <c r="M54" s="407">
        <v>79</v>
      </c>
      <c r="N54" s="408">
        <v>0</v>
      </c>
      <c r="O54" s="409" t="s">
        <v>143</v>
      </c>
      <c r="P54" s="405"/>
      <c r="Q54" s="405"/>
      <c r="R54" s="405"/>
      <c r="S54" s="405"/>
      <c r="T54" s="129"/>
      <c r="U54" s="129"/>
      <c r="V54" s="129"/>
      <c r="W54" s="129"/>
      <c r="X54" s="129"/>
      <c r="Y54" s="129"/>
      <c r="Z54" s="129"/>
      <c r="AA54" s="129"/>
    </row>
    <row r="55" spans="1:27" ht="12.75" customHeight="1">
      <c r="A55" s="281"/>
      <c r="B55" s="281"/>
      <c r="C55" s="410"/>
      <c r="D55" s="422"/>
      <c r="E55" s="405">
        <v>-75</v>
      </c>
      <c r="F55" s="406">
        <f>IF(F43=D41,D45,IF(F43=D45,D41,0))</f>
        <v>0</v>
      </c>
      <c r="G55" s="283" t="str">
        <f>IF(G43=E41,E45,IF(G43=E45,E41,0))</f>
        <v>Ахмеров Эмиль</v>
      </c>
      <c r="H55" s="284"/>
      <c r="I55" s="324"/>
      <c r="J55" s="324"/>
      <c r="K55" s="405">
        <v>-72</v>
      </c>
      <c r="L55" s="406">
        <v>0</v>
      </c>
      <c r="M55" s="292" t="str">
        <f>IF(E45=C44,C46,IF(E45=C46,C44,0))</f>
        <v>Вакилов Линар</v>
      </c>
      <c r="N55" s="414"/>
      <c r="O55" s="407"/>
      <c r="P55" s="411"/>
      <c r="Q55" s="405"/>
      <c r="R55" s="405"/>
      <c r="S55" s="405"/>
      <c r="T55" s="129"/>
      <c r="U55" s="129"/>
      <c r="V55" s="129"/>
      <c r="W55" s="129"/>
      <c r="X55" s="129"/>
      <c r="Y55" s="129"/>
      <c r="Z55" s="129"/>
      <c r="AA55" s="129"/>
    </row>
    <row r="56" spans="1:27" ht="12.75" customHeight="1">
      <c r="A56" s="281"/>
      <c r="B56" s="281"/>
      <c r="C56" s="405"/>
      <c r="D56" s="422"/>
      <c r="E56" s="405"/>
      <c r="F56" s="410"/>
      <c r="G56" s="407">
        <v>78</v>
      </c>
      <c r="H56" s="408">
        <v>0</v>
      </c>
      <c r="I56" s="409" t="s">
        <v>140</v>
      </c>
      <c r="J56" s="405"/>
      <c r="K56" s="405"/>
      <c r="L56" s="410"/>
      <c r="M56" s="410"/>
      <c r="N56" s="405"/>
      <c r="O56" s="413">
        <v>81</v>
      </c>
      <c r="P56" s="408">
        <v>0</v>
      </c>
      <c r="Q56" s="417" t="s">
        <v>71</v>
      </c>
      <c r="R56" s="423"/>
      <c r="S56" s="305"/>
      <c r="T56" s="129"/>
      <c r="U56" s="129"/>
      <c r="V56" s="129"/>
      <c r="W56" s="129"/>
      <c r="X56" s="129"/>
      <c r="Y56" s="129"/>
      <c r="Z56" s="129"/>
      <c r="AA56" s="129"/>
    </row>
    <row r="57" spans="1:27" ht="12.75" customHeight="1">
      <c r="A57" s="281"/>
      <c r="B57" s="281"/>
      <c r="C57" s="405"/>
      <c r="D57" s="422"/>
      <c r="E57" s="405">
        <v>-76</v>
      </c>
      <c r="F57" s="406">
        <f>IF(F51=D49,D53,IF(F51=D53,D49,0))</f>
        <v>0</v>
      </c>
      <c r="G57" s="292" t="str">
        <f>IF(G51=E49,E53,IF(G51=E53,E49,0))</f>
        <v>Полякова Наталья</v>
      </c>
      <c r="H57" s="414"/>
      <c r="I57" s="322" t="s">
        <v>148</v>
      </c>
      <c r="J57" s="323"/>
      <c r="K57" s="405">
        <v>-73</v>
      </c>
      <c r="L57" s="406">
        <v>0</v>
      </c>
      <c r="M57" s="283" t="str">
        <f>IF(E49=C48,C50,IF(E49=C50,C48,0))</f>
        <v>Грошев Юрий</v>
      </c>
      <c r="N57" s="284"/>
      <c r="O57" s="413"/>
      <c r="P57" s="414"/>
      <c r="Q57" s="321"/>
      <c r="R57" s="308" t="s">
        <v>149</v>
      </c>
      <c r="S57" s="308"/>
      <c r="T57" s="129"/>
      <c r="U57" s="129"/>
      <c r="V57" s="129"/>
      <c r="W57" s="129"/>
      <c r="X57" s="129"/>
      <c r="Y57" s="129"/>
      <c r="Z57" s="129"/>
      <c r="AA57" s="129"/>
    </row>
    <row r="58" spans="1:27" ht="12.75" customHeight="1">
      <c r="A58" s="281"/>
      <c r="B58" s="281"/>
      <c r="C58" s="405"/>
      <c r="D58" s="422"/>
      <c r="E58" s="405"/>
      <c r="F58" s="410"/>
      <c r="G58" s="410">
        <v>-78</v>
      </c>
      <c r="H58" s="406">
        <f>IF(H56=F55,F57,IF(H56=F57,F55,0))</f>
        <v>0</v>
      </c>
      <c r="I58" s="283" t="str">
        <f>IF(I56=G55,G57,IF(I56=G57,G55,0))</f>
        <v>Полякова Наталья</v>
      </c>
      <c r="J58" s="284"/>
      <c r="K58" s="405"/>
      <c r="L58" s="410"/>
      <c r="M58" s="407">
        <v>80</v>
      </c>
      <c r="N58" s="408">
        <v>0</v>
      </c>
      <c r="O58" s="417" t="s">
        <v>71</v>
      </c>
      <c r="P58" s="411"/>
      <c r="Q58" s="324"/>
      <c r="R58" s="405"/>
      <c r="S58" s="324"/>
      <c r="T58" s="129"/>
      <c r="U58" s="129"/>
      <c r="V58" s="129"/>
      <c r="W58" s="129"/>
      <c r="X58" s="129"/>
      <c r="Y58" s="129"/>
      <c r="Z58" s="129"/>
      <c r="AA58" s="129"/>
    </row>
    <row r="59" spans="1:27" ht="12.75" customHeight="1">
      <c r="A59" s="281">
        <v>-32</v>
      </c>
      <c r="B59" s="404">
        <f>IF(D8=B7,B9,IF(D8=B9,B7,0))</f>
        <v>0</v>
      </c>
      <c r="C59" s="283" t="str">
        <f>IF(E8=C7,C9,IF(E8=C9,C7,0))</f>
        <v>_</v>
      </c>
      <c r="D59" s="420"/>
      <c r="E59" s="405"/>
      <c r="F59" s="405"/>
      <c r="G59" s="405"/>
      <c r="H59" s="410"/>
      <c r="I59" s="322" t="s">
        <v>150</v>
      </c>
      <c r="J59" s="323"/>
      <c r="K59" s="405">
        <v>-74</v>
      </c>
      <c r="L59" s="406">
        <v>0</v>
      </c>
      <c r="M59" s="326">
        <f>IF(E53=C52,C54,IF(E53=C54,C52,0))</f>
        <v>0</v>
      </c>
      <c r="N59" s="414"/>
      <c r="O59" s="410"/>
      <c r="P59" s="405"/>
      <c r="Q59" s="405"/>
      <c r="R59" s="405"/>
      <c r="S59" s="405"/>
      <c r="T59" s="129"/>
      <c r="U59" s="129"/>
      <c r="V59" s="129"/>
      <c r="W59" s="129"/>
      <c r="X59" s="129"/>
      <c r="Y59" s="129"/>
      <c r="Z59" s="129"/>
      <c r="AA59" s="129"/>
    </row>
    <row r="60" spans="1:27" ht="12.75" customHeight="1">
      <c r="A60" s="281"/>
      <c r="B60" s="281"/>
      <c r="C60" s="407">
        <v>83</v>
      </c>
      <c r="D60" s="408"/>
      <c r="E60" s="416"/>
      <c r="F60" s="405"/>
      <c r="G60" s="405"/>
      <c r="H60" s="405"/>
      <c r="I60" s="405"/>
      <c r="J60" s="405"/>
      <c r="K60" s="405"/>
      <c r="L60" s="410"/>
      <c r="M60" s="410"/>
      <c r="N60" s="405"/>
      <c r="O60" s="405">
        <v>-81</v>
      </c>
      <c r="P60" s="406">
        <f>IF(P56=N54,N58,IF(P56=N58,N54,0))</f>
        <v>0</v>
      </c>
      <c r="Q60" s="283" t="str">
        <f>IF(Q56=O54,O58,IF(Q56=O58,O54,0))</f>
        <v>Вакилов Линар</v>
      </c>
      <c r="R60" s="416"/>
      <c r="S60" s="416"/>
      <c r="T60" s="129"/>
      <c r="U60" s="129"/>
      <c r="V60" s="129"/>
      <c r="W60" s="129"/>
      <c r="X60" s="129"/>
      <c r="Y60" s="129"/>
      <c r="Z60" s="129"/>
      <c r="AA60" s="129"/>
    </row>
    <row r="61" spans="1:27" ht="12.75" customHeight="1">
      <c r="A61" s="281">
        <v>-33</v>
      </c>
      <c r="B61" s="404">
        <f>IF(D12=B11,B13,IF(D12=B13,B11,0))</f>
        <v>0</v>
      </c>
      <c r="C61" s="326">
        <f>IF(E12=C11,C13,IF(E12=C13,C11,0))</f>
        <v>0</v>
      </c>
      <c r="D61" s="412"/>
      <c r="E61" s="407"/>
      <c r="F61" s="411"/>
      <c r="G61" s="405"/>
      <c r="H61" s="405"/>
      <c r="I61" s="405"/>
      <c r="J61" s="405"/>
      <c r="K61" s="405"/>
      <c r="L61" s="405"/>
      <c r="M61" s="405">
        <v>-79</v>
      </c>
      <c r="N61" s="406">
        <f>IF(N54=L53,L55,IF(N54=L55,L53,0))</f>
        <v>0</v>
      </c>
      <c r="O61" s="312">
        <f>IF(O54=M53,M55,IF(O54=M55,M53,0))</f>
        <v>0</v>
      </c>
      <c r="P61" s="317"/>
      <c r="Q61" s="321"/>
      <c r="R61" s="308" t="s">
        <v>151</v>
      </c>
      <c r="S61" s="308"/>
      <c r="T61" s="129"/>
      <c r="U61" s="129"/>
      <c r="V61" s="129"/>
      <c r="W61" s="129"/>
      <c r="X61" s="129"/>
      <c r="Y61" s="129"/>
      <c r="Z61" s="129"/>
      <c r="AA61" s="129"/>
    </row>
    <row r="62" spans="1:27" ht="12.75" customHeight="1">
      <c r="A62" s="281"/>
      <c r="B62" s="281"/>
      <c r="C62" s="410"/>
      <c r="D62" s="422"/>
      <c r="E62" s="413">
        <v>87</v>
      </c>
      <c r="F62" s="408"/>
      <c r="G62" s="416"/>
      <c r="H62" s="405"/>
      <c r="I62" s="405"/>
      <c r="J62" s="405"/>
      <c r="K62" s="405"/>
      <c r="L62" s="405"/>
      <c r="M62" s="405"/>
      <c r="N62" s="410"/>
      <c r="O62" s="407">
        <v>82</v>
      </c>
      <c r="P62" s="408"/>
      <c r="Q62" s="416"/>
      <c r="R62" s="416"/>
      <c r="S62" s="416"/>
      <c r="T62" s="129"/>
      <c r="U62" s="129"/>
      <c r="V62" s="129"/>
      <c r="W62" s="129"/>
      <c r="X62" s="129"/>
      <c r="Y62" s="129"/>
      <c r="Z62" s="129"/>
      <c r="AA62" s="129"/>
    </row>
    <row r="63" spans="1:27" ht="12.75" customHeight="1">
      <c r="A63" s="281">
        <v>-34</v>
      </c>
      <c r="B63" s="404">
        <f>IF(D16=B15,B17,IF(D16=B17,B15,0))</f>
        <v>0</v>
      </c>
      <c r="C63" s="283" t="str">
        <f>IF(E16=C15,C17,IF(E16=C17,C15,0))</f>
        <v>_</v>
      </c>
      <c r="D63" s="420"/>
      <c r="E63" s="413"/>
      <c r="F63" s="414"/>
      <c r="G63" s="407"/>
      <c r="H63" s="411"/>
      <c r="I63" s="405"/>
      <c r="J63" s="405"/>
      <c r="K63" s="405"/>
      <c r="L63" s="405"/>
      <c r="M63" s="405">
        <v>-80</v>
      </c>
      <c r="N63" s="406">
        <f>IF(N58=L57,L59,IF(N58=L59,L57,0))</f>
        <v>0</v>
      </c>
      <c r="O63" s="326">
        <f>IF(O58=M57,M59,IF(O58=M59,M57,0))</f>
        <v>0</v>
      </c>
      <c r="P63" s="315"/>
      <c r="Q63" s="321"/>
      <c r="R63" s="308" t="s">
        <v>152</v>
      </c>
      <c r="S63" s="308"/>
      <c r="T63" s="129"/>
      <c r="U63" s="129"/>
      <c r="V63" s="129"/>
      <c r="W63" s="129"/>
      <c r="X63" s="129"/>
      <c r="Y63" s="129"/>
      <c r="Z63" s="129"/>
      <c r="AA63" s="129"/>
    </row>
    <row r="64" spans="1:27" ht="12.75" customHeight="1">
      <c r="A64" s="281"/>
      <c r="B64" s="281"/>
      <c r="C64" s="407">
        <v>84</v>
      </c>
      <c r="D64" s="408"/>
      <c r="E64" s="424"/>
      <c r="F64" s="411"/>
      <c r="G64" s="413"/>
      <c r="H64" s="411"/>
      <c r="I64" s="405"/>
      <c r="J64" s="405"/>
      <c r="K64" s="405"/>
      <c r="L64" s="405"/>
      <c r="M64" s="405"/>
      <c r="N64" s="410"/>
      <c r="O64" s="410">
        <v>-82</v>
      </c>
      <c r="P64" s="406">
        <f>IF(P62=N61,N63,IF(P62=N63,N61,0))</f>
        <v>0</v>
      </c>
      <c r="Q64" s="312">
        <f>IF(Q62=O61,O63,IF(Q62=O63,O61,0))</f>
        <v>0</v>
      </c>
      <c r="R64" s="416"/>
      <c r="S64" s="416"/>
      <c r="T64" s="129"/>
      <c r="U64" s="129"/>
      <c r="V64" s="129"/>
      <c r="W64" s="129"/>
      <c r="X64" s="129"/>
      <c r="Y64" s="129"/>
      <c r="Z64" s="129"/>
      <c r="AA64" s="129"/>
    </row>
    <row r="65" spans="1:27" ht="12.75" customHeight="1">
      <c r="A65" s="281">
        <v>-35</v>
      </c>
      <c r="B65" s="404">
        <f>IF(D20=B19,B21,IF(D20=B21,B19,0))</f>
        <v>0</v>
      </c>
      <c r="C65" s="292" t="str">
        <f>IF(E20=C19,C21,IF(E20=C21,C19,0))</f>
        <v>_</v>
      </c>
      <c r="D65" s="412"/>
      <c r="E65" s="410"/>
      <c r="F65" s="405"/>
      <c r="G65" s="413"/>
      <c r="H65" s="411"/>
      <c r="I65" s="405"/>
      <c r="J65" s="405"/>
      <c r="K65" s="405"/>
      <c r="L65" s="405"/>
      <c r="M65" s="405"/>
      <c r="N65" s="405"/>
      <c r="O65" s="405"/>
      <c r="P65" s="410"/>
      <c r="Q65" s="321"/>
      <c r="R65" s="308" t="s">
        <v>153</v>
      </c>
      <c r="S65" s="308"/>
      <c r="T65" s="129"/>
      <c r="U65" s="129"/>
      <c r="V65" s="129"/>
      <c r="W65" s="129"/>
      <c r="X65" s="129"/>
      <c r="Y65" s="129"/>
      <c r="Z65" s="129"/>
      <c r="AA65" s="129"/>
    </row>
    <row r="66" spans="1:27" ht="12.75" customHeight="1">
      <c r="A66" s="281"/>
      <c r="B66" s="281"/>
      <c r="C66" s="410"/>
      <c r="D66" s="422"/>
      <c r="E66" s="405"/>
      <c r="F66" s="405"/>
      <c r="G66" s="413">
        <v>89</v>
      </c>
      <c r="H66" s="408"/>
      <c r="I66" s="416"/>
      <c r="J66" s="405"/>
      <c r="K66" s="405">
        <v>-83</v>
      </c>
      <c r="L66" s="406">
        <v>0</v>
      </c>
      <c r="M66" s="283" t="str">
        <f>IF(E60=C59,C61,IF(E60=C61,C59,0))</f>
        <v>_</v>
      </c>
      <c r="N66" s="284"/>
      <c r="O66" s="405"/>
      <c r="P66" s="405"/>
      <c r="Q66" s="405"/>
      <c r="R66" s="405"/>
      <c r="S66" s="405"/>
      <c r="T66" s="129"/>
      <c r="U66" s="129"/>
      <c r="V66" s="129"/>
      <c r="W66" s="129"/>
      <c r="X66" s="129"/>
      <c r="Y66" s="129"/>
      <c r="Z66" s="129"/>
      <c r="AA66" s="129"/>
    </row>
    <row r="67" spans="1:27" ht="12.75" customHeight="1">
      <c r="A67" s="281">
        <v>-36</v>
      </c>
      <c r="B67" s="404">
        <f>IF(D24=B23,B25,IF(D24=B25,B23,0))</f>
        <v>0</v>
      </c>
      <c r="C67" s="283" t="str">
        <f>IF(E24=C23,C25,IF(E24=C25,C23,0))</f>
        <v>_</v>
      </c>
      <c r="D67" s="420"/>
      <c r="E67" s="405"/>
      <c r="F67" s="405"/>
      <c r="G67" s="413"/>
      <c r="H67" s="414"/>
      <c r="I67" s="322" t="s">
        <v>154</v>
      </c>
      <c r="J67" s="323"/>
      <c r="K67" s="405"/>
      <c r="L67" s="410"/>
      <c r="M67" s="407">
        <v>91</v>
      </c>
      <c r="N67" s="408"/>
      <c r="O67" s="416"/>
      <c r="P67" s="405"/>
      <c r="Q67" s="405"/>
      <c r="R67" s="405"/>
      <c r="S67" s="405"/>
      <c r="T67" s="129"/>
      <c r="U67" s="129"/>
      <c r="V67" s="129"/>
      <c r="W67" s="129"/>
      <c r="X67" s="129"/>
      <c r="Y67" s="129"/>
      <c r="Z67" s="129"/>
      <c r="AA67" s="129"/>
    </row>
    <row r="68" spans="1:27" ht="12.75" customHeight="1">
      <c r="A68" s="281"/>
      <c r="B68" s="281"/>
      <c r="C68" s="407">
        <v>85</v>
      </c>
      <c r="D68" s="408"/>
      <c r="E68" s="416"/>
      <c r="F68" s="405"/>
      <c r="G68" s="413"/>
      <c r="H68" s="411"/>
      <c r="I68" s="405"/>
      <c r="J68" s="405"/>
      <c r="K68" s="405">
        <v>-84</v>
      </c>
      <c r="L68" s="406">
        <v>0</v>
      </c>
      <c r="M68" s="326">
        <f>IF(E64=C63,C65,IF(E64=C65,C63,0))</f>
        <v>0</v>
      </c>
      <c r="N68" s="315"/>
      <c r="O68" s="407"/>
      <c r="P68" s="411"/>
      <c r="Q68" s="405"/>
      <c r="R68" s="405"/>
      <c r="S68" s="405"/>
      <c r="T68" s="129"/>
      <c r="U68" s="129"/>
      <c r="V68" s="129"/>
      <c r="W68" s="129"/>
      <c r="X68" s="129"/>
      <c r="Y68" s="129"/>
      <c r="Z68" s="129"/>
      <c r="AA68" s="129"/>
    </row>
    <row r="69" spans="1:27" ht="12.75" customHeight="1">
      <c r="A69" s="281">
        <v>-37</v>
      </c>
      <c r="B69" s="404">
        <f>IF(D28=B27,B29,IF(D28=B29,B27,0))</f>
        <v>0</v>
      </c>
      <c r="C69" s="292" t="str">
        <f>IF(E28=C27,C29,IF(E28=C29,C27,0))</f>
        <v>_</v>
      </c>
      <c r="D69" s="412"/>
      <c r="E69" s="407"/>
      <c r="F69" s="411"/>
      <c r="G69" s="413"/>
      <c r="H69" s="411"/>
      <c r="I69" s="405"/>
      <c r="J69" s="405"/>
      <c r="K69" s="405"/>
      <c r="L69" s="410"/>
      <c r="M69" s="410"/>
      <c r="N69" s="405"/>
      <c r="O69" s="413">
        <v>93</v>
      </c>
      <c r="P69" s="408"/>
      <c r="Q69" s="305"/>
      <c r="R69" s="305"/>
      <c r="S69" s="305"/>
      <c r="T69" s="129"/>
      <c r="U69" s="129"/>
      <c r="V69" s="129"/>
      <c r="W69" s="129"/>
      <c r="X69" s="129"/>
      <c r="Y69" s="129"/>
      <c r="Z69" s="129"/>
      <c r="AA69" s="129"/>
    </row>
    <row r="70" spans="1:27" ht="12.75" customHeight="1">
      <c r="A70" s="281"/>
      <c r="B70" s="281"/>
      <c r="C70" s="410"/>
      <c r="D70" s="422"/>
      <c r="E70" s="413">
        <v>88</v>
      </c>
      <c r="F70" s="408"/>
      <c r="G70" s="424"/>
      <c r="H70" s="411"/>
      <c r="I70" s="405"/>
      <c r="J70" s="405"/>
      <c r="K70" s="405">
        <v>-85</v>
      </c>
      <c r="L70" s="406">
        <v>0</v>
      </c>
      <c r="M70" s="312">
        <f>IF(E68=C67,C69,IF(E68=C69,C67,0))</f>
        <v>0</v>
      </c>
      <c r="N70" s="284"/>
      <c r="O70" s="413"/>
      <c r="P70" s="414"/>
      <c r="Q70" s="321"/>
      <c r="R70" s="308" t="s">
        <v>155</v>
      </c>
      <c r="S70" s="308"/>
      <c r="T70" s="129"/>
      <c r="U70" s="129"/>
      <c r="V70" s="129"/>
      <c r="W70" s="129"/>
      <c r="X70" s="129"/>
      <c r="Y70" s="129"/>
      <c r="Z70" s="129"/>
      <c r="AA70" s="129"/>
    </row>
    <row r="71" spans="1:27" ht="12.75" customHeight="1">
      <c r="A71" s="281">
        <v>-38</v>
      </c>
      <c r="B71" s="404">
        <f>IF(D32=B31,B33,IF(D32=B33,B31,0))</f>
        <v>0</v>
      </c>
      <c r="C71" s="312">
        <f>IF(E32=C31,C33,IF(E32=C33,C31,0))</f>
        <v>0</v>
      </c>
      <c r="D71" s="420"/>
      <c r="E71" s="413"/>
      <c r="F71" s="414"/>
      <c r="G71" s="410"/>
      <c r="H71" s="405"/>
      <c r="I71" s="405"/>
      <c r="J71" s="405"/>
      <c r="K71" s="405"/>
      <c r="L71" s="410"/>
      <c r="M71" s="407">
        <v>92</v>
      </c>
      <c r="N71" s="408"/>
      <c r="O71" s="424"/>
      <c r="P71" s="411"/>
      <c r="Q71" s="324"/>
      <c r="R71" s="405"/>
      <c r="S71" s="324"/>
      <c r="T71" s="129"/>
      <c r="U71" s="129"/>
      <c r="V71" s="129"/>
      <c r="W71" s="129"/>
      <c r="X71" s="129"/>
      <c r="Y71" s="129"/>
      <c r="Z71" s="129"/>
      <c r="AA71" s="129"/>
    </row>
    <row r="72" spans="1:27" ht="12.75" customHeight="1">
      <c r="A72" s="281"/>
      <c r="B72" s="281"/>
      <c r="C72" s="407">
        <v>86</v>
      </c>
      <c r="D72" s="408"/>
      <c r="E72" s="424"/>
      <c r="F72" s="411"/>
      <c r="G72" s="405">
        <v>-89</v>
      </c>
      <c r="H72" s="406">
        <f>IF(H66=F62,F70,IF(H66=F70,F62,0))</f>
        <v>0</v>
      </c>
      <c r="I72" s="312">
        <f>IF(I66=G62,G70,IF(I66=G70,G62,0))</f>
        <v>0</v>
      </c>
      <c r="J72" s="284"/>
      <c r="K72" s="405">
        <v>-86</v>
      </c>
      <c r="L72" s="406">
        <v>0</v>
      </c>
      <c r="M72" s="292" t="str">
        <f>IF(E72=C71,C73,IF(E72=C73,C71,0))</f>
        <v>_</v>
      </c>
      <c r="N72" s="315"/>
      <c r="O72" s="410"/>
      <c r="P72" s="405"/>
      <c r="Q72" s="405"/>
      <c r="R72" s="405"/>
      <c r="S72" s="405"/>
      <c r="T72" s="129"/>
      <c r="U72" s="129"/>
      <c r="V72" s="129"/>
      <c r="W72" s="129"/>
      <c r="X72" s="129"/>
      <c r="Y72" s="129"/>
      <c r="Z72" s="129"/>
      <c r="AA72" s="129"/>
    </row>
    <row r="73" spans="1:27" ht="12.75" customHeight="1">
      <c r="A73" s="281">
        <v>-39</v>
      </c>
      <c r="B73" s="404">
        <f>IF(D36=B35,B37,IF(D36=B37,B35,0))</f>
        <v>0</v>
      </c>
      <c r="C73" s="292" t="str">
        <f>IF(E36=C35,C37,IF(E36=C37,C35,0))</f>
        <v>_</v>
      </c>
      <c r="D73" s="412"/>
      <c r="E73" s="410"/>
      <c r="F73" s="405"/>
      <c r="G73" s="405"/>
      <c r="H73" s="410"/>
      <c r="I73" s="322" t="s">
        <v>156</v>
      </c>
      <c r="J73" s="323"/>
      <c r="K73" s="405"/>
      <c r="L73" s="410"/>
      <c r="M73" s="410"/>
      <c r="N73" s="405"/>
      <c r="O73" s="405">
        <v>-93</v>
      </c>
      <c r="P73" s="406">
        <f>IF(P69=N67,N71,IF(P69=N71,N67,0))</f>
        <v>0</v>
      </c>
      <c r="Q73" s="312">
        <f>IF(Q69=O67,O71,IF(Q69=O71,O67,0))</f>
        <v>0</v>
      </c>
      <c r="R73" s="416"/>
      <c r="S73" s="416"/>
      <c r="T73" s="129"/>
      <c r="U73" s="129"/>
      <c r="V73" s="129"/>
      <c r="W73" s="129"/>
      <c r="X73" s="129"/>
      <c r="Y73" s="129"/>
      <c r="Z73" s="129"/>
      <c r="AA73" s="129"/>
    </row>
    <row r="74" spans="1:27" ht="12.75" customHeight="1">
      <c r="A74" s="281"/>
      <c r="B74" s="281"/>
      <c r="C74" s="410"/>
      <c r="D74" s="422"/>
      <c r="E74" s="405">
        <v>-87</v>
      </c>
      <c r="F74" s="406">
        <f>IF(F62=D60,D64,IF(F62=D64,D60,0))</f>
        <v>0</v>
      </c>
      <c r="G74" s="312">
        <f>IF(G62=E60,E64,IF(G62=E64,E60,0))</f>
        <v>0</v>
      </c>
      <c r="H74" s="284"/>
      <c r="I74" s="324"/>
      <c r="J74" s="324"/>
      <c r="K74" s="405"/>
      <c r="L74" s="405"/>
      <c r="M74" s="405">
        <v>-91</v>
      </c>
      <c r="N74" s="406">
        <f>IF(N67=L66,L68,IF(N67=L68,L66,0))</f>
        <v>0</v>
      </c>
      <c r="O74" s="283" t="str">
        <f>IF(O67=M66,M68,IF(O67=M68,M66,0))</f>
        <v>_</v>
      </c>
      <c r="P74" s="317"/>
      <c r="Q74" s="321"/>
      <c r="R74" s="308" t="s">
        <v>157</v>
      </c>
      <c r="S74" s="308"/>
      <c r="T74" s="129"/>
      <c r="U74" s="129"/>
      <c r="V74" s="129"/>
      <c r="W74" s="129"/>
      <c r="X74" s="129"/>
      <c r="Y74" s="129"/>
      <c r="Z74" s="129"/>
      <c r="AA74" s="129"/>
    </row>
    <row r="75" spans="1:27" ht="12.75" customHeight="1">
      <c r="A75" s="281"/>
      <c r="B75" s="281"/>
      <c r="C75" s="405"/>
      <c r="D75" s="422"/>
      <c r="E75" s="405"/>
      <c r="F75" s="410"/>
      <c r="G75" s="407">
        <v>90</v>
      </c>
      <c r="H75" s="408"/>
      <c r="I75" s="416"/>
      <c r="J75" s="405"/>
      <c r="K75" s="405"/>
      <c r="L75" s="405"/>
      <c r="M75" s="405"/>
      <c r="N75" s="410"/>
      <c r="O75" s="407">
        <v>94</v>
      </c>
      <c r="P75" s="408"/>
      <c r="Q75" s="416"/>
      <c r="R75" s="416"/>
      <c r="S75" s="416"/>
      <c r="T75" s="129"/>
      <c r="U75" s="129"/>
      <c r="V75" s="129"/>
      <c r="W75" s="129"/>
      <c r="X75" s="129"/>
      <c r="Y75" s="129"/>
      <c r="Z75" s="129"/>
      <c r="AA75" s="129"/>
    </row>
    <row r="76" spans="1:27" ht="12.75" customHeight="1">
      <c r="A76" s="327"/>
      <c r="B76" s="327"/>
      <c r="C76" s="405"/>
      <c r="D76" s="422"/>
      <c r="E76" s="405">
        <v>-88</v>
      </c>
      <c r="F76" s="406">
        <f>IF(F70=D68,D72,IF(F70=D72,D68,0))</f>
        <v>0</v>
      </c>
      <c r="G76" s="326">
        <f>IF(G70=E68,E72,IF(G70=E72,E68,0))</f>
        <v>0</v>
      </c>
      <c r="H76" s="315"/>
      <c r="I76" s="322" t="s">
        <v>158</v>
      </c>
      <c r="J76" s="323"/>
      <c r="K76" s="405"/>
      <c r="L76" s="405"/>
      <c r="M76" s="405">
        <v>-92</v>
      </c>
      <c r="N76" s="406">
        <f>IF(N71=L70,L72,IF(N71=L72,L70,0))</f>
        <v>0</v>
      </c>
      <c r="O76" s="292" t="str">
        <f>IF(O71=M70,M72,IF(O71=M72,M70,0))</f>
        <v>_</v>
      </c>
      <c r="P76" s="315"/>
      <c r="Q76" s="321"/>
      <c r="R76" s="308" t="s">
        <v>159</v>
      </c>
      <c r="S76" s="308"/>
      <c r="T76" s="129"/>
      <c r="U76" s="129"/>
      <c r="V76" s="129"/>
      <c r="W76" s="129"/>
      <c r="X76" s="129"/>
      <c r="Y76" s="129"/>
      <c r="Z76" s="129"/>
      <c r="AA76" s="129"/>
    </row>
    <row r="77" spans="1:27" ht="12.75" customHeight="1">
      <c r="A77" s="327"/>
      <c r="B77" s="327"/>
      <c r="C77" s="405"/>
      <c r="D77" s="405"/>
      <c r="E77" s="405"/>
      <c r="F77" s="410"/>
      <c r="G77" s="410">
        <v>-90</v>
      </c>
      <c r="H77" s="406">
        <f>IF(H75=F74,F76,IF(H75=F76,F74,0))</f>
        <v>0</v>
      </c>
      <c r="I77" s="312">
        <f>IF(I75=G74,G76,IF(I75=G76,G74,0))</f>
        <v>0</v>
      </c>
      <c r="J77" s="284"/>
      <c r="K77" s="405"/>
      <c r="L77" s="405"/>
      <c r="M77" s="405"/>
      <c r="N77" s="410"/>
      <c r="O77" s="410">
        <v>-94</v>
      </c>
      <c r="P77" s="406">
        <f>IF(P75=N74,N76,IF(P75=N76,N74,0))</f>
        <v>0</v>
      </c>
      <c r="Q77" s="312">
        <f>IF(Q75=O74,O76,IF(Q75=O76,O74,0))</f>
        <v>0</v>
      </c>
      <c r="R77" s="416"/>
      <c r="S77" s="416"/>
      <c r="T77" s="129"/>
      <c r="U77" s="129"/>
      <c r="V77" s="129"/>
      <c r="W77" s="129"/>
      <c r="X77" s="129"/>
      <c r="Y77" s="129"/>
      <c r="Z77" s="129"/>
      <c r="AA77" s="129"/>
    </row>
    <row r="78" spans="1:27" ht="12.75" customHeight="1">
      <c r="A78" s="327"/>
      <c r="B78" s="327"/>
      <c r="C78" s="405"/>
      <c r="D78" s="405"/>
      <c r="E78" s="405"/>
      <c r="F78" s="405"/>
      <c r="G78" s="405"/>
      <c r="H78" s="410"/>
      <c r="I78" s="322" t="s">
        <v>160</v>
      </c>
      <c r="J78" s="323"/>
      <c r="K78" s="405"/>
      <c r="L78" s="405"/>
      <c r="M78" s="405"/>
      <c r="N78" s="405"/>
      <c r="O78" s="405"/>
      <c r="P78" s="410"/>
      <c r="Q78" s="321"/>
      <c r="R78" s="308" t="s">
        <v>161</v>
      </c>
      <c r="S78" s="308"/>
      <c r="T78" s="129"/>
      <c r="U78" s="129"/>
      <c r="V78" s="129"/>
      <c r="W78" s="129"/>
      <c r="X78" s="129"/>
      <c r="Y78" s="129"/>
      <c r="Z78" s="129"/>
      <c r="AA78" s="129"/>
    </row>
    <row r="79" spans="1:27" ht="12.7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</row>
    <row r="80" spans="1:27" ht="12.7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S2"/>
    <mergeCell ref="A5:S5"/>
    <mergeCell ref="R44:S44"/>
    <mergeCell ref="R52:S52"/>
    <mergeCell ref="R50:S50"/>
    <mergeCell ref="R48:S48"/>
    <mergeCell ref="R26:S26"/>
    <mergeCell ref="R36:S36"/>
    <mergeCell ref="A4:S4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6:B78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38">
      <selection activeCell="A2" sqref="A2:I2"/>
    </sheetView>
  </sheetViews>
  <sheetFormatPr defaultColWidth="9.00390625" defaultRowHeight="12.75"/>
  <cols>
    <col min="1" max="1" width="9.125" style="429" customWidth="1"/>
    <col min="2" max="2" width="5.75390625" style="429" customWidth="1"/>
    <col min="3" max="4" width="25.75390625" style="0" customWidth="1"/>
    <col min="5" max="5" width="5.75390625" style="0" customWidth="1"/>
  </cols>
  <sheetData>
    <row r="1" spans="1:5" ht="12.75">
      <c r="A1" s="124" t="s">
        <v>36</v>
      </c>
      <c r="B1" s="125" t="s">
        <v>37</v>
      </c>
      <c r="C1" s="126"/>
      <c r="D1" s="127" t="s">
        <v>38</v>
      </c>
      <c r="E1" s="128"/>
    </row>
    <row r="2" spans="1:5" ht="12.75">
      <c r="A2" s="130">
        <v>1</v>
      </c>
      <c r="B2" s="425">
        <f>'21'!D8</f>
        <v>0</v>
      </c>
      <c r="C2" s="426">
        <f>'22'!E12</f>
        <v>0</v>
      </c>
      <c r="D2" s="427">
        <f>'22'!C61</f>
        <v>0</v>
      </c>
      <c r="E2" s="428">
        <f>'22'!B7</f>
        <v>0</v>
      </c>
    </row>
    <row r="3" spans="1:5" ht="12.75">
      <c r="A3" s="130">
        <v>2</v>
      </c>
      <c r="B3" s="425">
        <f>'21'!D12</f>
        <v>0</v>
      </c>
      <c r="C3" s="426">
        <f>'22'!E32</f>
        <v>0</v>
      </c>
      <c r="D3" s="427">
        <f>'22'!C71</f>
        <v>0</v>
      </c>
      <c r="E3" s="428">
        <f>'22'!B9</f>
        <v>0</v>
      </c>
    </row>
    <row r="4" spans="1:5" ht="12.75">
      <c r="A4" s="130">
        <v>3</v>
      </c>
      <c r="B4" s="425">
        <f>'21'!D16</f>
        <v>0</v>
      </c>
      <c r="C4" s="426" t="str">
        <f>'22'!G13</f>
        <v>Мухаметрахимов Артур</v>
      </c>
      <c r="D4" s="427">
        <f>'22'!C42</f>
        <v>0</v>
      </c>
      <c r="E4" s="428">
        <f>'22'!B11</f>
        <v>0</v>
      </c>
    </row>
    <row r="5" spans="1:5" ht="12.75">
      <c r="A5" s="130">
        <v>4</v>
      </c>
      <c r="B5" s="425">
        <f>'21'!D20</f>
        <v>0</v>
      </c>
      <c r="C5" s="426" t="str">
        <f>'22'!G33</f>
        <v>Свиридов-Сайфутдинов Роман</v>
      </c>
      <c r="D5" s="427">
        <f>'22'!C52</f>
        <v>0</v>
      </c>
      <c r="E5" s="428">
        <f>'22'!B13</f>
        <v>0</v>
      </c>
    </row>
    <row r="6" spans="1:5" ht="12.75">
      <c r="A6" s="130">
        <v>5</v>
      </c>
      <c r="B6" s="425">
        <f>'21'!D24</f>
        <v>0</v>
      </c>
      <c r="C6" s="426" t="str">
        <f>'22'!E41</f>
        <v>Ахмеров Эмиль</v>
      </c>
      <c r="D6" s="427">
        <f>'22'!M53</f>
        <v>0</v>
      </c>
      <c r="E6" s="428">
        <f>'22'!B15</f>
        <v>0</v>
      </c>
    </row>
    <row r="7" spans="1:5" ht="12.75">
      <c r="A7" s="130">
        <v>6</v>
      </c>
      <c r="B7" s="425">
        <f>'21'!D28</f>
        <v>0</v>
      </c>
      <c r="C7" s="426" t="str">
        <f>'22'!E53</f>
        <v>Пупышев Леонтий</v>
      </c>
      <c r="D7" s="427">
        <f>'22'!M59</f>
        <v>0</v>
      </c>
      <c r="E7" s="428">
        <f>'22'!B17</f>
        <v>0</v>
      </c>
    </row>
    <row r="8" spans="1:5" ht="12.75">
      <c r="A8" s="130">
        <v>7</v>
      </c>
      <c r="B8" s="425">
        <f>'21'!D32</f>
        <v>0</v>
      </c>
      <c r="C8" s="426" t="str">
        <f>'22'!O54</f>
        <v>Вакилов Линар</v>
      </c>
      <c r="D8" s="427">
        <f>'22'!O61</f>
        <v>0</v>
      </c>
      <c r="E8" s="428">
        <f>'22'!B19</f>
        <v>0</v>
      </c>
    </row>
    <row r="9" spans="1:5" ht="12.75">
      <c r="A9" s="130">
        <v>8</v>
      </c>
      <c r="B9" s="425">
        <f>'21'!D36</f>
        <v>0</v>
      </c>
      <c r="C9" s="426" t="str">
        <f>'22'!O58</f>
        <v>Грошев Юрий</v>
      </c>
      <c r="D9" s="427">
        <f>'22'!O63</f>
        <v>0</v>
      </c>
      <c r="E9" s="428">
        <f>'22'!B21</f>
        <v>0</v>
      </c>
    </row>
    <row r="10" spans="1:5" ht="12.75">
      <c r="A10" s="130">
        <v>9</v>
      </c>
      <c r="B10" s="425">
        <f>'21'!D40</f>
        <v>0</v>
      </c>
      <c r="C10" s="426">
        <f>'22'!Q62</f>
        <v>0</v>
      </c>
      <c r="D10" s="427">
        <f>'22'!Q64</f>
        <v>0</v>
      </c>
      <c r="E10" s="428">
        <f>'22'!B23</f>
        <v>0</v>
      </c>
    </row>
    <row r="11" spans="1:5" ht="12.75">
      <c r="A11" s="130">
        <v>10</v>
      </c>
      <c r="B11" s="425">
        <f>'21'!D44</f>
        <v>0</v>
      </c>
      <c r="C11" s="426">
        <f>'22'!E64</f>
        <v>0</v>
      </c>
      <c r="D11" s="427">
        <f>'22'!M68</f>
        <v>0</v>
      </c>
      <c r="E11" s="428">
        <f>'22'!B25</f>
        <v>0</v>
      </c>
    </row>
    <row r="12" spans="1:5" ht="12.75">
      <c r="A12" s="130">
        <v>11</v>
      </c>
      <c r="B12" s="425">
        <f>'21'!D48</f>
        <v>0</v>
      </c>
      <c r="C12" s="426">
        <f>'22'!E68</f>
        <v>0</v>
      </c>
      <c r="D12" s="427">
        <f>'22'!M70</f>
        <v>0</v>
      </c>
      <c r="E12" s="428">
        <f>'22'!B27</f>
        <v>0</v>
      </c>
    </row>
    <row r="13" spans="1:5" ht="12.75">
      <c r="A13" s="130">
        <v>12</v>
      </c>
      <c r="B13" s="425">
        <f>'21'!D52</f>
        <v>0</v>
      </c>
      <c r="C13" s="426">
        <f>'22'!G62</f>
        <v>0</v>
      </c>
      <c r="D13" s="427">
        <f>'22'!G74</f>
        <v>0</v>
      </c>
      <c r="E13" s="428">
        <f>'22'!B29</f>
        <v>0</v>
      </c>
    </row>
    <row r="14" spans="1:5" ht="12.75">
      <c r="A14" s="130">
        <v>13</v>
      </c>
      <c r="B14" s="425">
        <f>'21'!D56</f>
        <v>0</v>
      </c>
      <c r="C14" s="426">
        <f>'22'!G70</f>
        <v>0</v>
      </c>
      <c r="D14" s="427">
        <f>'22'!G76</f>
        <v>0</v>
      </c>
      <c r="E14" s="428">
        <f>'22'!B31</f>
        <v>0</v>
      </c>
    </row>
    <row r="15" spans="1:5" ht="12.75">
      <c r="A15" s="130">
        <v>14</v>
      </c>
      <c r="B15" s="425">
        <f>'21'!D60</f>
        <v>0</v>
      </c>
      <c r="C15" s="426">
        <f>'22'!I66</f>
        <v>0</v>
      </c>
      <c r="D15" s="427">
        <f>'22'!I72</f>
        <v>0</v>
      </c>
      <c r="E15" s="428">
        <f>'22'!B33</f>
        <v>0</v>
      </c>
    </row>
    <row r="16" spans="1:5" ht="12.75">
      <c r="A16" s="130">
        <v>15</v>
      </c>
      <c r="B16" s="425">
        <f>'21'!D64</f>
        <v>0</v>
      </c>
      <c r="C16" s="426">
        <f>'22'!I75</f>
        <v>0</v>
      </c>
      <c r="D16" s="427">
        <f>'22'!I77</f>
        <v>0</v>
      </c>
      <c r="E16" s="428">
        <f>'22'!B35</f>
        <v>0</v>
      </c>
    </row>
    <row r="17" spans="1:5" ht="12.75">
      <c r="A17" s="130">
        <v>16</v>
      </c>
      <c r="B17" s="425">
        <f>'21'!D68</f>
        <v>0</v>
      </c>
      <c r="C17" s="426">
        <f>'22'!Q69</f>
        <v>0</v>
      </c>
      <c r="D17" s="427">
        <f>'22'!Q73</f>
        <v>0</v>
      </c>
      <c r="E17" s="428">
        <f>'22'!B37</f>
        <v>0</v>
      </c>
    </row>
    <row r="18" spans="1:5" ht="12.75">
      <c r="A18" s="130">
        <v>17</v>
      </c>
      <c r="B18" s="425">
        <f>'21'!F10</f>
        <v>0</v>
      </c>
      <c r="C18" s="426">
        <f>'22'!Q75</f>
        <v>0</v>
      </c>
      <c r="D18" s="427">
        <f>'22'!Q77</f>
        <v>0</v>
      </c>
      <c r="E18" s="428">
        <f>'22'!D38</f>
        <v>0</v>
      </c>
    </row>
    <row r="19" spans="1:5" ht="12.75">
      <c r="A19" s="130">
        <v>18</v>
      </c>
      <c r="B19" s="425">
        <f>'21'!F18</f>
        <v>0</v>
      </c>
      <c r="C19" s="426" t="str">
        <f>'21'!E8</f>
        <v>Ягафарова Диана</v>
      </c>
      <c r="D19" s="427" t="str">
        <f>'22'!C7</f>
        <v>_</v>
      </c>
      <c r="E19" s="428">
        <f>'22'!D34</f>
        <v>0</v>
      </c>
    </row>
    <row r="20" spans="1:5" ht="12.75">
      <c r="A20" s="130">
        <v>19</v>
      </c>
      <c r="B20" s="425">
        <f>'21'!F26</f>
        <v>0</v>
      </c>
      <c r="C20" s="426" t="str">
        <f>'21'!E16</f>
        <v>Максютова Маргарита</v>
      </c>
      <c r="D20" s="427" t="str">
        <f>'22'!C11</f>
        <v>_</v>
      </c>
      <c r="E20" s="428">
        <f>'22'!D30</f>
        <v>0</v>
      </c>
    </row>
    <row r="21" spans="1:5" ht="12.75">
      <c r="A21" s="130">
        <v>20</v>
      </c>
      <c r="B21" s="425">
        <f>'21'!F34</f>
        <v>0</v>
      </c>
      <c r="C21" s="426" t="str">
        <f>'21'!E20</f>
        <v>Свиридов-Сайфутдинов Роман</v>
      </c>
      <c r="D21" s="427" t="str">
        <f>'22'!C13</f>
        <v>_</v>
      </c>
      <c r="E21" s="428">
        <f>'22'!D26</f>
        <v>0</v>
      </c>
    </row>
    <row r="22" spans="1:5" ht="12.75">
      <c r="A22" s="130">
        <v>21</v>
      </c>
      <c r="B22" s="425">
        <f>'21'!F42</f>
        <v>0</v>
      </c>
      <c r="C22" s="426" t="str">
        <f>'21'!E24</f>
        <v>Камалтдинов Ирек</v>
      </c>
      <c r="D22" s="427" t="str">
        <f>'22'!C15</f>
        <v>_</v>
      </c>
      <c r="E22" s="428">
        <f>'22'!D22</f>
        <v>0</v>
      </c>
    </row>
    <row r="23" spans="1:5" ht="12.75">
      <c r="A23" s="130">
        <v>22</v>
      </c>
      <c r="B23" s="425">
        <f>'21'!F50</f>
        <v>0</v>
      </c>
      <c r="C23" s="426" t="str">
        <f>'21'!E36</f>
        <v>Жеребов Алексей</v>
      </c>
      <c r="D23" s="427" t="str">
        <f>'22'!C21</f>
        <v>_</v>
      </c>
      <c r="E23" s="428">
        <f>'22'!D18</f>
        <v>0</v>
      </c>
    </row>
    <row r="24" spans="1:5" ht="12.75">
      <c r="A24" s="130">
        <v>23</v>
      </c>
      <c r="B24" s="425">
        <f>'21'!F58</f>
        <v>0</v>
      </c>
      <c r="C24" s="426" t="str">
        <f>'21'!E40</f>
        <v>Шайхутдинов Рамир</v>
      </c>
      <c r="D24" s="427" t="str">
        <f>'22'!C23</f>
        <v>_</v>
      </c>
      <c r="E24" s="428">
        <f>'22'!D14</f>
        <v>0</v>
      </c>
    </row>
    <row r="25" spans="1:5" ht="12.75">
      <c r="A25" s="130">
        <v>24</v>
      </c>
      <c r="B25" s="425">
        <f>'21'!F66</f>
        <v>0</v>
      </c>
      <c r="C25" s="426" t="str">
        <f>'21'!E52</f>
        <v>Ахмедзянов Леонид</v>
      </c>
      <c r="D25" s="427" t="str">
        <f>'22'!C29</f>
        <v>_</v>
      </c>
      <c r="E25" s="428">
        <f>'22'!D10</f>
        <v>0</v>
      </c>
    </row>
    <row r="26" spans="1:5" ht="12.75">
      <c r="A26" s="130">
        <v>25</v>
      </c>
      <c r="B26" s="425">
        <f>'21'!H14</f>
        <v>0</v>
      </c>
      <c r="C26" s="426" t="str">
        <f>'21'!E56</f>
        <v>Ахмеров Илья</v>
      </c>
      <c r="D26" s="427" t="str">
        <f>'22'!C31</f>
        <v>_</v>
      </c>
      <c r="E26" s="428">
        <f>'22'!H7</f>
        <v>0</v>
      </c>
    </row>
    <row r="27" spans="1:5" ht="12.75">
      <c r="A27" s="130">
        <v>26</v>
      </c>
      <c r="B27" s="425">
        <f>'21'!H30</f>
        <v>0</v>
      </c>
      <c r="C27" s="426" t="str">
        <f>'21'!E60</f>
        <v>Мухаметрахимов Артур</v>
      </c>
      <c r="D27" s="427" t="str">
        <f>'22'!C33</f>
        <v>_</v>
      </c>
      <c r="E27" s="428">
        <f>'22'!H15</f>
        <v>0</v>
      </c>
    </row>
    <row r="28" spans="1:5" ht="12.75">
      <c r="A28" s="130">
        <v>27</v>
      </c>
      <c r="B28" s="425">
        <f>'21'!H46</f>
        <v>0</v>
      </c>
      <c r="C28" s="426" t="str">
        <f>'21'!E68</f>
        <v>Лукина Елена</v>
      </c>
      <c r="D28" s="427" t="str">
        <f>'22'!C37</f>
        <v>_</v>
      </c>
      <c r="E28" s="428">
        <f>'22'!H23</f>
        <v>0</v>
      </c>
    </row>
    <row r="29" spans="1:5" ht="12.75">
      <c r="A29" s="130">
        <v>28</v>
      </c>
      <c r="B29" s="425">
        <f>'21'!H62</f>
        <v>0</v>
      </c>
      <c r="C29" s="426" t="str">
        <f>'22'!E8</f>
        <v>Ахмеров Эмиль</v>
      </c>
      <c r="D29" s="427" t="str">
        <f>'22'!C59</f>
        <v>_</v>
      </c>
      <c r="E29" s="428">
        <f>'22'!H31</f>
        <v>0</v>
      </c>
    </row>
    <row r="30" spans="1:5" ht="12.75">
      <c r="A30" s="130">
        <v>29</v>
      </c>
      <c r="B30" s="425">
        <f>'21'!J22</f>
        <v>0</v>
      </c>
      <c r="C30" s="426" t="str">
        <f>'22'!E16</f>
        <v>Проторчин Андрей</v>
      </c>
      <c r="D30" s="427" t="str">
        <f>'22'!C63</f>
        <v>_</v>
      </c>
      <c r="E30" s="428">
        <f>'22'!L37</f>
        <v>0</v>
      </c>
    </row>
    <row r="31" spans="1:5" ht="12.75">
      <c r="A31" s="130">
        <v>30</v>
      </c>
      <c r="B31" s="425">
        <f>'21'!J54</f>
        <v>0</v>
      </c>
      <c r="C31" s="426" t="str">
        <f>'22'!E20</f>
        <v>Вакилов Линар</v>
      </c>
      <c r="D31" s="427" t="str">
        <f>'22'!C65</f>
        <v>_</v>
      </c>
      <c r="E31" s="428">
        <f>'22'!L21</f>
        <v>0</v>
      </c>
    </row>
    <row r="32" spans="1:5" ht="12.75">
      <c r="A32" s="130">
        <v>31</v>
      </c>
      <c r="B32" s="425">
        <f>'21'!L38</f>
        <v>0</v>
      </c>
      <c r="C32" s="426" t="str">
        <f>'22'!E24</f>
        <v>Шайхутдинова Ильмира</v>
      </c>
      <c r="D32" s="427" t="str">
        <f>'22'!C67</f>
        <v>_</v>
      </c>
      <c r="E32" s="428">
        <f>'21'!L58</f>
        <v>0</v>
      </c>
    </row>
    <row r="33" spans="1:5" ht="12.75">
      <c r="A33" s="130">
        <v>32</v>
      </c>
      <c r="B33" s="425">
        <f>'22'!D8</f>
        <v>0</v>
      </c>
      <c r="C33" s="426" t="str">
        <f>'22'!E28</f>
        <v>Полякова Наталья</v>
      </c>
      <c r="D33" s="427" t="str">
        <f>'22'!C69</f>
        <v>_</v>
      </c>
      <c r="E33" s="428">
        <f>'22'!B59</f>
        <v>0</v>
      </c>
    </row>
    <row r="34" spans="1:5" ht="12.75">
      <c r="A34" s="130">
        <v>33</v>
      </c>
      <c r="B34" s="425">
        <f>'22'!D12</f>
        <v>0</v>
      </c>
      <c r="C34" s="426" t="str">
        <f>'22'!E36</f>
        <v>Хасанова Амалия</v>
      </c>
      <c r="D34" s="427" t="str">
        <f>'22'!C73</f>
        <v>_</v>
      </c>
      <c r="E34" s="428">
        <f>'22'!B61</f>
        <v>0</v>
      </c>
    </row>
    <row r="35" spans="1:5" ht="12.75">
      <c r="A35" s="130">
        <v>34</v>
      </c>
      <c r="B35" s="425">
        <f>'22'!D16</f>
        <v>0</v>
      </c>
      <c r="C35" s="426">
        <f>'22'!E60</f>
        <v>0</v>
      </c>
      <c r="D35" s="427" t="str">
        <f>'22'!M66</f>
        <v>_</v>
      </c>
      <c r="E35" s="428">
        <f>'22'!B63</f>
        <v>0</v>
      </c>
    </row>
    <row r="36" spans="1:5" ht="12.75">
      <c r="A36" s="130">
        <v>35</v>
      </c>
      <c r="B36" s="425">
        <f>'22'!D20</f>
        <v>0</v>
      </c>
      <c r="C36" s="426">
        <f>'22'!E72</f>
        <v>0</v>
      </c>
      <c r="D36" s="427" t="str">
        <f>'22'!M72</f>
        <v>_</v>
      </c>
      <c r="E36" s="428">
        <f>'22'!B65</f>
        <v>0</v>
      </c>
    </row>
    <row r="37" spans="1:5" ht="12.75">
      <c r="A37" s="130">
        <v>36</v>
      </c>
      <c r="B37" s="425">
        <f>'22'!D24</f>
        <v>0</v>
      </c>
      <c r="C37" s="426">
        <f>'22'!O67</f>
        <v>0</v>
      </c>
      <c r="D37" s="427" t="str">
        <f>'22'!O74</f>
        <v>_</v>
      </c>
      <c r="E37" s="428">
        <f>'22'!B67</f>
        <v>0</v>
      </c>
    </row>
    <row r="38" spans="1:5" ht="12.75">
      <c r="A38" s="130">
        <v>37</v>
      </c>
      <c r="B38" s="425">
        <f>'22'!D28</f>
        <v>0</v>
      </c>
      <c r="C38" s="426">
        <f>'22'!O71</f>
        <v>0</v>
      </c>
      <c r="D38" s="427" t="str">
        <f>'22'!O76</f>
        <v>_</v>
      </c>
      <c r="E38" s="428">
        <f>'22'!B69</f>
        <v>0</v>
      </c>
    </row>
    <row r="39" spans="1:5" ht="12.75">
      <c r="A39" s="130">
        <v>38</v>
      </c>
      <c r="B39" s="425">
        <f>'22'!D32</f>
        <v>0</v>
      </c>
      <c r="C39" s="426" t="str">
        <f>'21'!G50</f>
        <v>Ахмедзянов Леонид</v>
      </c>
      <c r="D39" s="427" t="str">
        <f>'22'!E18</f>
        <v>Кочетыгов Алексей</v>
      </c>
      <c r="E39" s="428">
        <f>'22'!B71</f>
        <v>0</v>
      </c>
    </row>
    <row r="40" spans="1:5" ht="12.75">
      <c r="A40" s="130">
        <v>39</v>
      </c>
      <c r="B40" s="425">
        <f>'22'!D36</f>
        <v>0</v>
      </c>
      <c r="C40" s="426" t="str">
        <f>'22'!K25</f>
        <v>Ахмедзянов Леонид</v>
      </c>
      <c r="D40" s="427" t="str">
        <f>'21'!C75</f>
        <v>Шайхутдинова Ильмира</v>
      </c>
      <c r="E40" s="428">
        <f>'22'!B73</f>
        <v>0</v>
      </c>
    </row>
    <row r="41" spans="1:5" ht="12.75">
      <c r="A41" s="130">
        <v>40</v>
      </c>
      <c r="B41" s="425">
        <f>'22'!F9</f>
        <v>0</v>
      </c>
      <c r="C41" s="426" t="str">
        <f>'22'!M29</f>
        <v>Ахмеров Илья</v>
      </c>
      <c r="D41" s="427" t="str">
        <f>'21'!K71</f>
        <v>Ахмедзянов Леонид</v>
      </c>
      <c r="E41" s="428">
        <f>'22'!B40</f>
        <v>0</v>
      </c>
    </row>
    <row r="42" spans="1:5" ht="12.75">
      <c r="A42" s="130">
        <v>41</v>
      </c>
      <c r="B42" s="425">
        <f>'22'!F13</f>
        <v>0</v>
      </c>
      <c r="C42" s="426" t="str">
        <f>'22'!O33</f>
        <v>Ахмеров Илья</v>
      </c>
      <c r="D42" s="427" t="str">
        <f>'21'!K66</f>
        <v>Камалтдинов Ирек</v>
      </c>
      <c r="E42" s="428">
        <f>'22'!B42</f>
        <v>0</v>
      </c>
    </row>
    <row r="43" spans="1:5" ht="12.75">
      <c r="A43" s="130">
        <v>42</v>
      </c>
      <c r="B43" s="425">
        <f>'22'!F17</f>
        <v>0</v>
      </c>
      <c r="C43" s="426" t="str">
        <f>'21'!G58</f>
        <v>Ахмеров Илья</v>
      </c>
      <c r="D43" s="427" t="str">
        <f>'22'!E14</f>
        <v>Мухаметрахимов Артур</v>
      </c>
      <c r="E43" s="428">
        <f>'22'!B44</f>
        <v>0</v>
      </c>
    </row>
    <row r="44" spans="1:5" ht="12.75">
      <c r="A44" s="130">
        <v>43</v>
      </c>
      <c r="B44" s="425">
        <f>'22'!F21</f>
        <v>0</v>
      </c>
      <c r="C44" s="426" t="str">
        <f>'22'!K33</f>
        <v>Ахмеров Илья</v>
      </c>
      <c r="D44" s="427" t="str">
        <f>'21'!C77</f>
        <v>Хасанова Амалия</v>
      </c>
      <c r="E44" s="428">
        <f>'22'!B46</f>
        <v>0</v>
      </c>
    </row>
    <row r="45" spans="1:5" ht="12.75">
      <c r="A45" s="130">
        <v>44</v>
      </c>
      <c r="B45" s="425">
        <f>'22'!F25</f>
        <v>0</v>
      </c>
      <c r="C45" s="426" t="str">
        <f>'22'!Q25</f>
        <v>Ахмеров Илья</v>
      </c>
      <c r="D45" s="427" t="str">
        <f>'22'!Q35</f>
        <v>Шайхутдинов Рамир</v>
      </c>
      <c r="E45" s="428">
        <f>'22'!B48</f>
        <v>0</v>
      </c>
    </row>
    <row r="46" spans="1:5" ht="12.75">
      <c r="A46" s="130">
        <v>45</v>
      </c>
      <c r="B46" s="425">
        <f>'22'!F29</f>
        <v>0</v>
      </c>
      <c r="C46" s="426" t="str">
        <f>'22'!I56</f>
        <v>Ахмеров Эмиль</v>
      </c>
      <c r="D46" s="427" t="str">
        <f>'22'!I58</f>
        <v>Полякова Наталья</v>
      </c>
      <c r="E46" s="428">
        <f>'22'!B50</f>
        <v>0</v>
      </c>
    </row>
    <row r="47" spans="1:5" ht="12.75">
      <c r="A47" s="130">
        <v>46</v>
      </c>
      <c r="B47" s="425">
        <f>'22'!F33</f>
        <v>0</v>
      </c>
      <c r="C47" s="426" t="str">
        <f>'21'!E32</f>
        <v>Грошев Юрий</v>
      </c>
      <c r="D47" s="427" t="str">
        <f>'22'!C19</f>
        <v>Вакилов Линар</v>
      </c>
      <c r="E47" s="428">
        <f>'22'!B52</f>
        <v>0</v>
      </c>
    </row>
    <row r="48" spans="1:5" ht="12.75">
      <c r="A48" s="130">
        <v>47</v>
      </c>
      <c r="B48" s="425">
        <f>'22'!F37</f>
        <v>0</v>
      </c>
      <c r="C48" s="426" t="str">
        <f>'22'!Q56</f>
        <v>Грошев Юрий</v>
      </c>
      <c r="D48" s="427" t="str">
        <f>'22'!Q60</f>
        <v>Вакилов Линар</v>
      </c>
      <c r="E48" s="428">
        <f>'22'!B54</f>
        <v>0</v>
      </c>
    </row>
    <row r="49" spans="1:5" ht="12.75">
      <c r="A49" s="130">
        <v>48</v>
      </c>
      <c r="B49" s="425">
        <f>'22'!H11</f>
        <v>0</v>
      </c>
      <c r="C49" s="426" t="str">
        <f>'21'!M70</f>
        <v>Жеребов Алексей</v>
      </c>
      <c r="D49" s="427" t="str">
        <f>'21'!M72</f>
        <v>Ахмедзянов Леонид</v>
      </c>
      <c r="E49" s="428">
        <f>'22'!L40</f>
        <v>0</v>
      </c>
    </row>
    <row r="50" spans="1:5" ht="12.75">
      <c r="A50" s="130">
        <v>49</v>
      </c>
      <c r="B50" s="425">
        <f>'22'!H19</f>
        <v>0</v>
      </c>
      <c r="C50" s="426" t="str">
        <f>'21'!G34</f>
        <v>Жеребов Алексей</v>
      </c>
      <c r="D50" s="427" t="str">
        <f>'22'!E26</f>
        <v>Грошев Юрий</v>
      </c>
      <c r="E50" s="428">
        <f>'22'!L42</f>
        <v>0</v>
      </c>
    </row>
    <row r="51" spans="1:5" ht="12.75">
      <c r="A51" s="130">
        <v>50</v>
      </c>
      <c r="B51" s="425">
        <f>'22'!H27</f>
        <v>0</v>
      </c>
      <c r="C51" s="426" t="str">
        <f>'22'!K17</f>
        <v>Жеребов Алексей</v>
      </c>
      <c r="D51" s="427" t="str">
        <f>'21'!C73</f>
        <v>Филиппов Филипп</v>
      </c>
      <c r="E51" s="428">
        <f>'22'!L44</f>
        <v>0</v>
      </c>
    </row>
    <row r="52" spans="1:5" ht="12.75">
      <c r="A52" s="130">
        <v>51</v>
      </c>
      <c r="B52" s="425">
        <f>'22'!H35</f>
        <v>0</v>
      </c>
      <c r="C52" s="426" t="str">
        <f>'21'!I62</f>
        <v>Калинкин Сергей</v>
      </c>
      <c r="D52" s="427" t="str">
        <f>'22'!I31</f>
        <v>Ахмеров Илья</v>
      </c>
      <c r="E52" s="428">
        <f>'22'!L46</f>
        <v>0</v>
      </c>
    </row>
    <row r="53" spans="1:5" ht="12.75">
      <c r="A53" s="130">
        <v>52</v>
      </c>
      <c r="B53" s="425">
        <f>'22'!J9</f>
        <v>0</v>
      </c>
      <c r="C53" s="426" t="str">
        <f>'21'!G66</f>
        <v>Калинкин Сергей</v>
      </c>
      <c r="D53" s="427" t="str">
        <f>'22'!E10</f>
        <v>Лукина Елена</v>
      </c>
      <c r="E53" s="428">
        <f>'21'!B71</f>
        <v>0</v>
      </c>
    </row>
    <row r="54" spans="1:5" ht="12.75">
      <c r="A54" s="130">
        <v>53</v>
      </c>
      <c r="B54" s="425">
        <f>'22'!J17</f>
        <v>0</v>
      </c>
      <c r="C54" s="426" t="str">
        <f>'21'!M38</f>
        <v>Калинкин Сергей</v>
      </c>
      <c r="D54" s="427" t="str">
        <f>'21'!M58</f>
        <v>Максютова Маргарита</v>
      </c>
      <c r="E54" s="428">
        <f>'21'!B73</f>
        <v>0</v>
      </c>
    </row>
    <row r="55" spans="1:5" ht="12.75">
      <c r="A55" s="130">
        <v>54</v>
      </c>
      <c r="B55" s="425">
        <f>'22'!J25</f>
        <v>0</v>
      </c>
      <c r="C55" s="426" t="str">
        <f>'21'!E64</f>
        <v>Калинкин Сергей</v>
      </c>
      <c r="D55" s="427" t="str">
        <f>'22'!C35</f>
        <v>Хасанова Амалия</v>
      </c>
      <c r="E55" s="428">
        <f>'21'!B75</f>
        <v>0</v>
      </c>
    </row>
    <row r="56" spans="1:5" ht="12.75">
      <c r="A56" s="130">
        <v>55</v>
      </c>
      <c r="B56" s="425">
        <f>'22'!J33</f>
        <v>0</v>
      </c>
      <c r="C56" s="426" t="str">
        <f>'21'!K54</f>
        <v>Калинкин Сергей</v>
      </c>
      <c r="D56" s="427" t="str">
        <f>'22'!M21</f>
        <v>Шайхутдинов Рамир</v>
      </c>
      <c r="E56" s="428">
        <f>'21'!B77</f>
        <v>0</v>
      </c>
    </row>
    <row r="57" spans="1:5" ht="12.75">
      <c r="A57" s="130">
        <v>56</v>
      </c>
      <c r="B57" s="425">
        <f>'22'!L13</f>
        <v>0</v>
      </c>
      <c r="C57" s="426" t="str">
        <f>'21'!I30</f>
        <v>Камалтдинов Ирек</v>
      </c>
      <c r="D57" s="427" t="str">
        <f>'22'!I15</f>
        <v>Жеребов Алексей</v>
      </c>
      <c r="E57" s="428">
        <f>'21'!J69</f>
        <v>0</v>
      </c>
    </row>
    <row r="58" spans="1:5" ht="12.75">
      <c r="A58" s="130">
        <v>57</v>
      </c>
      <c r="B58" s="425">
        <f>'22'!L29</f>
        <v>0</v>
      </c>
      <c r="C58" s="426" t="str">
        <f>'21'!G26</f>
        <v>Камалтдинов Ирек</v>
      </c>
      <c r="D58" s="427" t="str">
        <f>'22'!E30</f>
        <v>Мухаметрахимов Тимур</v>
      </c>
      <c r="E58" s="428">
        <f>'21'!J71</f>
        <v>0</v>
      </c>
    </row>
    <row r="59" spans="1:5" ht="12.75">
      <c r="A59" s="130">
        <v>58</v>
      </c>
      <c r="B59" s="425">
        <f>'22'!N17</f>
        <v>0</v>
      </c>
      <c r="C59" s="426" t="str">
        <f>'22'!G43</f>
        <v>Кочетыгов Алексей</v>
      </c>
      <c r="D59" s="427" t="str">
        <f>'22'!G55</f>
        <v>Ахмеров Эмиль</v>
      </c>
      <c r="E59" s="428">
        <f>'21'!J64</f>
        <v>0</v>
      </c>
    </row>
    <row r="60" spans="1:5" ht="12.75">
      <c r="A60" s="130">
        <v>59</v>
      </c>
      <c r="B60" s="425">
        <f>'22'!N33</f>
        <v>0</v>
      </c>
      <c r="C60" s="426" t="str">
        <f>'22'!E45</f>
        <v>Кочетыгов Алексей</v>
      </c>
      <c r="D60" s="427" t="str">
        <f>'22'!M55</f>
        <v>Вакилов Линар</v>
      </c>
      <c r="E60" s="428">
        <f>'21'!J66</f>
        <v>0</v>
      </c>
    </row>
    <row r="61" spans="1:5" ht="12.75">
      <c r="A61" s="130">
        <v>60</v>
      </c>
      <c r="B61" s="425">
        <f>'22'!P25</f>
        <v>0</v>
      </c>
      <c r="C61" s="426" t="str">
        <f>'21'!E48</f>
        <v>Кочетыгов Алексей</v>
      </c>
      <c r="D61" s="427" t="str">
        <f>'22'!C27</f>
        <v>Полякова Наталья</v>
      </c>
      <c r="E61" s="428">
        <f>'22'!P35</f>
        <v>0</v>
      </c>
    </row>
    <row r="62" spans="1:5" ht="12.75">
      <c r="A62" s="130">
        <v>61</v>
      </c>
      <c r="B62" s="425">
        <f>'21'!L65</f>
        <v>0</v>
      </c>
      <c r="C62" s="426" t="str">
        <f>'22'!I47</f>
        <v>Кочетыгов Алексей</v>
      </c>
      <c r="D62" s="427" t="str">
        <f>'22'!I53</f>
        <v>Пупышев Леонтий</v>
      </c>
      <c r="E62" s="428">
        <f>'21'!L67</f>
        <v>0</v>
      </c>
    </row>
    <row r="63" spans="1:5" ht="12.75">
      <c r="A63" s="130">
        <v>62</v>
      </c>
      <c r="B63" s="425">
        <f>'21'!L70</f>
        <v>0</v>
      </c>
      <c r="C63" s="426" t="str">
        <f>'22'!G9</f>
        <v>Лукина Елена</v>
      </c>
      <c r="D63" s="427" t="str">
        <f>'22'!C40</f>
        <v>Ахмеров Эмиль</v>
      </c>
      <c r="E63" s="428">
        <f>'21'!L72</f>
        <v>0</v>
      </c>
    </row>
    <row r="64" spans="1:5" ht="12.75">
      <c r="A64" s="130">
        <v>63</v>
      </c>
      <c r="B64" s="425">
        <f>'21'!D72</f>
        <v>0</v>
      </c>
      <c r="C64" s="426" t="str">
        <f>'22'!I11</f>
        <v>Лукина Елена</v>
      </c>
      <c r="D64" s="427" t="str">
        <f>'22'!M40</f>
        <v>Мухаметрахимов Артур</v>
      </c>
      <c r="E64" s="428">
        <f>'21'!J74</f>
        <v>0</v>
      </c>
    </row>
    <row r="65" spans="1:5" ht="12.75">
      <c r="A65" s="130">
        <v>64</v>
      </c>
      <c r="B65" s="425">
        <f>'21'!D76</f>
        <v>0</v>
      </c>
      <c r="C65" s="426" t="str">
        <f>'21'!M75</f>
        <v>Лукина Елена</v>
      </c>
      <c r="D65" s="427" t="str">
        <f>'21'!M77</f>
        <v>Хасанова Амалия</v>
      </c>
      <c r="E65" s="428">
        <f>'21'!J76</f>
        <v>0</v>
      </c>
    </row>
    <row r="66" spans="1:5" ht="12.75">
      <c r="A66" s="130">
        <v>65</v>
      </c>
      <c r="B66" s="425">
        <f>'21'!F74</f>
        <v>0</v>
      </c>
      <c r="C66" s="426" t="str">
        <f>'21'!K22</f>
        <v>Максютова Маргарита</v>
      </c>
      <c r="D66" s="427" t="str">
        <f>'22'!M37</f>
        <v>Камалтдинов Ирек</v>
      </c>
      <c r="E66" s="428">
        <f>'21'!F77</f>
        <v>0</v>
      </c>
    </row>
    <row r="67" spans="1:5" ht="12.75">
      <c r="A67" s="130">
        <v>66</v>
      </c>
      <c r="B67" s="425">
        <f>'21'!L75</f>
        <v>0</v>
      </c>
      <c r="C67" s="426" t="str">
        <f>'21'!G18</f>
        <v>Максютова Маргарита</v>
      </c>
      <c r="D67" s="427" t="str">
        <f>'22'!E34</f>
        <v>Свиридов-Сайфутдинов Роман</v>
      </c>
      <c r="E67" s="428">
        <f>'21'!L77</f>
        <v>0</v>
      </c>
    </row>
    <row r="68" spans="1:5" ht="12.75">
      <c r="A68" s="130">
        <v>67</v>
      </c>
      <c r="B68" s="425">
        <f>'22'!N41</f>
        <v>0</v>
      </c>
      <c r="C68" s="426" t="str">
        <f>'21'!I14</f>
        <v>Максютова Маргарита</v>
      </c>
      <c r="D68" s="427" t="str">
        <f>'22'!I7</f>
        <v>Ягафарова Диана</v>
      </c>
      <c r="E68" s="428">
        <f>'22'!N48</f>
        <v>0</v>
      </c>
    </row>
    <row r="69" spans="1:5" ht="12.75">
      <c r="A69" s="130">
        <v>68</v>
      </c>
      <c r="B69" s="425">
        <f>'22'!N45</f>
        <v>0</v>
      </c>
      <c r="C69" s="426" t="str">
        <f>'22'!O41</f>
        <v>Мухаметрахимов Артур</v>
      </c>
      <c r="D69" s="427" t="str">
        <f>'22'!O48</f>
        <v>Проторчин Андрей</v>
      </c>
      <c r="E69" s="428">
        <f>'22'!N50</f>
        <v>0</v>
      </c>
    </row>
    <row r="70" spans="1:5" ht="12.75">
      <c r="A70" s="130">
        <v>69</v>
      </c>
      <c r="B70" s="425">
        <f>'22'!P43</f>
        <v>0</v>
      </c>
      <c r="C70" s="426" t="str">
        <f>'22'!Q43</f>
        <v>Мухаметрахимов Тимур</v>
      </c>
      <c r="D70" s="427" t="str">
        <f>'22'!Q47</f>
        <v>Мухаметрахимов Артур</v>
      </c>
      <c r="E70" s="428">
        <f>'22'!P47</f>
        <v>0</v>
      </c>
    </row>
    <row r="71" spans="1:5" ht="12.75">
      <c r="A71" s="130">
        <v>70</v>
      </c>
      <c r="B71" s="425">
        <f>'22'!P49</f>
        <v>0</v>
      </c>
      <c r="C71" s="426" t="str">
        <f>'22'!G29</f>
        <v>Мухаметрахимов Тимур</v>
      </c>
      <c r="D71" s="427" t="str">
        <f>'22'!C50</f>
        <v>Полякова Наталья</v>
      </c>
      <c r="E71" s="428">
        <f>'22'!P51</f>
        <v>0</v>
      </c>
    </row>
    <row r="72" spans="1:5" ht="12.75">
      <c r="A72" s="130">
        <v>71</v>
      </c>
      <c r="B72" s="425">
        <f>'22'!D41</f>
        <v>0</v>
      </c>
      <c r="C72" s="426" t="str">
        <f>'21'!E28</f>
        <v>Мухаметрахимов Тимур</v>
      </c>
      <c r="D72" s="427" t="str">
        <f>'22'!C17</f>
        <v>Проторчин Андрей</v>
      </c>
      <c r="E72" s="428">
        <f>'22'!L53</f>
        <v>0</v>
      </c>
    </row>
    <row r="73" spans="1:5" ht="12.75">
      <c r="A73" s="130">
        <v>72</v>
      </c>
      <c r="B73" s="425">
        <f>'22'!D45</f>
        <v>0</v>
      </c>
      <c r="C73" s="426" t="str">
        <f>'22'!O45</f>
        <v>Мухаметрахимов Тимур</v>
      </c>
      <c r="D73" s="427" t="str">
        <f>'22'!O50</f>
        <v>Свиридов-Сайфутдинов Роман</v>
      </c>
      <c r="E73" s="428">
        <f>'22'!L55</f>
        <v>0</v>
      </c>
    </row>
    <row r="74" spans="1:5" ht="12.75">
      <c r="A74" s="130">
        <v>73</v>
      </c>
      <c r="B74" s="425">
        <f>'22'!D49</f>
        <v>0</v>
      </c>
      <c r="C74" s="426" t="str">
        <f>'22'!E49</f>
        <v>Полякова Наталья</v>
      </c>
      <c r="D74" s="427" t="str">
        <f>'22'!M57</f>
        <v>Грошев Юрий</v>
      </c>
      <c r="E74" s="428">
        <f>'22'!L57</f>
        <v>0</v>
      </c>
    </row>
    <row r="75" spans="1:5" ht="12.75">
      <c r="A75" s="130">
        <v>74</v>
      </c>
      <c r="B75" s="425">
        <f>'22'!D53</f>
        <v>0</v>
      </c>
      <c r="C75" s="426" t="str">
        <f>'22'!G17</f>
        <v>Проторчин Андрей</v>
      </c>
      <c r="D75" s="427" t="str">
        <f>'22'!C44</f>
        <v>Кочетыгов Алексей</v>
      </c>
      <c r="E75" s="428">
        <f>'22'!L59</f>
        <v>0</v>
      </c>
    </row>
    <row r="76" spans="1:5" ht="12.75">
      <c r="A76" s="130">
        <v>75</v>
      </c>
      <c r="B76" s="425">
        <f>'22'!F43</f>
        <v>0</v>
      </c>
      <c r="C76" s="426" t="str">
        <f>'21'!E12</f>
        <v>Пупышев Леонтий</v>
      </c>
      <c r="D76" s="427" t="str">
        <f>'22'!C9</f>
        <v>Ахмеров Эмиль</v>
      </c>
      <c r="E76" s="428">
        <f>'22'!F55</f>
        <v>0</v>
      </c>
    </row>
    <row r="77" spans="1:5" ht="12.75">
      <c r="A77" s="130">
        <v>76</v>
      </c>
      <c r="B77" s="425">
        <f>'22'!F51</f>
        <v>0</v>
      </c>
      <c r="C77" s="426" t="str">
        <f>'22'!G51</f>
        <v>Пупышев Леонтий</v>
      </c>
      <c r="D77" s="427" t="str">
        <f>'22'!G57</f>
        <v>Полякова Наталья</v>
      </c>
      <c r="E77" s="428">
        <f>'22'!F57</f>
        <v>0</v>
      </c>
    </row>
    <row r="78" spans="1:5" ht="12.75">
      <c r="A78" s="130">
        <v>77</v>
      </c>
      <c r="B78" s="425">
        <f>'22'!H47</f>
        <v>0</v>
      </c>
      <c r="C78" s="426" t="str">
        <f>'22'!Q49</f>
        <v>Свиридов-Сайфутдинов Роман</v>
      </c>
      <c r="D78" s="427" t="str">
        <f>'22'!Q51</f>
        <v>Проторчин Андрей</v>
      </c>
      <c r="E78" s="428">
        <f>'22'!H53</f>
        <v>0</v>
      </c>
    </row>
    <row r="79" spans="1:5" ht="12.75">
      <c r="A79" s="130">
        <v>78</v>
      </c>
      <c r="B79" s="425">
        <f>'22'!H56</f>
        <v>0</v>
      </c>
      <c r="C79" s="426" t="str">
        <f>'22'!G21</f>
        <v>Филиппов Филипп</v>
      </c>
      <c r="D79" s="427" t="str">
        <f>'22'!C46</f>
        <v>Вакилов Линар</v>
      </c>
      <c r="E79" s="428">
        <f>'22'!H58</f>
        <v>0</v>
      </c>
    </row>
    <row r="80" spans="1:5" ht="12.75">
      <c r="A80" s="130">
        <v>79</v>
      </c>
      <c r="B80" s="425">
        <f>'22'!N54</f>
        <v>0</v>
      </c>
      <c r="C80" s="426" t="str">
        <f>'21'!E72</f>
        <v>Филиппов Филипп</v>
      </c>
      <c r="D80" s="427" t="str">
        <f>'21'!K74</f>
        <v>Лукина Елена</v>
      </c>
      <c r="E80" s="428">
        <f>'22'!N61</f>
        <v>0</v>
      </c>
    </row>
    <row r="81" spans="1:5" ht="12.75">
      <c r="A81" s="130">
        <v>80</v>
      </c>
      <c r="B81" s="425">
        <f>'22'!N58</f>
        <v>0</v>
      </c>
      <c r="C81" s="426" t="str">
        <f>'22'!I19</f>
        <v>Филиппов Филипп</v>
      </c>
      <c r="D81" s="427" t="str">
        <f>'22'!M42</f>
        <v>Проторчин Андрей</v>
      </c>
      <c r="E81" s="428">
        <f>'22'!N63</f>
        <v>0</v>
      </c>
    </row>
    <row r="82" spans="1:5" ht="12.75">
      <c r="A82" s="130">
        <v>81</v>
      </c>
      <c r="B82" s="425">
        <f>'22'!P56</f>
        <v>0</v>
      </c>
      <c r="C82" s="426" t="str">
        <f>'21'!E44</f>
        <v>Филиппов Филипп</v>
      </c>
      <c r="D82" s="427" t="str">
        <f>'22'!C25</f>
        <v>Шайхутдинова Ильмира</v>
      </c>
      <c r="E82" s="428">
        <f>'22'!P60</f>
        <v>0</v>
      </c>
    </row>
    <row r="83" spans="1:5" ht="12.75">
      <c r="A83" s="130">
        <v>82</v>
      </c>
      <c r="B83" s="425">
        <f>'22'!P62</f>
        <v>0</v>
      </c>
      <c r="C83" s="426" t="str">
        <f>'22'!G37</f>
        <v>Хасанова Амалия</v>
      </c>
      <c r="D83" s="427" t="str">
        <f>'22'!C54</f>
        <v>Пупышев Леонтий</v>
      </c>
      <c r="E83" s="428">
        <f>'22'!P64</f>
        <v>0</v>
      </c>
    </row>
    <row r="84" spans="1:5" ht="12.75">
      <c r="A84" s="130">
        <v>83</v>
      </c>
      <c r="B84" s="425">
        <f>'22'!D60</f>
        <v>0</v>
      </c>
      <c r="C84" s="426" t="str">
        <f>'22'!I35</f>
        <v>Хасанова Амалия</v>
      </c>
      <c r="D84" s="427" t="str">
        <f>'22'!M46</f>
        <v>Свиридов-Сайфутдинов Роман</v>
      </c>
      <c r="E84" s="428">
        <f>'22'!L66</f>
        <v>0</v>
      </c>
    </row>
    <row r="85" spans="1:5" ht="12.75">
      <c r="A85" s="130">
        <v>84</v>
      </c>
      <c r="B85" s="425">
        <f>'22'!D64</f>
        <v>0</v>
      </c>
      <c r="C85" s="426" t="str">
        <f>'21'!I46</f>
        <v>Шайхутдинов Рамир</v>
      </c>
      <c r="D85" s="427" t="str">
        <f>'22'!I23</f>
        <v>Ахмедзянов Леонид</v>
      </c>
      <c r="E85" s="428">
        <f>'22'!L68</f>
        <v>0</v>
      </c>
    </row>
    <row r="86" spans="1:5" ht="12.75">
      <c r="A86" s="130">
        <v>85</v>
      </c>
      <c r="B86" s="425">
        <f>'22'!D68</f>
        <v>0</v>
      </c>
      <c r="C86" s="426" t="str">
        <f>'21'!G42</f>
        <v>Шайхутдинов Рамир</v>
      </c>
      <c r="D86" s="427" t="str">
        <f>'22'!E22</f>
        <v>Филиппов Филипп</v>
      </c>
      <c r="E86" s="428">
        <f>'22'!L70</f>
        <v>0</v>
      </c>
    </row>
    <row r="87" spans="1:5" ht="12.75">
      <c r="A87" s="130">
        <v>86</v>
      </c>
      <c r="B87" s="425">
        <f>'22'!D72</f>
        <v>0</v>
      </c>
      <c r="C87" s="426" t="str">
        <f>'22'!O17</f>
        <v>Шайхутдинов Рамир</v>
      </c>
      <c r="D87" s="427" t="str">
        <f>'21'!K64</f>
        <v>Ягафарова Диана</v>
      </c>
      <c r="E87" s="428">
        <f>'22'!L72</f>
        <v>0</v>
      </c>
    </row>
    <row r="88" spans="1:5" ht="12.75">
      <c r="A88" s="130">
        <v>87</v>
      </c>
      <c r="B88" s="425">
        <f>'22'!F62</f>
        <v>0</v>
      </c>
      <c r="C88" s="426" t="str">
        <f>'22'!G25</f>
        <v>Шайхутдинова Ильмира</v>
      </c>
      <c r="D88" s="427" t="str">
        <f>'22'!C48</f>
        <v>Грошев Юрий</v>
      </c>
      <c r="E88" s="428">
        <f>'22'!F74</f>
        <v>0</v>
      </c>
    </row>
    <row r="89" spans="1:5" ht="12.75">
      <c r="A89" s="130">
        <v>88</v>
      </c>
      <c r="B89" s="425">
        <f>'22'!F70</f>
        <v>0</v>
      </c>
      <c r="C89" s="426" t="str">
        <f>'22'!I27</f>
        <v>Шайхутдинова Ильмира</v>
      </c>
      <c r="D89" s="427" t="str">
        <f>'22'!M44</f>
        <v>Мухаметрахимов Тимур</v>
      </c>
      <c r="E89" s="428">
        <f>'22'!F76</f>
        <v>0</v>
      </c>
    </row>
    <row r="90" spans="1:5" ht="12.75">
      <c r="A90" s="130">
        <v>89</v>
      </c>
      <c r="B90" s="425">
        <f>'22'!H66</f>
        <v>0</v>
      </c>
      <c r="C90" s="426" t="str">
        <f>'21'!G74</f>
        <v>Шайхутдинова Ильмира</v>
      </c>
      <c r="D90" s="427" t="str">
        <f>'21'!G77</f>
        <v>Филиппов Филипп</v>
      </c>
      <c r="E90" s="428">
        <f>'22'!H72</f>
        <v>0</v>
      </c>
    </row>
    <row r="91" spans="1:5" ht="12.75">
      <c r="A91" s="130">
        <v>90</v>
      </c>
      <c r="B91" s="425">
        <f>'22'!H75</f>
        <v>0</v>
      </c>
      <c r="C91" s="426" t="str">
        <f>'21'!E76</f>
        <v>Шайхутдинова Ильмира</v>
      </c>
      <c r="D91" s="427" t="str">
        <f>'21'!K76</f>
        <v>Хасанова Амалия</v>
      </c>
      <c r="E91" s="428">
        <f>'22'!H77</f>
        <v>0</v>
      </c>
    </row>
    <row r="92" spans="1:5" ht="12.75">
      <c r="A92" s="130">
        <v>91</v>
      </c>
      <c r="B92" s="425">
        <f>'22'!N67</f>
        <v>0</v>
      </c>
      <c r="C92" s="426" t="str">
        <f>'22'!M13</f>
        <v>Ягафарова Диана</v>
      </c>
      <c r="D92" s="427" t="str">
        <f>'21'!K69</f>
        <v>Жеребов Алексей</v>
      </c>
      <c r="E92" s="428">
        <f>'22'!N74</f>
        <v>0</v>
      </c>
    </row>
    <row r="93" spans="1:5" ht="12.75">
      <c r="A93" s="130">
        <v>92</v>
      </c>
      <c r="B93" s="425">
        <f>'22'!N71</f>
        <v>0</v>
      </c>
      <c r="C93" s="426" t="str">
        <f>'21'!M65</f>
        <v>Ягафарова Диана</v>
      </c>
      <c r="D93" s="427" t="str">
        <f>'21'!M67</f>
        <v>Камалтдинов Ирек</v>
      </c>
      <c r="E93" s="428">
        <f>'22'!N76</f>
        <v>0</v>
      </c>
    </row>
    <row r="94" spans="1:5" ht="12.75">
      <c r="A94" s="130">
        <v>93</v>
      </c>
      <c r="B94" s="425">
        <f>'22'!P69</f>
        <v>0</v>
      </c>
      <c r="C94" s="426" t="str">
        <f>'22'!K9</f>
        <v>Ягафарова Диана</v>
      </c>
      <c r="D94" s="427" t="str">
        <f>'21'!C71</f>
        <v>Лукина Елена</v>
      </c>
      <c r="E94" s="428">
        <f>'22'!P73</f>
        <v>0</v>
      </c>
    </row>
    <row r="95" spans="1:5" ht="12.75">
      <c r="A95" s="130">
        <v>94</v>
      </c>
      <c r="B95" s="425">
        <f>'22'!P75</f>
        <v>0</v>
      </c>
      <c r="C95" s="426" t="str">
        <f>'21'!G10</f>
        <v>Ягафарова Диана</v>
      </c>
      <c r="D95" s="427" t="str">
        <f>'22'!E38</f>
        <v>Пупышев Леонтий</v>
      </c>
      <c r="E95" s="428">
        <f>'22'!P77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1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332" t="s">
        <v>82</v>
      </c>
      <c r="B1" s="332"/>
      <c r="C1" s="332"/>
      <c r="D1" s="332"/>
      <c r="E1" s="332"/>
      <c r="F1" s="332"/>
      <c r="G1" s="332"/>
      <c r="H1" s="332"/>
      <c r="I1" s="332"/>
    </row>
    <row r="2" spans="1:9" ht="13.5" thickBot="1">
      <c r="A2" s="170" t="s">
        <v>83</v>
      </c>
      <c r="B2" s="170"/>
      <c r="C2" s="170"/>
      <c r="D2" s="170"/>
      <c r="E2" s="170"/>
      <c r="F2" s="170"/>
      <c r="G2" s="170"/>
      <c r="H2" s="170"/>
      <c r="I2" s="170"/>
    </row>
    <row r="3" spans="1:10" ht="23.25">
      <c r="A3" s="264" t="s">
        <v>110</v>
      </c>
      <c r="B3" s="265"/>
      <c r="C3" s="265"/>
      <c r="D3" s="265"/>
      <c r="E3" s="265"/>
      <c r="F3" s="265"/>
      <c r="G3" s="265"/>
      <c r="H3" s="265"/>
      <c r="I3" s="45">
        <v>6</v>
      </c>
      <c r="J3" s="266"/>
    </row>
    <row r="4" spans="1:10" ht="21.75" customHeight="1">
      <c r="A4" s="47" t="s">
        <v>13</v>
      </c>
      <c r="B4" s="47"/>
      <c r="C4" s="48" t="s">
        <v>8</v>
      </c>
      <c r="D4" s="48"/>
      <c r="E4" s="48"/>
      <c r="F4" s="48"/>
      <c r="G4" s="48"/>
      <c r="H4" s="48"/>
      <c r="I4" s="48"/>
      <c r="J4" s="267"/>
    </row>
    <row r="5" spans="1:10" ht="15.75">
      <c r="A5" s="50" t="s">
        <v>111</v>
      </c>
      <c r="B5" s="51"/>
      <c r="C5" s="51"/>
      <c r="D5" s="52" t="s">
        <v>94</v>
      </c>
      <c r="E5" s="268">
        <v>45339</v>
      </c>
      <c r="F5" s="268"/>
      <c r="G5" s="268"/>
      <c r="H5" s="54" t="s">
        <v>112</v>
      </c>
      <c r="I5" s="55" t="s">
        <v>16</v>
      </c>
      <c r="J5" s="267"/>
    </row>
    <row r="6" spans="1:10" ht="15.75">
      <c r="A6" s="269"/>
      <c r="B6" s="269"/>
      <c r="C6" s="269"/>
      <c r="D6" s="270"/>
      <c r="E6" s="270"/>
      <c r="F6" s="270"/>
      <c r="G6" s="270"/>
      <c r="H6" s="271"/>
      <c r="I6" s="272"/>
      <c r="J6" s="267"/>
    </row>
    <row r="7" spans="1:9" ht="10.5" customHeight="1">
      <c r="A7" s="1"/>
      <c r="B7" s="273" t="s">
        <v>17</v>
      </c>
      <c r="C7" s="274" t="s">
        <v>18</v>
      </c>
      <c r="D7" s="1" t="s">
        <v>19</v>
      </c>
      <c r="E7" s="1"/>
      <c r="F7" s="1"/>
      <c r="G7" s="1"/>
      <c r="H7" s="1"/>
      <c r="I7" s="1"/>
    </row>
    <row r="8" spans="1:9" ht="18">
      <c r="A8" s="275"/>
      <c r="B8" s="276" t="s">
        <v>113</v>
      </c>
      <c r="C8" s="64">
        <v>1</v>
      </c>
      <c r="D8" s="65" t="str">
        <f>'м11'!K21</f>
        <v>Аксаев Алексей</v>
      </c>
      <c r="E8" s="277">
        <f>'м11'!J21</f>
        <v>0</v>
      </c>
      <c r="F8" s="1"/>
      <c r="G8" s="1"/>
      <c r="H8" s="1"/>
      <c r="I8" s="1"/>
    </row>
    <row r="9" spans="1:9" ht="18">
      <c r="A9" s="275"/>
      <c r="B9" s="276" t="s">
        <v>114</v>
      </c>
      <c r="C9" s="64">
        <v>2</v>
      </c>
      <c r="D9" s="65" t="str">
        <f>'м11'!K32</f>
        <v>Гареева Аделина</v>
      </c>
      <c r="E9" s="1">
        <f>'м11'!J32</f>
        <v>0</v>
      </c>
      <c r="F9" s="1"/>
      <c r="G9" s="1"/>
      <c r="H9" s="1"/>
      <c r="I9" s="1"/>
    </row>
    <row r="10" spans="1:9" ht="18">
      <c r="A10" s="275"/>
      <c r="B10" s="276" t="s">
        <v>115</v>
      </c>
      <c r="C10" s="64">
        <v>3</v>
      </c>
      <c r="D10" s="65" t="str">
        <f>'м11'!M44</f>
        <v>Михайлова Кристина</v>
      </c>
      <c r="E10" s="1">
        <f>'м11'!L44</f>
        <v>0</v>
      </c>
      <c r="F10" s="1"/>
      <c r="G10" s="1"/>
      <c r="H10" s="1"/>
      <c r="I10" s="1"/>
    </row>
    <row r="11" spans="1:9" ht="18">
      <c r="A11" s="275"/>
      <c r="B11" s="276" t="s">
        <v>116</v>
      </c>
      <c r="C11" s="64">
        <v>4</v>
      </c>
      <c r="D11" s="65" t="str">
        <f>'м11'!M52</f>
        <v>Фазлыева Алина</v>
      </c>
      <c r="E11" s="1">
        <f>'м11'!L52</f>
        <v>0</v>
      </c>
      <c r="F11" s="1"/>
      <c r="G11" s="1"/>
      <c r="H11" s="1"/>
      <c r="I11" s="1"/>
    </row>
    <row r="12" spans="1:9" ht="18">
      <c r="A12" s="275"/>
      <c r="B12" s="276" t="s">
        <v>96</v>
      </c>
      <c r="C12" s="64">
        <v>5</v>
      </c>
      <c r="D12" s="65" t="str">
        <f>'м11'!E56</f>
        <v>Михайлова Полина</v>
      </c>
      <c r="E12" s="1">
        <f>'м11'!D56</f>
        <v>0</v>
      </c>
      <c r="F12" s="1"/>
      <c r="G12" s="1"/>
      <c r="H12" s="1"/>
      <c r="I12" s="1"/>
    </row>
    <row r="13" spans="1:9" ht="18">
      <c r="A13" s="275"/>
      <c r="B13" s="276" t="s">
        <v>97</v>
      </c>
      <c r="C13" s="64">
        <v>6</v>
      </c>
      <c r="D13" s="65" t="str">
        <f>'м11'!E58</f>
        <v>Фатхинурова Карина</v>
      </c>
      <c r="E13" s="1">
        <f>'м11'!D58</f>
        <v>0</v>
      </c>
      <c r="F13" s="1"/>
      <c r="G13" s="1"/>
      <c r="H13" s="1"/>
      <c r="I13" s="1"/>
    </row>
    <row r="14" spans="1:9" ht="18">
      <c r="A14" s="275"/>
      <c r="B14" s="276" t="s">
        <v>117</v>
      </c>
      <c r="C14" s="64">
        <v>7</v>
      </c>
      <c r="D14" s="65" t="str">
        <f>'м11'!E61</f>
        <v>Михайлова Екатерина</v>
      </c>
      <c r="E14" s="1">
        <f>'м11'!D61</f>
        <v>0</v>
      </c>
      <c r="F14" s="1"/>
      <c r="G14" s="1"/>
      <c r="H14" s="1"/>
      <c r="I14" s="1"/>
    </row>
    <row r="15" spans="1:9" ht="18">
      <c r="A15" s="275"/>
      <c r="B15" s="276" t="s">
        <v>118</v>
      </c>
      <c r="C15" s="64">
        <v>8</v>
      </c>
      <c r="D15" s="65" t="str">
        <f>'м11'!E63</f>
        <v>Изиляев Яков</v>
      </c>
      <c r="E15" s="1">
        <f>'м11'!D63</f>
        <v>0</v>
      </c>
      <c r="F15" s="1"/>
      <c r="G15" s="1"/>
      <c r="H15" s="1"/>
      <c r="I15" s="1"/>
    </row>
    <row r="16" spans="1:9" ht="18">
      <c r="A16" s="275"/>
      <c r="B16" s="276" t="s">
        <v>98</v>
      </c>
      <c r="C16" s="64">
        <v>9</v>
      </c>
      <c r="D16" s="65" t="str">
        <f>'м11'!M58</f>
        <v>Сабирова Ляйсан</v>
      </c>
      <c r="E16" s="1">
        <f>'м11'!L58</f>
        <v>0</v>
      </c>
      <c r="F16" s="1"/>
      <c r="G16" s="1"/>
      <c r="H16" s="1"/>
      <c r="I16" s="1"/>
    </row>
    <row r="17" spans="1:9" ht="18">
      <c r="A17" s="275"/>
      <c r="B17" s="276" t="s">
        <v>119</v>
      </c>
      <c r="C17" s="64">
        <v>10</v>
      </c>
      <c r="D17" s="65" t="str">
        <f>'м11'!M61</f>
        <v>Леонтьев Динар</v>
      </c>
      <c r="E17" s="1">
        <f>'м11'!L61</f>
        <v>0</v>
      </c>
      <c r="F17" s="1"/>
      <c r="G17" s="1"/>
      <c r="H17" s="1"/>
      <c r="I17" s="1"/>
    </row>
    <row r="18" spans="1:9" ht="18">
      <c r="A18" s="275"/>
      <c r="B18" s="276" t="s">
        <v>120</v>
      </c>
      <c r="C18" s="64">
        <v>11</v>
      </c>
      <c r="D18" s="65" t="str">
        <f>'м11'!M65</f>
        <v>Яшпаева Екатерина</v>
      </c>
      <c r="E18" s="1">
        <f>'м11'!L65</f>
        <v>0</v>
      </c>
      <c r="F18" s="1"/>
      <c r="G18" s="1"/>
      <c r="H18" s="1"/>
      <c r="I18" s="1"/>
    </row>
    <row r="19" spans="1:9" ht="18">
      <c r="A19" s="275"/>
      <c r="B19" s="276" t="s">
        <v>100</v>
      </c>
      <c r="C19" s="64">
        <v>12</v>
      </c>
      <c r="D19" s="65" t="str">
        <f>'м11'!M67</f>
        <v>Айгузин Динар</v>
      </c>
      <c r="E19" s="1">
        <f>'м11'!L67</f>
        <v>0</v>
      </c>
      <c r="F19" s="1"/>
      <c r="G19" s="1"/>
      <c r="H19" s="1"/>
      <c r="I19" s="1"/>
    </row>
    <row r="20" spans="1:9" ht="18">
      <c r="A20" s="275"/>
      <c r="B20" s="276" t="s">
        <v>121</v>
      </c>
      <c r="C20" s="64">
        <v>13</v>
      </c>
      <c r="D20" s="65" t="str">
        <f>'м11'!G68</f>
        <v>Ахмеров Данияр</v>
      </c>
      <c r="E20" s="1">
        <f>'м11'!F68</f>
        <v>0</v>
      </c>
      <c r="F20" s="1"/>
      <c r="G20" s="1"/>
      <c r="H20" s="1"/>
      <c r="I20" s="1"/>
    </row>
    <row r="21" spans="1:9" ht="18">
      <c r="A21" s="275"/>
      <c r="B21" s="276" t="s">
        <v>122</v>
      </c>
      <c r="C21" s="64">
        <v>14</v>
      </c>
      <c r="D21" s="65" t="str">
        <f>'м11'!G71</f>
        <v>Иликбаева Елизавета</v>
      </c>
      <c r="E21" s="1">
        <f>'м11'!F71</f>
        <v>0</v>
      </c>
      <c r="F21" s="1"/>
      <c r="G21" s="1"/>
      <c r="H21" s="1"/>
      <c r="I21" s="1"/>
    </row>
    <row r="22" spans="1:9" ht="18">
      <c r="A22" s="275"/>
      <c r="B22" s="276" t="s">
        <v>123</v>
      </c>
      <c r="C22" s="64">
        <v>15</v>
      </c>
      <c r="D22" s="65" t="str">
        <f>'м11'!M70</f>
        <v>Андрюшкина Рада</v>
      </c>
      <c r="E22" s="1">
        <f>'м11'!L70</f>
        <v>0</v>
      </c>
      <c r="F22" s="1"/>
      <c r="G22" s="1"/>
      <c r="H22" s="1"/>
      <c r="I22" s="1"/>
    </row>
    <row r="23" spans="1:9" ht="18">
      <c r="A23" s="275"/>
      <c r="B23" s="276" t="s">
        <v>124</v>
      </c>
      <c r="C23" s="64">
        <v>16</v>
      </c>
      <c r="D23" s="65" t="str">
        <f>'м11'!M72</f>
        <v>Мустафин Ислам</v>
      </c>
      <c r="E23" s="1">
        <f>'м11'!L72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12.75"/>
  <cols>
    <col min="1" max="1" width="6.00390625" style="279" customWidth="1"/>
    <col min="2" max="2" width="3.75390625" style="279" customWidth="1"/>
    <col min="3" max="3" width="25.75390625" style="279" customWidth="1"/>
    <col min="4" max="4" width="3.75390625" style="279" customWidth="1"/>
    <col min="5" max="5" width="15.75390625" style="279" customWidth="1"/>
    <col min="6" max="6" width="3.75390625" style="279" customWidth="1"/>
    <col min="7" max="7" width="15.75390625" style="279" customWidth="1"/>
    <col min="8" max="8" width="3.75390625" style="279" customWidth="1"/>
    <col min="9" max="9" width="15.75390625" style="279" customWidth="1"/>
    <col min="10" max="10" width="3.75390625" style="279" customWidth="1"/>
    <col min="11" max="11" width="9.75390625" style="279" customWidth="1"/>
    <col min="12" max="12" width="3.75390625" style="279" customWidth="1"/>
    <col min="13" max="15" width="5.75390625" style="279" customWidth="1"/>
    <col min="16" max="16384" width="9.125" style="279" customWidth="1"/>
  </cols>
  <sheetData>
    <row r="1" spans="1:15" s="2" customFormat="1" ht="16.5" thickBot="1">
      <c r="A1" s="332" t="s">
        <v>84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spans="1:15" s="2" customFormat="1" ht="13.5" thickBo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2.75">
      <c r="A3" s="278" t="str">
        <f>см11!A3</f>
        <v>LXVII Чемпионат РБ в зачет XXIV Кубка РБ, VI Кубка Давида - Детского Баш Кубка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2.75">
      <c r="A4" s="280" t="str">
        <f>CONCATENATE(см11!A4," ",см11!C4)</f>
        <v>Республиканские официальные спортивные соревнования ДЕНЬ ВОИНА-ИНТЕРНАЦИОНАЛИСТА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ht="12.75">
      <c r="A5" s="73">
        <f>см11!E5</f>
        <v>45339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2.75">
      <c r="A6" s="281">
        <v>1</v>
      </c>
      <c r="B6" s="282">
        <f>см11!A8</f>
        <v>0</v>
      </c>
      <c r="C6" s="333" t="str">
        <f>см11!B8</f>
        <v>Аксаев Алексей</v>
      </c>
      <c r="D6" s="334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</row>
    <row r="7" spans="1:15" ht="12.75">
      <c r="A7" s="281"/>
      <c r="B7" s="287"/>
      <c r="C7" s="335">
        <v>1</v>
      </c>
      <c r="D7" s="336"/>
      <c r="E7" s="337" t="s">
        <v>113</v>
      </c>
      <c r="F7" s="338"/>
      <c r="G7" s="327"/>
      <c r="H7" s="327"/>
      <c r="I7" s="339"/>
      <c r="J7" s="339"/>
      <c r="K7" s="327"/>
      <c r="L7" s="327"/>
      <c r="M7" s="327"/>
      <c r="N7" s="327"/>
      <c r="O7" s="327"/>
    </row>
    <row r="8" spans="1:15" ht="12.75">
      <c r="A8" s="281">
        <v>16</v>
      </c>
      <c r="B8" s="282">
        <f>см11!A23</f>
        <v>0</v>
      </c>
      <c r="C8" s="340" t="str">
        <f>см11!B23</f>
        <v>Яшпаева Екатерина</v>
      </c>
      <c r="D8" s="341"/>
      <c r="E8" s="342"/>
      <c r="F8" s="343"/>
      <c r="G8" s="327"/>
      <c r="H8" s="327"/>
      <c r="I8" s="327"/>
      <c r="J8" s="327"/>
      <c r="K8" s="327"/>
      <c r="L8" s="327"/>
      <c r="M8" s="327"/>
      <c r="N8" s="327"/>
      <c r="O8" s="327"/>
    </row>
    <row r="9" spans="1:15" ht="12.75">
      <c r="A9" s="281"/>
      <c r="B9" s="287"/>
      <c r="C9" s="327"/>
      <c r="D9" s="287"/>
      <c r="E9" s="335">
        <v>9</v>
      </c>
      <c r="F9" s="336"/>
      <c r="G9" s="337" t="s">
        <v>113</v>
      </c>
      <c r="H9" s="338"/>
      <c r="I9" s="327"/>
      <c r="J9" s="327"/>
      <c r="K9" s="327"/>
      <c r="L9" s="327"/>
      <c r="M9" s="327"/>
      <c r="N9" s="327"/>
      <c r="O9" s="327"/>
    </row>
    <row r="10" spans="1:15" ht="12.75">
      <c r="A10" s="281">
        <v>9</v>
      </c>
      <c r="B10" s="282">
        <f>см11!A16</f>
        <v>0</v>
      </c>
      <c r="C10" s="333" t="str">
        <f>см11!B16</f>
        <v>Ахмеров Данияр</v>
      </c>
      <c r="D10" s="344"/>
      <c r="E10" s="342"/>
      <c r="F10" s="345"/>
      <c r="G10" s="342"/>
      <c r="H10" s="343"/>
      <c r="I10" s="327"/>
      <c r="J10" s="327"/>
      <c r="K10" s="327"/>
      <c r="L10" s="327"/>
      <c r="M10" s="327"/>
      <c r="N10" s="327"/>
      <c r="O10" s="327"/>
    </row>
    <row r="11" spans="1:15" ht="12.75">
      <c r="A11" s="281"/>
      <c r="B11" s="287"/>
      <c r="C11" s="335">
        <v>2</v>
      </c>
      <c r="D11" s="336"/>
      <c r="E11" s="346" t="s">
        <v>118</v>
      </c>
      <c r="F11" s="347"/>
      <c r="G11" s="342"/>
      <c r="H11" s="343"/>
      <c r="I11" s="327"/>
      <c r="J11" s="327"/>
      <c r="K11" s="327"/>
      <c r="L11" s="327"/>
      <c r="M11" s="327"/>
      <c r="N11" s="327"/>
      <c r="O11" s="327"/>
    </row>
    <row r="12" spans="1:15" ht="12.75">
      <c r="A12" s="281">
        <v>8</v>
      </c>
      <c r="B12" s="282">
        <f>см11!A15</f>
        <v>0</v>
      </c>
      <c r="C12" s="340" t="str">
        <f>см11!B15</f>
        <v>Михайлова Полина</v>
      </c>
      <c r="D12" s="341"/>
      <c r="E12" s="327"/>
      <c r="F12" s="287"/>
      <c r="G12" s="342"/>
      <c r="H12" s="343"/>
      <c r="I12" s="327"/>
      <c r="J12" s="327"/>
      <c r="K12" s="327"/>
      <c r="L12" s="327"/>
      <c r="M12" s="348"/>
      <c r="N12" s="327"/>
      <c r="O12" s="327"/>
    </row>
    <row r="13" spans="1:15" ht="12.75">
      <c r="A13" s="281"/>
      <c r="B13" s="287"/>
      <c r="C13" s="327"/>
      <c r="D13" s="287"/>
      <c r="E13" s="327"/>
      <c r="F13" s="287"/>
      <c r="G13" s="335">
        <v>13</v>
      </c>
      <c r="H13" s="336"/>
      <c r="I13" s="337" t="s">
        <v>113</v>
      </c>
      <c r="J13" s="338"/>
      <c r="K13" s="327"/>
      <c r="L13" s="327"/>
      <c r="M13" s="348"/>
      <c r="N13" s="327"/>
      <c r="O13" s="327"/>
    </row>
    <row r="14" spans="1:15" ht="12.75">
      <c r="A14" s="281">
        <v>5</v>
      </c>
      <c r="B14" s="282">
        <f>см11!A12</f>
        <v>0</v>
      </c>
      <c r="C14" s="333" t="str">
        <f>см11!B12</f>
        <v>Михайлова Екатерина</v>
      </c>
      <c r="D14" s="344"/>
      <c r="E14" s="327"/>
      <c r="F14" s="287"/>
      <c r="G14" s="342"/>
      <c r="H14" s="345"/>
      <c r="I14" s="342"/>
      <c r="J14" s="343"/>
      <c r="K14" s="327"/>
      <c r="L14" s="327"/>
      <c r="M14" s="348"/>
      <c r="N14" s="327"/>
      <c r="O14" s="327"/>
    </row>
    <row r="15" spans="1:15" ht="12.75">
      <c r="A15" s="281"/>
      <c r="B15" s="287"/>
      <c r="C15" s="335">
        <v>3</v>
      </c>
      <c r="D15" s="336"/>
      <c r="E15" s="349" t="s">
        <v>100</v>
      </c>
      <c r="F15" s="350"/>
      <c r="G15" s="342"/>
      <c r="H15" s="351"/>
      <c r="I15" s="342"/>
      <c r="J15" s="343"/>
      <c r="K15" s="334"/>
      <c r="L15" s="327"/>
      <c r="M15" s="348"/>
      <c r="N15" s="327"/>
      <c r="O15" s="327"/>
    </row>
    <row r="16" spans="1:15" ht="12.75">
      <c r="A16" s="281">
        <v>12</v>
      </c>
      <c r="B16" s="282">
        <f>см11!A19</f>
        <v>0</v>
      </c>
      <c r="C16" s="340" t="str">
        <f>см11!B19</f>
        <v>Изиляев Яков</v>
      </c>
      <c r="D16" s="341"/>
      <c r="E16" s="342"/>
      <c r="F16" s="350"/>
      <c r="G16" s="342"/>
      <c r="H16" s="351"/>
      <c r="I16" s="342"/>
      <c r="J16" s="343"/>
      <c r="K16" s="327"/>
      <c r="L16" s="327"/>
      <c r="M16" s="348"/>
      <c r="N16" s="327"/>
      <c r="O16" s="327"/>
    </row>
    <row r="17" spans="1:15" ht="12.75">
      <c r="A17" s="281"/>
      <c r="B17" s="287"/>
      <c r="C17" s="327"/>
      <c r="D17" s="287"/>
      <c r="E17" s="335">
        <v>10</v>
      </c>
      <c r="F17" s="336"/>
      <c r="G17" s="346" t="s">
        <v>116</v>
      </c>
      <c r="H17" s="347"/>
      <c r="I17" s="342"/>
      <c r="J17" s="343"/>
      <c r="K17" s="327"/>
      <c r="L17" s="327"/>
      <c r="M17" s="327"/>
      <c r="N17" s="327"/>
      <c r="O17" s="327"/>
    </row>
    <row r="18" spans="1:15" ht="12.75">
      <c r="A18" s="281">
        <v>13</v>
      </c>
      <c r="B18" s="282">
        <f>см11!A20</f>
        <v>0</v>
      </c>
      <c r="C18" s="333" t="str">
        <f>см11!B20</f>
        <v>Андрюшкина Рада</v>
      </c>
      <c r="D18" s="344"/>
      <c r="E18" s="342"/>
      <c r="F18" s="345"/>
      <c r="G18" s="327"/>
      <c r="H18" s="287"/>
      <c r="I18" s="342"/>
      <c r="J18" s="343"/>
      <c r="K18" s="327"/>
      <c r="L18" s="327"/>
      <c r="M18" s="327"/>
      <c r="N18" s="327"/>
      <c r="O18" s="327"/>
    </row>
    <row r="19" spans="1:15" ht="12.75">
      <c r="A19" s="281"/>
      <c r="B19" s="287"/>
      <c r="C19" s="335">
        <v>4</v>
      </c>
      <c r="D19" s="336"/>
      <c r="E19" s="346" t="s">
        <v>116</v>
      </c>
      <c r="F19" s="347"/>
      <c r="G19" s="327"/>
      <c r="H19" s="287"/>
      <c r="I19" s="342"/>
      <c r="J19" s="343"/>
      <c r="K19" s="327"/>
      <c r="L19" s="327"/>
      <c r="M19" s="327"/>
      <c r="N19" s="327"/>
      <c r="O19" s="327"/>
    </row>
    <row r="20" spans="1:15" ht="12.75">
      <c r="A20" s="281">
        <v>4</v>
      </c>
      <c r="B20" s="282">
        <f>см11!A11</f>
        <v>0</v>
      </c>
      <c r="C20" s="340" t="str">
        <f>см11!B11</f>
        <v>Фатхинурова Карина</v>
      </c>
      <c r="D20" s="341"/>
      <c r="E20" s="327"/>
      <c r="F20" s="287"/>
      <c r="G20" s="327"/>
      <c r="H20" s="287"/>
      <c r="I20" s="342"/>
      <c r="J20" s="343"/>
      <c r="K20" s="327"/>
      <c r="L20" s="327"/>
      <c r="M20" s="327"/>
      <c r="N20" s="327"/>
      <c r="O20" s="327"/>
    </row>
    <row r="21" spans="1:15" ht="12.75">
      <c r="A21" s="281"/>
      <c r="B21" s="287"/>
      <c r="C21" s="327"/>
      <c r="D21" s="287"/>
      <c r="E21" s="327"/>
      <c r="F21" s="287"/>
      <c r="G21" s="327"/>
      <c r="H21" s="287"/>
      <c r="I21" s="335">
        <v>15</v>
      </c>
      <c r="J21" s="336"/>
      <c r="K21" s="337" t="s">
        <v>113</v>
      </c>
      <c r="L21" s="337"/>
      <c r="M21" s="337"/>
      <c r="N21" s="337"/>
      <c r="O21" s="337"/>
    </row>
    <row r="22" spans="1:15" ht="12.75">
      <c r="A22" s="281">
        <v>3</v>
      </c>
      <c r="B22" s="282">
        <f>см11!A10</f>
        <v>0</v>
      </c>
      <c r="C22" s="333" t="str">
        <f>см11!B10</f>
        <v>Фазлыева Алина</v>
      </c>
      <c r="D22" s="344"/>
      <c r="E22" s="327"/>
      <c r="F22" s="287"/>
      <c r="G22" s="327"/>
      <c r="H22" s="287"/>
      <c r="I22" s="342"/>
      <c r="J22" s="352"/>
      <c r="K22" s="343"/>
      <c r="L22" s="343"/>
      <c r="M22" s="327"/>
      <c r="N22" s="353" t="s">
        <v>28</v>
      </c>
      <c r="O22" s="353"/>
    </row>
    <row r="23" spans="1:15" ht="12.75">
      <c r="A23" s="281"/>
      <c r="B23" s="287"/>
      <c r="C23" s="335">
        <v>5</v>
      </c>
      <c r="D23" s="336"/>
      <c r="E23" s="337" t="s">
        <v>115</v>
      </c>
      <c r="F23" s="344"/>
      <c r="G23" s="327"/>
      <c r="H23" s="287"/>
      <c r="I23" s="342"/>
      <c r="J23" s="354"/>
      <c r="K23" s="343"/>
      <c r="L23" s="343"/>
      <c r="M23" s="327"/>
      <c r="N23" s="327"/>
      <c r="O23" s="327"/>
    </row>
    <row r="24" spans="1:15" ht="12.75">
      <c r="A24" s="281">
        <v>14</v>
      </c>
      <c r="B24" s="282">
        <f>см11!A21</f>
        <v>0</v>
      </c>
      <c r="C24" s="340" t="str">
        <f>см11!B21</f>
        <v>Айгузин Динар</v>
      </c>
      <c r="D24" s="341"/>
      <c r="E24" s="342"/>
      <c r="F24" s="350"/>
      <c r="G24" s="327"/>
      <c r="H24" s="287"/>
      <c r="I24" s="342"/>
      <c r="J24" s="343"/>
      <c r="K24" s="343"/>
      <c r="L24" s="343"/>
      <c r="M24" s="327"/>
      <c r="N24" s="327"/>
      <c r="O24" s="327"/>
    </row>
    <row r="25" spans="1:15" ht="12.75">
      <c r="A25" s="281"/>
      <c r="B25" s="287"/>
      <c r="C25" s="327"/>
      <c r="D25" s="287"/>
      <c r="E25" s="335">
        <v>11</v>
      </c>
      <c r="F25" s="336"/>
      <c r="G25" s="337" t="s">
        <v>115</v>
      </c>
      <c r="H25" s="344"/>
      <c r="I25" s="342"/>
      <c r="J25" s="343"/>
      <c r="K25" s="343"/>
      <c r="L25" s="343"/>
      <c r="M25" s="327"/>
      <c r="N25" s="327"/>
      <c r="O25" s="327"/>
    </row>
    <row r="26" spans="1:15" ht="12.75">
      <c r="A26" s="281">
        <v>11</v>
      </c>
      <c r="B26" s="282">
        <f>см11!A18</f>
        <v>0</v>
      </c>
      <c r="C26" s="333" t="str">
        <f>см11!B18</f>
        <v>Иликбаева Елизавета</v>
      </c>
      <c r="D26" s="344"/>
      <c r="E26" s="342"/>
      <c r="F26" s="345"/>
      <c r="G26" s="342"/>
      <c r="H26" s="350"/>
      <c r="I26" s="342"/>
      <c r="J26" s="343"/>
      <c r="K26" s="343"/>
      <c r="L26" s="343"/>
      <c r="M26" s="327"/>
      <c r="N26" s="327"/>
      <c r="O26" s="327"/>
    </row>
    <row r="27" spans="1:15" ht="12.75">
      <c r="A27" s="281"/>
      <c r="B27" s="287"/>
      <c r="C27" s="335">
        <v>6</v>
      </c>
      <c r="D27" s="336"/>
      <c r="E27" s="346" t="s">
        <v>97</v>
      </c>
      <c r="F27" s="347"/>
      <c r="G27" s="342"/>
      <c r="H27" s="350"/>
      <c r="I27" s="342"/>
      <c r="J27" s="343"/>
      <c r="K27" s="343"/>
      <c r="L27" s="343"/>
      <c r="M27" s="327"/>
      <c r="N27" s="327"/>
      <c r="O27" s="327"/>
    </row>
    <row r="28" spans="1:15" ht="12.75">
      <c r="A28" s="281">
        <v>6</v>
      </c>
      <c r="B28" s="282">
        <f>см11!A13</f>
        <v>0</v>
      </c>
      <c r="C28" s="340" t="str">
        <f>см11!B13</f>
        <v>Леонтьев Динар</v>
      </c>
      <c r="D28" s="341"/>
      <c r="E28" s="327"/>
      <c r="F28" s="287"/>
      <c r="G28" s="342"/>
      <c r="H28" s="350"/>
      <c r="I28" s="342"/>
      <c r="J28" s="343"/>
      <c r="K28" s="343"/>
      <c r="L28" s="343"/>
      <c r="M28" s="327"/>
      <c r="N28" s="327"/>
      <c r="O28" s="327"/>
    </row>
    <row r="29" spans="1:15" ht="12.75">
      <c r="A29" s="281"/>
      <c r="B29" s="287"/>
      <c r="C29" s="327"/>
      <c r="D29" s="287"/>
      <c r="E29" s="327"/>
      <c r="F29" s="287"/>
      <c r="G29" s="335">
        <v>14</v>
      </c>
      <c r="H29" s="336"/>
      <c r="I29" s="346" t="s">
        <v>117</v>
      </c>
      <c r="J29" s="338"/>
      <c r="K29" s="343"/>
      <c r="L29" s="343"/>
      <c r="M29" s="327"/>
      <c r="N29" s="327"/>
      <c r="O29" s="327"/>
    </row>
    <row r="30" spans="1:15" ht="12.75">
      <c r="A30" s="281">
        <v>7</v>
      </c>
      <c r="B30" s="282">
        <f>см11!A14</f>
        <v>0</v>
      </c>
      <c r="C30" s="333" t="str">
        <f>см11!B14</f>
        <v>Гареева Аделина</v>
      </c>
      <c r="D30" s="344"/>
      <c r="E30" s="327"/>
      <c r="F30" s="287"/>
      <c r="G30" s="342"/>
      <c r="H30" s="352"/>
      <c r="I30" s="327"/>
      <c r="J30" s="327"/>
      <c r="K30" s="343"/>
      <c r="L30" s="343"/>
      <c r="M30" s="327"/>
      <c r="N30" s="327"/>
      <c r="O30" s="327"/>
    </row>
    <row r="31" spans="1:15" ht="12.75">
      <c r="A31" s="281"/>
      <c r="B31" s="287"/>
      <c r="C31" s="335">
        <v>7</v>
      </c>
      <c r="D31" s="336"/>
      <c r="E31" s="337" t="s">
        <v>117</v>
      </c>
      <c r="F31" s="344"/>
      <c r="G31" s="342"/>
      <c r="H31" s="355"/>
      <c r="I31" s="327"/>
      <c r="J31" s="327"/>
      <c r="K31" s="343"/>
      <c r="L31" s="343"/>
      <c r="M31" s="327"/>
      <c r="N31" s="327"/>
      <c r="O31" s="327"/>
    </row>
    <row r="32" spans="1:15" ht="12.75">
      <c r="A32" s="281">
        <v>10</v>
      </c>
      <c r="B32" s="282">
        <f>см11!A17</f>
        <v>0</v>
      </c>
      <c r="C32" s="340" t="str">
        <f>см11!B17</f>
        <v>Сабирова Ляйсан</v>
      </c>
      <c r="D32" s="341"/>
      <c r="E32" s="342"/>
      <c r="F32" s="350"/>
      <c r="G32" s="342"/>
      <c r="H32" s="355"/>
      <c r="I32" s="281">
        <v>-15</v>
      </c>
      <c r="J32" s="316">
        <f>IF(J21=H13,H29,IF(J21=H29,H13,0))</f>
        <v>0</v>
      </c>
      <c r="K32" s="333" t="str">
        <f>IF(K21=I13,I29,IF(K21=I29,I13,0))</f>
        <v>Гареева Аделина</v>
      </c>
      <c r="L32" s="333"/>
      <c r="M32" s="349"/>
      <c r="N32" s="349"/>
      <c r="O32" s="349"/>
    </row>
    <row r="33" spans="1:15" ht="12.75">
      <c r="A33" s="281"/>
      <c r="B33" s="287"/>
      <c r="C33" s="327"/>
      <c r="D33" s="287"/>
      <c r="E33" s="335">
        <v>12</v>
      </c>
      <c r="F33" s="336"/>
      <c r="G33" s="346" t="s">
        <v>117</v>
      </c>
      <c r="H33" s="356"/>
      <c r="I33" s="327"/>
      <c r="J33" s="327"/>
      <c r="K33" s="343"/>
      <c r="L33" s="343"/>
      <c r="M33" s="327"/>
      <c r="N33" s="353" t="s">
        <v>29</v>
      </c>
      <c r="O33" s="353"/>
    </row>
    <row r="34" spans="1:15" ht="12.75">
      <c r="A34" s="281">
        <v>15</v>
      </c>
      <c r="B34" s="282">
        <f>см11!A22</f>
        <v>0</v>
      </c>
      <c r="C34" s="333" t="str">
        <f>см11!B22</f>
        <v>Мустафин Ислам</v>
      </c>
      <c r="D34" s="344"/>
      <c r="E34" s="342"/>
      <c r="F34" s="352"/>
      <c r="G34" s="327"/>
      <c r="H34" s="327"/>
      <c r="I34" s="327"/>
      <c r="J34" s="327"/>
      <c r="K34" s="343"/>
      <c r="L34" s="343"/>
      <c r="M34" s="327"/>
      <c r="N34" s="327"/>
      <c r="O34" s="327"/>
    </row>
    <row r="35" spans="1:15" ht="12.75">
      <c r="A35" s="281"/>
      <c r="B35" s="287"/>
      <c r="C35" s="335">
        <v>8</v>
      </c>
      <c r="D35" s="336"/>
      <c r="E35" s="346" t="s">
        <v>114</v>
      </c>
      <c r="F35" s="356"/>
      <c r="G35" s="327"/>
      <c r="H35" s="327"/>
      <c r="I35" s="327"/>
      <c r="J35" s="327"/>
      <c r="K35" s="343"/>
      <c r="L35" s="343"/>
      <c r="M35" s="327"/>
      <c r="N35" s="327"/>
      <c r="O35" s="327"/>
    </row>
    <row r="36" spans="1:15" ht="12.75">
      <c r="A36" s="281">
        <v>2</v>
      </c>
      <c r="B36" s="282">
        <f>см11!A9</f>
        <v>0</v>
      </c>
      <c r="C36" s="340" t="str">
        <f>см11!B9</f>
        <v>Михайлова Кристина</v>
      </c>
      <c r="D36" s="357"/>
      <c r="E36" s="327"/>
      <c r="F36" s="327"/>
      <c r="G36" s="327"/>
      <c r="H36" s="327"/>
      <c r="I36" s="327"/>
      <c r="J36" s="327"/>
      <c r="K36" s="343"/>
      <c r="L36" s="343"/>
      <c r="M36" s="327"/>
      <c r="N36" s="327"/>
      <c r="O36" s="327"/>
    </row>
    <row r="37" spans="1:15" ht="12.75">
      <c r="A37" s="281"/>
      <c r="B37" s="281"/>
      <c r="C37" s="327"/>
      <c r="D37" s="327"/>
      <c r="E37" s="327"/>
      <c r="F37" s="327"/>
      <c r="G37" s="327"/>
      <c r="H37" s="327"/>
      <c r="I37" s="327"/>
      <c r="J37" s="327"/>
      <c r="K37" s="343"/>
      <c r="L37" s="343"/>
      <c r="M37" s="327"/>
      <c r="N37" s="327"/>
      <c r="O37" s="327"/>
    </row>
    <row r="38" spans="1:15" ht="12.75">
      <c r="A38" s="281">
        <v>-1</v>
      </c>
      <c r="B38" s="316">
        <f>IF(D7=B6,B8,IF(D7=B8,B6,0))</f>
        <v>0</v>
      </c>
      <c r="C38" s="333" t="str">
        <f>IF(E7=C6,C8,IF(E7=C8,C6,0))</f>
        <v>Яшпаева Екатерина</v>
      </c>
      <c r="D38" s="334"/>
      <c r="E38" s="327"/>
      <c r="F38" s="327"/>
      <c r="G38" s="281">
        <v>-13</v>
      </c>
      <c r="H38" s="316">
        <f>IF(H13=F9,F17,IF(H13=F17,F9,0))</f>
        <v>0</v>
      </c>
      <c r="I38" s="333" t="str">
        <f>IF(I13=G9,G17,IF(I13=G17,G9,0))</f>
        <v>Фатхинурова Карина</v>
      </c>
      <c r="J38" s="334"/>
      <c r="K38" s="327"/>
      <c r="L38" s="327"/>
      <c r="M38" s="327"/>
      <c r="N38" s="327"/>
      <c r="O38" s="327"/>
    </row>
    <row r="39" spans="1:15" ht="12.75">
      <c r="A39" s="281"/>
      <c r="B39" s="281"/>
      <c r="C39" s="335">
        <v>16</v>
      </c>
      <c r="D39" s="336"/>
      <c r="E39" s="358" t="s">
        <v>124</v>
      </c>
      <c r="F39" s="359"/>
      <c r="G39" s="327"/>
      <c r="H39" s="327"/>
      <c r="I39" s="342"/>
      <c r="J39" s="343"/>
      <c r="K39" s="327"/>
      <c r="L39" s="327"/>
      <c r="M39" s="327"/>
      <c r="N39" s="327"/>
      <c r="O39" s="327"/>
    </row>
    <row r="40" spans="1:15" ht="12.75">
      <c r="A40" s="281">
        <v>-2</v>
      </c>
      <c r="B40" s="316">
        <f>IF(D11=B10,B12,IF(D11=B12,B10,0))</f>
        <v>0</v>
      </c>
      <c r="C40" s="340" t="str">
        <f>IF(E11=C10,C12,IF(E11=C12,C10,0))</f>
        <v>Ахмеров Данияр</v>
      </c>
      <c r="D40" s="357"/>
      <c r="E40" s="335">
        <v>20</v>
      </c>
      <c r="F40" s="336"/>
      <c r="G40" s="358" t="s">
        <v>114</v>
      </c>
      <c r="H40" s="359"/>
      <c r="I40" s="335">
        <v>26</v>
      </c>
      <c r="J40" s="336"/>
      <c r="K40" s="358" t="s">
        <v>114</v>
      </c>
      <c r="L40" s="359"/>
      <c r="M40" s="327"/>
      <c r="N40" s="327"/>
      <c r="O40" s="327"/>
    </row>
    <row r="41" spans="1:15" ht="12.75">
      <c r="A41" s="281"/>
      <c r="B41" s="281"/>
      <c r="C41" s="281">
        <v>-12</v>
      </c>
      <c r="D41" s="316">
        <f>IF(F33=D31,D35,IF(F33=D35,D31,0))</f>
        <v>0</v>
      </c>
      <c r="E41" s="340" t="str">
        <f>IF(G33=E31,E35,IF(G33=E35,E31,0))</f>
        <v>Михайлова Кристина</v>
      </c>
      <c r="F41" s="357"/>
      <c r="G41" s="342"/>
      <c r="H41" s="355"/>
      <c r="I41" s="342"/>
      <c r="J41" s="352"/>
      <c r="K41" s="342"/>
      <c r="L41" s="343"/>
      <c r="M41" s="327"/>
      <c r="N41" s="327"/>
      <c r="O41" s="327"/>
    </row>
    <row r="42" spans="1:15" ht="12.75">
      <c r="A42" s="281">
        <v>-3</v>
      </c>
      <c r="B42" s="316">
        <f>IF(D15=B14,B16,IF(D15=B16,B14,0))</f>
        <v>0</v>
      </c>
      <c r="C42" s="333" t="str">
        <f>IF(E15=C14,C16,IF(E15=C16,C14,0))</f>
        <v>Михайлова Екатерина</v>
      </c>
      <c r="D42" s="334"/>
      <c r="E42" s="327"/>
      <c r="F42" s="327"/>
      <c r="G42" s="335">
        <v>24</v>
      </c>
      <c r="H42" s="336"/>
      <c r="I42" s="360" t="s">
        <v>114</v>
      </c>
      <c r="J42" s="354"/>
      <c r="K42" s="342"/>
      <c r="L42" s="343"/>
      <c r="M42" s="327"/>
      <c r="N42" s="327"/>
      <c r="O42" s="327"/>
    </row>
    <row r="43" spans="1:15" ht="12.75">
      <c r="A43" s="281"/>
      <c r="B43" s="281"/>
      <c r="C43" s="335">
        <v>17</v>
      </c>
      <c r="D43" s="336"/>
      <c r="E43" s="358" t="s">
        <v>96</v>
      </c>
      <c r="F43" s="359"/>
      <c r="G43" s="342"/>
      <c r="H43" s="343"/>
      <c r="I43" s="343"/>
      <c r="J43" s="343"/>
      <c r="K43" s="342"/>
      <c r="L43" s="343"/>
      <c r="M43" s="327"/>
      <c r="N43" s="327"/>
      <c r="O43" s="327"/>
    </row>
    <row r="44" spans="1:15" ht="12.75">
      <c r="A44" s="281">
        <v>-4</v>
      </c>
      <c r="B44" s="316">
        <f>IF(D19=B18,B20,IF(D19=B20,B18,0))</f>
        <v>0</v>
      </c>
      <c r="C44" s="340" t="str">
        <f>IF(E19=C18,C20,IF(E19=C20,C18,0))</f>
        <v>Андрюшкина Рада</v>
      </c>
      <c r="D44" s="357"/>
      <c r="E44" s="335">
        <v>21</v>
      </c>
      <c r="F44" s="336"/>
      <c r="G44" s="360" t="s">
        <v>96</v>
      </c>
      <c r="H44" s="359"/>
      <c r="I44" s="343"/>
      <c r="J44" s="343"/>
      <c r="K44" s="335">
        <v>28</v>
      </c>
      <c r="L44" s="336"/>
      <c r="M44" s="358" t="s">
        <v>114</v>
      </c>
      <c r="N44" s="349"/>
      <c r="O44" s="349"/>
    </row>
    <row r="45" spans="1:15" ht="12.75">
      <c r="A45" s="281"/>
      <c r="B45" s="281"/>
      <c r="C45" s="281">
        <v>-11</v>
      </c>
      <c r="D45" s="316">
        <f>IF(F25=D23,D27,IF(F25=D27,D23,0))</f>
        <v>0</v>
      </c>
      <c r="E45" s="340" t="str">
        <f>IF(G25=E23,E27,IF(G25=E27,E23,0))</f>
        <v>Леонтьев Динар</v>
      </c>
      <c r="F45" s="357"/>
      <c r="G45" s="327"/>
      <c r="H45" s="327"/>
      <c r="I45" s="343"/>
      <c r="J45" s="343"/>
      <c r="K45" s="342"/>
      <c r="L45" s="343"/>
      <c r="M45" s="327"/>
      <c r="N45" s="353" t="s">
        <v>30</v>
      </c>
      <c r="O45" s="353"/>
    </row>
    <row r="46" spans="1:15" ht="12.75">
      <c r="A46" s="281">
        <v>-5</v>
      </c>
      <c r="B46" s="316">
        <f>IF(D23=B22,B24,IF(D23=B24,B22,0))</f>
        <v>0</v>
      </c>
      <c r="C46" s="333" t="str">
        <f>IF(E23=C22,C24,IF(E23=C24,C22,0))</f>
        <v>Айгузин Динар</v>
      </c>
      <c r="D46" s="334"/>
      <c r="E46" s="327"/>
      <c r="F46" s="327"/>
      <c r="G46" s="281">
        <v>-14</v>
      </c>
      <c r="H46" s="316">
        <f>IF(H29=F25,F33,IF(H29=F33,F25,0))</f>
        <v>0</v>
      </c>
      <c r="I46" s="333" t="str">
        <f>IF(I29=G25,G33,IF(I29=G33,G25,0))</f>
        <v>Фазлыева Алина</v>
      </c>
      <c r="J46" s="334"/>
      <c r="K46" s="342"/>
      <c r="L46" s="343"/>
      <c r="M46" s="343"/>
      <c r="N46" s="327"/>
      <c r="O46" s="327"/>
    </row>
    <row r="47" spans="1:15" ht="12.75">
      <c r="A47" s="281"/>
      <c r="B47" s="281"/>
      <c r="C47" s="335">
        <v>18</v>
      </c>
      <c r="D47" s="336"/>
      <c r="E47" s="358" t="s">
        <v>122</v>
      </c>
      <c r="F47" s="359"/>
      <c r="G47" s="327"/>
      <c r="H47" s="327"/>
      <c r="I47" s="361"/>
      <c r="J47" s="343"/>
      <c r="K47" s="342"/>
      <c r="L47" s="343"/>
      <c r="M47" s="343"/>
      <c r="N47" s="327"/>
      <c r="O47" s="327"/>
    </row>
    <row r="48" spans="1:15" ht="12.75">
      <c r="A48" s="281">
        <v>-6</v>
      </c>
      <c r="B48" s="316">
        <f>IF(D27=B26,B28,IF(D27=B28,B26,0))</f>
        <v>0</v>
      </c>
      <c r="C48" s="340" t="str">
        <f>IF(E27=C26,C28,IF(E27=C28,C26,0))</f>
        <v>Иликбаева Елизавета</v>
      </c>
      <c r="D48" s="357"/>
      <c r="E48" s="335">
        <v>22</v>
      </c>
      <c r="F48" s="336"/>
      <c r="G48" s="358" t="s">
        <v>100</v>
      </c>
      <c r="H48" s="359"/>
      <c r="I48" s="335">
        <v>27</v>
      </c>
      <c r="J48" s="336"/>
      <c r="K48" s="360" t="s">
        <v>115</v>
      </c>
      <c r="L48" s="359"/>
      <c r="M48" s="343"/>
      <c r="N48" s="327"/>
      <c r="O48" s="327"/>
    </row>
    <row r="49" spans="1:15" ht="12.75">
      <c r="A49" s="281"/>
      <c r="B49" s="281"/>
      <c r="C49" s="281">
        <v>-10</v>
      </c>
      <c r="D49" s="316">
        <f>IF(F17=D15,D19,IF(F17=D19,D15,0))</f>
        <v>0</v>
      </c>
      <c r="E49" s="340" t="str">
        <f>IF(G17=E15,E19,IF(G17=E19,E15,0))</f>
        <v>Изиляев Яков</v>
      </c>
      <c r="F49" s="357"/>
      <c r="G49" s="342"/>
      <c r="H49" s="355"/>
      <c r="I49" s="342"/>
      <c r="J49" s="352"/>
      <c r="K49" s="327"/>
      <c r="L49" s="327"/>
      <c r="M49" s="343"/>
      <c r="N49" s="327"/>
      <c r="O49" s="327"/>
    </row>
    <row r="50" spans="1:15" ht="12.75">
      <c r="A50" s="281">
        <v>-7</v>
      </c>
      <c r="B50" s="316">
        <f>IF(D31=B30,B32,IF(D31=B32,B30,0))</f>
        <v>0</v>
      </c>
      <c r="C50" s="333" t="str">
        <f>IF(E31=C30,C32,IF(E31=C32,C30,0))</f>
        <v>Сабирова Ляйсан</v>
      </c>
      <c r="D50" s="334"/>
      <c r="E50" s="327"/>
      <c r="F50" s="327"/>
      <c r="G50" s="335">
        <v>25</v>
      </c>
      <c r="H50" s="336"/>
      <c r="I50" s="360" t="s">
        <v>118</v>
      </c>
      <c r="J50" s="354"/>
      <c r="K50" s="327"/>
      <c r="L50" s="327"/>
      <c r="M50" s="343"/>
      <c r="N50" s="327"/>
      <c r="O50" s="327"/>
    </row>
    <row r="51" spans="1:15" ht="12.75">
      <c r="A51" s="281"/>
      <c r="B51" s="281"/>
      <c r="C51" s="335">
        <v>19</v>
      </c>
      <c r="D51" s="336"/>
      <c r="E51" s="358" t="s">
        <v>119</v>
      </c>
      <c r="F51" s="359"/>
      <c r="G51" s="342"/>
      <c r="H51" s="343"/>
      <c r="I51" s="343"/>
      <c r="J51" s="343"/>
      <c r="K51" s="327"/>
      <c r="L51" s="327"/>
      <c r="M51" s="343"/>
      <c r="N51" s="327"/>
      <c r="O51" s="327"/>
    </row>
    <row r="52" spans="1:15" ht="12.75">
      <c r="A52" s="281">
        <v>-8</v>
      </c>
      <c r="B52" s="316">
        <f>IF(D35=B34,B36,IF(D35=B36,B34,0))</f>
        <v>0</v>
      </c>
      <c r="C52" s="340" t="str">
        <f>IF(E35=C34,C36,IF(E35=C36,C34,0))</f>
        <v>Мустафин Ислам</v>
      </c>
      <c r="D52" s="357"/>
      <c r="E52" s="335">
        <v>23</v>
      </c>
      <c r="F52" s="336"/>
      <c r="G52" s="360" t="s">
        <v>118</v>
      </c>
      <c r="H52" s="359"/>
      <c r="I52" s="343"/>
      <c r="J52" s="343"/>
      <c r="K52" s="281">
        <v>-28</v>
      </c>
      <c r="L52" s="316">
        <f>IF(L44=J40,J48,IF(L44=J48,J40,0))</f>
        <v>0</v>
      </c>
      <c r="M52" s="333" t="str">
        <f>IF(M44=K40,K48,IF(M44=K48,K40,0))</f>
        <v>Фазлыева Алина</v>
      </c>
      <c r="N52" s="349"/>
      <c r="O52" s="349"/>
    </row>
    <row r="53" spans="1:15" ht="12.75">
      <c r="A53" s="281"/>
      <c r="B53" s="281"/>
      <c r="C53" s="362">
        <v>-9</v>
      </c>
      <c r="D53" s="316">
        <f>IF(F9=D7,D11,IF(F9=D11,D7,0))</f>
        <v>0</v>
      </c>
      <c r="E53" s="340" t="str">
        <f>IF(G9=E7,E11,IF(G9=E11,E7,0))</f>
        <v>Михайлова Полина</v>
      </c>
      <c r="F53" s="357"/>
      <c r="G53" s="327"/>
      <c r="H53" s="327"/>
      <c r="I53" s="343"/>
      <c r="J53" s="343"/>
      <c r="K53" s="327"/>
      <c r="L53" s="327"/>
      <c r="M53" s="363"/>
      <c r="N53" s="353" t="s">
        <v>31</v>
      </c>
      <c r="O53" s="353"/>
    </row>
    <row r="54" spans="1:15" ht="12.75">
      <c r="A54" s="281"/>
      <c r="B54" s="281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</row>
    <row r="55" spans="1:15" ht="12.75">
      <c r="A55" s="281">
        <v>-26</v>
      </c>
      <c r="B55" s="316">
        <f>IF(J40=H38,H42,IF(J40=H42,H38,0))</f>
        <v>0</v>
      </c>
      <c r="C55" s="333" t="str">
        <f>IF(K40=I38,I42,IF(K40=I42,I38,0))</f>
        <v>Фатхинурова Карина</v>
      </c>
      <c r="D55" s="334"/>
      <c r="E55" s="327"/>
      <c r="F55" s="327"/>
      <c r="G55" s="281">
        <v>-20</v>
      </c>
      <c r="H55" s="316">
        <f>IF(F40=D39,D41,IF(F40=D41,D39,0))</f>
        <v>0</v>
      </c>
      <c r="I55" s="333" t="str">
        <f>IF(G40=E39,E41,IF(G40=E41,E39,0))</f>
        <v>Яшпаева Екатерина</v>
      </c>
      <c r="J55" s="334"/>
      <c r="K55" s="327"/>
      <c r="L55" s="327"/>
      <c r="M55" s="327"/>
      <c r="N55" s="327"/>
      <c r="O55" s="327"/>
    </row>
    <row r="56" spans="1:15" ht="12.75">
      <c r="A56" s="281"/>
      <c r="B56" s="287"/>
      <c r="C56" s="335">
        <v>29</v>
      </c>
      <c r="D56" s="336"/>
      <c r="E56" s="337" t="s">
        <v>118</v>
      </c>
      <c r="F56" s="338"/>
      <c r="G56" s="281"/>
      <c r="H56" s="281"/>
      <c r="I56" s="335">
        <v>31</v>
      </c>
      <c r="J56" s="336"/>
      <c r="K56" s="337" t="s">
        <v>97</v>
      </c>
      <c r="L56" s="338"/>
      <c r="M56" s="327"/>
      <c r="N56" s="327"/>
      <c r="O56" s="327"/>
    </row>
    <row r="57" spans="1:15" ht="12.75">
      <c r="A57" s="281">
        <v>-27</v>
      </c>
      <c r="B57" s="316">
        <f>IF(J48=H46,H50,IF(J48=H50,H46,0))</f>
        <v>0</v>
      </c>
      <c r="C57" s="340" t="str">
        <f>IF(K48=I46,I50,IF(K48=I50,I46,0))</f>
        <v>Михайлова Полина</v>
      </c>
      <c r="D57" s="357"/>
      <c r="E57" s="364" t="s">
        <v>32</v>
      </c>
      <c r="F57" s="364"/>
      <c r="G57" s="281">
        <v>-21</v>
      </c>
      <c r="H57" s="316">
        <f>IF(F44=D43,D45,IF(F44=D45,D43,0))</f>
        <v>0</v>
      </c>
      <c r="I57" s="340" t="str">
        <f>IF(G44=E43,E45,IF(G44=E45,E43,0))</f>
        <v>Леонтьев Динар</v>
      </c>
      <c r="J57" s="357"/>
      <c r="K57" s="342"/>
      <c r="L57" s="343"/>
      <c r="M57" s="343"/>
      <c r="N57" s="327"/>
      <c r="O57" s="327"/>
    </row>
    <row r="58" spans="1:15" ht="12.75">
      <c r="A58" s="281"/>
      <c r="B58" s="281"/>
      <c r="C58" s="281">
        <v>-29</v>
      </c>
      <c r="D58" s="316">
        <f>IF(D56=B55,B57,IF(D56=B57,B55,0))</f>
        <v>0</v>
      </c>
      <c r="E58" s="333" t="str">
        <f>IF(E56=C55,C57,IF(E56=C57,C55,0))</f>
        <v>Фатхинурова Карина</v>
      </c>
      <c r="F58" s="334"/>
      <c r="G58" s="281"/>
      <c r="H58" s="281"/>
      <c r="I58" s="327"/>
      <c r="J58" s="327"/>
      <c r="K58" s="335">
        <v>33</v>
      </c>
      <c r="L58" s="336"/>
      <c r="M58" s="337" t="s">
        <v>119</v>
      </c>
      <c r="N58" s="349"/>
      <c r="O58" s="349"/>
    </row>
    <row r="59" spans="1:15" ht="12.75">
      <c r="A59" s="281"/>
      <c r="B59" s="281"/>
      <c r="C59" s="327"/>
      <c r="D59" s="327"/>
      <c r="E59" s="364" t="s">
        <v>34</v>
      </c>
      <c r="F59" s="364"/>
      <c r="G59" s="281">
        <v>-22</v>
      </c>
      <c r="H59" s="316">
        <f>IF(F48=D47,D49,IF(F48=D49,D47,0))</f>
        <v>0</v>
      </c>
      <c r="I59" s="333" t="str">
        <f>IF(G48=E47,E49,IF(G48=E49,E47,0))</f>
        <v>Айгузин Динар</v>
      </c>
      <c r="J59" s="334"/>
      <c r="K59" s="342"/>
      <c r="L59" s="343"/>
      <c r="M59" s="327"/>
      <c r="N59" s="353" t="s">
        <v>74</v>
      </c>
      <c r="O59" s="353"/>
    </row>
    <row r="60" spans="1:15" ht="12.75">
      <c r="A60" s="281">
        <v>-24</v>
      </c>
      <c r="B60" s="316">
        <f>IF(H42=F40,F44,IF(H42=F44,F40,0))</f>
        <v>0</v>
      </c>
      <c r="C60" s="333" t="str">
        <f>IF(I42=G40,G44,IF(I42=G44,G40,0))</f>
        <v>Михайлова Екатерина</v>
      </c>
      <c r="D60" s="334"/>
      <c r="E60" s="327"/>
      <c r="F60" s="327"/>
      <c r="G60" s="281"/>
      <c r="H60" s="281"/>
      <c r="I60" s="335">
        <v>32</v>
      </c>
      <c r="J60" s="336"/>
      <c r="K60" s="346" t="s">
        <v>119</v>
      </c>
      <c r="L60" s="338"/>
      <c r="M60" s="365"/>
      <c r="N60" s="327"/>
      <c r="O60" s="327"/>
    </row>
    <row r="61" spans="1:15" ht="12.75">
      <c r="A61" s="281"/>
      <c r="B61" s="281"/>
      <c r="C61" s="335">
        <v>30</v>
      </c>
      <c r="D61" s="336"/>
      <c r="E61" s="337" t="s">
        <v>96</v>
      </c>
      <c r="F61" s="338"/>
      <c r="G61" s="281">
        <v>-23</v>
      </c>
      <c r="H61" s="316">
        <f>IF(F52=D51,D53,IF(F52=D53,D51,0))</f>
        <v>0</v>
      </c>
      <c r="I61" s="340" t="str">
        <f>IF(G52=E51,E53,IF(G52=E53,E51,0))</f>
        <v>Сабирова Ляйсан</v>
      </c>
      <c r="J61" s="357"/>
      <c r="K61" s="281">
        <v>-33</v>
      </c>
      <c r="L61" s="316">
        <f>IF(L58=J56,J60,IF(L58=J60,J56,0))</f>
        <v>0</v>
      </c>
      <c r="M61" s="333" t="str">
        <f>IF(M58=K56,K60,IF(M58=K60,K56,0))</f>
        <v>Леонтьев Динар</v>
      </c>
      <c r="N61" s="349"/>
      <c r="O61" s="349"/>
    </row>
    <row r="62" spans="1:15" ht="12.75">
      <c r="A62" s="281">
        <v>-25</v>
      </c>
      <c r="B62" s="316">
        <f>IF(H50=F48,F52,IF(H50=F52,F48,0))</f>
        <v>0</v>
      </c>
      <c r="C62" s="340" t="str">
        <f>IF(I50=G48,G52,IF(I50=G52,G48,0))</f>
        <v>Изиляев Яков</v>
      </c>
      <c r="D62" s="357"/>
      <c r="E62" s="364" t="s">
        <v>33</v>
      </c>
      <c r="F62" s="364"/>
      <c r="G62" s="327"/>
      <c r="H62" s="327"/>
      <c r="I62" s="327"/>
      <c r="J62" s="327"/>
      <c r="K62" s="327"/>
      <c r="L62" s="327"/>
      <c r="M62" s="327"/>
      <c r="N62" s="353" t="s">
        <v>75</v>
      </c>
      <c r="O62" s="353"/>
    </row>
    <row r="63" spans="1:15" ht="12.75">
      <c r="A63" s="281"/>
      <c r="B63" s="281"/>
      <c r="C63" s="281">
        <v>-30</v>
      </c>
      <c r="D63" s="316">
        <f>IF(D61=B60,B62,IF(D61=B62,B60,0))</f>
        <v>0</v>
      </c>
      <c r="E63" s="333" t="str">
        <f>IF(E61=C60,C62,IF(E61=C62,C60,0))</f>
        <v>Изиляев Яков</v>
      </c>
      <c r="F63" s="334"/>
      <c r="G63" s="327"/>
      <c r="H63" s="327"/>
      <c r="I63" s="327"/>
      <c r="J63" s="327"/>
      <c r="K63" s="327"/>
      <c r="L63" s="327"/>
      <c r="M63" s="327"/>
      <c r="N63" s="327"/>
      <c r="O63" s="327"/>
    </row>
    <row r="64" spans="1:15" ht="12.75">
      <c r="A64" s="281"/>
      <c r="B64" s="281"/>
      <c r="C64" s="327"/>
      <c r="D64" s="327"/>
      <c r="E64" s="364" t="s">
        <v>35</v>
      </c>
      <c r="F64" s="364"/>
      <c r="G64" s="327"/>
      <c r="H64" s="327"/>
      <c r="I64" s="281">
        <v>-31</v>
      </c>
      <c r="J64" s="316">
        <f>IF(J56=H55,H57,IF(J56=H57,H55,0))</f>
        <v>0</v>
      </c>
      <c r="K64" s="333" t="str">
        <f>IF(K56=I55,I57,IF(K56=I57,I55,0))</f>
        <v>Яшпаева Екатерина</v>
      </c>
      <c r="L64" s="334"/>
      <c r="M64" s="327"/>
      <c r="N64" s="327"/>
      <c r="O64" s="327"/>
    </row>
    <row r="65" spans="1:15" ht="12.75">
      <c r="A65" s="281">
        <v>-16</v>
      </c>
      <c r="B65" s="316">
        <f>IF(D39=B38,B40,IF(D39=B40,B38,0))</f>
        <v>0</v>
      </c>
      <c r="C65" s="333" t="str">
        <f>IF(E39=C38,C40,IF(E39=C40,C38,0))</f>
        <v>Ахмеров Данияр</v>
      </c>
      <c r="D65" s="334"/>
      <c r="E65" s="327"/>
      <c r="F65" s="327"/>
      <c r="G65" s="327"/>
      <c r="H65" s="327"/>
      <c r="I65" s="327"/>
      <c r="J65" s="327"/>
      <c r="K65" s="335">
        <v>34</v>
      </c>
      <c r="L65" s="336"/>
      <c r="M65" s="337" t="s">
        <v>124</v>
      </c>
      <c r="N65" s="349"/>
      <c r="O65" s="349"/>
    </row>
    <row r="66" spans="1:15" ht="12.75">
      <c r="A66" s="281"/>
      <c r="B66" s="281"/>
      <c r="C66" s="335">
        <v>35</v>
      </c>
      <c r="D66" s="336"/>
      <c r="E66" s="337" t="s">
        <v>98</v>
      </c>
      <c r="F66" s="338"/>
      <c r="G66" s="327"/>
      <c r="H66" s="327"/>
      <c r="I66" s="281">
        <v>-32</v>
      </c>
      <c r="J66" s="316">
        <f>IF(J60=H59,H61,IF(J60=H61,H59,0))</f>
        <v>0</v>
      </c>
      <c r="K66" s="340" t="str">
        <f>IF(K60=I59,I61,IF(K60=I61,I59,0))</f>
        <v>Айгузин Динар</v>
      </c>
      <c r="L66" s="334"/>
      <c r="M66" s="327"/>
      <c r="N66" s="353" t="s">
        <v>76</v>
      </c>
      <c r="O66" s="353"/>
    </row>
    <row r="67" spans="1:15" ht="12.75">
      <c r="A67" s="281">
        <v>-17</v>
      </c>
      <c r="B67" s="316">
        <f>IF(D43=B42,B44,IF(D43=B44,B42,0))</f>
        <v>0</v>
      </c>
      <c r="C67" s="340" t="str">
        <f>IF(E43=C42,C44,IF(E43=C44,C42,0))</f>
        <v>Андрюшкина Рада</v>
      </c>
      <c r="D67" s="357"/>
      <c r="E67" s="342"/>
      <c r="F67" s="343"/>
      <c r="G67" s="343"/>
      <c r="H67" s="343"/>
      <c r="I67" s="281"/>
      <c r="J67" s="281"/>
      <c r="K67" s="281">
        <v>-34</v>
      </c>
      <c r="L67" s="316">
        <f>IF(L65=J64,J66,IF(L65=J66,J64,0))</f>
        <v>0</v>
      </c>
      <c r="M67" s="333" t="str">
        <f>IF(M65=K64,K66,IF(M65=K66,K64,0))</f>
        <v>Айгузин Динар</v>
      </c>
      <c r="N67" s="349"/>
      <c r="O67" s="349"/>
    </row>
    <row r="68" spans="1:15" ht="12.75">
      <c r="A68" s="281"/>
      <c r="B68" s="281"/>
      <c r="C68" s="327"/>
      <c r="D68" s="327"/>
      <c r="E68" s="335">
        <v>37</v>
      </c>
      <c r="F68" s="336"/>
      <c r="G68" s="337" t="s">
        <v>98</v>
      </c>
      <c r="H68" s="338"/>
      <c r="I68" s="281"/>
      <c r="J68" s="281"/>
      <c r="K68" s="327"/>
      <c r="L68" s="327"/>
      <c r="M68" s="327"/>
      <c r="N68" s="353" t="s">
        <v>77</v>
      </c>
      <c r="O68" s="353"/>
    </row>
    <row r="69" spans="1:15" ht="12.75">
      <c r="A69" s="281">
        <v>-18</v>
      </c>
      <c r="B69" s="316">
        <f>IF(D47=B46,B48,IF(D47=B48,B46,0))</f>
        <v>0</v>
      </c>
      <c r="C69" s="333" t="str">
        <f>IF(E47=C46,C48,IF(E47=C48,C46,0))</f>
        <v>Иликбаева Елизавета</v>
      </c>
      <c r="D69" s="334"/>
      <c r="E69" s="342"/>
      <c r="F69" s="343"/>
      <c r="G69" s="366" t="s">
        <v>78</v>
      </c>
      <c r="H69" s="366"/>
      <c r="I69" s="281">
        <v>-35</v>
      </c>
      <c r="J69" s="316">
        <f>IF(D66=B65,B67,IF(D66=B67,B65,0))</f>
        <v>0</v>
      </c>
      <c r="K69" s="333" t="str">
        <f>IF(E66=C65,C67,IF(E66=C67,C65,0))</f>
        <v>Андрюшкина Рада</v>
      </c>
      <c r="L69" s="334"/>
      <c r="M69" s="327"/>
      <c r="N69" s="327"/>
      <c r="O69" s="327"/>
    </row>
    <row r="70" spans="1:15" ht="12.75">
      <c r="A70" s="281"/>
      <c r="B70" s="281"/>
      <c r="C70" s="335">
        <v>36</v>
      </c>
      <c r="D70" s="336"/>
      <c r="E70" s="346" t="s">
        <v>120</v>
      </c>
      <c r="F70" s="338"/>
      <c r="G70" s="365"/>
      <c r="H70" s="365"/>
      <c r="I70" s="281"/>
      <c r="J70" s="281"/>
      <c r="K70" s="335">
        <v>38</v>
      </c>
      <c r="L70" s="336"/>
      <c r="M70" s="337" t="s">
        <v>121</v>
      </c>
      <c r="N70" s="349"/>
      <c r="O70" s="349"/>
    </row>
    <row r="71" spans="1:15" ht="12.75">
      <c r="A71" s="281">
        <v>-19</v>
      </c>
      <c r="B71" s="316">
        <f>IF(D51=B50,B52,IF(D51=B52,B50,0))</f>
        <v>0</v>
      </c>
      <c r="C71" s="340" t="str">
        <f>IF(E51=C50,C52,IF(E51=C52,C50,0))</f>
        <v>Мустафин Ислам</v>
      </c>
      <c r="D71" s="357"/>
      <c r="E71" s="281">
        <v>-37</v>
      </c>
      <c r="F71" s="316">
        <f>IF(F68=D66,D70,IF(F68=D70,D66,0))</f>
        <v>0</v>
      </c>
      <c r="G71" s="333" t="str">
        <f>IF(G68=E66,E70,IF(G68=E70,E66,0))</f>
        <v>Иликбаева Елизавета</v>
      </c>
      <c r="H71" s="334"/>
      <c r="I71" s="281">
        <v>-36</v>
      </c>
      <c r="J71" s="316">
        <f>IF(D70=B69,B71,IF(D70=B71,B69,0))</f>
        <v>0</v>
      </c>
      <c r="K71" s="340" t="str">
        <f>IF(E70=C69,C71,IF(E70=C71,C69,0))</f>
        <v>Мустафин Ислам</v>
      </c>
      <c r="L71" s="334"/>
      <c r="M71" s="327"/>
      <c r="N71" s="353" t="s">
        <v>79</v>
      </c>
      <c r="O71" s="353"/>
    </row>
    <row r="72" spans="1:15" ht="12.75">
      <c r="A72" s="327"/>
      <c r="B72" s="327"/>
      <c r="C72" s="327"/>
      <c r="D72" s="327"/>
      <c r="E72" s="327"/>
      <c r="F72" s="327"/>
      <c r="G72" s="364" t="s">
        <v>80</v>
      </c>
      <c r="H72" s="364"/>
      <c r="I72" s="327"/>
      <c r="J72" s="327"/>
      <c r="K72" s="281">
        <v>-38</v>
      </c>
      <c r="L72" s="316">
        <f>IF(L70=J69,J71,IF(L70=J71,J69,0))</f>
        <v>0</v>
      </c>
      <c r="M72" s="333" t="str">
        <f>IF(M70=K69,K71,IF(M70=K71,K69,0))</f>
        <v>Мустафин Ислам</v>
      </c>
      <c r="N72" s="349"/>
      <c r="O72" s="349"/>
    </row>
    <row r="73" spans="1:15" ht="12.75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53" t="s">
        <v>81</v>
      </c>
      <c r="O73" s="353"/>
    </row>
  </sheetData>
  <sheetProtection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36">
      <selection activeCell="A2" sqref="A2:I2"/>
    </sheetView>
  </sheetViews>
  <sheetFormatPr defaultColWidth="9.125" defaultRowHeight="12.75"/>
  <cols>
    <col min="1" max="1" width="9.125" style="136" customWidth="1"/>
    <col min="2" max="2" width="5.75390625" style="136" customWidth="1"/>
    <col min="3" max="4" width="25.75390625" style="129" customWidth="1"/>
    <col min="5" max="5" width="5.75390625" style="129" customWidth="1"/>
    <col min="6" max="16384" width="9.125" style="129" customWidth="1"/>
  </cols>
  <sheetData>
    <row r="1" spans="1:5" ht="12.75">
      <c r="A1" s="124" t="s">
        <v>36</v>
      </c>
      <c r="B1" s="125" t="s">
        <v>37</v>
      </c>
      <c r="C1" s="126"/>
      <c r="D1" s="127" t="s">
        <v>38</v>
      </c>
      <c r="E1" s="128"/>
    </row>
    <row r="2" spans="1:5" ht="12.75">
      <c r="A2" s="130">
        <v>1</v>
      </c>
      <c r="B2" s="131">
        <f>'м11'!D7</f>
        <v>0</v>
      </c>
      <c r="C2" s="132" t="str">
        <f>'м11'!E47</f>
        <v>Айгузин Динар</v>
      </c>
      <c r="D2" s="133" t="str">
        <f>'м11'!C69</f>
        <v>Иликбаева Елизавета</v>
      </c>
      <c r="E2" s="134">
        <f>'м11'!B38</f>
        <v>0</v>
      </c>
    </row>
    <row r="3" spans="1:5" ht="12.75">
      <c r="A3" s="130">
        <v>2</v>
      </c>
      <c r="B3" s="131">
        <f>'м11'!D11</f>
        <v>0</v>
      </c>
      <c r="C3" s="132" t="str">
        <f>'м11'!K21</f>
        <v>Аксаев Алексей</v>
      </c>
      <c r="D3" s="133" t="str">
        <f>'м11'!K32</f>
        <v>Гареева Аделина</v>
      </c>
      <c r="E3" s="134">
        <f>'м11'!B40</f>
        <v>0</v>
      </c>
    </row>
    <row r="4" spans="1:5" ht="12.75">
      <c r="A4" s="130">
        <v>3</v>
      </c>
      <c r="B4" s="131">
        <f>'м11'!D15</f>
        <v>0</v>
      </c>
      <c r="C4" s="132" t="str">
        <f>'м11'!G9</f>
        <v>Аксаев Алексей</v>
      </c>
      <c r="D4" s="133" t="str">
        <f>'м11'!E53</f>
        <v>Михайлова Полина</v>
      </c>
      <c r="E4" s="134">
        <f>'м11'!B42</f>
        <v>0</v>
      </c>
    </row>
    <row r="5" spans="1:5" ht="12.75">
      <c r="A5" s="130">
        <v>4</v>
      </c>
      <c r="B5" s="131">
        <f>'м11'!D19</f>
        <v>0</v>
      </c>
      <c r="C5" s="132" t="str">
        <f>'м11'!I13</f>
        <v>Аксаев Алексей</v>
      </c>
      <c r="D5" s="133" t="str">
        <f>'м11'!I38</f>
        <v>Фатхинурова Карина</v>
      </c>
      <c r="E5" s="134">
        <f>'м11'!B44</f>
        <v>0</v>
      </c>
    </row>
    <row r="6" spans="1:5" ht="12.75">
      <c r="A6" s="130">
        <v>5</v>
      </c>
      <c r="B6" s="131">
        <f>'м11'!D23</f>
        <v>0</v>
      </c>
      <c r="C6" s="132" t="str">
        <f>'м11'!E7</f>
        <v>Аксаев Алексей</v>
      </c>
      <c r="D6" s="133" t="str">
        <f>'м11'!C38</f>
        <v>Яшпаева Екатерина</v>
      </c>
      <c r="E6" s="134">
        <f>'м11'!B46</f>
        <v>0</v>
      </c>
    </row>
    <row r="7" spans="1:5" ht="12.75">
      <c r="A7" s="130">
        <v>6</v>
      </c>
      <c r="B7" s="131">
        <f>'м11'!D27</f>
        <v>0</v>
      </c>
      <c r="C7" s="132" t="str">
        <f>'м11'!M70</f>
        <v>Андрюшкина Рада</v>
      </c>
      <c r="D7" s="133" t="str">
        <f>'м11'!M72</f>
        <v>Мустафин Ислам</v>
      </c>
      <c r="E7" s="134">
        <f>'м11'!B48</f>
        <v>0</v>
      </c>
    </row>
    <row r="8" spans="1:5" ht="12.75">
      <c r="A8" s="130">
        <v>7</v>
      </c>
      <c r="B8" s="131">
        <f>'м11'!D31</f>
        <v>0</v>
      </c>
      <c r="C8" s="132" t="str">
        <f>'м11'!E66</f>
        <v>Ахмеров Данияр</v>
      </c>
      <c r="D8" s="133" t="str">
        <f>'м11'!K69</f>
        <v>Андрюшкина Рада</v>
      </c>
      <c r="E8" s="134">
        <f>'м11'!B50</f>
        <v>0</v>
      </c>
    </row>
    <row r="9" spans="1:5" ht="12.75">
      <c r="A9" s="130">
        <v>8</v>
      </c>
      <c r="B9" s="131">
        <f>'м11'!D35</f>
        <v>0</v>
      </c>
      <c r="C9" s="132" t="str">
        <f>'м11'!G68</f>
        <v>Ахмеров Данияр</v>
      </c>
      <c r="D9" s="133" t="str">
        <f>'м11'!G71</f>
        <v>Иликбаева Елизавета</v>
      </c>
      <c r="E9" s="134">
        <f>'м11'!B52</f>
        <v>0</v>
      </c>
    </row>
    <row r="10" spans="1:5" ht="12.75">
      <c r="A10" s="130">
        <v>9</v>
      </c>
      <c r="B10" s="131">
        <f>'м11'!F9</f>
        <v>0</v>
      </c>
      <c r="C10" s="132" t="str">
        <f>'м11'!G33</f>
        <v>Гареева Аделина</v>
      </c>
      <c r="D10" s="133" t="str">
        <f>'м11'!E41</f>
        <v>Михайлова Кристина</v>
      </c>
      <c r="E10" s="134">
        <f>'м11'!D53</f>
        <v>0</v>
      </c>
    </row>
    <row r="11" spans="1:5" ht="12.75">
      <c r="A11" s="130">
        <v>10</v>
      </c>
      <c r="B11" s="131">
        <f>'м11'!F17</f>
        <v>0</v>
      </c>
      <c r="C11" s="132" t="str">
        <f>'м11'!E31</f>
        <v>Гареева Аделина</v>
      </c>
      <c r="D11" s="133" t="str">
        <f>'м11'!C50</f>
        <v>Сабирова Ляйсан</v>
      </c>
      <c r="E11" s="134">
        <f>'м11'!D49</f>
        <v>0</v>
      </c>
    </row>
    <row r="12" spans="1:5" ht="12.75">
      <c r="A12" s="130">
        <v>11</v>
      </c>
      <c r="B12" s="131">
        <f>'м11'!F25</f>
        <v>0</v>
      </c>
      <c r="C12" s="132" t="str">
        <f>'м11'!I29</f>
        <v>Гареева Аделина</v>
      </c>
      <c r="D12" s="133" t="str">
        <f>'м11'!I46</f>
        <v>Фазлыева Алина</v>
      </c>
      <c r="E12" s="134">
        <f>'м11'!D45</f>
        <v>0</v>
      </c>
    </row>
    <row r="13" spans="1:5" ht="12.75">
      <c r="A13" s="130">
        <v>12</v>
      </c>
      <c r="B13" s="131">
        <f>'м11'!F33</f>
        <v>0</v>
      </c>
      <c r="C13" s="132" t="str">
        <f>'м11'!G48</f>
        <v>Изиляев Яков</v>
      </c>
      <c r="D13" s="133" t="str">
        <f>'м11'!I59</f>
        <v>Айгузин Динар</v>
      </c>
      <c r="E13" s="134">
        <f>'м11'!D41</f>
        <v>0</v>
      </c>
    </row>
    <row r="14" spans="1:5" ht="12.75">
      <c r="A14" s="130">
        <v>13</v>
      </c>
      <c r="B14" s="131">
        <f>'м11'!H13</f>
        <v>0</v>
      </c>
      <c r="C14" s="132" t="str">
        <f>'м11'!E15</f>
        <v>Изиляев Яков</v>
      </c>
      <c r="D14" s="133" t="str">
        <f>'м11'!C42</f>
        <v>Михайлова Екатерина</v>
      </c>
      <c r="E14" s="134">
        <f>'м11'!H38</f>
        <v>0</v>
      </c>
    </row>
    <row r="15" spans="1:5" ht="12.75">
      <c r="A15" s="130">
        <v>14</v>
      </c>
      <c r="B15" s="131">
        <f>'м11'!H29</f>
        <v>0</v>
      </c>
      <c r="C15" s="132" t="str">
        <f>'м11'!E70</f>
        <v>Иликбаева Елизавета</v>
      </c>
      <c r="D15" s="133" t="str">
        <f>'м11'!K71</f>
        <v>Мустафин Ислам</v>
      </c>
      <c r="E15" s="134">
        <f>'м11'!H46</f>
        <v>0</v>
      </c>
    </row>
    <row r="16" spans="1:5" ht="12.75">
      <c r="A16" s="130">
        <v>15</v>
      </c>
      <c r="B16" s="131">
        <f>'м11'!J21</f>
        <v>0</v>
      </c>
      <c r="C16" s="132" t="str">
        <f>'м11'!E27</f>
        <v>Леонтьев Динар</v>
      </c>
      <c r="D16" s="133" t="str">
        <f>'м11'!C48</f>
        <v>Иликбаева Елизавета</v>
      </c>
      <c r="E16" s="134">
        <f>'м11'!J32</f>
        <v>0</v>
      </c>
    </row>
    <row r="17" spans="1:5" ht="12.75">
      <c r="A17" s="130">
        <v>16</v>
      </c>
      <c r="B17" s="131">
        <f>'м11'!D39</f>
        <v>0</v>
      </c>
      <c r="C17" s="132" t="str">
        <f>'м11'!K56</f>
        <v>Леонтьев Динар</v>
      </c>
      <c r="D17" s="133" t="str">
        <f>'м11'!K64</f>
        <v>Яшпаева Екатерина</v>
      </c>
      <c r="E17" s="134">
        <f>'м11'!B65</f>
        <v>0</v>
      </c>
    </row>
    <row r="18" spans="1:5" ht="12.75">
      <c r="A18" s="130">
        <v>17</v>
      </c>
      <c r="B18" s="131">
        <f>'м11'!D43</f>
        <v>0</v>
      </c>
      <c r="C18" s="132" t="str">
        <f>'м11'!E43</f>
        <v>Михайлова Екатерина</v>
      </c>
      <c r="D18" s="133" t="str">
        <f>'м11'!C67</f>
        <v>Андрюшкина Рада</v>
      </c>
      <c r="E18" s="134">
        <f>'м11'!B67</f>
        <v>0</v>
      </c>
    </row>
    <row r="19" spans="1:5" ht="12.75">
      <c r="A19" s="130">
        <v>18</v>
      </c>
      <c r="B19" s="131">
        <f>'м11'!D47</f>
        <v>0</v>
      </c>
      <c r="C19" s="132" t="str">
        <f>'м11'!E61</f>
        <v>Михайлова Екатерина</v>
      </c>
      <c r="D19" s="133" t="str">
        <f>'м11'!E63</f>
        <v>Изиляев Яков</v>
      </c>
      <c r="E19" s="134">
        <f>'м11'!B69</f>
        <v>0</v>
      </c>
    </row>
    <row r="20" spans="1:5" ht="12.75">
      <c r="A20" s="130">
        <v>19</v>
      </c>
      <c r="B20" s="131">
        <f>'м11'!D51</f>
        <v>0</v>
      </c>
      <c r="C20" s="132" t="str">
        <f>'м11'!G44</f>
        <v>Михайлова Екатерина</v>
      </c>
      <c r="D20" s="133" t="str">
        <f>'м11'!I57</f>
        <v>Леонтьев Динар</v>
      </c>
      <c r="E20" s="134">
        <f>'м11'!B71</f>
        <v>0</v>
      </c>
    </row>
    <row r="21" spans="1:5" ht="12.75">
      <c r="A21" s="130">
        <v>20</v>
      </c>
      <c r="B21" s="131">
        <f>'м11'!F40</f>
        <v>0</v>
      </c>
      <c r="C21" s="132" t="str">
        <f>'м11'!I42</f>
        <v>Михайлова Кристина</v>
      </c>
      <c r="D21" s="133" t="str">
        <f>'м11'!C60</f>
        <v>Михайлова Екатерина</v>
      </c>
      <c r="E21" s="134">
        <f>'м11'!H55</f>
        <v>0</v>
      </c>
    </row>
    <row r="22" spans="1:5" ht="12.75">
      <c r="A22" s="130">
        <v>21</v>
      </c>
      <c r="B22" s="131">
        <f>'м11'!F44</f>
        <v>0</v>
      </c>
      <c r="C22" s="132" t="str">
        <f>'м11'!E35</f>
        <v>Михайлова Кристина</v>
      </c>
      <c r="D22" s="133" t="str">
        <f>'м11'!C52</f>
        <v>Мустафин Ислам</v>
      </c>
      <c r="E22" s="134">
        <f>'м11'!H57</f>
        <v>0</v>
      </c>
    </row>
    <row r="23" spans="1:5" ht="12.75">
      <c r="A23" s="130">
        <v>22</v>
      </c>
      <c r="B23" s="131">
        <f>'м11'!F48</f>
        <v>0</v>
      </c>
      <c r="C23" s="132" t="str">
        <f>'м11'!M44</f>
        <v>Михайлова Кристина</v>
      </c>
      <c r="D23" s="133" t="str">
        <f>'м11'!M52</f>
        <v>Фазлыева Алина</v>
      </c>
      <c r="E23" s="134">
        <f>'м11'!H59</f>
        <v>0</v>
      </c>
    </row>
    <row r="24" spans="1:5" ht="12.75">
      <c r="A24" s="130">
        <v>23</v>
      </c>
      <c r="B24" s="131">
        <f>'м11'!F52</f>
        <v>0</v>
      </c>
      <c r="C24" s="132" t="str">
        <f>'м11'!K40</f>
        <v>Михайлова Кристина</v>
      </c>
      <c r="D24" s="133" t="str">
        <f>'м11'!C55</f>
        <v>Фатхинурова Карина</v>
      </c>
      <c r="E24" s="134">
        <f>'м11'!H61</f>
        <v>0</v>
      </c>
    </row>
    <row r="25" spans="1:5" ht="12.75">
      <c r="A25" s="130">
        <v>24</v>
      </c>
      <c r="B25" s="131">
        <f>'м11'!H42</f>
        <v>0</v>
      </c>
      <c r="C25" s="132" t="str">
        <f>'м11'!G40</f>
        <v>Михайлова Кристина</v>
      </c>
      <c r="D25" s="133" t="str">
        <f>'м11'!I55</f>
        <v>Яшпаева Екатерина</v>
      </c>
      <c r="E25" s="134">
        <f>'м11'!B60</f>
        <v>0</v>
      </c>
    </row>
    <row r="26" spans="1:5" ht="12.75">
      <c r="A26" s="130">
        <v>25</v>
      </c>
      <c r="B26" s="131">
        <f>'м11'!H50</f>
        <v>0</v>
      </c>
      <c r="C26" s="132" t="str">
        <f>'м11'!E11</f>
        <v>Михайлова Полина</v>
      </c>
      <c r="D26" s="133" t="str">
        <f>'м11'!C40</f>
        <v>Ахмеров Данияр</v>
      </c>
      <c r="E26" s="134">
        <f>'м11'!B62</f>
        <v>0</v>
      </c>
    </row>
    <row r="27" spans="1:5" ht="12.75">
      <c r="A27" s="130">
        <v>26</v>
      </c>
      <c r="B27" s="131">
        <f>'м11'!J40</f>
        <v>0</v>
      </c>
      <c r="C27" s="132" t="str">
        <f>'м11'!I50</f>
        <v>Михайлова Полина</v>
      </c>
      <c r="D27" s="133" t="str">
        <f>'м11'!C62</f>
        <v>Изиляев Яков</v>
      </c>
      <c r="E27" s="134">
        <f>'м11'!B55</f>
        <v>0</v>
      </c>
    </row>
    <row r="28" spans="1:5" ht="12.75">
      <c r="A28" s="130">
        <v>27</v>
      </c>
      <c r="B28" s="131">
        <f>'м11'!J48</f>
        <v>0</v>
      </c>
      <c r="C28" s="132" t="str">
        <f>'м11'!G52</f>
        <v>Михайлова Полина</v>
      </c>
      <c r="D28" s="133" t="str">
        <f>'м11'!I61</f>
        <v>Сабирова Ляйсан</v>
      </c>
      <c r="E28" s="134">
        <f>'м11'!B57</f>
        <v>0</v>
      </c>
    </row>
    <row r="29" spans="1:5" ht="12.75">
      <c r="A29" s="130">
        <v>28</v>
      </c>
      <c r="B29" s="131">
        <f>'м11'!L44</f>
        <v>0</v>
      </c>
      <c r="C29" s="132" t="str">
        <f>'м11'!E56</f>
        <v>Михайлова Полина</v>
      </c>
      <c r="D29" s="133" t="str">
        <f>'м11'!E58</f>
        <v>Фатхинурова Карина</v>
      </c>
      <c r="E29" s="134">
        <f>'м11'!L52</f>
        <v>0</v>
      </c>
    </row>
    <row r="30" spans="1:5" ht="12.75">
      <c r="A30" s="130">
        <v>29</v>
      </c>
      <c r="B30" s="131">
        <f>'м11'!D56</f>
        <v>0</v>
      </c>
      <c r="C30" s="132" t="str">
        <f>'м11'!K60</f>
        <v>Сабирова Ляйсан</v>
      </c>
      <c r="D30" s="133" t="str">
        <f>'м11'!K66</f>
        <v>Айгузин Динар</v>
      </c>
      <c r="E30" s="134">
        <f>'м11'!D58</f>
        <v>0</v>
      </c>
    </row>
    <row r="31" spans="1:5" ht="12.75">
      <c r="A31" s="130">
        <v>30</v>
      </c>
      <c r="B31" s="131">
        <f>'м11'!D61</f>
        <v>0</v>
      </c>
      <c r="C31" s="132" t="str">
        <f>'м11'!M58</f>
        <v>Сабирова Ляйсан</v>
      </c>
      <c r="D31" s="133" t="str">
        <f>'м11'!M61</f>
        <v>Леонтьев Динар</v>
      </c>
      <c r="E31" s="134">
        <f>'м11'!D63</f>
        <v>0</v>
      </c>
    </row>
    <row r="32" spans="1:5" ht="12.75">
      <c r="A32" s="130">
        <v>31</v>
      </c>
      <c r="B32" s="131">
        <f>'м11'!J56</f>
        <v>0</v>
      </c>
      <c r="C32" s="132" t="str">
        <f>'м11'!E51</f>
        <v>Сабирова Ляйсан</v>
      </c>
      <c r="D32" s="133" t="str">
        <f>'м11'!C71</f>
        <v>Мустафин Ислам</v>
      </c>
      <c r="E32" s="134">
        <f>'м11'!J64</f>
        <v>0</v>
      </c>
    </row>
    <row r="33" spans="1:5" ht="12.75">
      <c r="A33" s="130">
        <v>32</v>
      </c>
      <c r="B33" s="131">
        <f>'м11'!J60</f>
        <v>0</v>
      </c>
      <c r="C33" s="132" t="str">
        <f>'м11'!E23</f>
        <v>Фазлыева Алина</v>
      </c>
      <c r="D33" s="133" t="str">
        <f>'м11'!C46</f>
        <v>Айгузин Динар</v>
      </c>
      <c r="E33" s="134">
        <f>'м11'!J66</f>
        <v>0</v>
      </c>
    </row>
    <row r="34" spans="1:5" ht="12.75">
      <c r="A34" s="130">
        <v>33</v>
      </c>
      <c r="B34" s="131">
        <f>'м11'!L58</f>
        <v>0</v>
      </c>
      <c r="C34" s="132" t="str">
        <f>'м11'!G25</f>
        <v>Фазлыева Алина</v>
      </c>
      <c r="D34" s="133" t="str">
        <f>'м11'!E45</f>
        <v>Леонтьев Динар</v>
      </c>
      <c r="E34" s="134">
        <f>'м11'!L61</f>
        <v>0</v>
      </c>
    </row>
    <row r="35" spans="1:5" ht="12.75">
      <c r="A35" s="130">
        <v>34</v>
      </c>
      <c r="B35" s="131">
        <f>'м11'!L65</f>
        <v>0</v>
      </c>
      <c r="C35" s="132" t="str">
        <f>'м11'!K48</f>
        <v>Фазлыева Алина</v>
      </c>
      <c r="D35" s="133" t="str">
        <f>'м11'!C57</f>
        <v>Михайлова Полина</v>
      </c>
      <c r="E35" s="134">
        <f>'м11'!L67</f>
        <v>0</v>
      </c>
    </row>
    <row r="36" spans="1:5" ht="12.75">
      <c r="A36" s="130">
        <v>35</v>
      </c>
      <c r="B36" s="131">
        <f>'м11'!D66</f>
        <v>0</v>
      </c>
      <c r="C36" s="132" t="str">
        <f>'м11'!E19</f>
        <v>Фатхинурова Карина</v>
      </c>
      <c r="D36" s="133" t="str">
        <f>'м11'!C44</f>
        <v>Андрюшкина Рада</v>
      </c>
      <c r="E36" s="134">
        <f>'м11'!J69</f>
        <v>0</v>
      </c>
    </row>
    <row r="37" spans="1:5" ht="12.75">
      <c r="A37" s="130">
        <v>36</v>
      </c>
      <c r="B37" s="131">
        <f>'м11'!D70</f>
        <v>0</v>
      </c>
      <c r="C37" s="132" t="str">
        <f>'м11'!G17</f>
        <v>Фатхинурова Карина</v>
      </c>
      <c r="D37" s="133" t="str">
        <f>'м11'!E49</f>
        <v>Изиляев Яков</v>
      </c>
      <c r="E37" s="134">
        <f>'м11'!J71</f>
        <v>0</v>
      </c>
    </row>
    <row r="38" spans="1:5" ht="12.75">
      <c r="A38" s="130">
        <v>37</v>
      </c>
      <c r="B38" s="131">
        <f>'м11'!F68</f>
        <v>0</v>
      </c>
      <c r="C38" s="132" t="str">
        <f>'м11'!M65</f>
        <v>Яшпаева Екатерина</v>
      </c>
      <c r="D38" s="133" t="str">
        <f>'м11'!M67</f>
        <v>Айгузин Динар</v>
      </c>
      <c r="E38" s="134">
        <f>'м11'!F71</f>
        <v>0</v>
      </c>
    </row>
    <row r="39" spans="1:5" ht="12.75">
      <c r="A39" s="130">
        <v>38</v>
      </c>
      <c r="B39" s="131">
        <f>'м11'!L70</f>
        <v>0</v>
      </c>
      <c r="C39" s="132" t="str">
        <f>'м11'!E39</f>
        <v>Яшпаева Екатерина</v>
      </c>
      <c r="D39" s="133" t="str">
        <f>'м11'!C65</f>
        <v>Ахмеров Данияр</v>
      </c>
      <c r="E39" s="134">
        <f>'м11'!L72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1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332" t="s">
        <v>82</v>
      </c>
      <c r="B1" s="332"/>
      <c r="C1" s="332"/>
      <c r="D1" s="332"/>
      <c r="E1" s="332"/>
      <c r="F1" s="332"/>
      <c r="G1" s="332"/>
      <c r="H1" s="332"/>
      <c r="I1" s="332"/>
    </row>
    <row r="2" spans="1:9" ht="13.5" thickBot="1">
      <c r="A2" s="170" t="s">
        <v>83</v>
      </c>
      <c r="B2" s="170"/>
      <c r="C2" s="170"/>
      <c r="D2" s="170"/>
      <c r="E2" s="170"/>
      <c r="F2" s="170"/>
      <c r="G2" s="170"/>
      <c r="H2" s="170"/>
      <c r="I2" s="170"/>
    </row>
    <row r="3" spans="1:10" ht="23.25">
      <c r="A3" s="264" t="s">
        <v>92</v>
      </c>
      <c r="B3" s="265"/>
      <c r="C3" s="265"/>
      <c r="D3" s="265"/>
      <c r="E3" s="265"/>
      <c r="F3" s="265"/>
      <c r="G3" s="265"/>
      <c r="H3" s="265"/>
      <c r="I3" s="45">
        <v>6</v>
      </c>
      <c r="J3" s="266"/>
    </row>
    <row r="4" spans="1:10" ht="21.75" customHeight="1">
      <c r="A4" s="47" t="s">
        <v>13</v>
      </c>
      <c r="B4" s="47"/>
      <c r="C4" s="48" t="s">
        <v>8</v>
      </c>
      <c r="D4" s="48"/>
      <c r="E4" s="48"/>
      <c r="F4" s="48"/>
      <c r="G4" s="48"/>
      <c r="H4" s="48"/>
      <c r="I4" s="48"/>
      <c r="J4" s="267"/>
    </row>
    <row r="5" spans="1:10" ht="15.75">
      <c r="A5" s="50" t="s">
        <v>93</v>
      </c>
      <c r="B5" s="51"/>
      <c r="C5" s="51"/>
      <c r="D5" s="52" t="s">
        <v>94</v>
      </c>
      <c r="E5" s="268">
        <v>45339</v>
      </c>
      <c r="F5" s="268"/>
      <c r="G5" s="268"/>
      <c r="H5" s="54" t="s">
        <v>95</v>
      </c>
      <c r="I5" s="55" t="s">
        <v>16</v>
      </c>
      <c r="J5" s="267"/>
    </row>
    <row r="6" spans="1:10" ht="15.75">
      <c r="A6" s="269"/>
      <c r="B6" s="269"/>
      <c r="C6" s="269"/>
      <c r="D6" s="270"/>
      <c r="E6" s="270"/>
      <c r="F6" s="270"/>
      <c r="G6" s="270"/>
      <c r="H6" s="271"/>
      <c r="I6" s="272"/>
      <c r="J6" s="267"/>
    </row>
    <row r="7" spans="1:9" ht="10.5" customHeight="1">
      <c r="A7" s="1"/>
      <c r="B7" s="273" t="s">
        <v>17</v>
      </c>
      <c r="C7" s="274" t="s">
        <v>18</v>
      </c>
      <c r="D7" s="1" t="s">
        <v>19</v>
      </c>
      <c r="E7" s="1"/>
      <c r="F7" s="1"/>
      <c r="G7" s="1"/>
      <c r="H7" s="1"/>
      <c r="I7" s="1"/>
    </row>
    <row r="8" spans="1:9" ht="18">
      <c r="A8" s="275"/>
      <c r="B8" s="276" t="s">
        <v>96</v>
      </c>
      <c r="C8" s="64">
        <v>1</v>
      </c>
      <c r="D8" s="65" t="str">
        <f>'М12'!K21</f>
        <v>Михайлова Екатерина</v>
      </c>
      <c r="E8" s="277">
        <f>'М12'!J21</f>
        <v>0</v>
      </c>
      <c r="F8" s="1"/>
      <c r="G8" s="1"/>
      <c r="H8" s="1"/>
      <c r="I8" s="1"/>
    </row>
    <row r="9" spans="1:9" ht="18">
      <c r="A9" s="275"/>
      <c r="B9" s="276" t="s">
        <v>97</v>
      </c>
      <c r="C9" s="64">
        <v>2</v>
      </c>
      <c r="D9" s="65" t="str">
        <f>'М12'!K32</f>
        <v>Леонтьев Динар</v>
      </c>
      <c r="E9" s="1">
        <f>'М12'!J32</f>
        <v>0</v>
      </c>
      <c r="F9" s="1"/>
      <c r="G9" s="1"/>
      <c r="H9" s="1"/>
      <c r="I9" s="1"/>
    </row>
    <row r="10" spans="1:9" ht="18">
      <c r="A10" s="275"/>
      <c r="B10" s="276" t="s">
        <v>98</v>
      </c>
      <c r="C10" s="64">
        <v>3</v>
      </c>
      <c r="D10" s="65" t="str">
        <f>'М12'!M44</f>
        <v>Изиляев Яков</v>
      </c>
      <c r="E10" s="1">
        <f>'М12'!L44</f>
        <v>0</v>
      </c>
      <c r="F10" s="1"/>
      <c r="G10" s="1"/>
      <c r="H10" s="1"/>
      <c r="I10" s="1"/>
    </row>
    <row r="11" spans="1:9" ht="18">
      <c r="A11" s="275"/>
      <c r="B11" s="276" t="s">
        <v>99</v>
      </c>
      <c r="C11" s="64">
        <v>4</v>
      </c>
      <c r="D11" s="65" t="str">
        <f>'М12'!M52</f>
        <v>Яндуганова Юлия</v>
      </c>
      <c r="E11" s="1">
        <f>'М12'!L52</f>
        <v>0</v>
      </c>
      <c r="F11" s="1"/>
      <c r="G11" s="1"/>
      <c r="H11" s="1"/>
      <c r="I11" s="1"/>
    </row>
    <row r="12" spans="1:9" ht="18">
      <c r="A12" s="275"/>
      <c r="B12" s="276" t="s">
        <v>100</v>
      </c>
      <c r="C12" s="64">
        <v>5</v>
      </c>
      <c r="D12" s="65" t="str">
        <f>'М12'!E56</f>
        <v>Ахмеров Данияр</v>
      </c>
      <c r="E12" s="1">
        <f>'М12'!D56</f>
        <v>0</v>
      </c>
      <c r="F12" s="1"/>
      <c r="G12" s="1"/>
      <c r="H12" s="1"/>
      <c r="I12" s="1"/>
    </row>
    <row r="13" spans="1:9" ht="18">
      <c r="A13" s="275"/>
      <c r="B13" s="276" t="s">
        <v>101</v>
      </c>
      <c r="C13" s="64">
        <v>6</v>
      </c>
      <c r="D13" s="65" t="str">
        <f>'М12'!E58</f>
        <v>Биктубаева Софья</v>
      </c>
      <c r="E13" s="1">
        <f>'М12'!D58</f>
        <v>0</v>
      </c>
      <c r="F13" s="1"/>
      <c r="G13" s="1"/>
      <c r="H13" s="1"/>
      <c r="I13" s="1"/>
    </row>
    <row r="14" spans="1:9" ht="18">
      <c r="A14" s="275"/>
      <c r="B14" s="276" t="s">
        <v>102</v>
      </c>
      <c r="C14" s="64">
        <v>7</v>
      </c>
      <c r="D14" s="65" t="str">
        <f>'М12'!E61</f>
        <v>Ямиданова Алиса</v>
      </c>
      <c r="E14" s="1">
        <f>'М12'!D61</f>
        <v>0</v>
      </c>
      <c r="F14" s="1"/>
      <c r="G14" s="1"/>
      <c r="H14" s="1"/>
      <c r="I14" s="1"/>
    </row>
    <row r="15" spans="1:9" ht="18">
      <c r="A15" s="275"/>
      <c r="B15" s="276" t="s">
        <v>103</v>
      </c>
      <c r="C15" s="64">
        <v>8</v>
      </c>
      <c r="D15" s="65" t="str">
        <f>'М12'!E63</f>
        <v>Изымбаева Индира</v>
      </c>
      <c r="E15" s="1">
        <f>'М12'!D63</f>
        <v>0</v>
      </c>
      <c r="F15" s="1"/>
      <c r="G15" s="1"/>
      <c r="H15" s="1"/>
      <c r="I15" s="1"/>
    </row>
    <row r="16" spans="1:9" ht="18">
      <c r="A16" s="275"/>
      <c r="B16" s="276" t="s">
        <v>104</v>
      </c>
      <c r="C16" s="64">
        <v>9</v>
      </c>
      <c r="D16" s="65" t="str">
        <f>'М12'!M58</f>
        <v>Зарифуллин Айнур</v>
      </c>
      <c r="E16" s="1">
        <f>'М12'!L58</f>
        <v>0</v>
      </c>
      <c r="F16" s="1"/>
      <c r="G16" s="1"/>
      <c r="H16" s="1"/>
      <c r="I16" s="1"/>
    </row>
    <row r="17" spans="1:9" ht="18">
      <c r="A17" s="275"/>
      <c r="B17" s="276" t="s">
        <v>105</v>
      </c>
      <c r="C17" s="64">
        <v>10</v>
      </c>
      <c r="D17" s="65" t="str">
        <f>'М12'!M61</f>
        <v>Байдимирова Есения</v>
      </c>
      <c r="E17" s="1">
        <f>'М12'!L61</f>
        <v>0</v>
      </c>
      <c r="F17" s="1"/>
      <c r="G17" s="1"/>
      <c r="H17" s="1"/>
      <c r="I17" s="1"/>
    </row>
    <row r="18" spans="1:9" ht="18">
      <c r="A18" s="275"/>
      <c r="B18" s="276" t="s">
        <v>106</v>
      </c>
      <c r="C18" s="64">
        <v>11</v>
      </c>
      <c r="D18" s="65" t="str">
        <f>'М12'!M65</f>
        <v>Хурмалуллина Ангелина</v>
      </c>
      <c r="E18" s="1">
        <f>'М12'!L65</f>
        <v>0</v>
      </c>
      <c r="F18" s="1"/>
      <c r="G18" s="1"/>
      <c r="H18" s="1"/>
      <c r="I18" s="1"/>
    </row>
    <row r="19" spans="1:9" ht="18">
      <c r="A19" s="275"/>
      <c r="B19" s="276" t="s">
        <v>107</v>
      </c>
      <c r="C19" s="64">
        <v>12</v>
      </c>
      <c r="D19" s="65" t="str">
        <f>'М12'!M67</f>
        <v>Петренкова Татьяна</v>
      </c>
      <c r="E19" s="1">
        <f>'М12'!L67</f>
        <v>0</v>
      </c>
      <c r="F19" s="1"/>
      <c r="G19" s="1"/>
      <c r="H19" s="1"/>
      <c r="I19" s="1"/>
    </row>
    <row r="20" spans="1:9" ht="18">
      <c r="A20" s="275"/>
      <c r="B20" s="276" t="s">
        <v>108</v>
      </c>
      <c r="C20" s="64">
        <v>13</v>
      </c>
      <c r="D20" s="65" t="str">
        <f>'М12'!G68</f>
        <v>Сайпашев Никита</v>
      </c>
      <c r="E20" s="1">
        <f>'М12'!F68</f>
        <v>0</v>
      </c>
      <c r="F20" s="1"/>
      <c r="G20" s="1"/>
      <c r="H20" s="1"/>
      <c r="I20" s="1"/>
    </row>
    <row r="21" spans="1:9" ht="18">
      <c r="A21" s="275"/>
      <c r="B21" s="276" t="s">
        <v>109</v>
      </c>
      <c r="C21" s="64">
        <v>14</v>
      </c>
      <c r="D21" s="65" t="str">
        <f>'М12'!G71</f>
        <v>Биктубаев Святослав</v>
      </c>
      <c r="E21" s="1">
        <f>'М12'!F71</f>
        <v>0</v>
      </c>
      <c r="F21" s="1"/>
      <c r="G21" s="1"/>
      <c r="H21" s="1"/>
      <c r="I21" s="1"/>
    </row>
    <row r="22" spans="1:9" ht="18">
      <c r="A22" s="275"/>
      <c r="B22" s="276" t="s">
        <v>73</v>
      </c>
      <c r="C22" s="64">
        <v>15</v>
      </c>
      <c r="D22" s="65">
        <f>'М12'!M70</f>
        <v>0</v>
      </c>
      <c r="E22" s="1">
        <f>'М12'!L70</f>
        <v>0</v>
      </c>
      <c r="F22" s="1"/>
      <c r="G22" s="1"/>
      <c r="H22" s="1"/>
      <c r="I22" s="1"/>
    </row>
    <row r="23" spans="1:9" ht="18">
      <c r="A23" s="275"/>
      <c r="B23" s="276" t="s">
        <v>73</v>
      </c>
      <c r="C23" s="64">
        <v>16</v>
      </c>
      <c r="D23" s="65">
        <f>'М12'!M72</f>
        <v>0</v>
      </c>
      <c r="E23" s="1">
        <f>'М12'!L72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12.75"/>
  <cols>
    <col min="1" max="1" width="6.00390625" style="279" customWidth="1"/>
    <col min="2" max="2" width="3.75390625" style="279" customWidth="1"/>
    <col min="3" max="3" width="25.75390625" style="279" customWidth="1"/>
    <col min="4" max="4" width="3.75390625" style="279" customWidth="1"/>
    <col min="5" max="5" width="15.75390625" style="279" customWidth="1"/>
    <col min="6" max="6" width="3.75390625" style="279" customWidth="1"/>
    <col min="7" max="7" width="15.75390625" style="279" customWidth="1"/>
    <col min="8" max="8" width="3.75390625" style="279" customWidth="1"/>
    <col min="9" max="9" width="15.75390625" style="279" customWidth="1"/>
    <col min="10" max="10" width="3.75390625" style="279" customWidth="1"/>
    <col min="11" max="11" width="9.75390625" style="279" customWidth="1"/>
    <col min="12" max="12" width="3.75390625" style="279" customWidth="1"/>
    <col min="13" max="15" width="5.75390625" style="279" customWidth="1"/>
    <col min="16" max="16384" width="9.125" style="279" customWidth="1"/>
  </cols>
  <sheetData>
    <row r="1" spans="1:15" s="2" customFormat="1" ht="16.5" thickBot="1">
      <c r="A1" s="332" t="s">
        <v>84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spans="1:15" s="2" customFormat="1" ht="13.5" thickBo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2.75">
      <c r="A3" s="278" t="str">
        <f>сМ12!A3</f>
        <v>LXVIII Чемпионат РБ в зачет XXV Кубка РБ, VII Кубка Давида - Детского Кубка РБ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2.75">
      <c r="A4" s="280" t="str">
        <f>CONCATENATE(сМ12!A4," ",сМ12!C4)</f>
        <v>Республиканские официальные спортивные соревнования ДЕНЬ ВОИНА-ИНТЕРНАЦИОНАЛИСТА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ht="12.75">
      <c r="A5" s="73">
        <f>сМ12!E5</f>
        <v>45339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2.75">
      <c r="A6" s="281">
        <v>1</v>
      </c>
      <c r="B6" s="282">
        <f>сМ12!A8</f>
        <v>0</v>
      </c>
      <c r="C6" s="333" t="s">
        <v>96</v>
      </c>
      <c r="D6" s="334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</row>
    <row r="7" spans="1:15" ht="12.75">
      <c r="A7" s="281"/>
      <c r="B7" s="287"/>
      <c r="C7" s="335">
        <v>1</v>
      </c>
      <c r="D7" s="336"/>
      <c r="E7" s="337" t="s">
        <v>96</v>
      </c>
      <c r="F7" s="338"/>
      <c r="G7" s="327"/>
      <c r="H7" s="327"/>
      <c r="I7" s="339"/>
      <c r="J7" s="339"/>
      <c r="K7" s="327"/>
      <c r="L7" s="327"/>
      <c r="M7" s="327"/>
      <c r="N7" s="327"/>
      <c r="O7" s="327"/>
    </row>
    <row r="8" spans="1:15" ht="12.75">
      <c r="A8" s="281">
        <v>16</v>
      </c>
      <c r="B8" s="282">
        <f>сМ12!A23</f>
        <v>0</v>
      </c>
      <c r="C8" s="340" t="str">
        <f>сМ12!B23</f>
        <v>_</v>
      </c>
      <c r="D8" s="341"/>
      <c r="E8" s="342"/>
      <c r="F8" s="343"/>
      <c r="G8" s="327"/>
      <c r="H8" s="327"/>
      <c r="I8" s="327"/>
      <c r="J8" s="327"/>
      <c r="K8" s="327"/>
      <c r="L8" s="327"/>
      <c r="M8" s="327"/>
      <c r="N8" s="327"/>
      <c r="O8" s="327"/>
    </row>
    <row r="9" spans="1:15" ht="12.75">
      <c r="A9" s="281"/>
      <c r="B9" s="287"/>
      <c r="C9" s="327"/>
      <c r="D9" s="287"/>
      <c r="E9" s="335">
        <v>9</v>
      </c>
      <c r="F9" s="336"/>
      <c r="G9" s="337" t="s">
        <v>96</v>
      </c>
      <c r="H9" s="338"/>
      <c r="I9" s="327"/>
      <c r="J9" s="327"/>
      <c r="K9" s="327"/>
      <c r="L9" s="327"/>
      <c r="M9" s="327"/>
      <c r="N9" s="327"/>
      <c r="O9" s="327"/>
    </row>
    <row r="10" spans="1:15" ht="12.75">
      <c r="A10" s="281">
        <v>9</v>
      </c>
      <c r="B10" s="282">
        <f>сМ12!A16</f>
        <v>0</v>
      </c>
      <c r="C10" s="333" t="str">
        <f>сМ12!B16</f>
        <v>Зарифуллин Айнур</v>
      </c>
      <c r="D10" s="344"/>
      <c r="E10" s="342"/>
      <c r="F10" s="345"/>
      <c r="G10" s="342"/>
      <c r="H10" s="343"/>
      <c r="I10" s="327"/>
      <c r="J10" s="327"/>
      <c r="K10" s="327"/>
      <c r="L10" s="327"/>
      <c r="M10" s="327"/>
      <c r="N10" s="327"/>
      <c r="O10" s="327"/>
    </row>
    <row r="11" spans="1:15" ht="12.75">
      <c r="A11" s="281"/>
      <c r="B11" s="287"/>
      <c r="C11" s="335">
        <v>2</v>
      </c>
      <c r="D11" s="336"/>
      <c r="E11" s="346" t="s">
        <v>103</v>
      </c>
      <c r="F11" s="347"/>
      <c r="G11" s="342"/>
      <c r="H11" s="343"/>
      <c r="I11" s="327"/>
      <c r="J11" s="327"/>
      <c r="K11" s="327"/>
      <c r="L11" s="327"/>
      <c r="M11" s="327"/>
      <c r="N11" s="327"/>
      <c r="O11" s="327"/>
    </row>
    <row r="12" spans="1:15" ht="12.75">
      <c r="A12" s="281">
        <v>8</v>
      </c>
      <c r="B12" s="282">
        <f>сМ12!A15</f>
        <v>0</v>
      </c>
      <c r="C12" s="340" t="str">
        <f>сМ12!B15</f>
        <v>Изымбаева Индира</v>
      </c>
      <c r="D12" s="341"/>
      <c r="E12" s="327"/>
      <c r="F12" s="287"/>
      <c r="G12" s="342"/>
      <c r="H12" s="343"/>
      <c r="I12" s="327"/>
      <c r="J12" s="327"/>
      <c r="K12" s="327"/>
      <c r="L12" s="327"/>
      <c r="M12" s="348"/>
      <c r="N12" s="327"/>
      <c r="O12" s="327"/>
    </row>
    <row r="13" spans="1:15" ht="12.75">
      <c r="A13" s="281"/>
      <c r="B13" s="287"/>
      <c r="C13" s="327"/>
      <c r="D13" s="287"/>
      <c r="E13" s="327"/>
      <c r="F13" s="287"/>
      <c r="G13" s="335">
        <v>13</v>
      </c>
      <c r="H13" s="336"/>
      <c r="I13" s="337" t="s">
        <v>96</v>
      </c>
      <c r="J13" s="338"/>
      <c r="K13" s="327"/>
      <c r="L13" s="327"/>
      <c r="M13" s="348"/>
      <c r="N13" s="327"/>
      <c r="O13" s="327"/>
    </row>
    <row r="14" spans="1:15" ht="12.75">
      <c r="A14" s="281">
        <v>5</v>
      </c>
      <c r="B14" s="282">
        <f>сМ12!A12</f>
        <v>0</v>
      </c>
      <c r="C14" s="333" t="str">
        <f>сМ12!B12</f>
        <v>Изиляев Яков</v>
      </c>
      <c r="D14" s="344"/>
      <c r="E14" s="327"/>
      <c r="F14" s="287"/>
      <c r="G14" s="342"/>
      <c r="H14" s="345"/>
      <c r="I14" s="342"/>
      <c r="J14" s="343"/>
      <c r="K14" s="327"/>
      <c r="L14" s="327"/>
      <c r="M14" s="348"/>
      <c r="N14" s="327"/>
      <c r="O14" s="327"/>
    </row>
    <row r="15" spans="1:15" ht="12.75">
      <c r="A15" s="281"/>
      <c r="B15" s="287"/>
      <c r="C15" s="335">
        <v>3</v>
      </c>
      <c r="D15" s="336"/>
      <c r="E15" s="349" t="s">
        <v>100</v>
      </c>
      <c r="F15" s="350"/>
      <c r="G15" s="342"/>
      <c r="H15" s="351"/>
      <c r="I15" s="342"/>
      <c r="J15" s="343"/>
      <c r="K15" s="334"/>
      <c r="L15" s="327"/>
      <c r="M15" s="348"/>
      <c r="N15" s="327"/>
      <c r="O15" s="327"/>
    </row>
    <row r="16" spans="1:15" ht="12.75">
      <c r="A16" s="281">
        <v>12</v>
      </c>
      <c r="B16" s="282">
        <f>сМ12!A19</f>
        <v>0</v>
      </c>
      <c r="C16" s="340" t="str">
        <f>сМ12!B19</f>
        <v>Петренкова Татьяна</v>
      </c>
      <c r="D16" s="341"/>
      <c r="E16" s="342"/>
      <c r="F16" s="350"/>
      <c r="G16" s="342"/>
      <c r="H16" s="351"/>
      <c r="I16" s="342"/>
      <c r="J16" s="343"/>
      <c r="K16" s="327"/>
      <c r="L16" s="327"/>
      <c r="M16" s="348"/>
      <c r="N16" s="327"/>
      <c r="O16" s="327"/>
    </row>
    <row r="17" spans="1:15" ht="12.75">
      <c r="A17" s="281"/>
      <c r="B17" s="287"/>
      <c r="C17" s="327"/>
      <c r="D17" s="287"/>
      <c r="E17" s="335">
        <v>10</v>
      </c>
      <c r="F17" s="336"/>
      <c r="G17" s="346" t="s">
        <v>100</v>
      </c>
      <c r="H17" s="347"/>
      <c r="I17" s="342"/>
      <c r="J17" s="343"/>
      <c r="K17" s="327"/>
      <c r="L17" s="327"/>
      <c r="M17" s="327"/>
      <c r="N17" s="327"/>
      <c r="O17" s="327"/>
    </row>
    <row r="18" spans="1:15" ht="12.75">
      <c r="A18" s="281">
        <v>13</v>
      </c>
      <c r="B18" s="282">
        <f>сМ12!A20</f>
        <v>0</v>
      </c>
      <c r="C18" s="333" t="str">
        <f>сМ12!B20</f>
        <v>Биктубаев Святослав</v>
      </c>
      <c r="D18" s="344"/>
      <c r="E18" s="342"/>
      <c r="F18" s="345"/>
      <c r="G18" s="327"/>
      <c r="H18" s="287"/>
      <c r="I18" s="342"/>
      <c r="J18" s="343"/>
      <c r="K18" s="327"/>
      <c r="L18" s="327"/>
      <c r="M18" s="327"/>
      <c r="N18" s="327"/>
      <c r="O18" s="327"/>
    </row>
    <row r="19" spans="1:15" ht="12.75">
      <c r="A19" s="281"/>
      <c r="B19" s="287"/>
      <c r="C19" s="335">
        <v>4</v>
      </c>
      <c r="D19" s="336"/>
      <c r="E19" s="346" t="s">
        <v>99</v>
      </c>
      <c r="F19" s="347"/>
      <c r="G19" s="327"/>
      <c r="H19" s="287"/>
      <c r="I19" s="342"/>
      <c r="J19" s="343"/>
      <c r="K19" s="327"/>
      <c r="L19" s="327"/>
      <c r="M19" s="327"/>
      <c r="N19" s="327"/>
      <c r="O19" s="327"/>
    </row>
    <row r="20" spans="1:15" ht="12.75">
      <c r="A20" s="281">
        <v>4</v>
      </c>
      <c r="B20" s="282">
        <f>сМ12!A11</f>
        <v>0</v>
      </c>
      <c r="C20" s="340" t="str">
        <f>сМ12!B11</f>
        <v>Яндуганова Юлия</v>
      </c>
      <c r="D20" s="341"/>
      <c r="E20" s="327"/>
      <c r="F20" s="287"/>
      <c r="G20" s="327"/>
      <c r="H20" s="287"/>
      <c r="I20" s="342"/>
      <c r="J20" s="343"/>
      <c r="K20" s="327"/>
      <c r="L20" s="327"/>
      <c r="M20" s="327"/>
      <c r="N20" s="327"/>
      <c r="O20" s="327"/>
    </row>
    <row r="21" spans="1:15" ht="12.75">
      <c r="A21" s="281"/>
      <c r="B21" s="287"/>
      <c r="C21" s="327"/>
      <c r="D21" s="287"/>
      <c r="E21" s="327"/>
      <c r="F21" s="287"/>
      <c r="G21" s="327"/>
      <c r="H21" s="287"/>
      <c r="I21" s="335">
        <v>15</v>
      </c>
      <c r="J21" s="336"/>
      <c r="K21" s="337" t="s">
        <v>96</v>
      </c>
      <c r="L21" s="337"/>
      <c r="M21" s="337"/>
      <c r="N21" s="337"/>
      <c r="O21" s="337"/>
    </row>
    <row r="22" spans="1:15" ht="12.75">
      <c r="A22" s="281">
        <v>3</v>
      </c>
      <c r="B22" s="282">
        <f>сМ12!A10</f>
        <v>0</v>
      </c>
      <c r="C22" s="333" t="str">
        <f>сМ12!B10</f>
        <v>Ахмеров Данияр</v>
      </c>
      <c r="D22" s="344"/>
      <c r="E22" s="327"/>
      <c r="F22" s="287"/>
      <c r="G22" s="327"/>
      <c r="H22" s="287"/>
      <c r="I22" s="342"/>
      <c r="J22" s="352"/>
      <c r="K22" s="343"/>
      <c r="L22" s="343"/>
      <c r="M22" s="327"/>
      <c r="N22" s="353" t="s">
        <v>28</v>
      </c>
      <c r="O22" s="353"/>
    </row>
    <row r="23" spans="1:15" ht="12.75">
      <c r="A23" s="281"/>
      <c r="B23" s="287"/>
      <c r="C23" s="335">
        <v>5</v>
      </c>
      <c r="D23" s="336"/>
      <c r="E23" s="337" t="s">
        <v>98</v>
      </c>
      <c r="F23" s="344"/>
      <c r="G23" s="327"/>
      <c r="H23" s="287"/>
      <c r="I23" s="342"/>
      <c r="J23" s="354"/>
      <c r="K23" s="343"/>
      <c r="L23" s="343"/>
      <c r="M23" s="327"/>
      <c r="N23" s="327"/>
      <c r="O23" s="327"/>
    </row>
    <row r="24" spans="1:15" ht="12.75">
      <c r="A24" s="281">
        <v>14</v>
      </c>
      <c r="B24" s="282">
        <f>сМ12!A21</f>
        <v>0</v>
      </c>
      <c r="C24" s="340" t="str">
        <f>сМ12!B21</f>
        <v>Сайпашев Никита</v>
      </c>
      <c r="D24" s="341"/>
      <c r="E24" s="342"/>
      <c r="F24" s="350"/>
      <c r="G24" s="327"/>
      <c r="H24" s="287"/>
      <c r="I24" s="342"/>
      <c r="J24" s="343"/>
      <c r="K24" s="343"/>
      <c r="L24" s="343"/>
      <c r="M24" s="327"/>
      <c r="N24" s="327"/>
      <c r="O24" s="327"/>
    </row>
    <row r="25" spans="1:15" ht="12.75">
      <c r="A25" s="281"/>
      <c r="B25" s="287"/>
      <c r="C25" s="327"/>
      <c r="D25" s="287"/>
      <c r="E25" s="335">
        <v>11</v>
      </c>
      <c r="F25" s="336"/>
      <c r="G25" s="337" t="s">
        <v>98</v>
      </c>
      <c r="H25" s="344"/>
      <c r="I25" s="342"/>
      <c r="J25" s="343"/>
      <c r="K25" s="343"/>
      <c r="L25" s="343"/>
      <c r="M25" s="327"/>
      <c r="N25" s="327"/>
      <c r="O25" s="327"/>
    </row>
    <row r="26" spans="1:15" ht="12.75">
      <c r="A26" s="281">
        <v>11</v>
      </c>
      <c r="B26" s="282">
        <f>сМ12!A18</f>
        <v>0</v>
      </c>
      <c r="C26" s="333" t="str">
        <f>сМ12!B18</f>
        <v>Хурмалуллина Ангелина</v>
      </c>
      <c r="D26" s="344"/>
      <c r="E26" s="342"/>
      <c r="F26" s="345"/>
      <c r="G26" s="342"/>
      <c r="H26" s="350"/>
      <c r="I26" s="342"/>
      <c r="J26" s="343"/>
      <c r="K26" s="343"/>
      <c r="L26" s="343"/>
      <c r="M26" s="327"/>
      <c r="N26" s="327"/>
      <c r="O26" s="327"/>
    </row>
    <row r="27" spans="1:15" ht="12.75">
      <c r="A27" s="281"/>
      <c r="B27" s="287"/>
      <c r="C27" s="335">
        <v>6</v>
      </c>
      <c r="D27" s="336"/>
      <c r="E27" s="346" t="s">
        <v>101</v>
      </c>
      <c r="F27" s="347"/>
      <c r="G27" s="342"/>
      <c r="H27" s="350"/>
      <c r="I27" s="342"/>
      <c r="J27" s="343"/>
      <c r="K27" s="343"/>
      <c r="L27" s="343"/>
      <c r="M27" s="327"/>
      <c r="N27" s="327"/>
      <c r="O27" s="327"/>
    </row>
    <row r="28" spans="1:15" ht="12.75">
      <c r="A28" s="281">
        <v>6</v>
      </c>
      <c r="B28" s="282">
        <f>сМ12!A13</f>
        <v>0</v>
      </c>
      <c r="C28" s="340" t="str">
        <f>сМ12!B13</f>
        <v>Биктубаева Софья</v>
      </c>
      <c r="D28" s="341"/>
      <c r="E28" s="327"/>
      <c r="F28" s="287"/>
      <c r="G28" s="342"/>
      <c r="H28" s="350"/>
      <c r="I28" s="342"/>
      <c r="J28" s="343"/>
      <c r="K28" s="343"/>
      <c r="L28" s="343"/>
      <c r="M28" s="327"/>
      <c r="N28" s="327"/>
      <c r="O28" s="327"/>
    </row>
    <row r="29" spans="1:15" ht="12.75">
      <c r="A29" s="281"/>
      <c r="B29" s="287"/>
      <c r="C29" s="327"/>
      <c r="D29" s="287"/>
      <c r="E29" s="327"/>
      <c r="F29" s="287"/>
      <c r="G29" s="335">
        <v>14</v>
      </c>
      <c r="H29" s="336"/>
      <c r="I29" s="346" t="s">
        <v>97</v>
      </c>
      <c r="J29" s="338"/>
      <c r="K29" s="343"/>
      <c r="L29" s="343"/>
      <c r="M29" s="327"/>
      <c r="N29" s="327"/>
      <c r="O29" s="327"/>
    </row>
    <row r="30" spans="1:15" ht="12.75">
      <c r="A30" s="281">
        <v>7</v>
      </c>
      <c r="B30" s="282">
        <f>сМ12!A14</f>
        <v>0</v>
      </c>
      <c r="C30" s="333" t="str">
        <f>сМ12!B14</f>
        <v>Ямиданова Алиса</v>
      </c>
      <c r="D30" s="344"/>
      <c r="E30" s="327"/>
      <c r="F30" s="287"/>
      <c r="G30" s="342"/>
      <c r="H30" s="352"/>
      <c r="I30" s="327"/>
      <c r="J30" s="327"/>
      <c r="K30" s="343"/>
      <c r="L30" s="343"/>
      <c r="M30" s="327"/>
      <c r="N30" s="327"/>
      <c r="O30" s="327"/>
    </row>
    <row r="31" spans="1:15" ht="12.75">
      <c r="A31" s="281"/>
      <c r="B31" s="287"/>
      <c r="C31" s="335">
        <v>7</v>
      </c>
      <c r="D31" s="336"/>
      <c r="E31" s="337" t="s">
        <v>102</v>
      </c>
      <c r="F31" s="344"/>
      <c r="G31" s="342"/>
      <c r="H31" s="355"/>
      <c r="I31" s="327"/>
      <c r="J31" s="327"/>
      <c r="K31" s="343"/>
      <c r="L31" s="343"/>
      <c r="M31" s="327"/>
      <c r="N31" s="327"/>
      <c r="O31" s="327"/>
    </row>
    <row r="32" spans="1:15" ht="12.75">
      <c r="A32" s="281">
        <v>10</v>
      </c>
      <c r="B32" s="282">
        <f>сМ12!A17</f>
        <v>0</v>
      </c>
      <c r="C32" s="340" t="str">
        <f>сМ12!B17</f>
        <v>Байдимирова Есения</v>
      </c>
      <c r="D32" s="341"/>
      <c r="E32" s="342"/>
      <c r="F32" s="350"/>
      <c r="G32" s="342"/>
      <c r="H32" s="355"/>
      <c r="I32" s="281">
        <v>-15</v>
      </c>
      <c r="J32" s="316">
        <f>IF(J21=H13,H29,IF(J21=H29,H13,0))</f>
        <v>0</v>
      </c>
      <c r="K32" s="333" t="str">
        <f>IF(K21=I13,I29,IF(K21=I29,I13,0))</f>
        <v>Леонтьев Динар</v>
      </c>
      <c r="L32" s="333"/>
      <c r="M32" s="349"/>
      <c r="N32" s="349"/>
      <c r="O32" s="349"/>
    </row>
    <row r="33" spans="1:15" ht="12.75">
      <c r="A33" s="281"/>
      <c r="B33" s="287"/>
      <c r="C33" s="327"/>
      <c r="D33" s="287"/>
      <c r="E33" s="335">
        <v>12</v>
      </c>
      <c r="F33" s="336"/>
      <c r="G33" s="346" t="s">
        <v>97</v>
      </c>
      <c r="H33" s="356"/>
      <c r="I33" s="327"/>
      <c r="J33" s="327"/>
      <c r="K33" s="343"/>
      <c r="L33" s="343"/>
      <c r="M33" s="327"/>
      <c r="N33" s="353" t="s">
        <v>29</v>
      </c>
      <c r="O33" s="353"/>
    </row>
    <row r="34" spans="1:15" ht="12.75">
      <c r="A34" s="281">
        <v>15</v>
      </c>
      <c r="B34" s="282">
        <f>сМ12!A22</f>
        <v>0</v>
      </c>
      <c r="C34" s="333" t="str">
        <f>сМ12!B22</f>
        <v>_</v>
      </c>
      <c r="D34" s="344"/>
      <c r="E34" s="342"/>
      <c r="F34" s="352"/>
      <c r="G34" s="327"/>
      <c r="H34" s="327"/>
      <c r="I34" s="327"/>
      <c r="J34" s="327"/>
      <c r="K34" s="343"/>
      <c r="L34" s="343"/>
      <c r="M34" s="327"/>
      <c r="N34" s="327"/>
      <c r="O34" s="327"/>
    </row>
    <row r="35" spans="1:15" ht="12.75">
      <c r="A35" s="281"/>
      <c r="B35" s="287"/>
      <c r="C35" s="335">
        <v>8</v>
      </c>
      <c r="D35" s="336"/>
      <c r="E35" s="346" t="s">
        <v>97</v>
      </c>
      <c r="F35" s="356"/>
      <c r="G35" s="327"/>
      <c r="H35" s="327"/>
      <c r="I35" s="327"/>
      <c r="J35" s="327"/>
      <c r="K35" s="343"/>
      <c r="L35" s="343"/>
      <c r="M35" s="327"/>
      <c r="N35" s="327"/>
      <c r="O35" s="327"/>
    </row>
    <row r="36" spans="1:15" ht="12.75">
      <c r="A36" s="281">
        <v>2</v>
      </c>
      <c r="B36" s="282">
        <f>сМ12!A9</f>
        <v>0</v>
      </c>
      <c r="C36" s="340" t="s">
        <v>97</v>
      </c>
      <c r="D36" s="357"/>
      <c r="E36" s="327"/>
      <c r="F36" s="327"/>
      <c r="G36" s="327"/>
      <c r="H36" s="327"/>
      <c r="I36" s="327"/>
      <c r="J36" s="327"/>
      <c r="K36" s="343"/>
      <c r="L36" s="343"/>
      <c r="M36" s="327"/>
      <c r="N36" s="327"/>
      <c r="O36" s="327"/>
    </row>
    <row r="37" spans="1:15" ht="12.75">
      <c r="A37" s="281"/>
      <c r="B37" s="281"/>
      <c r="C37" s="327"/>
      <c r="D37" s="327"/>
      <c r="E37" s="327"/>
      <c r="F37" s="327"/>
      <c r="G37" s="327"/>
      <c r="H37" s="327"/>
      <c r="I37" s="327"/>
      <c r="J37" s="327"/>
      <c r="K37" s="343"/>
      <c r="L37" s="343"/>
      <c r="M37" s="327"/>
      <c r="N37" s="327"/>
      <c r="O37" s="327"/>
    </row>
    <row r="38" spans="1:15" ht="12.75">
      <c r="A38" s="281">
        <v>-1</v>
      </c>
      <c r="B38" s="316">
        <f>IF(D7=B6,B8,IF(D7=B8,B6,0))</f>
        <v>0</v>
      </c>
      <c r="C38" s="333" t="str">
        <f>IF(E7=C6,C8,IF(E7=C8,C6,0))</f>
        <v>_</v>
      </c>
      <c r="D38" s="334"/>
      <c r="E38" s="327"/>
      <c r="F38" s="327"/>
      <c r="G38" s="281">
        <v>-13</v>
      </c>
      <c r="H38" s="316">
        <f>IF(H13=F9,F17,IF(H13=F17,F9,0))</f>
        <v>0</v>
      </c>
      <c r="I38" s="333" t="str">
        <f>IF(I13=G9,G17,IF(I13=G17,G9,0))</f>
        <v>Изиляев Яков</v>
      </c>
      <c r="J38" s="334"/>
      <c r="K38" s="327"/>
      <c r="L38" s="327"/>
      <c r="M38" s="327"/>
      <c r="N38" s="327"/>
      <c r="O38" s="327"/>
    </row>
    <row r="39" spans="1:15" ht="12.75">
      <c r="A39" s="281"/>
      <c r="B39" s="281"/>
      <c r="C39" s="335">
        <v>16</v>
      </c>
      <c r="D39" s="336"/>
      <c r="E39" s="358" t="s">
        <v>104</v>
      </c>
      <c r="F39" s="359"/>
      <c r="G39" s="327"/>
      <c r="H39" s="327"/>
      <c r="I39" s="342"/>
      <c r="J39" s="343"/>
      <c r="K39" s="327"/>
      <c r="L39" s="327"/>
      <c r="M39" s="327"/>
      <c r="N39" s="327"/>
      <c r="O39" s="327"/>
    </row>
    <row r="40" spans="1:15" ht="12.75">
      <c r="A40" s="281">
        <v>-2</v>
      </c>
      <c r="B40" s="316">
        <f>IF(D11=B10,B12,IF(D11=B12,B10,0))</f>
        <v>0</v>
      </c>
      <c r="C40" s="340" t="str">
        <f>IF(E11=C10,C12,IF(E11=C12,C10,0))</f>
        <v>Зарифуллин Айнур</v>
      </c>
      <c r="D40" s="357"/>
      <c r="E40" s="335">
        <v>20</v>
      </c>
      <c r="F40" s="336"/>
      <c r="G40" s="358" t="s">
        <v>102</v>
      </c>
      <c r="H40" s="359"/>
      <c r="I40" s="335">
        <v>26</v>
      </c>
      <c r="J40" s="336"/>
      <c r="K40" s="358" t="s">
        <v>100</v>
      </c>
      <c r="L40" s="359"/>
      <c r="M40" s="327"/>
      <c r="N40" s="327"/>
      <c r="O40" s="327"/>
    </row>
    <row r="41" spans="1:15" ht="12.75">
      <c r="A41" s="281"/>
      <c r="B41" s="281"/>
      <c r="C41" s="281">
        <v>-12</v>
      </c>
      <c r="D41" s="316">
        <f>IF(F33=D31,D35,IF(F33=D35,D31,0))</f>
        <v>0</v>
      </c>
      <c r="E41" s="340" t="str">
        <f>IF(G33=E31,E35,IF(G33=E35,E31,0))</f>
        <v>Ямиданова Алиса</v>
      </c>
      <c r="F41" s="357"/>
      <c r="G41" s="342"/>
      <c r="H41" s="355"/>
      <c r="I41" s="342"/>
      <c r="J41" s="352"/>
      <c r="K41" s="342"/>
      <c r="L41" s="343"/>
      <c r="M41" s="327"/>
      <c r="N41" s="327"/>
      <c r="O41" s="327"/>
    </row>
    <row r="42" spans="1:15" ht="12.75">
      <c r="A42" s="281">
        <v>-3</v>
      </c>
      <c r="B42" s="316">
        <f>IF(D15=B14,B16,IF(D15=B16,B14,0))</f>
        <v>0</v>
      </c>
      <c r="C42" s="333" t="str">
        <f>IF(E15=C14,C16,IF(E15=C16,C14,0))</f>
        <v>Петренкова Татьяна</v>
      </c>
      <c r="D42" s="334"/>
      <c r="E42" s="327"/>
      <c r="F42" s="327"/>
      <c r="G42" s="335">
        <v>24</v>
      </c>
      <c r="H42" s="336"/>
      <c r="I42" s="360" t="s">
        <v>101</v>
      </c>
      <c r="J42" s="354"/>
      <c r="K42" s="342"/>
      <c r="L42" s="343"/>
      <c r="M42" s="327"/>
      <c r="N42" s="327"/>
      <c r="O42" s="327"/>
    </row>
    <row r="43" spans="1:15" ht="12.75">
      <c r="A43" s="281"/>
      <c r="B43" s="281"/>
      <c r="C43" s="335">
        <v>17</v>
      </c>
      <c r="D43" s="336"/>
      <c r="E43" s="358" t="s">
        <v>107</v>
      </c>
      <c r="F43" s="359"/>
      <c r="G43" s="342"/>
      <c r="H43" s="343"/>
      <c r="I43" s="343"/>
      <c r="J43" s="343"/>
      <c r="K43" s="342"/>
      <c r="L43" s="343"/>
      <c r="M43" s="327"/>
      <c r="N43" s="327"/>
      <c r="O43" s="327"/>
    </row>
    <row r="44" spans="1:15" ht="12.75">
      <c r="A44" s="281">
        <v>-4</v>
      </c>
      <c r="B44" s="316">
        <f>IF(D19=B18,B20,IF(D19=B20,B18,0))</f>
        <v>0</v>
      </c>
      <c r="C44" s="340" t="str">
        <f>IF(E19=C18,C20,IF(E19=C20,C18,0))</f>
        <v>Биктубаев Святослав</v>
      </c>
      <c r="D44" s="357"/>
      <c r="E44" s="335">
        <v>21</v>
      </c>
      <c r="F44" s="336"/>
      <c r="G44" s="360" t="s">
        <v>101</v>
      </c>
      <c r="H44" s="359"/>
      <c r="I44" s="343"/>
      <c r="J44" s="343"/>
      <c r="K44" s="335">
        <v>28</v>
      </c>
      <c r="L44" s="336"/>
      <c r="M44" s="358" t="s">
        <v>100</v>
      </c>
      <c r="N44" s="349"/>
      <c r="O44" s="349"/>
    </row>
    <row r="45" spans="1:15" ht="12.75">
      <c r="A45" s="281"/>
      <c r="B45" s="281"/>
      <c r="C45" s="281">
        <v>-11</v>
      </c>
      <c r="D45" s="316">
        <f>IF(F25=D23,D27,IF(F25=D27,D23,0))</f>
        <v>0</v>
      </c>
      <c r="E45" s="340" t="str">
        <f>IF(G25=E23,E27,IF(G25=E27,E23,0))</f>
        <v>Биктубаева Софья</v>
      </c>
      <c r="F45" s="357"/>
      <c r="G45" s="327"/>
      <c r="H45" s="327"/>
      <c r="I45" s="343"/>
      <c r="J45" s="343"/>
      <c r="K45" s="342"/>
      <c r="L45" s="343"/>
      <c r="M45" s="327"/>
      <c r="N45" s="353" t="s">
        <v>30</v>
      </c>
      <c r="O45" s="353"/>
    </row>
    <row r="46" spans="1:15" ht="12.75">
      <c r="A46" s="281">
        <v>-5</v>
      </c>
      <c r="B46" s="316">
        <f>IF(D23=B22,B24,IF(D23=B24,B22,0))</f>
        <v>0</v>
      </c>
      <c r="C46" s="333" t="str">
        <f>IF(E23=C22,C24,IF(E23=C24,C22,0))</f>
        <v>Сайпашев Никита</v>
      </c>
      <c r="D46" s="334"/>
      <c r="E46" s="327"/>
      <c r="F46" s="327"/>
      <c r="G46" s="281">
        <v>-14</v>
      </c>
      <c r="H46" s="316">
        <f>IF(H29=F25,F33,IF(H29=F33,F25,0))</f>
        <v>0</v>
      </c>
      <c r="I46" s="333" t="str">
        <f>IF(I29=G25,G33,IF(I29=G33,G25,0))</f>
        <v>Ахмеров Данияр</v>
      </c>
      <c r="J46" s="334"/>
      <c r="K46" s="342"/>
      <c r="L46" s="343"/>
      <c r="M46" s="343"/>
      <c r="N46" s="327"/>
      <c r="O46" s="327"/>
    </row>
    <row r="47" spans="1:15" ht="12.75">
      <c r="A47" s="281"/>
      <c r="B47" s="281"/>
      <c r="C47" s="335">
        <v>18</v>
      </c>
      <c r="D47" s="336"/>
      <c r="E47" s="358" t="s">
        <v>106</v>
      </c>
      <c r="F47" s="359"/>
      <c r="G47" s="327"/>
      <c r="H47" s="327"/>
      <c r="I47" s="361"/>
      <c r="J47" s="343"/>
      <c r="K47" s="342"/>
      <c r="L47" s="343"/>
      <c r="M47" s="343"/>
      <c r="N47" s="327"/>
      <c r="O47" s="327"/>
    </row>
    <row r="48" spans="1:15" ht="12.75">
      <c r="A48" s="281">
        <v>-6</v>
      </c>
      <c r="B48" s="316">
        <f>IF(D27=B26,B28,IF(D27=B28,B26,0))</f>
        <v>0</v>
      </c>
      <c r="C48" s="340" t="str">
        <f>IF(E27=C26,C28,IF(E27=C28,C26,0))</f>
        <v>Хурмалуллина Ангелина</v>
      </c>
      <c r="D48" s="357"/>
      <c r="E48" s="335">
        <v>22</v>
      </c>
      <c r="F48" s="336"/>
      <c r="G48" s="358" t="s">
        <v>99</v>
      </c>
      <c r="H48" s="359"/>
      <c r="I48" s="335">
        <v>27</v>
      </c>
      <c r="J48" s="336"/>
      <c r="K48" s="360" t="s">
        <v>99</v>
      </c>
      <c r="L48" s="359"/>
      <c r="M48" s="343"/>
      <c r="N48" s="327"/>
      <c r="O48" s="327"/>
    </row>
    <row r="49" spans="1:15" ht="12.75">
      <c r="A49" s="281"/>
      <c r="B49" s="281"/>
      <c r="C49" s="281">
        <v>-10</v>
      </c>
      <c r="D49" s="316">
        <f>IF(F17=D15,D19,IF(F17=D19,D15,0))</f>
        <v>0</v>
      </c>
      <c r="E49" s="340" t="str">
        <f>IF(G17=E15,E19,IF(G17=E19,E15,0))</f>
        <v>Яндуганова Юлия</v>
      </c>
      <c r="F49" s="357"/>
      <c r="G49" s="342"/>
      <c r="H49" s="355"/>
      <c r="I49" s="342"/>
      <c r="J49" s="352"/>
      <c r="K49" s="327"/>
      <c r="L49" s="327"/>
      <c r="M49" s="343"/>
      <c r="N49" s="327"/>
      <c r="O49" s="327"/>
    </row>
    <row r="50" spans="1:15" ht="12.75">
      <c r="A50" s="281">
        <v>-7</v>
      </c>
      <c r="B50" s="316">
        <f>IF(D31=B30,B32,IF(D31=B32,B30,0))</f>
        <v>0</v>
      </c>
      <c r="C50" s="333" t="str">
        <f>IF(E31=C30,C32,IF(E31=C32,C30,0))</f>
        <v>Байдимирова Есения</v>
      </c>
      <c r="D50" s="334"/>
      <c r="E50" s="327"/>
      <c r="F50" s="327"/>
      <c r="G50" s="335">
        <v>25</v>
      </c>
      <c r="H50" s="336"/>
      <c r="I50" s="360" t="s">
        <v>99</v>
      </c>
      <c r="J50" s="354"/>
      <c r="K50" s="327"/>
      <c r="L50" s="327"/>
      <c r="M50" s="343"/>
      <c r="N50" s="327"/>
      <c r="O50" s="327"/>
    </row>
    <row r="51" spans="1:15" ht="12.75">
      <c r="A51" s="281"/>
      <c r="B51" s="281"/>
      <c r="C51" s="335">
        <v>19</v>
      </c>
      <c r="D51" s="336"/>
      <c r="E51" s="358" t="s">
        <v>105</v>
      </c>
      <c r="F51" s="359"/>
      <c r="G51" s="342"/>
      <c r="H51" s="343"/>
      <c r="I51" s="343"/>
      <c r="J51" s="343"/>
      <c r="K51" s="327"/>
      <c r="L51" s="327"/>
      <c r="M51" s="343"/>
      <c r="N51" s="327"/>
      <c r="O51" s="327"/>
    </row>
    <row r="52" spans="1:15" ht="12.75">
      <c r="A52" s="281">
        <v>-8</v>
      </c>
      <c r="B52" s="316">
        <f>IF(D35=B34,B36,IF(D35=B36,B34,0))</f>
        <v>0</v>
      </c>
      <c r="C52" s="340" t="str">
        <f>IF(E35=C34,C36,IF(E35=C36,C34,0))</f>
        <v>_</v>
      </c>
      <c r="D52" s="357"/>
      <c r="E52" s="335">
        <v>23</v>
      </c>
      <c r="F52" s="336"/>
      <c r="G52" s="360" t="s">
        <v>103</v>
      </c>
      <c r="H52" s="359"/>
      <c r="I52" s="343"/>
      <c r="J52" s="343"/>
      <c r="K52" s="281">
        <v>-28</v>
      </c>
      <c r="L52" s="316">
        <f>IF(L44=J40,J48,IF(L44=J48,J40,0))</f>
        <v>0</v>
      </c>
      <c r="M52" s="333" t="str">
        <f>IF(M44=K40,K48,IF(M44=K48,K40,0))</f>
        <v>Яндуганова Юлия</v>
      </c>
      <c r="N52" s="349"/>
      <c r="O52" s="349"/>
    </row>
    <row r="53" spans="1:15" ht="12.75">
      <c r="A53" s="281"/>
      <c r="B53" s="281"/>
      <c r="C53" s="362">
        <v>-9</v>
      </c>
      <c r="D53" s="316">
        <f>IF(F9=D7,D11,IF(F9=D11,D7,0))</f>
        <v>0</v>
      </c>
      <c r="E53" s="340" t="str">
        <f>IF(G9=E7,E11,IF(G9=E11,E7,0))</f>
        <v>Изымбаева Индира</v>
      </c>
      <c r="F53" s="357"/>
      <c r="G53" s="327"/>
      <c r="H53" s="327"/>
      <c r="I53" s="343"/>
      <c r="J53" s="343"/>
      <c r="K53" s="327"/>
      <c r="L53" s="327"/>
      <c r="M53" s="363"/>
      <c r="N53" s="353" t="s">
        <v>31</v>
      </c>
      <c r="O53" s="353"/>
    </row>
    <row r="54" spans="1:15" ht="12.75">
      <c r="A54" s="281"/>
      <c r="B54" s="281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</row>
    <row r="55" spans="1:15" ht="12.75">
      <c r="A55" s="281">
        <v>-26</v>
      </c>
      <c r="B55" s="316">
        <f>IF(J40=H38,H42,IF(J40=H42,H38,0))</f>
        <v>0</v>
      </c>
      <c r="C55" s="333" t="str">
        <f>IF(K40=I38,I42,IF(K40=I42,I38,0))</f>
        <v>Биктубаева Софья</v>
      </c>
      <c r="D55" s="334"/>
      <c r="E55" s="327"/>
      <c r="F55" s="327"/>
      <c r="G55" s="281">
        <v>-20</v>
      </c>
      <c r="H55" s="316">
        <f>IF(F40=D39,D41,IF(F40=D41,D39,0))</f>
        <v>0</v>
      </c>
      <c r="I55" s="333" t="str">
        <f>IF(G40=E39,E41,IF(G40=E41,E39,0))</f>
        <v>Зарифуллин Айнур</v>
      </c>
      <c r="J55" s="334"/>
      <c r="K55" s="327"/>
      <c r="L55" s="327"/>
      <c r="M55" s="327"/>
      <c r="N55" s="327"/>
      <c r="O55" s="327"/>
    </row>
    <row r="56" spans="1:15" ht="12.75">
      <c r="A56" s="281"/>
      <c r="B56" s="287"/>
      <c r="C56" s="335">
        <v>29</v>
      </c>
      <c r="D56" s="336"/>
      <c r="E56" s="337" t="s">
        <v>98</v>
      </c>
      <c r="F56" s="338"/>
      <c r="G56" s="281"/>
      <c r="H56" s="281"/>
      <c r="I56" s="335">
        <v>31</v>
      </c>
      <c r="J56" s="336"/>
      <c r="K56" s="337" t="s">
        <v>104</v>
      </c>
      <c r="L56" s="338"/>
      <c r="M56" s="327"/>
      <c r="N56" s="327"/>
      <c r="O56" s="327"/>
    </row>
    <row r="57" spans="1:15" ht="12.75">
      <c r="A57" s="281">
        <v>-27</v>
      </c>
      <c r="B57" s="316">
        <f>IF(J48=H46,H50,IF(J48=H50,H46,0))</f>
        <v>0</v>
      </c>
      <c r="C57" s="340" t="str">
        <f>IF(K48=I46,I50,IF(K48=I50,I46,0))</f>
        <v>Ахмеров Данияр</v>
      </c>
      <c r="D57" s="357"/>
      <c r="E57" s="364" t="s">
        <v>32</v>
      </c>
      <c r="F57" s="364"/>
      <c r="G57" s="281">
        <v>-21</v>
      </c>
      <c r="H57" s="316">
        <f>IF(F44=D43,D45,IF(F44=D45,D43,0))</f>
        <v>0</v>
      </c>
      <c r="I57" s="340" t="str">
        <f>IF(G44=E43,E45,IF(G44=E45,E43,0))</f>
        <v>Петренкова Татьяна</v>
      </c>
      <c r="J57" s="357"/>
      <c r="K57" s="342"/>
      <c r="L57" s="343"/>
      <c r="M57" s="343"/>
      <c r="N57" s="327"/>
      <c r="O57" s="327"/>
    </row>
    <row r="58" spans="1:15" ht="12.75">
      <c r="A58" s="281"/>
      <c r="B58" s="281"/>
      <c r="C58" s="281">
        <v>-29</v>
      </c>
      <c r="D58" s="316">
        <f>IF(D56=B55,B57,IF(D56=B57,B55,0))</f>
        <v>0</v>
      </c>
      <c r="E58" s="333" t="str">
        <f>IF(E56=C55,C57,IF(E56=C57,C55,0))</f>
        <v>Биктубаева Софья</v>
      </c>
      <c r="F58" s="334"/>
      <c r="G58" s="281"/>
      <c r="H58" s="281"/>
      <c r="I58" s="327"/>
      <c r="J58" s="327"/>
      <c r="K58" s="335">
        <v>33</v>
      </c>
      <c r="L58" s="336"/>
      <c r="M58" s="337" t="s">
        <v>104</v>
      </c>
      <c r="N58" s="349"/>
      <c r="O58" s="349"/>
    </row>
    <row r="59" spans="1:15" ht="12.75">
      <c r="A59" s="281"/>
      <c r="B59" s="281"/>
      <c r="C59" s="327"/>
      <c r="D59" s="327"/>
      <c r="E59" s="364" t="s">
        <v>34</v>
      </c>
      <c r="F59" s="364"/>
      <c r="G59" s="281">
        <v>-22</v>
      </c>
      <c r="H59" s="316">
        <f>IF(F48=D47,D49,IF(F48=D49,D47,0))</f>
        <v>0</v>
      </c>
      <c r="I59" s="333" t="str">
        <f>IF(G48=E47,E49,IF(G48=E49,E47,0))</f>
        <v>Хурмалуллина Ангелина</v>
      </c>
      <c r="J59" s="334"/>
      <c r="K59" s="342"/>
      <c r="L59" s="343"/>
      <c r="M59" s="327"/>
      <c r="N59" s="353" t="s">
        <v>74</v>
      </c>
      <c r="O59" s="353"/>
    </row>
    <row r="60" spans="1:15" ht="12.75">
      <c r="A60" s="281">
        <v>-24</v>
      </c>
      <c r="B60" s="316">
        <f>IF(H42=F40,F44,IF(H42=F44,F40,0))</f>
        <v>0</v>
      </c>
      <c r="C60" s="333" t="str">
        <f>IF(I42=G40,G44,IF(I42=G44,G40,0))</f>
        <v>Ямиданова Алиса</v>
      </c>
      <c r="D60" s="334"/>
      <c r="E60" s="327"/>
      <c r="F60" s="327"/>
      <c r="G60" s="281"/>
      <c r="H60" s="281"/>
      <c r="I60" s="335">
        <v>32</v>
      </c>
      <c r="J60" s="336"/>
      <c r="K60" s="346" t="s">
        <v>105</v>
      </c>
      <c r="L60" s="338"/>
      <c r="M60" s="365"/>
      <c r="N60" s="327"/>
      <c r="O60" s="327"/>
    </row>
    <row r="61" spans="1:15" ht="12.75">
      <c r="A61" s="281"/>
      <c r="B61" s="281"/>
      <c r="C61" s="335">
        <v>30</v>
      </c>
      <c r="D61" s="336"/>
      <c r="E61" s="337" t="s">
        <v>102</v>
      </c>
      <c r="F61" s="338"/>
      <c r="G61" s="281">
        <v>-23</v>
      </c>
      <c r="H61" s="316">
        <f>IF(F52=D51,D53,IF(F52=D53,D51,0))</f>
        <v>0</v>
      </c>
      <c r="I61" s="340" t="str">
        <f>IF(G52=E51,E53,IF(G52=E53,E51,0))</f>
        <v>Байдимирова Есения</v>
      </c>
      <c r="J61" s="357"/>
      <c r="K61" s="281">
        <v>-33</v>
      </c>
      <c r="L61" s="316">
        <f>IF(L58=J56,J60,IF(L58=J60,J56,0))</f>
        <v>0</v>
      </c>
      <c r="M61" s="333" t="str">
        <f>IF(M58=K56,K60,IF(M58=K60,K56,0))</f>
        <v>Байдимирова Есения</v>
      </c>
      <c r="N61" s="349"/>
      <c r="O61" s="349"/>
    </row>
    <row r="62" spans="1:15" ht="12.75">
      <c r="A62" s="281">
        <v>-25</v>
      </c>
      <c r="B62" s="316">
        <f>IF(H50=F48,F52,IF(H50=F52,F48,0))</f>
        <v>0</v>
      </c>
      <c r="C62" s="340" t="str">
        <f>IF(I50=G48,G52,IF(I50=G52,G48,0))</f>
        <v>Изымбаева Индира</v>
      </c>
      <c r="D62" s="357"/>
      <c r="E62" s="364" t="s">
        <v>33</v>
      </c>
      <c r="F62" s="364"/>
      <c r="G62" s="327"/>
      <c r="H62" s="327"/>
      <c r="I62" s="327"/>
      <c r="J62" s="327"/>
      <c r="K62" s="327"/>
      <c r="L62" s="327"/>
      <c r="M62" s="327"/>
      <c r="N62" s="353" t="s">
        <v>75</v>
      </c>
      <c r="O62" s="353"/>
    </row>
    <row r="63" spans="1:15" ht="12.75">
      <c r="A63" s="281"/>
      <c r="B63" s="281"/>
      <c r="C63" s="281">
        <v>-30</v>
      </c>
      <c r="D63" s="316">
        <f>IF(D61=B60,B62,IF(D61=B62,B60,0))</f>
        <v>0</v>
      </c>
      <c r="E63" s="333" t="str">
        <f>IF(E61=C60,C62,IF(E61=C62,C60,0))</f>
        <v>Изымбаева Индира</v>
      </c>
      <c r="F63" s="334"/>
      <c r="G63" s="327"/>
      <c r="H63" s="327"/>
      <c r="I63" s="327"/>
      <c r="J63" s="327"/>
      <c r="K63" s="327"/>
      <c r="L63" s="327"/>
      <c r="M63" s="327"/>
      <c r="N63" s="327"/>
      <c r="O63" s="327"/>
    </row>
    <row r="64" spans="1:15" ht="12.75">
      <c r="A64" s="281"/>
      <c r="B64" s="281"/>
      <c r="C64" s="327"/>
      <c r="D64" s="327"/>
      <c r="E64" s="364" t="s">
        <v>35</v>
      </c>
      <c r="F64" s="364"/>
      <c r="G64" s="327"/>
      <c r="H64" s="327"/>
      <c r="I64" s="281">
        <v>-31</v>
      </c>
      <c r="J64" s="316">
        <f>IF(J56=H55,H57,IF(J56=H57,H55,0))</f>
        <v>0</v>
      </c>
      <c r="K64" s="333" t="str">
        <f>IF(K56=I55,I57,IF(K56=I57,I55,0))</f>
        <v>Петренкова Татьяна</v>
      </c>
      <c r="L64" s="334"/>
      <c r="M64" s="327"/>
      <c r="N64" s="327"/>
      <c r="O64" s="327"/>
    </row>
    <row r="65" spans="1:15" ht="12.75">
      <c r="A65" s="281">
        <v>-16</v>
      </c>
      <c r="B65" s="316">
        <f>IF(D39=B38,B40,IF(D39=B40,B38,0))</f>
        <v>0</v>
      </c>
      <c r="C65" s="333" t="str">
        <f>IF(E39=C38,C40,IF(E39=C40,C38,0))</f>
        <v>_</v>
      </c>
      <c r="D65" s="334"/>
      <c r="E65" s="327"/>
      <c r="F65" s="327"/>
      <c r="G65" s="327"/>
      <c r="H65" s="327"/>
      <c r="I65" s="327"/>
      <c r="J65" s="327"/>
      <c r="K65" s="335">
        <v>34</v>
      </c>
      <c r="L65" s="336"/>
      <c r="M65" s="337" t="s">
        <v>106</v>
      </c>
      <c r="N65" s="349"/>
      <c r="O65" s="349"/>
    </row>
    <row r="66" spans="1:15" ht="12.75">
      <c r="A66" s="281"/>
      <c r="B66" s="281"/>
      <c r="C66" s="335">
        <v>35</v>
      </c>
      <c r="D66" s="336"/>
      <c r="E66" s="337" t="s">
        <v>108</v>
      </c>
      <c r="F66" s="338"/>
      <c r="G66" s="327"/>
      <c r="H66" s="327"/>
      <c r="I66" s="281">
        <v>-32</v>
      </c>
      <c r="J66" s="316">
        <f>IF(J60=H59,H61,IF(J60=H61,H59,0))</f>
        <v>0</v>
      </c>
      <c r="K66" s="340" t="str">
        <f>IF(K60=I59,I61,IF(K60=I61,I59,0))</f>
        <v>Хурмалуллина Ангелина</v>
      </c>
      <c r="L66" s="334"/>
      <c r="M66" s="327"/>
      <c r="N66" s="353" t="s">
        <v>76</v>
      </c>
      <c r="O66" s="353"/>
    </row>
    <row r="67" spans="1:15" ht="12.75">
      <c r="A67" s="281">
        <v>-17</v>
      </c>
      <c r="B67" s="316">
        <f>IF(D43=B42,B44,IF(D43=B44,B42,0))</f>
        <v>0</v>
      </c>
      <c r="C67" s="340" t="str">
        <f>IF(E43=C42,C44,IF(E43=C44,C42,0))</f>
        <v>Биктубаев Святослав</v>
      </c>
      <c r="D67" s="357"/>
      <c r="E67" s="342"/>
      <c r="F67" s="343"/>
      <c r="G67" s="343"/>
      <c r="H67" s="343"/>
      <c r="I67" s="281"/>
      <c r="J67" s="281"/>
      <c r="K67" s="281">
        <v>-34</v>
      </c>
      <c r="L67" s="316">
        <f>IF(L65=J64,J66,IF(L65=J66,J64,0))</f>
        <v>0</v>
      </c>
      <c r="M67" s="333" t="str">
        <f>IF(M65=K64,K66,IF(M65=K66,K64,0))</f>
        <v>Петренкова Татьяна</v>
      </c>
      <c r="N67" s="349"/>
      <c r="O67" s="349"/>
    </row>
    <row r="68" spans="1:15" ht="12.75">
      <c r="A68" s="281"/>
      <c r="B68" s="281"/>
      <c r="C68" s="327"/>
      <c r="D68" s="327"/>
      <c r="E68" s="335">
        <v>37</v>
      </c>
      <c r="F68" s="336"/>
      <c r="G68" s="337" t="s">
        <v>109</v>
      </c>
      <c r="H68" s="338"/>
      <c r="I68" s="281"/>
      <c r="J68" s="281"/>
      <c r="K68" s="327"/>
      <c r="L68" s="327"/>
      <c r="M68" s="327"/>
      <c r="N68" s="353" t="s">
        <v>77</v>
      </c>
      <c r="O68" s="353"/>
    </row>
    <row r="69" spans="1:15" ht="12.75">
      <c r="A69" s="281">
        <v>-18</v>
      </c>
      <c r="B69" s="316">
        <f>IF(D47=B46,B48,IF(D47=B48,B46,0))</f>
        <v>0</v>
      </c>
      <c r="C69" s="333" t="str">
        <f>IF(E47=C46,C48,IF(E47=C48,C46,0))</f>
        <v>Сайпашев Никита</v>
      </c>
      <c r="D69" s="334"/>
      <c r="E69" s="342"/>
      <c r="F69" s="343"/>
      <c r="G69" s="366" t="s">
        <v>78</v>
      </c>
      <c r="H69" s="366"/>
      <c r="I69" s="281">
        <v>-35</v>
      </c>
      <c r="J69" s="316">
        <f>IF(D66=B65,B67,IF(D66=B67,B65,0))</f>
        <v>0</v>
      </c>
      <c r="K69" s="333" t="str">
        <f>IF(E66=C65,C67,IF(E66=C67,C65,0))</f>
        <v>_</v>
      </c>
      <c r="L69" s="334"/>
      <c r="M69" s="327"/>
      <c r="N69" s="327"/>
      <c r="O69" s="327"/>
    </row>
    <row r="70" spans="1:15" ht="12.75">
      <c r="A70" s="281"/>
      <c r="B70" s="281"/>
      <c r="C70" s="335">
        <v>36</v>
      </c>
      <c r="D70" s="336"/>
      <c r="E70" s="346" t="s">
        <v>109</v>
      </c>
      <c r="F70" s="338"/>
      <c r="G70" s="365"/>
      <c r="H70" s="365"/>
      <c r="I70" s="281"/>
      <c r="J70" s="281"/>
      <c r="K70" s="335">
        <v>38</v>
      </c>
      <c r="L70" s="336"/>
      <c r="M70" s="337"/>
      <c r="N70" s="349"/>
      <c r="O70" s="349"/>
    </row>
    <row r="71" spans="1:15" ht="12.75">
      <c r="A71" s="281">
        <v>-19</v>
      </c>
      <c r="B71" s="316">
        <f>IF(D51=B50,B52,IF(D51=B52,B50,0))</f>
        <v>0</v>
      </c>
      <c r="C71" s="340" t="str">
        <f>IF(E51=C50,C52,IF(E51=C52,C50,0))</f>
        <v>_</v>
      </c>
      <c r="D71" s="357"/>
      <c r="E71" s="281">
        <v>-37</v>
      </c>
      <c r="F71" s="316">
        <f>IF(F68=D66,D70,IF(F68=D70,D66,0))</f>
        <v>0</v>
      </c>
      <c r="G71" s="333" t="str">
        <f>IF(G68=E66,E70,IF(G68=E70,E66,0))</f>
        <v>Биктубаев Святослав</v>
      </c>
      <c r="H71" s="334"/>
      <c r="I71" s="281">
        <v>-36</v>
      </c>
      <c r="J71" s="316">
        <f>IF(D70=B69,B71,IF(D70=B71,B69,0))</f>
        <v>0</v>
      </c>
      <c r="K71" s="340" t="str">
        <f>IF(E70=C69,C71,IF(E70=C71,C69,0))</f>
        <v>_</v>
      </c>
      <c r="L71" s="334"/>
      <c r="M71" s="327"/>
      <c r="N71" s="353" t="s">
        <v>79</v>
      </c>
      <c r="O71" s="353"/>
    </row>
    <row r="72" spans="1:15" ht="12.75">
      <c r="A72" s="327"/>
      <c r="B72" s="327"/>
      <c r="C72" s="327"/>
      <c r="D72" s="327"/>
      <c r="E72" s="327"/>
      <c r="F72" s="327"/>
      <c r="G72" s="364" t="s">
        <v>80</v>
      </c>
      <c r="H72" s="364"/>
      <c r="I72" s="327"/>
      <c r="J72" s="327"/>
      <c r="K72" s="281">
        <v>-38</v>
      </c>
      <c r="L72" s="316">
        <f>IF(L70=J69,J71,IF(L70=J71,J69,0))</f>
        <v>0</v>
      </c>
      <c r="M72" s="333">
        <f>IF(M70=K69,K71,IF(M70=K71,K69,0))</f>
        <v>0</v>
      </c>
      <c r="N72" s="349"/>
      <c r="O72" s="349"/>
    </row>
    <row r="73" spans="1:15" ht="12.75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53" t="s">
        <v>81</v>
      </c>
      <c r="O73" s="353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8">
      <selection activeCell="A2" sqref="A2:I2"/>
    </sheetView>
  </sheetViews>
  <sheetFormatPr defaultColWidth="9.125" defaultRowHeight="12.75"/>
  <cols>
    <col min="1" max="1" width="9.125" style="136" customWidth="1"/>
    <col min="2" max="2" width="5.75390625" style="136" customWidth="1"/>
    <col min="3" max="4" width="25.75390625" style="129" customWidth="1"/>
    <col min="5" max="5" width="5.75390625" style="129" customWidth="1"/>
    <col min="6" max="16384" width="9.125" style="129" customWidth="1"/>
  </cols>
  <sheetData>
    <row r="1" spans="1:5" ht="12.75">
      <c r="A1" s="124" t="s">
        <v>36</v>
      </c>
      <c r="B1" s="125" t="s">
        <v>37</v>
      </c>
      <c r="C1" s="126"/>
      <c r="D1" s="127" t="s">
        <v>38</v>
      </c>
      <c r="E1" s="128"/>
    </row>
    <row r="2" spans="1:5" ht="12.75">
      <c r="A2" s="130">
        <v>1</v>
      </c>
      <c r="B2" s="131">
        <f>'М12'!D7</f>
        <v>0</v>
      </c>
      <c r="C2" s="132">
        <f>'М12'!M70</f>
        <v>0</v>
      </c>
      <c r="D2" s="133">
        <f>'М12'!M72</f>
        <v>0</v>
      </c>
      <c r="E2" s="134">
        <f>'М12'!B38</f>
        <v>0</v>
      </c>
    </row>
    <row r="3" spans="1:5" ht="12.75">
      <c r="A3" s="130">
        <v>2</v>
      </c>
      <c r="B3" s="131">
        <f>'М12'!D11</f>
        <v>0</v>
      </c>
      <c r="C3" s="132" t="str">
        <f>'М12'!E7</f>
        <v>Михайлова Екатерина</v>
      </c>
      <c r="D3" s="133" t="str">
        <f>'М12'!C38</f>
        <v>_</v>
      </c>
      <c r="E3" s="134">
        <f>'М12'!B40</f>
        <v>0</v>
      </c>
    </row>
    <row r="4" spans="1:5" ht="12.75">
      <c r="A4" s="130">
        <v>3</v>
      </c>
      <c r="B4" s="131">
        <f>'М12'!D15</f>
        <v>0</v>
      </c>
      <c r="C4" s="132" t="str">
        <f>'М12'!E35</f>
        <v>Леонтьев Динар</v>
      </c>
      <c r="D4" s="133" t="str">
        <f>'М12'!C52</f>
        <v>_</v>
      </c>
      <c r="E4" s="134">
        <f>'М12'!B42</f>
        <v>0</v>
      </c>
    </row>
    <row r="5" spans="1:5" ht="12.75">
      <c r="A5" s="130">
        <v>4</v>
      </c>
      <c r="B5" s="131">
        <f>'М12'!D19</f>
        <v>0</v>
      </c>
      <c r="C5" s="132" t="str">
        <f>'М12'!E39</f>
        <v>Зарифуллин Айнур</v>
      </c>
      <c r="D5" s="133" t="str">
        <f>'М12'!C65</f>
        <v>_</v>
      </c>
      <c r="E5" s="134">
        <f>'М12'!B44</f>
        <v>0</v>
      </c>
    </row>
    <row r="6" spans="1:5" ht="12.75">
      <c r="A6" s="130">
        <v>5</v>
      </c>
      <c r="B6" s="131">
        <f>'М12'!D23</f>
        <v>0</v>
      </c>
      <c r="C6" s="132" t="str">
        <f>'М12'!E51</f>
        <v>Байдимирова Есения</v>
      </c>
      <c r="D6" s="133" t="str">
        <f>'М12'!C71</f>
        <v>_</v>
      </c>
      <c r="E6" s="134">
        <f>'М12'!B46</f>
        <v>0</v>
      </c>
    </row>
    <row r="7" spans="1:5" ht="12.75">
      <c r="A7" s="130">
        <v>6</v>
      </c>
      <c r="B7" s="131">
        <f>'М12'!D27</f>
        <v>0</v>
      </c>
      <c r="C7" s="132" t="str">
        <f>'М12'!E66</f>
        <v>Биктубаев Святослав</v>
      </c>
      <c r="D7" s="133" t="str">
        <f>'М12'!K69</f>
        <v>_</v>
      </c>
      <c r="E7" s="134">
        <f>'М12'!B48</f>
        <v>0</v>
      </c>
    </row>
    <row r="8" spans="1:5" ht="12.75">
      <c r="A8" s="130">
        <v>7</v>
      </c>
      <c r="B8" s="131">
        <f>'М12'!D31</f>
        <v>0</v>
      </c>
      <c r="C8" s="132" t="str">
        <f>'М12'!E70</f>
        <v>Сайпашев Никита</v>
      </c>
      <c r="D8" s="133" t="str">
        <f>'М12'!K71</f>
        <v>_</v>
      </c>
      <c r="E8" s="134">
        <f>'М12'!B50</f>
        <v>0</v>
      </c>
    </row>
    <row r="9" spans="1:5" ht="12.75">
      <c r="A9" s="130">
        <v>8</v>
      </c>
      <c r="B9" s="131">
        <f>'М12'!D35</f>
        <v>0</v>
      </c>
      <c r="C9" s="132" t="str">
        <f>'М12'!G25</f>
        <v>Ахмеров Данияр</v>
      </c>
      <c r="D9" s="133" t="str">
        <f>'М12'!E45</f>
        <v>Биктубаева Софья</v>
      </c>
      <c r="E9" s="134">
        <f>'М12'!B52</f>
        <v>0</v>
      </c>
    </row>
    <row r="10" spans="1:5" ht="12.75">
      <c r="A10" s="130">
        <v>9</v>
      </c>
      <c r="B10" s="131">
        <f>'М12'!F9</f>
        <v>0</v>
      </c>
      <c r="C10" s="132" t="str">
        <f>'М12'!E56</f>
        <v>Ахмеров Данияр</v>
      </c>
      <c r="D10" s="133" t="str">
        <f>'М12'!E58</f>
        <v>Биктубаева Софья</v>
      </c>
      <c r="E10" s="134">
        <f>'М12'!D53</f>
        <v>0</v>
      </c>
    </row>
    <row r="11" spans="1:5" ht="12.75">
      <c r="A11" s="130">
        <v>10</v>
      </c>
      <c r="B11" s="131">
        <f>'М12'!F17</f>
        <v>0</v>
      </c>
      <c r="C11" s="132" t="str">
        <f>'М12'!E23</f>
        <v>Ахмеров Данияр</v>
      </c>
      <c r="D11" s="133" t="str">
        <f>'М12'!C46</f>
        <v>Сайпашев Никита</v>
      </c>
      <c r="E11" s="134">
        <f>'М12'!D49</f>
        <v>0</v>
      </c>
    </row>
    <row r="12" spans="1:5" ht="12.75">
      <c r="A12" s="130">
        <v>11</v>
      </c>
      <c r="B12" s="131">
        <f>'М12'!F25</f>
        <v>0</v>
      </c>
      <c r="C12" s="132" t="str">
        <f>'М12'!K60</f>
        <v>Байдимирова Есения</v>
      </c>
      <c r="D12" s="133" t="str">
        <f>'М12'!K66</f>
        <v>Хурмалуллина Ангелина</v>
      </c>
      <c r="E12" s="134">
        <f>'М12'!D45</f>
        <v>0</v>
      </c>
    </row>
    <row r="13" spans="1:5" ht="12.75">
      <c r="A13" s="130">
        <v>12</v>
      </c>
      <c r="B13" s="131">
        <f>'М12'!F33</f>
        <v>0</v>
      </c>
      <c r="C13" s="132" t="str">
        <f>'М12'!G44</f>
        <v>Биктубаева Софья</v>
      </c>
      <c r="D13" s="133" t="str">
        <f>'М12'!I57</f>
        <v>Петренкова Татьяна</v>
      </c>
      <c r="E13" s="134">
        <f>'М12'!D41</f>
        <v>0</v>
      </c>
    </row>
    <row r="14" spans="1:5" ht="12.75">
      <c r="A14" s="130">
        <v>13</v>
      </c>
      <c r="B14" s="131">
        <f>'М12'!H13</f>
        <v>0</v>
      </c>
      <c r="C14" s="132" t="str">
        <f>'М12'!E27</f>
        <v>Биктубаева Софья</v>
      </c>
      <c r="D14" s="133" t="str">
        <f>'М12'!C48</f>
        <v>Хурмалуллина Ангелина</v>
      </c>
      <c r="E14" s="134">
        <f>'М12'!H38</f>
        <v>0</v>
      </c>
    </row>
    <row r="15" spans="1:5" ht="12.75">
      <c r="A15" s="130">
        <v>14</v>
      </c>
      <c r="B15" s="131">
        <f>'М12'!H29</f>
        <v>0</v>
      </c>
      <c r="C15" s="132" t="str">
        <f>'М12'!I42</f>
        <v>Биктубаева Софья</v>
      </c>
      <c r="D15" s="133" t="str">
        <f>'М12'!C60</f>
        <v>Ямиданова Алиса</v>
      </c>
      <c r="E15" s="134">
        <f>'М12'!H46</f>
        <v>0</v>
      </c>
    </row>
    <row r="16" spans="1:5" ht="12.75">
      <c r="A16" s="130">
        <v>15</v>
      </c>
      <c r="B16" s="131">
        <f>'М12'!J21</f>
        <v>0</v>
      </c>
      <c r="C16" s="132" t="str">
        <f>'М12'!M58</f>
        <v>Зарифуллин Айнур</v>
      </c>
      <c r="D16" s="133" t="str">
        <f>'М12'!M61</f>
        <v>Байдимирова Есения</v>
      </c>
      <c r="E16" s="134">
        <f>'М12'!J32</f>
        <v>0</v>
      </c>
    </row>
    <row r="17" spans="1:5" ht="12.75">
      <c r="A17" s="130">
        <v>16</v>
      </c>
      <c r="B17" s="131">
        <f>'М12'!D39</f>
        <v>0</v>
      </c>
      <c r="C17" s="132" t="str">
        <f>'М12'!K56</f>
        <v>Зарифуллин Айнур</v>
      </c>
      <c r="D17" s="133" t="str">
        <f>'М12'!K64</f>
        <v>Петренкова Татьяна</v>
      </c>
      <c r="E17" s="134">
        <f>'М12'!B65</f>
        <v>0</v>
      </c>
    </row>
    <row r="18" spans="1:5" ht="12.75">
      <c r="A18" s="130">
        <v>17</v>
      </c>
      <c r="B18" s="131">
        <f>'М12'!D43</f>
        <v>0</v>
      </c>
      <c r="C18" s="132" t="str">
        <f>'М12'!K40</f>
        <v>Изиляев Яков</v>
      </c>
      <c r="D18" s="133" t="str">
        <f>'М12'!C55</f>
        <v>Биктубаева Софья</v>
      </c>
      <c r="E18" s="134">
        <f>'М12'!B67</f>
        <v>0</v>
      </c>
    </row>
    <row r="19" spans="1:5" ht="12.75">
      <c r="A19" s="130">
        <v>18</v>
      </c>
      <c r="B19" s="131">
        <f>'М12'!D47</f>
        <v>0</v>
      </c>
      <c r="C19" s="132" t="str">
        <f>'М12'!E15</f>
        <v>Изиляев Яков</v>
      </c>
      <c r="D19" s="133" t="str">
        <f>'М12'!C42</f>
        <v>Петренкова Татьяна</v>
      </c>
      <c r="E19" s="134">
        <f>'М12'!B69</f>
        <v>0</v>
      </c>
    </row>
    <row r="20" spans="1:5" ht="12.75">
      <c r="A20" s="130">
        <v>19</v>
      </c>
      <c r="B20" s="131">
        <f>'М12'!D51</f>
        <v>0</v>
      </c>
      <c r="C20" s="132" t="str">
        <f>'М12'!G17</f>
        <v>Изиляев Яков</v>
      </c>
      <c r="D20" s="133" t="str">
        <f>'М12'!E49</f>
        <v>Яндуганова Юлия</v>
      </c>
      <c r="E20" s="134">
        <f>'М12'!B71</f>
        <v>0</v>
      </c>
    </row>
    <row r="21" spans="1:5" ht="12.75">
      <c r="A21" s="130">
        <v>20</v>
      </c>
      <c r="B21" s="131">
        <f>'М12'!F40</f>
        <v>0</v>
      </c>
      <c r="C21" s="132" t="str">
        <f>'М12'!M44</f>
        <v>Изиляев Яков</v>
      </c>
      <c r="D21" s="133" t="str">
        <f>'М12'!M52</f>
        <v>Яндуганова Юлия</v>
      </c>
      <c r="E21" s="134">
        <f>'М12'!H55</f>
        <v>0</v>
      </c>
    </row>
    <row r="22" spans="1:5" ht="12.75">
      <c r="A22" s="130">
        <v>21</v>
      </c>
      <c r="B22" s="131">
        <f>'М12'!F44</f>
        <v>0</v>
      </c>
      <c r="C22" s="132" t="str">
        <f>'М12'!G52</f>
        <v>Изымбаева Индира</v>
      </c>
      <c r="D22" s="133" t="str">
        <f>'М12'!I61</f>
        <v>Байдимирова Есения</v>
      </c>
      <c r="E22" s="134">
        <f>'М12'!H57</f>
        <v>0</v>
      </c>
    </row>
    <row r="23" spans="1:5" ht="12.75">
      <c r="A23" s="130">
        <v>22</v>
      </c>
      <c r="B23" s="131">
        <f>'М12'!F48</f>
        <v>0</v>
      </c>
      <c r="C23" s="132" t="str">
        <f>'М12'!E11</f>
        <v>Изымбаева Индира</v>
      </c>
      <c r="D23" s="133" t="str">
        <f>'М12'!C40</f>
        <v>Зарифуллин Айнур</v>
      </c>
      <c r="E23" s="134">
        <f>'М12'!H59</f>
        <v>0</v>
      </c>
    </row>
    <row r="24" spans="1:5" ht="12.75">
      <c r="A24" s="130">
        <v>23</v>
      </c>
      <c r="B24" s="131">
        <f>'М12'!F52</f>
        <v>0</v>
      </c>
      <c r="C24" s="132" t="str">
        <f>'М12'!I29</f>
        <v>Леонтьев Динар</v>
      </c>
      <c r="D24" s="133" t="str">
        <f>'М12'!I46</f>
        <v>Ахмеров Данияр</v>
      </c>
      <c r="E24" s="134">
        <f>'М12'!H61</f>
        <v>0</v>
      </c>
    </row>
    <row r="25" spans="1:5" ht="12.75">
      <c r="A25" s="130">
        <v>24</v>
      </c>
      <c r="B25" s="131">
        <f>'М12'!H42</f>
        <v>0</v>
      </c>
      <c r="C25" s="132" t="str">
        <f>'М12'!G33</f>
        <v>Леонтьев Динар</v>
      </c>
      <c r="D25" s="133" t="str">
        <f>'М12'!E41</f>
        <v>Ямиданова Алиса</v>
      </c>
      <c r="E25" s="134">
        <f>'М12'!B60</f>
        <v>0</v>
      </c>
    </row>
    <row r="26" spans="1:5" ht="12.75">
      <c r="A26" s="130">
        <v>25</v>
      </c>
      <c r="B26" s="131">
        <f>'М12'!H50</f>
        <v>0</v>
      </c>
      <c r="C26" s="132" t="str">
        <f>'М12'!I13</f>
        <v>Михайлова Екатерина</v>
      </c>
      <c r="D26" s="133" t="str">
        <f>'М12'!I38</f>
        <v>Изиляев Яков</v>
      </c>
      <c r="E26" s="134">
        <f>'М12'!B62</f>
        <v>0</v>
      </c>
    </row>
    <row r="27" spans="1:5" ht="12.75">
      <c r="A27" s="130">
        <v>26</v>
      </c>
      <c r="B27" s="131">
        <f>'М12'!J40</f>
        <v>0</v>
      </c>
      <c r="C27" s="132" t="str">
        <f>'М12'!G9</f>
        <v>Михайлова Екатерина</v>
      </c>
      <c r="D27" s="133" t="str">
        <f>'М12'!E53</f>
        <v>Изымбаева Индира</v>
      </c>
      <c r="E27" s="134">
        <f>'М12'!B55</f>
        <v>0</v>
      </c>
    </row>
    <row r="28" spans="1:5" ht="12.75">
      <c r="A28" s="130">
        <v>27</v>
      </c>
      <c r="B28" s="131">
        <f>'М12'!J48</f>
        <v>0</v>
      </c>
      <c r="C28" s="132" t="str">
        <f>'М12'!K21</f>
        <v>Михайлова Екатерина</v>
      </c>
      <c r="D28" s="133" t="str">
        <f>'М12'!K32</f>
        <v>Леонтьев Динар</v>
      </c>
      <c r="E28" s="134">
        <f>'М12'!B57</f>
        <v>0</v>
      </c>
    </row>
    <row r="29" spans="1:5" ht="12.75">
      <c r="A29" s="130">
        <v>28</v>
      </c>
      <c r="B29" s="131">
        <f>'М12'!L44</f>
        <v>0</v>
      </c>
      <c r="C29" s="132" t="str">
        <f>'М12'!E43</f>
        <v>Петренкова Татьяна</v>
      </c>
      <c r="D29" s="133" t="str">
        <f>'М12'!C67</f>
        <v>Биктубаев Святослав</v>
      </c>
      <c r="E29" s="134">
        <f>'М12'!L52</f>
        <v>0</v>
      </c>
    </row>
    <row r="30" spans="1:5" ht="12.75">
      <c r="A30" s="130">
        <v>29</v>
      </c>
      <c r="B30" s="131">
        <f>'М12'!D56</f>
        <v>0</v>
      </c>
      <c r="C30" s="132" t="str">
        <f>'М12'!G68</f>
        <v>Сайпашев Никита</v>
      </c>
      <c r="D30" s="133" t="str">
        <f>'М12'!G71</f>
        <v>Биктубаев Святослав</v>
      </c>
      <c r="E30" s="134">
        <f>'М12'!D58</f>
        <v>0</v>
      </c>
    </row>
    <row r="31" spans="1:5" ht="12.75">
      <c r="A31" s="130">
        <v>30</v>
      </c>
      <c r="B31" s="131">
        <f>'М12'!D61</f>
        <v>0</v>
      </c>
      <c r="C31" s="132" t="str">
        <f>'М12'!M65</f>
        <v>Хурмалуллина Ангелина</v>
      </c>
      <c r="D31" s="133" t="str">
        <f>'М12'!M67</f>
        <v>Петренкова Татьяна</v>
      </c>
      <c r="E31" s="134">
        <f>'М12'!D63</f>
        <v>0</v>
      </c>
    </row>
    <row r="32" spans="1:5" ht="12.75">
      <c r="A32" s="130">
        <v>31</v>
      </c>
      <c r="B32" s="131">
        <f>'М12'!J56</f>
        <v>0</v>
      </c>
      <c r="C32" s="132" t="str">
        <f>'М12'!E47</f>
        <v>Хурмалуллина Ангелина</v>
      </c>
      <c r="D32" s="133" t="str">
        <f>'М12'!C69</f>
        <v>Сайпашев Никита</v>
      </c>
      <c r="E32" s="134">
        <f>'М12'!J64</f>
        <v>0</v>
      </c>
    </row>
    <row r="33" spans="1:5" ht="12.75">
      <c r="A33" s="130">
        <v>32</v>
      </c>
      <c r="B33" s="131">
        <f>'М12'!J60</f>
        <v>0</v>
      </c>
      <c r="C33" s="132" t="str">
        <f>'М12'!E31</f>
        <v>Ямиданова Алиса</v>
      </c>
      <c r="D33" s="133" t="str">
        <f>'М12'!C50</f>
        <v>Байдимирова Есения</v>
      </c>
      <c r="E33" s="134">
        <f>'М12'!J66</f>
        <v>0</v>
      </c>
    </row>
    <row r="34" spans="1:5" ht="12.75">
      <c r="A34" s="130">
        <v>33</v>
      </c>
      <c r="B34" s="131">
        <f>'М12'!L58</f>
        <v>0</v>
      </c>
      <c r="C34" s="132" t="str">
        <f>'М12'!G40</f>
        <v>Ямиданова Алиса</v>
      </c>
      <c r="D34" s="133" t="str">
        <f>'М12'!I55</f>
        <v>Зарифуллин Айнур</v>
      </c>
      <c r="E34" s="134">
        <f>'М12'!L61</f>
        <v>0</v>
      </c>
    </row>
    <row r="35" spans="1:5" ht="12.75">
      <c r="A35" s="130">
        <v>34</v>
      </c>
      <c r="B35" s="131">
        <f>'М12'!L65</f>
        <v>0</v>
      </c>
      <c r="C35" s="132" t="str">
        <f>'М12'!E61</f>
        <v>Ямиданова Алиса</v>
      </c>
      <c r="D35" s="133" t="str">
        <f>'М12'!E63</f>
        <v>Изымбаева Индира</v>
      </c>
      <c r="E35" s="134">
        <f>'М12'!L67</f>
        <v>0</v>
      </c>
    </row>
    <row r="36" spans="1:5" ht="12.75">
      <c r="A36" s="130">
        <v>35</v>
      </c>
      <c r="B36" s="131">
        <f>'М12'!D66</f>
        <v>0</v>
      </c>
      <c r="C36" s="132" t="str">
        <f>'М12'!K48</f>
        <v>Яндуганова Юлия</v>
      </c>
      <c r="D36" s="133" t="str">
        <f>'М12'!C57</f>
        <v>Ахмеров Данияр</v>
      </c>
      <c r="E36" s="134">
        <f>'М12'!J69</f>
        <v>0</v>
      </c>
    </row>
    <row r="37" spans="1:5" ht="12.75">
      <c r="A37" s="130">
        <v>36</v>
      </c>
      <c r="B37" s="131">
        <f>'М12'!D70</f>
        <v>0</v>
      </c>
      <c r="C37" s="132" t="str">
        <f>'М12'!E19</f>
        <v>Яндуганова Юлия</v>
      </c>
      <c r="D37" s="133" t="str">
        <f>'М12'!C44</f>
        <v>Биктубаев Святослав</v>
      </c>
      <c r="E37" s="134">
        <f>'М12'!J71</f>
        <v>0</v>
      </c>
    </row>
    <row r="38" spans="1:5" ht="12.75">
      <c r="A38" s="130">
        <v>37</v>
      </c>
      <c r="B38" s="131">
        <f>'М12'!F68</f>
        <v>0</v>
      </c>
      <c r="C38" s="132" t="str">
        <f>'М12'!I50</f>
        <v>Яндуганова Юлия</v>
      </c>
      <c r="D38" s="133" t="str">
        <f>'М12'!C62</f>
        <v>Изымбаева Индира</v>
      </c>
      <c r="E38" s="134">
        <f>'М12'!F71</f>
        <v>0</v>
      </c>
    </row>
    <row r="39" spans="1:5" ht="12.75">
      <c r="A39" s="130">
        <v>38</v>
      </c>
      <c r="B39" s="131">
        <f>'М12'!L70</f>
        <v>0</v>
      </c>
      <c r="C39" s="132" t="str">
        <f>'М12'!G48</f>
        <v>Яндуганова Юлия</v>
      </c>
      <c r="D39" s="133" t="str">
        <f>'М12'!I59</f>
        <v>Хурмалуллина Ангелина</v>
      </c>
      <c r="E39" s="134">
        <f>'М12'!L72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40" t="s">
        <v>82</v>
      </c>
      <c r="B1" s="40"/>
      <c r="C1" s="40"/>
      <c r="D1" s="40"/>
      <c r="E1" s="40"/>
      <c r="F1" s="40"/>
      <c r="G1" s="40"/>
      <c r="H1" s="40"/>
      <c r="I1" s="40"/>
    </row>
    <row r="2" spans="1:9" ht="13.5" thickBot="1">
      <c r="A2" s="170" t="s">
        <v>83</v>
      </c>
      <c r="B2" s="170"/>
      <c r="C2" s="170"/>
      <c r="D2" s="170"/>
      <c r="E2" s="170"/>
      <c r="F2" s="170"/>
      <c r="G2" s="170"/>
      <c r="H2" s="170"/>
      <c r="I2" s="170"/>
    </row>
    <row r="3" spans="1:10" ht="23.25">
      <c r="A3" s="264" t="s">
        <v>12</v>
      </c>
      <c r="B3" s="265"/>
      <c r="C3" s="265"/>
      <c r="D3" s="265"/>
      <c r="E3" s="265"/>
      <c r="F3" s="265"/>
      <c r="G3" s="265"/>
      <c r="H3" s="265"/>
      <c r="I3" s="45">
        <v>6</v>
      </c>
      <c r="J3" s="266"/>
    </row>
    <row r="4" spans="1:10" ht="21.75" customHeight="1">
      <c r="A4" s="47" t="s">
        <v>13</v>
      </c>
      <c r="B4" s="47"/>
      <c r="C4" s="48" t="s">
        <v>8</v>
      </c>
      <c r="D4" s="48"/>
      <c r="E4" s="48"/>
      <c r="F4" s="48"/>
      <c r="G4" s="48"/>
      <c r="H4" s="48"/>
      <c r="I4" s="48"/>
      <c r="J4" s="267"/>
    </row>
    <row r="5" spans="1:10" ht="15.75">
      <c r="A5" s="50"/>
      <c r="B5" s="51"/>
      <c r="C5" s="51"/>
      <c r="D5" s="52" t="s">
        <v>14</v>
      </c>
      <c r="E5" s="268">
        <v>45339</v>
      </c>
      <c r="F5" s="268"/>
      <c r="G5" s="268"/>
      <c r="H5" s="54" t="s">
        <v>85</v>
      </c>
      <c r="I5" s="55" t="s">
        <v>16</v>
      </c>
      <c r="J5" s="267"/>
    </row>
    <row r="6" spans="1:10" ht="15.75">
      <c r="A6" s="269"/>
      <c r="B6" s="269"/>
      <c r="C6" s="269"/>
      <c r="D6" s="270"/>
      <c r="E6" s="270"/>
      <c r="F6" s="270"/>
      <c r="G6" s="270"/>
      <c r="H6" s="271"/>
      <c r="I6" s="272"/>
      <c r="J6" s="267"/>
    </row>
    <row r="7" spans="1:9" ht="10.5" customHeight="1">
      <c r="A7" s="1"/>
      <c r="B7" s="273" t="s">
        <v>17</v>
      </c>
      <c r="C7" s="274" t="s">
        <v>18</v>
      </c>
      <c r="D7" s="1" t="s">
        <v>19</v>
      </c>
      <c r="E7" s="1"/>
      <c r="F7" s="1"/>
      <c r="G7" s="1"/>
      <c r="H7" s="1"/>
      <c r="I7" s="1"/>
    </row>
    <row r="8" spans="1:9" ht="18">
      <c r="A8" s="275"/>
      <c r="B8" s="276" t="s">
        <v>86</v>
      </c>
      <c r="C8" s="64">
        <v>1</v>
      </c>
      <c r="D8" s="65" t="str">
        <f>Пр!K21</f>
        <v>Топорков Артур</v>
      </c>
      <c r="E8" s="277">
        <f>Пр!J21</f>
        <v>0</v>
      </c>
      <c r="F8" s="1"/>
      <c r="G8" s="1"/>
      <c r="H8" s="1"/>
      <c r="I8" s="1"/>
    </row>
    <row r="9" spans="1:9" ht="18">
      <c r="A9" s="275"/>
      <c r="B9" s="276" t="s">
        <v>87</v>
      </c>
      <c r="C9" s="64">
        <v>2</v>
      </c>
      <c r="D9" s="65" t="str">
        <f>Пр!K32</f>
        <v>Семенов Константин</v>
      </c>
      <c r="E9" s="1">
        <f>Пр!J32</f>
        <v>0</v>
      </c>
      <c r="F9" s="1"/>
      <c r="G9" s="1"/>
      <c r="H9" s="1"/>
      <c r="I9" s="1"/>
    </row>
    <row r="10" spans="1:9" ht="18">
      <c r="A10" s="275"/>
      <c r="B10" s="276" t="s">
        <v>88</v>
      </c>
      <c r="C10" s="64">
        <v>3</v>
      </c>
      <c r="D10" s="65" t="str">
        <f>Пр!M44</f>
        <v>Яппаров Булат</v>
      </c>
      <c r="E10" s="1">
        <f>Пр!L44</f>
        <v>0</v>
      </c>
      <c r="F10" s="1"/>
      <c r="G10" s="1"/>
      <c r="H10" s="1"/>
      <c r="I10" s="1"/>
    </row>
    <row r="11" spans="1:9" ht="18">
      <c r="A11" s="275"/>
      <c r="B11" s="276" t="s">
        <v>20</v>
      </c>
      <c r="C11" s="64">
        <v>4</v>
      </c>
      <c r="D11" s="65" t="str">
        <f>Пр!M52</f>
        <v>Насыров Эмиль</v>
      </c>
      <c r="E11" s="1">
        <f>Пр!L52</f>
        <v>0</v>
      </c>
      <c r="F11" s="1"/>
      <c r="G11" s="1"/>
      <c r="H11" s="1"/>
      <c r="I11" s="1"/>
    </row>
    <row r="12" spans="1:9" ht="18">
      <c r="A12" s="275"/>
      <c r="B12" s="276" t="s">
        <v>54</v>
      </c>
      <c r="C12" s="64">
        <v>5</v>
      </c>
      <c r="D12" s="65" t="str">
        <f>Пр!E56</f>
        <v>Фирсов Денис</v>
      </c>
      <c r="E12" s="1">
        <f>Пр!D56</f>
        <v>0</v>
      </c>
      <c r="F12" s="1"/>
      <c r="G12" s="1"/>
      <c r="H12" s="1"/>
      <c r="I12" s="1"/>
    </row>
    <row r="13" spans="1:9" ht="18">
      <c r="A13" s="275"/>
      <c r="B13" s="276" t="s">
        <v>22</v>
      </c>
      <c r="C13" s="64">
        <v>6</v>
      </c>
      <c r="D13" s="65" t="str">
        <f>Пр!E58</f>
        <v>Клоков Михаил</v>
      </c>
      <c r="E13" s="1">
        <f>Пр!D58</f>
        <v>0</v>
      </c>
      <c r="F13" s="1"/>
      <c r="G13" s="1"/>
      <c r="H13" s="1"/>
      <c r="I13" s="1"/>
    </row>
    <row r="14" spans="1:9" ht="18">
      <c r="A14" s="275"/>
      <c r="B14" s="276" t="s">
        <v>62</v>
      </c>
      <c r="C14" s="64">
        <v>7</v>
      </c>
      <c r="D14" s="65" t="str">
        <f>Пр!E61</f>
        <v>Якупова Дина</v>
      </c>
      <c r="E14" s="1">
        <f>Пр!D61</f>
        <v>0</v>
      </c>
      <c r="F14" s="1"/>
      <c r="G14" s="1"/>
      <c r="H14" s="1"/>
      <c r="I14" s="1"/>
    </row>
    <row r="15" spans="1:9" ht="18">
      <c r="A15" s="275"/>
      <c r="B15" s="276" t="s">
        <v>63</v>
      </c>
      <c r="C15" s="64">
        <v>8</v>
      </c>
      <c r="D15" s="65" t="str">
        <f>Пр!E63</f>
        <v>Фалахов Эмиль</v>
      </c>
      <c r="E15" s="1">
        <f>Пр!D63</f>
        <v>0</v>
      </c>
      <c r="F15" s="1"/>
      <c r="G15" s="1"/>
      <c r="H15" s="1"/>
      <c r="I15" s="1"/>
    </row>
    <row r="16" spans="1:9" ht="18">
      <c r="A16" s="275"/>
      <c r="B16" s="276" t="s">
        <v>24</v>
      </c>
      <c r="C16" s="64">
        <v>9</v>
      </c>
      <c r="D16" s="65" t="str">
        <f>Пр!M58</f>
        <v>Иванов Валерий</v>
      </c>
      <c r="E16" s="1">
        <f>Пр!L58</f>
        <v>0</v>
      </c>
      <c r="F16" s="1"/>
      <c r="G16" s="1"/>
      <c r="H16" s="1"/>
      <c r="I16" s="1"/>
    </row>
    <row r="17" spans="1:9" ht="18">
      <c r="A17" s="275"/>
      <c r="B17" s="276" t="s">
        <v>89</v>
      </c>
      <c r="C17" s="64">
        <v>10</v>
      </c>
      <c r="D17" s="65" t="str">
        <f>Пр!M61</f>
        <v>Зиннатуллин Ильшат</v>
      </c>
      <c r="E17" s="1">
        <f>Пр!L61</f>
        <v>0</v>
      </c>
      <c r="F17" s="1"/>
      <c r="G17" s="1"/>
      <c r="H17" s="1"/>
      <c r="I17" s="1"/>
    </row>
    <row r="18" spans="1:9" ht="18">
      <c r="A18" s="275"/>
      <c r="B18" s="276" t="s">
        <v>90</v>
      </c>
      <c r="C18" s="64">
        <v>11</v>
      </c>
      <c r="D18" s="65" t="str">
        <f>Пр!M65</f>
        <v>Байгужина Назгуль</v>
      </c>
      <c r="E18" s="1">
        <f>Пр!L65</f>
        <v>0</v>
      </c>
      <c r="F18" s="1"/>
      <c r="G18" s="1"/>
      <c r="H18" s="1"/>
      <c r="I18" s="1"/>
    </row>
    <row r="19" spans="1:9" ht="18">
      <c r="A19" s="275"/>
      <c r="B19" s="276" t="s">
        <v>91</v>
      </c>
      <c r="C19" s="64">
        <v>12</v>
      </c>
      <c r="D19" s="65" t="str">
        <f>Пр!M67</f>
        <v>Габдракипов Ринат</v>
      </c>
      <c r="E19" s="1">
        <f>Пр!L67</f>
        <v>0</v>
      </c>
      <c r="F19" s="1"/>
      <c r="G19" s="1"/>
      <c r="H19" s="1"/>
      <c r="I19" s="1"/>
    </row>
    <row r="20" spans="1:9" ht="18">
      <c r="A20" s="275"/>
      <c r="B20" s="276" t="s">
        <v>73</v>
      </c>
      <c r="C20" s="64">
        <v>13</v>
      </c>
      <c r="D20" s="65">
        <f>Пр!G68</f>
        <v>0</v>
      </c>
      <c r="E20" s="1">
        <f>Пр!F68</f>
        <v>0</v>
      </c>
      <c r="F20" s="1"/>
      <c r="G20" s="1"/>
      <c r="H20" s="1"/>
      <c r="I20" s="1"/>
    </row>
    <row r="21" spans="1:9" ht="18">
      <c r="A21" s="275"/>
      <c r="B21" s="276" t="s">
        <v>73</v>
      </c>
      <c r="C21" s="64">
        <v>14</v>
      </c>
      <c r="D21" s="65">
        <f>Пр!G71</f>
        <v>0</v>
      </c>
      <c r="E21" s="1">
        <f>Пр!F71</f>
        <v>0</v>
      </c>
      <c r="F21" s="1"/>
      <c r="G21" s="1"/>
      <c r="H21" s="1"/>
      <c r="I21" s="1"/>
    </row>
    <row r="22" spans="1:9" ht="18">
      <c r="A22" s="275"/>
      <c r="B22" s="276" t="s">
        <v>73</v>
      </c>
      <c r="C22" s="64">
        <v>15</v>
      </c>
      <c r="D22" s="65">
        <f>Пр!M70</f>
        <v>0</v>
      </c>
      <c r="E22" s="1">
        <f>Пр!L70</f>
        <v>0</v>
      </c>
      <c r="F22" s="1"/>
      <c r="G22" s="1"/>
      <c r="H22" s="1"/>
      <c r="I22" s="1"/>
    </row>
    <row r="23" spans="1:9" ht="18">
      <c r="A23" s="275"/>
      <c r="B23" s="276" t="s">
        <v>73</v>
      </c>
      <c r="C23" s="64">
        <v>16</v>
      </c>
      <c r="D23" s="65">
        <f>Пр!M72</f>
        <v>0</v>
      </c>
      <c r="E23" s="1">
        <f>Пр!L72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279" customWidth="1"/>
    <col min="2" max="2" width="3.75390625" style="279" customWidth="1"/>
    <col min="3" max="3" width="25.75390625" style="279" customWidth="1"/>
    <col min="4" max="4" width="3.75390625" style="279" customWidth="1"/>
    <col min="5" max="5" width="15.75390625" style="279" customWidth="1"/>
    <col min="6" max="6" width="3.75390625" style="279" customWidth="1"/>
    <col min="7" max="7" width="15.75390625" style="279" customWidth="1"/>
    <col min="8" max="8" width="3.75390625" style="279" customWidth="1"/>
    <col min="9" max="9" width="15.75390625" style="279" customWidth="1"/>
    <col min="10" max="10" width="3.75390625" style="279" customWidth="1"/>
    <col min="11" max="11" width="9.75390625" style="279" customWidth="1"/>
    <col min="12" max="12" width="3.75390625" style="279" customWidth="1"/>
    <col min="13" max="15" width="5.75390625" style="279" customWidth="1"/>
    <col min="16" max="16384" width="9.125" style="279" customWidth="1"/>
  </cols>
  <sheetData>
    <row r="1" spans="1:15" s="2" customFormat="1" ht="16.5" thickBot="1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2" customFormat="1" ht="13.5" thickBo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2.75">
      <c r="A3" s="278" t="str">
        <f>сПр!A3</f>
        <v>LXVIII Чемпионат РБ в зачет XXV Кубка РБ, VII Кубка Давида - Детского Баш Кубка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2.75">
      <c r="A4" s="280" t="str">
        <f>CONCATENATE(сПр!A4," ",сПр!C4)</f>
        <v>Республиканские официальные спортивные соревнования ДЕНЬ ВОИНА-ИНТЕРНАЦИОНАЛИСТА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ht="12.75">
      <c r="A5" s="73">
        <f>сПр!E5</f>
        <v>45339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2.75">
      <c r="A6" s="281">
        <v>1</v>
      </c>
      <c r="B6" s="282">
        <f>сПр!A8</f>
        <v>0</v>
      </c>
      <c r="C6" s="283" t="s">
        <v>86</v>
      </c>
      <c r="D6" s="284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12.75">
      <c r="A7" s="281"/>
      <c r="B7" s="287"/>
      <c r="C7" s="288">
        <v>1</v>
      </c>
      <c r="D7" s="289">
        <v>0</v>
      </c>
      <c r="E7" s="290" t="s">
        <v>86</v>
      </c>
      <c r="F7" s="291"/>
      <c r="G7" s="285"/>
      <c r="H7" s="285"/>
      <c r="I7" s="285"/>
      <c r="J7" s="285"/>
      <c r="K7" s="285"/>
      <c r="L7" s="285"/>
      <c r="M7" s="285"/>
      <c r="N7" s="285"/>
      <c r="O7" s="286"/>
    </row>
    <row r="8" spans="1:15" ht="12.75">
      <c r="A8" s="281">
        <v>16</v>
      </c>
      <c r="B8" s="282">
        <f>сПр!A23</f>
        <v>0</v>
      </c>
      <c r="C8" s="292" t="s">
        <v>73</v>
      </c>
      <c r="D8" s="293"/>
      <c r="E8" s="288"/>
      <c r="F8" s="294"/>
      <c r="G8" s="285"/>
      <c r="H8" s="285"/>
      <c r="I8" s="285"/>
      <c r="J8" s="285"/>
      <c r="K8" s="285"/>
      <c r="L8" s="285"/>
      <c r="M8" s="285"/>
      <c r="N8" s="285"/>
      <c r="O8" s="286"/>
    </row>
    <row r="9" spans="1:15" ht="12.75">
      <c r="A9" s="281"/>
      <c r="B9" s="287"/>
      <c r="C9" s="295"/>
      <c r="D9" s="296"/>
      <c r="E9" s="297">
        <v>9</v>
      </c>
      <c r="F9" s="289">
        <v>0</v>
      </c>
      <c r="G9" s="290" t="s">
        <v>86</v>
      </c>
      <c r="H9" s="291"/>
      <c r="I9" s="285"/>
      <c r="J9" s="285"/>
      <c r="K9" s="285"/>
      <c r="L9" s="285"/>
      <c r="M9" s="285"/>
      <c r="N9" s="285"/>
      <c r="O9" s="286"/>
    </row>
    <row r="10" spans="1:15" ht="12.75">
      <c r="A10" s="281">
        <v>9</v>
      </c>
      <c r="B10" s="282">
        <f>сПр!A16</f>
        <v>0</v>
      </c>
      <c r="C10" s="283" t="s">
        <v>24</v>
      </c>
      <c r="D10" s="298"/>
      <c r="E10" s="297"/>
      <c r="F10" s="299"/>
      <c r="G10" s="288"/>
      <c r="H10" s="294"/>
      <c r="I10" s="285"/>
      <c r="J10" s="285"/>
      <c r="K10" s="285"/>
      <c r="L10" s="285"/>
      <c r="M10" s="285"/>
      <c r="N10" s="285"/>
      <c r="O10" s="286"/>
    </row>
    <row r="11" spans="1:15" ht="12.75">
      <c r="A11" s="281"/>
      <c r="B11" s="287"/>
      <c r="C11" s="288">
        <v>2</v>
      </c>
      <c r="D11" s="289">
        <v>0</v>
      </c>
      <c r="E11" s="300" t="s">
        <v>63</v>
      </c>
      <c r="F11" s="301"/>
      <c r="G11" s="297"/>
      <c r="H11" s="294"/>
      <c r="I11" s="285"/>
      <c r="J11" s="285"/>
      <c r="K11" s="285"/>
      <c r="L11" s="285"/>
      <c r="M11" s="285"/>
      <c r="N11" s="285"/>
      <c r="O11" s="286"/>
    </row>
    <row r="12" spans="1:15" ht="12.75">
      <c r="A12" s="281">
        <v>8</v>
      </c>
      <c r="B12" s="282">
        <f>сПр!A15</f>
        <v>0</v>
      </c>
      <c r="C12" s="292" t="s">
        <v>63</v>
      </c>
      <c r="D12" s="293"/>
      <c r="E12" s="295"/>
      <c r="F12" s="296"/>
      <c r="G12" s="297"/>
      <c r="H12" s="294"/>
      <c r="I12" s="285"/>
      <c r="J12" s="285"/>
      <c r="K12" s="285"/>
      <c r="L12" s="285"/>
      <c r="M12" s="302"/>
      <c r="N12" s="285"/>
      <c r="O12" s="286"/>
    </row>
    <row r="13" spans="1:15" ht="12.75">
      <c r="A13" s="281"/>
      <c r="B13" s="287"/>
      <c r="C13" s="295"/>
      <c r="D13" s="296"/>
      <c r="E13" s="285"/>
      <c r="F13" s="296"/>
      <c r="G13" s="297">
        <v>13</v>
      </c>
      <c r="H13" s="289">
        <v>0</v>
      </c>
      <c r="I13" s="290" t="s">
        <v>86</v>
      </c>
      <c r="J13" s="291"/>
      <c r="K13" s="285"/>
      <c r="L13" s="285"/>
      <c r="M13" s="302"/>
      <c r="N13" s="285"/>
      <c r="O13" s="286"/>
    </row>
    <row r="14" spans="1:15" ht="12.75">
      <c r="A14" s="281">
        <v>5</v>
      </c>
      <c r="B14" s="282">
        <f>сПр!A12</f>
        <v>0</v>
      </c>
      <c r="C14" s="283" t="s">
        <v>54</v>
      </c>
      <c r="D14" s="298"/>
      <c r="E14" s="285"/>
      <c r="F14" s="296"/>
      <c r="G14" s="297"/>
      <c r="H14" s="299"/>
      <c r="I14" s="288"/>
      <c r="J14" s="294"/>
      <c r="K14" s="285"/>
      <c r="L14" s="285"/>
      <c r="M14" s="302"/>
      <c r="N14" s="285"/>
      <c r="O14" s="286"/>
    </row>
    <row r="15" spans="1:15" ht="12.75">
      <c r="A15" s="281"/>
      <c r="B15" s="287"/>
      <c r="C15" s="288">
        <v>3</v>
      </c>
      <c r="D15" s="289">
        <v>0</v>
      </c>
      <c r="E15" s="303" t="s">
        <v>54</v>
      </c>
      <c r="F15" s="296"/>
      <c r="G15" s="297"/>
      <c r="H15" s="304"/>
      <c r="I15" s="297"/>
      <c r="J15" s="294"/>
      <c r="K15" s="284"/>
      <c r="L15" s="285"/>
      <c r="M15" s="302"/>
      <c r="N15" s="285"/>
      <c r="O15" s="286"/>
    </row>
    <row r="16" spans="1:15" ht="12.75">
      <c r="A16" s="281">
        <v>12</v>
      </c>
      <c r="B16" s="282">
        <f>сПр!A19</f>
        <v>0</v>
      </c>
      <c r="C16" s="292" t="s">
        <v>91</v>
      </c>
      <c r="D16" s="293"/>
      <c r="E16" s="288"/>
      <c r="F16" s="304"/>
      <c r="G16" s="297"/>
      <c r="H16" s="304"/>
      <c r="I16" s="297"/>
      <c r="J16" s="294"/>
      <c r="K16" s="285"/>
      <c r="L16" s="285"/>
      <c r="M16" s="302"/>
      <c r="N16" s="285"/>
      <c r="O16" s="286"/>
    </row>
    <row r="17" spans="1:15" ht="12.75">
      <c r="A17" s="281"/>
      <c r="B17" s="287"/>
      <c r="C17" s="295"/>
      <c r="D17" s="296"/>
      <c r="E17" s="297">
        <v>10</v>
      </c>
      <c r="F17" s="289">
        <v>0</v>
      </c>
      <c r="G17" s="300" t="s">
        <v>20</v>
      </c>
      <c r="H17" s="301"/>
      <c r="I17" s="297"/>
      <c r="J17" s="294"/>
      <c r="K17" s="285"/>
      <c r="L17" s="285"/>
      <c r="M17" s="285"/>
      <c r="N17" s="285"/>
      <c r="O17" s="286"/>
    </row>
    <row r="18" spans="1:15" ht="12.75">
      <c r="A18" s="281">
        <v>13</v>
      </c>
      <c r="B18" s="282">
        <f>сПр!A20</f>
        <v>0</v>
      </c>
      <c r="C18" s="283" t="s">
        <v>73</v>
      </c>
      <c r="D18" s="298"/>
      <c r="E18" s="297"/>
      <c r="F18" s="299"/>
      <c r="G18" s="295"/>
      <c r="H18" s="296"/>
      <c r="I18" s="297"/>
      <c r="J18" s="294"/>
      <c r="K18" s="285"/>
      <c r="L18" s="285"/>
      <c r="M18" s="285"/>
      <c r="N18" s="285"/>
      <c r="O18" s="286"/>
    </row>
    <row r="19" spans="1:15" ht="12.75">
      <c r="A19" s="281"/>
      <c r="B19" s="287"/>
      <c r="C19" s="288">
        <v>4</v>
      </c>
      <c r="D19" s="289">
        <v>0</v>
      </c>
      <c r="E19" s="300" t="s">
        <v>20</v>
      </c>
      <c r="F19" s="301"/>
      <c r="G19" s="285"/>
      <c r="H19" s="296"/>
      <c r="I19" s="297"/>
      <c r="J19" s="294"/>
      <c r="K19" s="285"/>
      <c r="L19" s="285"/>
      <c r="M19" s="285"/>
      <c r="N19" s="285"/>
      <c r="O19" s="286"/>
    </row>
    <row r="20" spans="1:15" ht="12.75">
      <c r="A20" s="281">
        <v>4</v>
      </c>
      <c r="B20" s="282">
        <f>сПр!A11</f>
        <v>0</v>
      </c>
      <c r="C20" s="292" t="s">
        <v>20</v>
      </c>
      <c r="D20" s="293"/>
      <c r="E20" s="295"/>
      <c r="F20" s="296"/>
      <c r="G20" s="285"/>
      <c r="H20" s="296"/>
      <c r="I20" s="297"/>
      <c r="J20" s="294"/>
      <c r="K20" s="285"/>
      <c r="L20" s="285"/>
      <c r="M20" s="285"/>
      <c r="N20" s="285"/>
      <c r="O20" s="286"/>
    </row>
    <row r="21" spans="1:15" ht="12.75">
      <c r="A21" s="281"/>
      <c r="B21" s="287"/>
      <c r="C21" s="295"/>
      <c r="D21" s="296"/>
      <c r="E21" s="285"/>
      <c r="F21" s="296"/>
      <c r="G21" s="285"/>
      <c r="H21" s="296"/>
      <c r="I21" s="297">
        <v>15</v>
      </c>
      <c r="J21" s="289">
        <v>0</v>
      </c>
      <c r="K21" s="290" t="s">
        <v>86</v>
      </c>
      <c r="L21" s="305"/>
      <c r="M21" s="305"/>
      <c r="N21" s="305"/>
      <c r="O21" s="306"/>
    </row>
    <row r="22" spans="1:15" ht="12.75">
      <c r="A22" s="281">
        <v>3</v>
      </c>
      <c r="B22" s="282">
        <f>сПр!A10</f>
        <v>0</v>
      </c>
      <c r="C22" s="283" t="s">
        <v>88</v>
      </c>
      <c r="D22" s="298"/>
      <c r="E22" s="285"/>
      <c r="F22" s="296"/>
      <c r="G22" s="285"/>
      <c r="H22" s="296"/>
      <c r="I22" s="297"/>
      <c r="J22" s="307"/>
      <c r="K22" s="295"/>
      <c r="L22" s="295"/>
      <c r="M22" s="295"/>
      <c r="N22" s="308" t="s">
        <v>28</v>
      </c>
      <c r="O22" s="309"/>
    </row>
    <row r="23" spans="1:15" ht="12.75">
      <c r="A23" s="281"/>
      <c r="B23" s="287"/>
      <c r="C23" s="288">
        <v>5</v>
      </c>
      <c r="D23" s="289">
        <v>0</v>
      </c>
      <c r="E23" s="290" t="s">
        <v>88</v>
      </c>
      <c r="F23" s="298"/>
      <c r="G23" s="285"/>
      <c r="H23" s="296"/>
      <c r="I23" s="297"/>
      <c r="J23" s="310"/>
      <c r="K23" s="285"/>
      <c r="L23" s="285"/>
      <c r="M23" s="285"/>
      <c r="N23" s="285"/>
      <c r="O23" s="286"/>
    </row>
    <row r="24" spans="1:15" ht="12.75">
      <c r="A24" s="281">
        <v>14</v>
      </c>
      <c r="B24" s="282">
        <f>сПр!A21</f>
        <v>0</v>
      </c>
      <c r="C24" s="292" t="s">
        <v>73</v>
      </c>
      <c r="D24" s="293"/>
      <c r="E24" s="288"/>
      <c r="F24" s="304"/>
      <c r="G24" s="285"/>
      <c r="H24" s="296"/>
      <c r="I24" s="297"/>
      <c r="J24" s="294"/>
      <c r="K24" s="285"/>
      <c r="L24" s="285"/>
      <c r="M24" s="285"/>
      <c r="N24" s="285"/>
      <c r="O24" s="286"/>
    </row>
    <row r="25" spans="1:15" ht="12.75">
      <c r="A25" s="281"/>
      <c r="B25" s="287"/>
      <c r="C25" s="295"/>
      <c r="D25" s="296"/>
      <c r="E25" s="297">
        <v>11</v>
      </c>
      <c r="F25" s="289">
        <v>0</v>
      </c>
      <c r="G25" s="300" t="s">
        <v>22</v>
      </c>
      <c r="H25" s="301"/>
      <c r="I25" s="297"/>
      <c r="J25" s="294"/>
      <c r="K25" s="285"/>
      <c r="L25" s="285"/>
      <c r="M25" s="285"/>
      <c r="N25" s="285"/>
      <c r="O25" s="286"/>
    </row>
    <row r="26" spans="1:15" ht="12.75">
      <c r="A26" s="281">
        <v>11</v>
      </c>
      <c r="B26" s="282">
        <f>сПр!A18</f>
        <v>0</v>
      </c>
      <c r="C26" s="283" t="s">
        <v>90</v>
      </c>
      <c r="D26" s="298"/>
      <c r="E26" s="297"/>
      <c r="F26" s="299"/>
      <c r="G26" s="288"/>
      <c r="H26" s="304"/>
      <c r="I26" s="297"/>
      <c r="J26" s="294"/>
      <c r="K26" s="285"/>
      <c r="L26" s="285"/>
      <c r="M26" s="285"/>
      <c r="N26" s="285"/>
      <c r="O26" s="286"/>
    </row>
    <row r="27" spans="1:15" ht="12.75">
      <c r="A27" s="281"/>
      <c r="B27" s="287"/>
      <c r="C27" s="288">
        <v>6</v>
      </c>
      <c r="D27" s="289">
        <v>0</v>
      </c>
      <c r="E27" s="300" t="s">
        <v>22</v>
      </c>
      <c r="F27" s="301"/>
      <c r="G27" s="297"/>
      <c r="H27" s="304"/>
      <c r="I27" s="297"/>
      <c r="J27" s="294"/>
      <c r="K27" s="285"/>
      <c r="L27" s="285"/>
      <c r="M27" s="285"/>
      <c r="N27" s="285"/>
      <c r="O27" s="286"/>
    </row>
    <row r="28" spans="1:15" ht="12.75">
      <c r="A28" s="281">
        <v>6</v>
      </c>
      <c r="B28" s="282">
        <f>сПр!A13</f>
        <v>0</v>
      </c>
      <c r="C28" s="292" t="s">
        <v>22</v>
      </c>
      <c r="D28" s="293"/>
      <c r="E28" s="295"/>
      <c r="F28" s="296"/>
      <c r="G28" s="297"/>
      <c r="H28" s="304"/>
      <c r="I28" s="297"/>
      <c r="J28" s="294"/>
      <c r="K28" s="285"/>
      <c r="L28" s="285"/>
      <c r="M28" s="285"/>
      <c r="N28" s="285"/>
      <c r="O28" s="286"/>
    </row>
    <row r="29" spans="1:15" ht="12.75">
      <c r="A29" s="281"/>
      <c r="B29" s="287"/>
      <c r="C29" s="295"/>
      <c r="D29" s="296"/>
      <c r="E29" s="285"/>
      <c r="F29" s="296"/>
      <c r="G29" s="297">
        <v>14</v>
      </c>
      <c r="H29" s="289">
        <v>0</v>
      </c>
      <c r="I29" s="300" t="s">
        <v>87</v>
      </c>
      <c r="J29" s="310"/>
      <c r="K29" s="285"/>
      <c r="L29" s="285"/>
      <c r="M29" s="285"/>
      <c r="N29" s="285"/>
      <c r="O29" s="286"/>
    </row>
    <row r="30" spans="1:15" ht="12.75">
      <c r="A30" s="281">
        <v>7</v>
      </c>
      <c r="B30" s="282">
        <f>сПр!A14</f>
        <v>0</v>
      </c>
      <c r="C30" s="283" t="s">
        <v>62</v>
      </c>
      <c r="D30" s="298"/>
      <c r="E30" s="285"/>
      <c r="F30" s="296"/>
      <c r="G30" s="297"/>
      <c r="H30" s="307"/>
      <c r="I30" s="295"/>
      <c r="J30" s="285"/>
      <c r="K30" s="285"/>
      <c r="L30" s="285"/>
      <c r="M30" s="285"/>
      <c r="N30" s="285"/>
      <c r="O30" s="286"/>
    </row>
    <row r="31" spans="1:15" ht="12.75">
      <c r="A31" s="281"/>
      <c r="B31" s="287"/>
      <c r="C31" s="288">
        <v>7</v>
      </c>
      <c r="D31" s="289">
        <v>0</v>
      </c>
      <c r="E31" s="290" t="s">
        <v>62</v>
      </c>
      <c r="F31" s="298"/>
      <c r="G31" s="297"/>
      <c r="H31" s="294"/>
      <c r="I31" s="285"/>
      <c r="J31" s="285"/>
      <c r="K31" s="285"/>
      <c r="L31" s="285"/>
      <c r="M31" s="285"/>
      <c r="N31" s="285"/>
      <c r="O31" s="286"/>
    </row>
    <row r="32" spans="1:15" ht="12.75">
      <c r="A32" s="281">
        <v>10</v>
      </c>
      <c r="B32" s="282">
        <f>сПр!A17</f>
        <v>0</v>
      </c>
      <c r="C32" s="292" t="s">
        <v>89</v>
      </c>
      <c r="D32" s="293"/>
      <c r="E32" s="288"/>
      <c r="F32" s="304"/>
      <c r="G32" s="297"/>
      <c r="H32" s="294"/>
      <c r="I32" s="285">
        <v>-15</v>
      </c>
      <c r="J32" s="311">
        <f>IF(J21=H13,H29,IF(J21=H29,H13,0))</f>
        <v>0</v>
      </c>
      <c r="K32" s="283" t="str">
        <f>IF(K21=I13,I29,IF(K21=I29,I13,0))</f>
        <v>Семенов Константин</v>
      </c>
      <c r="L32" s="312"/>
      <c r="M32" s="313"/>
      <c r="N32" s="313"/>
      <c r="O32" s="314"/>
    </row>
    <row r="33" spans="1:15" ht="12.75">
      <c r="A33" s="281"/>
      <c r="B33" s="287"/>
      <c r="C33" s="295"/>
      <c r="D33" s="296"/>
      <c r="E33" s="297">
        <v>12</v>
      </c>
      <c r="F33" s="289">
        <v>0</v>
      </c>
      <c r="G33" s="300" t="s">
        <v>87</v>
      </c>
      <c r="H33" s="310"/>
      <c r="I33" s="285"/>
      <c r="J33" s="295"/>
      <c r="K33" s="295"/>
      <c r="L33" s="295"/>
      <c r="M33" s="295"/>
      <c r="N33" s="308" t="s">
        <v>29</v>
      </c>
      <c r="O33" s="309"/>
    </row>
    <row r="34" spans="1:15" ht="12.75">
      <c r="A34" s="281">
        <v>15</v>
      </c>
      <c r="B34" s="282">
        <f>сПр!A22</f>
        <v>0</v>
      </c>
      <c r="C34" s="283" t="s">
        <v>73</v>
      </c>
      <c r="D34" s="298"/>
      <c r="E34" s="297"/>
      <c r="F34" s="307"/>
      <c r="G34" s="295"/>
      <c r="H34" s="285"/>
      <c r="I34" s="285"/>
      <c r="J34" s="285"/>
      <c r="K34" s="285"/>
      <c r="L34" s="285"/>
      <c r="M34" s="285"/>
      <c r="N34" s="285"/>
      <c r="O34" s="286"/>
    </row>
    <row r="35" spans="1:15" ht="12.75">
      <c r="A35" s="281"/>
      <c r="B35" s="287"/>
      <c r="C35" s="288">
        <v>8</v>
      </c>
      <c r="D35" s="289">
        <v>0</v>
      </c>
      <c r="E35" s="300" t="s">
        <v>87</v>
      </c>
      <c r="F35" s="310"/>
      <c r="G35" s="285"/>
      <c r="H35" s="285"/>
      <c r="I35" s="285"/>
      <c r="J35" s="285"/>
      <c r="K35" s="285"/>
      <c r="L35" s="285"/>
      <c r="M35" s="285"/>
      <c r="N35" s="285"/>
      <c r="O35" s="286"/>
    </row>
    <row r="36" spans="1:15" ht="12.75">
      <c r="A36" s="281">
        <v>2</v>
      </c>
      <c r="B36" s="282">
        <f>сПр!A9</f>
        <v>0</v>
      </c>
      <c r="C36" s="292" t="s">
        <v>87</v>
      </c>
      <c r="D36" s="315"/>
      <c r="E36" s="295"/>
      <c r="F36" s="285"/>
      <c r="G36" s="285"/>
      <c r="H36" s="285"/>
      <c r="I36" s="285"/>
      <c r="J36" s="285"/>
      <c r="K36" s="285"/>
      <c r="L36" s="285"/>
      <c r="M36" s="285"/>
      <c r="N36" s="285"/>
      <c r="O36" s="286"/>
    </row>
    <row r="37" spans="1:15" ht="12.75">
      <c r="A37" s="281"/>
      <c r="B37" s="281"/>
      <c r="C37" s="29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6"/>
    </row>
    <row r="38" spans="1:15" ht="12.75">
      <c r="A38" s="281">
        <v>-1</v>
      </c>
      <c r="B38" s="316">
        <f>IF(D7=B6,B8,IF(D7=B8,B6,0))</f>
        <v>0</v>
      </c>
      <c r="C38" s="283" t="str">
        <f>IF(E7=C6,C8,IF(E7=C8,C6,0))</f>
        <v>_</v>
      </c>
      <c r="D38" s="284"/>
      <c r="E38" s="285"/>
      <c r="F38" s="285"/>
      <c r="G38" s="285">
        <v>-13</v>
      </c>
      <c r="H38" s="311">
        <f>IF(H13=F9,F17,IF(H13=F17,F9,0))</f>
        <v>0</v>
      </c>
      <c r="I38" s="283" t="str">
        <f>IF(I13=G9,G17,IF(I13=G17,G9,0))</f>
        <v>Фирсов Денис</v>
      </c>
      <c r="J38" s="284"/>
      <c r="K38" s="285"/>
      <c r="L38" s="285"/>
      <c r="M38" s="285"/>
      <c r="N38" s="285"/>
      <c r="O38" s="286"/>
    </row>
    <row r="39" spans="1:15" ht="12.75">
      <c r="A39" s="281"/>
      <c r="B39" s="281"/>
      <c r="C39" s="288">
        <v>16</v>
      </c>
      <c r="D39" s="289">
        <v>0</v>
      </c>
      <c r="E39" s="290" t="s">
        <v>24</v>
      </c>
      <c r="F39" s="291"/>
      <c r="G39" s="285"/>
      <c r="H39" s="295"/>
      <c r="I39" s="288"/>
      <c r="J39" s="294"/>
      <c r="K39" s="285"/>
      <c r="L39" s="285"/>
      <c r="M39" s="285"/>
      <c r="N39" s="285"/>
      <c r="O39" s="286"/>
    </row>
    <row r="40" spans="1:15" ht="12.75">
      <c r="A40" s="281">
        <v>-2</v>
      </c>
      <c r="B40" s="316">
        <f>IF(D11=B10,B12,IF(D11=B12,B10,0))</f>
        <v>0</v>
      </c>
      <c r="C40" s="292" t="str">
        <f>IF(E11=C10,C12,IF(E11=C12,C10,0))</f>
        <v>Иванов Валерий</v>
      </c>
      <c r="D40" s="315"/>
      <c r="E40" s="288">
        <v>20</v>
      </c>
      <c r="F40" s="289">
        <v>0</v>
      </c>
      <c r="G40" s="290" t="s">
        <v>62</v>
      </c>
      <c r="H40" s="291"/>
      <c r="I40" s="297">
        <v>26</v>
      </c>
      <c r="J40" s="289">
        <v>0</v>
      </c>
      <c r="K40" s="300" t="s">
        <v>88</v>
      </c>
      <c r="L40" s="310"/>
      <c r="M40" s="285"/>
      <c r="N40" s="285"/>
      <c r="O40" s="286"/>
    </row>
    <row r="41" spans="1:15" ht="12.75">
      <c r="A41" s="281"/>
      <c r="B41" s="281"/>
      <c r="C41" s="295">
        <v>-12</v>
      </c>
      <c r="D41" s="311">
        <f>IF(F33=D31,D35,IF(F33=D35,D31,0))</f>
        <v>0</v>
      </c>
      <c r="E41" s="292" t="str">
        <f>IF(G33=E31,E35,IF(G33=E35,E31,0))</f>
        <v>Фалахов Эмиль</v>
      </c>
      <c r="F41" s="315"/>
      <c r="G41" s="288"/>
      <c r="H41" s="294"/>
      <c r="I41" s="297"/>
      <c r="J41" s="307"/>
      <c r="K41" s="288"/>
      <c r="L41" s="294"/>
      <c r="M41" s="285"/>
      <c r="N41" s="285"/>
      <c r="O41" s="286"/>
    </row>
    <row r="42" spans="1:15" ht="12.75">
      <c r="A42" s="281">
        <v>-3</v>
      </c>
      <c r="B42" s="316">
        <f>IF(D15=B14,B16,IF(D15=B16,B14,0))</f>
        <v>0</v>
      </c>
      <c r="C42" s="283" t="str">
        <f>IF(E15=C14,C16,IF(E15=C16,C14,0))</f>
        <v>Байгужина Назгуль</v>
      </c>
      <c r="D42" s="317"/>
      <c r="E42" s="295"/>
      <c r="F42" s="285"/>
      <c r="G42" s="297">
        <v>24</v>
      </c>
      <c r="H42" s="289">
        <v>0</v>
      </c>
      <c r="I42" s="300" t="s">
        <v>88</v>
      </c>
      <c r="J42" s="310"/>
      <c r="K42" s="297"/>
      <c r="L42" s="294"/>
      <c r="M42" s="285"/>
      <c r="N42" s="285"/>
      <c r="O42" s="286"/>
    </row>
    <row r="43" spans="1:15" ht="12.75">
      <c r="A43" s="281"/>
      <c r="B43" s="281"/>
      <c r="C43" s="288">
        <v>17</v>
      </c>
      <c r="D43" s="289">
        <v>0</v>
      </c>
      <c r="E43" s="290" t="s">
        <v>91</v>
      </c>
      <c r="F43" s="291"/>
      <c r="G43" s="297"/>
      <c r="H43" s="307"/>
      <c r="I43" s="295"/>
      <c r="J43" s="285"/>
      <c r="K43" s="297"/>
      <c r="L43" s="294"/>
      <c r="M43" s="285"/>
      <c r="N43" s="285"/>
      <c r="O43" s="286"/>
    </row>
    <row r="44" spans="1:15" ht="12.75">
      <c r="A44" s="281">
        <v>-4</v>
      </c>
      <c r="B44" s="316">
        <f>IF(D19=B18,B20,IF(D19=B20,B18,0))</f>
        <v>0</v>
      </c>
      <c r="C44" s="292" t="str">
        <f>IF(E19=C18,C20,IF(E19=C20,C18,0))</f>
        <v>_</v>
      </c>
      <c r="D44" s="315"/>
      <c r="E44" s="288">
        <v>21</v>
      </c>
      <c r="F44" s="289">
        <v>0</v>
      </c>
      <c r="G44" s="300" t="s">
        <v>88</v>
      </c>
      <c r="H44" s="310"/>
      <c r="I44" s="285"/>
      <c r="J44" s="285"/>
      <c r="K44" s="297">
        <v>28</v>
      </c>
      <c r="L44" s="289">
        <v>0</v>
      </c>
      <c r="M44" s="300" t="s">
        <v>88</v>
      </c>
      <c r="N44" s="310"/>
      <c r="O44" s="314"/>
    </row>
    <row r="45" spans="1:15" ht="12.75">
      <c r="A45" s="281"/>
      <c r="B45" s="281"/>
      <c r="C45" s="295">
        <v>-11</v>
      </c>
      <c r="D45" s="311">
        <f>IF(F25=D23,D27,IF(F25=D27,D23,0))</f>
        <v>0</v>
      </c>
      <c r="E45" s="292" t="str">
        <f>IF(G25=E23,E27,IF(G25=E27,E23,0))</f>
        <v>Яппаров Булат</v>
      </c>
      <c r="F45" s="315"/>
      <c r="G45" s="295"/>
      <c r="H45" s="285"/>
      <c r="I45" s="285"/>
      <c r="J45" s="285"/>
      <c r="K45" s="297"/>
      <c r="L45" s="307"/>
      <c r="M45" s="295"/>
      <c r="N45" s="318" t="s">
        <v>30</v>
      </c>
      <c r="O45" s="319"/>
    </row>
    <row r="46" spans="1:15" ht="12.75">
      <c r="A46" s="281">
        <v>-5</v>
      </c>
      <c r="B46" s="316">
        <f>IF(D23=B22,B24,IF(D23=B24,B22,0))</f>
        <v>0</v>
      </c>
      <c r="C46" s="283" t="str">
        <f>IF(E23=C22,C24,IF(E23=C24,C22,0))</f>
        <v>_</v>
      </c>
      <c r="D46" s="317"/>
      <c r="E46" s="295"/>
      <c r="F46" s="285"/>
      <c r="G46" s="285">
        <v>-14</v>
      </c>
      <c r="H46" s="311">
        <f>IF(H29=F25,F33,IF(H29=F33,F25,0))</f>
        <v>0</v>
      </c>
      <c r="I46" s="283" t="str">
        <f>IF(I29=G25,G33,IF(I29=G33,G25,0))</f>
        <v>Клоков Михаил</v>
      </c>
      <c r="J46" s="284"/>
      <c r="K46" s="297"/>
      <c r="L46" s="294"/>
      <c r="M46" s="285"/>
      <c r="N46" s="285"/>
      <c r="O46" s="286"/>
    </row>
    <row r="47" spans="1:15" ht="12.75">
      <c r="A47" s="281"/>
      <c r="B47" s="281"/>
      <c r="C47" s="288">
        <v>18</v>
      </c>
      <c r="D47" s="289">
        <v>0</v>
      </c>
      <c r="E47" s="290" t="s">
        <v>90</v>
      </c>
      <c r="F47" s="291"/>
      <c r="G47" s="285"/>
      <c r="H47" s="295"/>
      <c r="I47" s="320"/>
      <c r="J47" s="294"/>
      <c r="K47" s="297"/>
      <c r="L47" s="294"/>
      <c r="M47" s="285"/>
      <c r="N47" s="285"/>
      <c r="O47" s="286"/>
    </row>
    <row r="48" spans="1:15" ht="12.75">
      <c r="A48" s="281">
        <v>-6</v>
      </c>
      <c r="B48" s="316">
        <f>IF(D27=B26,B28,IF(D27=B28,B26,0))</f>
        <v>0</v>
      </c>
      <c r="C48" s="292" t="str">
        <f>IF(E27=C26,C28,IF(E27=C28,C26,0))</f>
        <v>Габдракипов Ринат</v>
      </c>
      <c r="D48" s="315"/>
      <c r="E48" s="288">
        <v>22</v>
      </c>
      <c r="F48" s="289">
        <v>0</v>
      </c>
      <c r="G48" s="290" t="s">
        <v>54</v>
      </c>
      <c r="H48" s="291"/>
      <c r="I48" s="297">
        <v>27</v>
      </c>
      <c r="J48" s="289">
        <v>0</v>
      </c>
      <c r="K48" s="290" t="s">
        <v>54</v>
      </c>
      <c r="L48" s="291"/>
      <c r="M48" s="285"/>
      <c r="N48" s="285"/>
      <c r="O48" s="286"/>
    </row>
    <row r="49" spans="1:15" ht="12.75">
      <c r="A49" s="281"/>
      <c r="B49" s="281"/>
      <c r="C49" s="295">
        <v>-10</v>
      </c>
      <c r="D49" s="311">
        <f>IF(F17=D15,D19,IF(F17=D19,D15,0))</f>
        <v>0</v>
      </c>
      <c r="E49" s="292" t="str">
        <f>IF(G17=E15,E19,IF(G17=E19,E15,0))</f>
        <v>Насыров Эмиль</v>
      </c>
      <c r="F49" s="315"/>
      <c r="G49" s="288"/>
      <c r="H49" s="294"/>
      <c r="I49" s="297"/>
      <c r="J49" s="307"/>
      <c r="K49" s="295"/>
      <c r="L49" s="285"/>
      <c r="M49" s="285"/>
      <c r="N49" s="285"/>
      <c r="O49" s="286"/>
    </row>
    <row r="50" spans="1:15" ht="12.75">
      <c r="A50" s="281">
        <v>-7</v>
      </c>
      <c r="B50" s="316">
        <f>IF(D31=B30,B32,IF(D31=B32,B30,0))</f>
        <v>0</v>
      </c>
      <c r="C50" s="283" t="str">
        <f>IF(E31=C30,C32,IF(E31=C32,C30,0))</f>
        <v>Зиннатуллин Ильшат</v>
      </c>
      <c r="D50" s="317"/>
      <c r="E50" s="295"/>
      <c r="F50" s="285"/>
      <c r="G50" s="297">
        <v>25</v>
      </c>
      <c r="H50" s="289">
        <v>0</v>
      </c>
      <c r="I50" s="290" t="s">
        <v>54</v>
      </c>
      <c r="J50" s="291"/>
      <c r="K50" s="285"/>
      <c r="L50" s="285"/>
      <c r="M50" s="285"/>
      <c r="N50" s="285"/>
      <c r="O50" s="286"/>
    </row>
    <row r="51" spans="1:15" ht="12.75">
      <c r="A51" s="281"/>
      <c r="B51" s="281"/>
      <c r="C51" s="288">
        <v>19</v>
      </c>
      <c r="D51" s="289">
        <v>0</v>
      </c>
      <c r="E51" s="290" t="s">
        <v>89</v>
      </c>
      <c r="F51" s="291"/>
      <c r="G51" s="297"/>
      <c r="H51" s="307"/>
      <c r="I51" s="295"/>
      <c r="J51" s="285"/>
      <c r="K51" s="285"/>
      <c r="L51" s="285"/>
      <c r="M51" s="285"/>
      <c r="N51" s="285"/>
      <c r="O51" s="286"/>
    </row>
    <row r="52" spans="1:15" ht="12.75">
      <c r="A52" s="281">
        <v>-8</v>
      </c>
      <c r="B52" s="316">
        <f>IF(D35=B34,B36,IF(D35=B36,B34,0))</f>
        <v>0</v>
      </c>
      <c r="C52" s="292" t="str">
        <f>IF(E35=C34,C36,IF(E35=C36,C34,0))</f>
        <v>_</v>
      </c>
      <c r="D52" s="315"/>
      <c r="E52" s="288">
        <v>23</v>
      </c>
      <c r="F52" s="289">
        <v>0</v>
      </c>
      <c r="G52" s="300" t="s">
        <v>63</v>
      </c>
      <c r="H52" s="310"/>
      <c r="I52" s="285"/>
      <c r="J52" s="285"/>
      <c r="K52" s="285">
        <v>-28</v>
      </c>
      <c r="L52" s="311">
        <f>IF(L44=J40,J48,IF(L44=J48,J40,0))</f>
        <v>0</v>
      </c>
      <c r="M52" s="283" t="str">
        <f>IF(M44=K40,K48,IF(M44=K48,K40,0))</f>
        <v>Насыров Эмиль</v>
      </c>
      <c r="N52" s="313"/>
      <c r="O52" s="314"/>
    </row>
    <row r="53" spans="1:15" ht="12.75">
      <c r="A53" s="281"/>
      <c r="B53" s="281"/>
      <c r="C53" s="295">
        <v>-9</v>
      </c>
      <c r="D53" s="311">
        <f>IF(F9=D7,D11,IF(F9=D11,D7,0))</f>
        <v>0</v>
      </c>
      <c r="E53" s="292" t="str">
        <f>IF(G9=E7,E11,IF(G9=E11,E7,0))</f>
        <v>Якупова Дина</v>
      </c>
      <c r="F53" s="315"/>
      <c r="G53" s="295"/>
      <c r="H53" s="285"/>
      <c r="I53" s="285"/>
      <c r="J53" s="285"/>
      <c r="K53" s="285"/>
      <c r="L53" s="295"/>
      <c r="M53" s="321"/>
      <c r="N53" s="308" t="s">
        <v>31</v>
      </c>
      <c r="O53" s="309"/>
    </row>
    <row r="54" spans="1:15" ht="12.75">
      <c r="A54" s="281"/>
      <c r="B54" s="281"/>
      <c r="C54" s="285"/>
      <c r="D54" s="295"/>
      <c r="E54" s="295"/>
      <c r="F54" s="285"/>
      <c r="G54" s="285"/>
      <c r="H54" s="285"/>
      <c r="I54" s="285"/>
      <c r="J54" s="285"/>
      <c r="K54" s="285"/>
      <c r="L54" s="285"/>
      <c r="M54" s="285"/>
      <c r="N54" s="285"/>
      <c r="O54" s="286"/>
    </row>
    <row r="55" spans="1:15" ht="12.75">
      <c r="A55" s="281">
        <v>-26</v>
      </c>
      <c r="B55" s="316">
        <f>IF(J40=H38,H42,IF(J40=H42,H38,0))</f>
        <v>0</v>
      </c>
      <c r="C55" s="283" t="str">
        <f>IF(K40=I38,I42,IF(K40=I42,I38,0))</f>
        <v>Фирсов Денис</v>
      </c>
      <c r="D55" s="284"/>
      <c r="E55" s="285"/>
      <c r="F55" s="285"/>
      <c r="G55" s="285">
        <v>-20</v>
      </c>
      <c r="H55" s="311">
        <f>IF(F40=D39,D41,IF(F40=D41,D39,0))</f>
        <v>0</v>
      </c>
      <c r="I55" s="283" t="str">
        <f>IF(G40=E39,E41,IF(G40=E41,E39,0))</f>
        <v>Иванов Валерий</v>
      </c>
      <c r="J55" s="284"/>
      <c r="K55" s="285"/>
      <c r="L55" s="285"/>
      <c r="M55" s="285"/>
      <c r="N55" s="285"/>
      <c r="O55" s="286"/>
    </row>
    <row r="56" spans="1:15" ht="12.75">
      <c r="A56" s="281"/>
      <c r="B56" s="287"/>
      <c r="C56" s="288">
        <v>29</v>
      </c>
      <c r="D56" s="289">
        <v>0</v>
      </c>
      <c r="E56" s="290" t="s">
        <v>20</v>
      </c>
      <c r="F56" s="291"/>
      <c r="G56" s="285"/>
      <c r="H56" s="295"/>
      <c r="I56" s="288">
        <v>31</v>
      </c>
      <c r="J56" s="289">
        <v>0</v>
      </c>
      <c r="K56" s="290" t="s">
        <v>24</v>
      </c>
      <c r="L56" s="291"/>
      <c r="M56" s="285"/>
      <c r="N56" s="285"/>
      <c r="O56" s="286"/>
    </row>
    <row r="57" spans="1:15" ht="12.75">
      <c r="A57" s="281">
        <v>-27</v>
      </c>
      <c r="B57" s="316">
        <f>IF(J48=H46,H50,IF(J48=H50,H46,0))</f>
        <v>0</v>
      </c>
      <c r="C57" s="292" t="str">
        <f>IF(K48=I46,I50,IF(K48=I50,I46,0))</f>
        <v>Клоков Михаил</v>
      </c>
      <c r="D57" s="315"/>
      <c r="E57" s="322" t="s">
        <v>32</v>
      </c>
      <c r="F57" s="323"/>
      <c r="G57" s="285">
        <v>-21</v>
      </c>
      <c r="H57" s="311">
        <f>IF(F44=D43,D45,IF(F44=D45,D43,0))</f>
        <v>0</v>
      </c>
      <c r="I57" s="292" t="str">
        <f>IF(G44=E43,E45,IF(G44=E45,E43,0))</f>
        <v>Байгужина Назгуль</v>
      </c>
      <c r="J57" s="315"/>
      <c r="K57" s="288"/>
      <c r="L57" s="294"/>
      <c r="M57" s="285"/>
      <c r="N57" s="285"/>
      <c r="O57" s="286"/>
    </row>
    <row r="58" spans="1:15" ht="12.75">
      <c r="A58" s="281"/>
      <c r="B58" s="281"/>
      <c r="C58" s="295">
        <v>-29</v>
      </c>
      <c r="D58" s="311">
        <v>0</v>
      </c>
      <c r="E58" s="283" t="str">
        <f>IF(E56=C55,C57,IF(E56=C57,C55,0))</f>
        <v>Клоков Михаил</v>
      </c>
      <c r="F58" s="284"/>
      <c r="G58" s="285"/>
      <c r="H58" s="295"/>
      <c r="I58" s="295"/>
      <c r="J58" s="285"/>
      <c r="K58" s="297">
        <v>33</v>
      </c>
      <c r="L58" s="289">
        <v>0</v>
      </c>
      <c r="M58" s="290" t="s">
        <v>24</v>
      </c>
      <c r="N58" s="291"/>
      <c r="O58" s="314"/>
    </row>
    <row r="59" spans="1:15" ht="12.75">
      <c r="A59" s="281"/>
      <c r="B59" s="281"/>
      <c r="C59" s="285"/>
      <c r="D59" s="295"/>
      <c r="E59" s="322" t="s">
        <v>34</v>
      </c>
      <c r="F59" s="323"/>
      <c r="G59" s="285">
        <v>-22</v>
      </c>
      <c r="H59" s="311">
        <f>IF(F48=D47,D49,IF(F48=D49,D47,0))</f>
        <v>0</v>
      </c>
      <c r="I59" s="283" t="str">
        <f>IF(G48=E47,E49,IF(G48=E49,E47,0))</f>
        <v>Габдракипов Ринат</v>
      </c>
      <c r="J59" s="284"/>
      <c r="K59" s="297"/>
      <c r="L59" s="307"/>
      <c r="M59" s="295"/>
      <c r="N59" s="318" t="s">
        <v>74</v>
      </c>
      <c r="O59" s="319"/>
    </row>
    <row r="60" spans="1:15" ht="12.75">
      <c r="A60" s="281">
        <v>-24</v>
      </c>
      <c r="B60" s="316">
        <f>IF(H42=F40,F44,IF(H42=F44,F40,0))</f>
        <v>0</v>
      </c>
      <c r="C60" s="283" t="str">
        <f>IF(I42=G40,G44,IF(I42=G44,G40,0))</f>
        <v>Фалахов Эмиль</v>
      </c>
      <c r="D60" s="284"/>
      <c r="E60" s="285"/>
      <c r="F60" s="285"/>
      <c r="G60" s="285"/>
      <c r="H60" s="295"/>
      <c r="I60" s="288">
        <v>32</v>
      </c>
      <c r="J60" s="289">
        <v>0</v>
      </c>
      <c r="K60" s="300" t="s">
        <v>89</v>
      </c>
      <c r="L60" s="310"/>
      <c r="M60" s="324"/>
      <c r="N60" s="285"/>
      <c r="O60" s="286"/>
    </row>
    <row r="61" spans="1:15" ht="12.75">
      <c r="A61" s="281"/>
      <c r="B61" s="281"/>
      <c r="C61" s="288">
        <v>30</v>
      </c>
      <c r="D61" s="289">
        <v>0</v>
      </c>
      <c r="E61" s="290" t="s">
        <v>63</v>
      </c>
      <c r="F61" s="291"/>
      <c r="G61" s="285">
        <v>-23</v>
      </c>
      <c r="H61" s="311">
        <f>IF(F52=D51,D53,IF(F52=D53,D51,0))</f>
        <v>0</v>
      </c>
      <c r="I61" s="292" t="str">
        <f>IF(G52=E51,E53,IF(G52=E53,E51,0))</f>
        <v>Зиннатуллин Ильшат</v>
      </c>
      <c r="J61" s="315"/>
      <c r="K61" s="295">
        <v>-33</v>
      </c>
      <c r="L61" s="311">
        <f>IF(L58=J56,J60,IF(L58=J60,J56,0))</f>
        <v>0</v>
      </c>
      <c r="M61" s="283" t="str">
        <f>IF(M58=K56,K60,IF(M58=K60,K56,0))</f>
        <v>Зиннатуллин Ильшат</v>
      </c>
      <c r="N61" s="313"/>
      <c r="O61" s="314"/>
    </row>
    <row r="62" spans="1:15" ht="12.75">
      <c r="A62" s="281">
        <v>-25</v>
      </c>
      <c r="B62" s="316">
        <f>IF(H50=F48,F52,IF(H50=F52,F48,0))</f>
        <v>0</v>
      </c>
      <c r="C62" s="292" t="str">
        <f>IF(I50=G48,G52,IF(I50=G52,G48,0))</f>
        <v>Якупова Дина</v>
      </c>
      <c r="D62" s="315"/>
      <c r="E62" s="322" t="s">
        <v>33</v>
      </c>
      <c r="F62" s="323"/>
      <c r="G62" s="285"/>
      <c r="H62" s="295"/>
      <c r="I62" s="295"/>
      <c r="J62" s="285"/>
      <c r="K62" s="285"/>
      <c r="L62" s="295"/>
      <c r="M62" s="295"/>
      <c r="N62" s="308" t="s">
        <v>75</v>
      </c>
      <c r="O62" s="309"/>
    </row>
    <row r="63" spans="1:15" ht="12.75">
      <c r="A63" s="281"/>
      <c r="B63" s="281"/>
      <c r="C63" s="295">
        <v>-30</v>
      </c>
      <c r="D63" s="311">
        <v>0</v>
      </c>
      <c r="E63" s="283" t="str">
        <f>IF(E61=C60,C62,IF(E61=C62,C60,0))</f>
        <v>Фалахов Эмиль</v>
      </c>
      <c r="F63" s="284"/>
      <c r="G63" s="285"/>
      <c r="H63" s="285"/>
      <c r="I63" s="285"/>
      <c r="J63" s="285"/>
      <c r="K63" s="285"/>
      <c r="L63" s="285"/>
      <c r="M63" s="285"/>
      <c r="N63" s="285"/>
      <c r="O63" s="286"/>
    </row>
    <row r="64" spans="1:15" ht="12.75">
      <c r="A64" s="281"/>
      <c r="B64" s="281"/>
      <c r="C64" s="285"/>
      <c r="D64" s="295"/>
      <c r="E64" s="322" t="s">
        <v>35</v>
      </c>
      <c r="F64" s="323"/>
      <c r="G64" s="285"/>
      <c r="H64" s="285"/>
      <c r="I64" s="285">
        <v>-31</v>
      </c>
      <c r="J64" s="311">
        <f>IF(J56=H55,H57,IF(J56=H57,H55,0))</f>
        <v>0</v>
      </c>
      <c r="K64" s="283" t="str">
        <f>IF(K56=I55,I57,IF(K56=I57,I55,0))</f>
        <v>Байгужина Назгуль</v>
      </c>
      <c r="L64" s="284"/>
      <c r="M64" s="285"/>
      <c r="N64" s="285"/>
      <c r="O64" s="286"/>
    </row>
    <row r="65" spans="1:15" ht="12.75">
      <c r="A65" s="281">
        <v>-16</v>
      </c>
      <c r="B65" s="316">
        <f>IF(D39=B38,B40,IF(D39=B40,B38,0))</f>
        <v>0</v>
      </c>
      <c r="C65" s="283" t="str">
        <f>IF(E39=C38,C40,IF(E39=C40,C38,0))</f>
        <v>_</v>
      </c>
      <c r="D65" s="284"/>
      <c r="E65" s="285"/>
      <c r="F65" s="285"/>
      <c r="G65" s="285"/>
      <c r="H65" s="285"/>
      <c r="I65" s="285"/>
      <c r="J65" s="295"/>
      <c r="K65" s="288">
        <v>34</v>
      </c>
      <c r="L65" s="289">
        <v>0</v>
      </c>
      <c r="M65" s="290" t="s">
        <v>91</v>
      </c>
      <c r="N65" s="313"/>
      <c r="O65" s="314"/>
    </row>
    <row r="66" spans="1:15" ht="12.75">
      <c r="A66" s="281"/>
      <c r="B66" s="281"/>
      <c r="C66" s="288">
        <v>35</v>
      </c>
      <c r="D66" s="289"/>
      <c r="E66" s="305"/>
      <c r="F66" s="291"/>
      <c r="G66" s="285"/>
      <c r="H66" s="285"/>
      <c r="I66" s="285">
        <v>-32</v>
      </c>
      <c r="J66" s="311">
        <f>IF(J60=H59,H61,IF(J60=H61,H59,0))</f>
        <v>0</v>
      </c>
      <c r="K66" s="292" t="str">
        <f>IF(K60=I59,I61,IF(K60=I61,I59,0))</f>
        <v>Габдракипов Ринат</v>
      </c>
      <c r="L66" s="315"/>
      <c r="M66" s="295"/>
      <c r="N66" s="308" t="s">
        <v>76</v>
      </c>
      <c r="O66" s="309"/>
    </row>
    <row r="67" spans="1:15" ht="12.75">
      <c r="A67" s="281">
        <v>-17</v>
      </c>
      <c r="B67" s="316">
        <f>IF(D43=B42,B44,IF(D43=B44,B42,0))</f>
        <v>0</v>
      </c>
      <c r="C67" s="292" t="str">
        <f>IF(E43=C42,C44,IF(E43=C44,C42,0))</f>
        <v>_</v>
      </c>
      <c r="D67" s="315"/>
      <c r="E67" s="288"/>
      <c r="F67" s="294"/>
      <c r="G67" s="285"/>
      <c r="H67" s="285"/>
      <c r="I67" s="285"/>
      <c r="J67" s="295"/>
      <c r="K67" s="295">
        <v>-34</v>
      </c>
      <c r="L67" s="311">
        <f>IF(L65=J64,J66,IF(L65=J66,J64,0))</f>
        <v>0</v>
      </c>
      <c r="M67" s="283" t="str">
        <f>IF(M65=K64,K66,IF(M65=K66,K64,0))</f>
        <v>Габдракипов Ринат</v>
      </c>
      <c r="N67" s="313"/>
      <c r="O67" s="314"/>
    </row>
    <row r="68" spans="1:15" ht="12.75">
      <c r="A68" s="281"/>
      <c r="B68" s="281"/>
      <c r="C68" s="295"/>
      <c r="D68" s="285"/>
      <c r="E68" s="297">
        <v>37</v>
      </c>
      <c r="F68" s="289"/>
      <c r="G68" s="305"/>
      <c r="H68" s="291"/>
      <c r="I68" s="285"/>
      <c r="J68" s="285"/>
      <c r="K68" s="285"/>
      <c r="L68" s="295"/>
      <c r="M68" s="295"/>
      <c r="N68" s="308" t="s">
        <v>77</v>
      </c>
      <c r="O68" s="309"/>
    </row>
    <row r="69" spans="1:15" ht="12.75">
      <c r="A69" s="281">
        <v>-18</v>
      </c>
      <c r="B69" s="316">
        <f>IF(D47=B46,B48,IF(D47=B48,B46,0))</f>
        <v>0</v>
      </c>
      <c r="C69" s="283" t="str">
        <f>IF(E47=C46,C48,IF(E47=C48,C46,0))</f>
        <v>_</v>
      </c>
      <c r="D69" s="284"/>
      <c r="E69" s="297"/>
      <c r="F69" s="307"/>
      <c r="G69" s="322" t="s">
        <v>78</v>
      </c>
      <c r="H69" s="323"/>
      <c r="I69" s="285">
        <v>-35</v>
      </c>
      <c r="J69" s="311">
        <v>0</v>
      </c>
      <c r="K69" s="312">
        <f>IF(E66=C65,C67,IF(E66=C67,C65,0))</f>
        <v>0</v>
      </c>
      <c r="L69" s="284"/>
      <c r="M69" s="285"/>
      <c r="N69" s="285"/>
      <c r="O69" s="286"/>
    </row>
    <row r="70" spans="1:15" ht="12.75">
      <c r="A70" s="281"/>
      <c r="B70" s="281"/>
      <c r="C70" s="288">
        <v>36</v>
      </c>
      <c r="D70" s="289"/>
      <c r="E70" s="325"/>
      <c r="F70" s="310"/>
      <c r="G70" s="324"/>
      <c r="H70" s="324"/>
      <c r="I70" s="285"/>
      <c r="J70" s="295"/>
      <c r="K70" s="288">
        <v>38</v>
      </c>
      <c r="L70" s="289"/>
      <c r="M70" s="305"/>
      <c r="N70" s="313"/>
      <c r="O70" s="314"/>
    </row>
    <row r="71" spans="1:15" ht="12.75">
      <c r="A71" s="281">
        <v>-19</v>
      </c>
      <c r="B71" s="316">
        <f>IF(D51=B50,B52,IF(D51=B52,B50,0))</f>
        <v>0</v>
      </c>
      <c r="C71" s="292" t="str">
        <f>IF(E51=C50,C52,IF(E51=C52,C50,0))</f>
        <v>_</v>
      </c>
      <c r="D71" s="315"/>
      <c r="E71" s="295">
        <v>-37</v>
      </c>
      <c r="F71" s="311">
        <f>IF(F68=D66,D70,IF(F68=D70,D66,0))</f>
        <v>0</v>
      </c>
      <c r="G71" s="312">
        <f>IF(G68=E66,E70,IF(G68=E70,E66,0))</f>
        <v>0</v>
      </c>
      <c r="H71" s="284"/>
      <c r="I71" s="285">
        <v>-36</v>
      </c>
      <c r="J71" s="311">
        <v>0</v>
      </c>
      <c r="K71" s="326">
        <f>IF(E70=C69,C71,IF(E70=C71,C69,0))</f>
        <v>0</v>
      </c>
      <c r="L71" s="315"/>
      <c r="M71" s="295"/>
      <c r="N71" s="308" t="s">
        <v>79</v>
      </c>
      <c r="O71" s="309"/>
    </row>
    <row r="72" spans="1:15" ht="12.75">
      <c r="A72" s="327"/>
      <c r="B72" s="327"/>
      <c r="C72" s="295"/>
      <c r="D72" s="285"/>
      <c r="E72" s="285"/>
      <c r="F72" s="295"/>
      <c r="G72" s="322" t="s">
        <v>80</v>
      </c>
      <c r="H72" s="323"/>
      <c r="I72" s="285"/>
      <c r="J72" s="295"/>
      <c r="K72" s="295">
        <v>-38</v>
      </c>
      <c r="L72" s="311">
        <f>IF(L70=J69,J71,IF(L70=J71,J69,0))</f>
        <v>0</v>
      </c>
      <c r="M72" s="312">
        <f>IF(M70=K69,K71,IF(M70=K71,K69,0))</f>
        <v>0</v>
      </c>
      <c r="N72" s="313"/>
      <c r="O72" s="314"/>
    </row>
    <row r="73" spans="1:15" ht="12.75">
      <c r="A73" s="327"/>
      <c r="B73" s="327"/>
      <c r="C73" s="328"/>
      <c r="D73" s="328"/>
      <c r="E73" s="328"/>
      <c r="F73" s="328"/>
      <c r="G73" s="328"/>
      <c r="H73" s="328"/>
      <c r="I73" s="328"/>
      <c r="J73" s="328"/>
      <c r="K73" s="328"/>
      <c r="L73" s="329"/>
      <c r="M73" s="329"/>
      <c r="N73" s="330" t="s">
        <v>81</v>
      </c>
      <c r="O73" s="331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1" t="s">
        <v>11</v>
      </c>
    </row>
    <row r="2" spans="1:9" ht="13.5" thickBot="1">
      <c r="A2" s="42" t="s">
        <v>40</v>
      </c>
      <c r="B2" s="42"/>
      <c r="C2" s="42"/>
      <c r="D2" s="42"/>
      <c r="E2" s="42"/>
      <c r="F2" s="42"/>
      <c r="G2" s="42"/>
      <c r="H2" s="42"/>
      <c r="I2" s="42"/>
    </row>
    <row r="3" spans="1:10" ht="20.25">
      <c r="A3" s="43" t="s">
        <v>12</v>
      </c>
      <c r="B3" s="44"/>
      <c r="C3" s="44"/>
      <c r="D3" s="44"/>
      <c r="E3" s="44"/>
      <c r="F3" s="44"/>
      <c r="G3" s="44"/>
      <c r="H3" s="44"/>
      <c r="I3" s="45">
        <v>6</v>
      </c>
      <c r="J3" s="46"/>
    </row>
    <row r="4" spans="1:10" ht="19.5" customHeight="1">
      <c r="A4" s="47" t="s">
        <v>13</v>
      </c>
      <c r="B4" s="47"/>
      <c r="C4" s="48" t="s">
        <v>8</v>
      </c>
      <c r="D4" s="48"/>
      <c r="E4" s="48"/>
      <c r="F4" s="48"/>
      <c r="G4" s="48"/>
      <c r="H4" s="48"/>
      <c r="I4" s="48"/>
      <c r="J4" s="49"/>
    </row>
    <row r="5" spans="1:10" ht="15.75">
      <c r="A5" s="50"/>
      <c r="B5" s="51"/>
      <c r="C5" s="51"/>
      <c r="D5" s="52" t="s">
        <v>14</v>
      </c>
      <c r="E5" s="53">
        <v>45340</v>
      </c>
      <c r="F5" s="53"/>
      <c r="G5" s="53"/>
      <c r="H5" s="54" t="s">
        <v>173</v>
      </c>
      <c r="I5" s="55" t="s">
        <v>16</v>
      </c>
      <c r="J5" s="56"/>
    </row>
    <row r="6" spans="1:10" ht="15.75">
      <c r="A6" s="57"/>
      <c r="B6" s="57"/>
      <c r="C6" s="57"/>
      <c r="D6" s="57"/>
      <c r="E6" s="57"/>
      <c r="F6" s="57"/>
      <c r="G6" s="57"/>
      <c r="H6" s="57"/>
      <c r="I6" s="57"/>
      <c r="J6" s="56"/>
    </row>
    <row r="7" spans="1:10" ht="10.5" customHeight="1">
      <c r="A7" s="1"/>
      <c r="B7" s="58" t="s">
        <v>17</v>
      </c>
      <c r="C7" s="59" t="s">
        <v>18</v>
      </c>
      <c r="D7" s="60" t="s">
        <v>19</v>
      </c>
      <c r="E7" s="1"/>
      <c r="F7" s="1"/>
      <c r="G7" s="1"/>
      <c r="H7" s="1"/>
      <c r="I7" s="1"/>
      <c r="J7" s="61"/>
    </row>
    <row r="8" spans="1:10" ht="18">
      <c r="A8" s="62"/>
      <c r="B8" s="276" t="s">
        <v>174</v>
      </c>
      <c r="C8" s="64">
        <v>1</v>
      </c>
      <c r="D8" s="65" t="str">
        <f>В!I13</f>
        <v>Зиннатуллин Ильшат</v>
      </c>
      <c r="E8" s="1"/>
      <c r="F8" s="1"/>
      <c r="G8" s="1"/>
      <c r="H8" s="1"/>
      <c r="I8" s="1"/>
      <c r="J8" s="66"/>
    </row>
    <row r="9" spans="1:10" ht="18">
      <c r="A9" s="62"/>
      <c r="B9" s="276" t="s">
        <v>164</v>
      </c>
      <c r="C9" s="64">
        <v>2</v>
      </c>
      <c r="D9" s="65" t="str">
        <f>В!I20</f>
        <v>Калинкин Сергей</v>
      </c>
      <c r="E9" s="1"/>
      <c r="F9" s="1"/>
      <c r="G9" s="1"/>
      <c r="H9" s="1"/>
      <c r="I9" s="1"/>
      <c r="J9" s="66"/>
    </row>
    <row r="10" spans="1:10" ht="18">
      <c r="A10" s="62"/>
      <c r="B10" s="276" t="s">
        <v>165</v>
      </c>
      <c r="C10" s="64">
        <v>3</v>
      </c>
      <c r="D10" s="65" t="str">
        <f>В!I26</f>
        <v>Плеханова Арина</v>
      </c>
      <c r="E10" s="1"/>
      <c r="F10" s="1"/>
      <c r="G10" s="1"/>
      <c r="H10" s="1"/>
      <c r="I10" s="1"/>
      <c r="J10" s="66" t="s">
        <v>175</v>
      </c>
    </row>
    <row r="11" spans="1:10" ht="18">
      <c r="A11" s="62"/>
      <c r="B11" s="276" t="s">
        <v>176</v>
      </c>
      <c r="C11" s="64">
        <v>4</v>
      </c>
      <c r="D11" s="65" t="str">
        <f>В!I29</f>
        <v>Мухутдинов Динар</v>
      </c>
      <c r="E11" s="1"/>
      <c r="F11" s="1"/>
      <c r="G11" s="1"/>
      <c r="H11" s="1"/>
      <c r="I11" s="1"/>
      <c r="J11" s="61"/>
    </row>
    <row r="12" spans="1:10" ht="18">
      <c r="A12" s="62"/>
      <c r="B12" s="276" t="s">
        <v>167</v>
      </c>
      <c r="C12" s="64">
        <v>5</v>
      </c>
      <c r="D12" s="65" t="str">
        <f>В!I32</f>
        <v>Касимов Линар</v>
      </c>
      <c r="E12" s="1"/>
      <c r="F12" s="1"/>
      <c r="G12" s="1"/>
      <c r="H12" s="1"/>
      <c r="I12" s="1"/>
      <c r="J12" s="61"/>
    </row>
    <row r="13" spans="1:10" ht="18">
      <c r="A13" s="62"/>
      <c r="B13" s="276" t="s">
        <v>89</v>
      </c>
      <c r="C13" s="64">
        <v>6</v>
      </c>
      <c r="D13" s="65" t="str">
        <f>В!I34</f>
        <v>Байгужина Назгуль</v>
      </c>
      <c r="E13" s="1"/>
      <c r="F13" s="1"/>
      <c r="G13" s="1"/>
      <c r="H13" s="1"/>
      <c r="I13" s="1"/>
      <c r="J13" s="61"/>
    </row>
    <row r="14" spans="1:10" ht="18">
      <c r="A14" s="62"/>
      <c r="B14" s="276" t="s">
        <v>91</v>
      </c>
      <c r="C14" s="64">
        <v>7</v>
      </c>
      <c r="D14" s="65" t="str">
        <f>В!E34</f>
        <v>Старков Константин</v>
      </c>
      <c r="E14" s="1"/>
      <c r="F14" s="1"/>
      <c r="G14" s="1"/>
      <c r="H14" s="1"/>
      <c r="I14" s="1"/>
      <c r="J14" s="61"/>
    </row>
    <row r="15" spans="1:10" ht="18">
      <c r="A15" s="62"/>
      <c r="B15" s="276" t="s">
        <v>141</v>
      </c>
      <c r="C15" s="64">
        <v>8</v>
      </c>
      <c r="D15" s="65" t="str">
        <f>В!E36</f>
        <v>Алопин Вадим</v>
      </c>
      <c r="E15" s="1"/>
      <c r="F15" s="1"/>
      <c r="G15" s="1"/>
      <c r="H15" s="1"/>
      <c r="I15" s="1"/>
      <c r="J15" s="61"/>
    </row>
    <row r="16" ht="12.75">
      <c r="J16" s="61"/>
    </row>
    <row r="17" ht="12.75">
      <c r="J17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conditionalFormatting sqref="I3">
    <cfRule type="cellIs" priority="4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3">
      <selection activeCell="A2" sqref="A2:I2"/>
    </sheetView>
  </sheetViews>
  <sheetFormatPr defaultColWidth="9.00390625" defaultRowHeight="12.75"/>
  <cols>
    <col min="1" max="1" width="9.125" style="136" customWidth="1"/>
    <col min="2" max="2" width="5.75390625" style="136" customWidth="1"/>
    <col min="3" max="4" width="25.75390625" style="129" customWidth="1"/>
    <col min="5" max="5" width="5.75390625" style="129" customWidth="1"/>
    <col min="6" max="16384" width="9.125" style="129" customWidth="1"/>
  </cols>
  <sheetData>
    <row r="1" spans="1:5" ht="12.75">
      <c r="A1" s="124" t="s">
        <v>36</v>
      </c>
      <c r="B1" s="125" t="s">
        <v>37</v>
      </c>
      <c r="C1" s="126"/>
      <c r="D1" s="127" t="s">
        <v>38</v>
      </c>
      <c r="E1" s="128"/>
    </row>
    <row r="2" spans="1:5" ht="12.75">
      <c r="A2" s="130">
        <v>1</v>
      </c>
      <c r="B2" s="131">
        <f>Пр!D7</f>
        <v>0</v>
      </c>
      <c r="C2" s="132">
        <f>Пр!E66</f>
        <v>0</v>
      </c>
      <c r="D2" s="133">
        <f>Пр!K69</f>
        <v>0</v>
      </c>
      <c r="E2" s="134">
        <f>Пр!B38</f>
        <v>0</v>
      </c>
    </row>
    <row r="3" spans="1:5" ht="12.75">
      <c r="A3" s="130">
        <v>2</v>
      </c>
      <c r="B3" s="131">
        <f>Пр!D11</f>
        <v>0</v>
      </c>
      <c r="C3" s="132">
        <f>Пр!E70</f>
        <v>0</v>
      </c>
      <c r="D3" s="133">
        <f>Пр!K71</f>
        <v>0</v>
      </c>
      <c r="E3" s="134">
        <f>Пр!B40</f>
        <v>0</v>
      </c>
    </row>
    <row r="4" spans="1:5" ht="12.75">
      <c r="A4" s="130">
        <v>3</v>
      </c>
      <c r="B4" s="131">
        <f>Пр!D15</f>
        <v>0</v>
      </c>
      <c r="C4" s="132">
        <f>Пр!G68</f>
        <v>0</v>
      </c>
      <c r="D4" s="133">
        <f>Пр!G71</f>
        <v>0</v>
      </c>
      <c r="E4" s="134">
        <f>Пр!B42</f>
        <v>0</v>
      </c>
    </row>
    <row r="5" spans="1:5" ht="12.75">
      <c r="A5" s="130">
        <v>4</v>
      </c>
      <c r="B5" s="131">
        <f>Пр!D19</f>
        <v>0</v>
      </c>
      <c r="C5" s="132">
        <f>Пр!M70</f>
        <v>0</v>
      </c>
      <c r="D5" s="133">
        <f>Пр!M72</f>
        <v>0</v>
      </c>
      <c r="E5" s="134">
        <f>Пр!B44</f>
        <v>0</v>
      </c>
    </row>
    <row r="6" spans="1:5" ht="12.75">
      <c r="A6" s="130">
        <v>5</v>
      </c>
      <c r="B6" s="131">
        <f>Пр!D23</f>
        <v>0</v>
      </c>
      <c r="C6" s="132" t="str">
        <f>Пр!E7</f>
        <v>Топорков Артур</v>
      </c>
      <c r="D6" s="133" t="str">
        <f>Пр!C38</f>
        <v>_</v>
      </c>
      <c r="E6" s="134">
        <f>Пр!B46</f>
        <v>0</v>
      </c>
    </row>
    <row r="7" spans="1:5" ht="12.75">
      <c r="A7" s="130">
        <v>6</v>
      </c>
      <c r="B7" s="131">
        <f>Пр!D27</f>
        <v>0</v>
      </c>
      <c r="C7" s="132" t="str">
        <f>Пр!E19</f>
        <v>Фирсов Денис</v>
      </c>
      <c r="D7" s="133" t="str">
        <f>Пр!C44</f>
        <v>_</v>
      </c>
      <c r="E7" s="134">
        <f>Пр!B48</f>
        <v>0</v>
      </c>
    </row>
    <row r="8" spans="1:5" ht="12.75">
      <c r="A8" s="130">
        <v>7</v>
      </c>
      <c r="B8" s="131">
        <f>Пр!D31</f>
        <v>0</v>
      </c>
      <c r="C8" s="132" t="str">
        <f>Пр!E23</f>
        <v>Яппаров Булат</v>
      </c>
      <c r="D8" s="133" t="str">
        <f>Пр!C46</f>
        <v>_</v>
      </c>
      <c r="E8" s="134">
        <f>Пр!B50</f>
        <v>0</v>
      </c>
    </row>
    <row r="9" spans="1:5" ht="12.75">
      <c r="A9" s="130">
        <v>8</v>
      </c>
      <c r="B9" s="131">
        <f>Пр!D35</f>
        <v>0</v>
      </c>
      <c r="C9" s="132" t="str">
        <f>Пр!E35</f>
        <v>Семенов Константин</v>
      </c>
      <c r="D9" s="133" t="str">
        <f>Пр!C52</f>
        <v>_</v>
      </c>
      <c r="E9" s="134">
        <f>Пр!B52</f>
        <v>0</v>
      </c>
    </row>
    <row r="10" spans="1:5" ht="12.75">
      <c r="A10" s="130">
        <v>9</v>
      </c>
      <c r="B10" s="131">
        <f>Пр!F9</f>
        <v>0</v>
      </c>
      <c r="C10" s="132" t="str">
        <f>Пр!E39</f>
        <v>Иванов Валерий</v>
      </c>
      <c r="D10" s="133" t="str">
        <f>Пр!C65</f>
        <v>_</v>
      </c>
      <c r="E10" s="134">
        <f>Пр!D53</f>
        <v>0</v>
      </c>
    </row>
    <row r="11" spans="1:5" ht="12.75">
      <c r="A11" s="130">
        <v>10</v>
      </c>
      <c r="B11" s="131">
        <f>Пр!F17</f>
        <v>0</v>
      </c>
      <c r="C11" s="132" t="str">
        <f>Пр!E43</f>
        <v>Байгужина Назгуль</v>
      </c>
      <c r="D11" s="133" t="str">
        <f>Пр!C67</f>
        <v>_</v>
      </c>
      <c r="E11" s="134">
        <f>Пр!D49</f>
        <v>0</v>
      </c>
    </row>
    <row r="12" spans="1:5" ht="12.75">
      <c r="A12" s="130">
        <v>11</v>
      </c>
      <c r="B12" s="131">
        <f>Пр!F25</f>
        <v>0</v>
      </c>
      <c r="C12" s="132" t="str">
        <f>Пр!E47</f>
        <v>Габдракипов Ринат</v>
      </c>
      <c r="D12" s="133" t="str">
        <f>Пр!C69</f>
        <v>_</v>
      </c>
      <c r="E12" s="134">
        <f>Пр!D45</f>
        <v>0</v>
      </c>
    </row>
    <row r="13" spans="1:5" ht="12.75">
      <c r="A13" s="130">
        <v>12</v>
      </c>
      <c r="B13" s="131">
        <f>Пр!F33</f>
        <v>0</v>
      </c>
      <c r="C13" s="132" t="str">
        <f>Пр!E51</f>
        <v>Зиннатуллин Ильшат</v>
      </c>
      <c r="D13" s="133" t="str">
        <f>Пр!C71</f>
        <v>_</v>
      </c>
      <c r="E13" s="134">
        <f>Пр!D41</f>
        <v>0</v>
      </c>
    </row>
    <row r="14" spans="1:5" ht="12.75">
      <c r="A14" s="130">
        <v>13</v>
      </c>
      <c r="B14" s="131">
        <f>Пр!H13</f>
        <v>0</v>
      </c>
      <c r="C14" s="132" t="str">
        <f>Пр!M65</f>
        <v>Байгужина Назгуль</v>
      </c>
      <c r="D14" s="133" t="str">
        <f>Пр!M67</f>
        <v>Габдракипов Ринат</v>
      </c>
      <c r="E14" s="134">
        <f>Пр!H38</f>
        <v>0</v>
      </c>
    </row>
    <row r="15" spans="1:5" ht="12.75">
      <c r="A15" s="130">
        <v>14</v>
      </c>
      <c r="B15" s="131">
        <f>Пр!H29</f>
        <v>0</v>
      </c>
      <c r="C15" s="132" t="str">
        <f>Пр!K60</f>
        <v>Зиннатуллин Ильшат</v>
      </c>
      <c r="D15" s="133" t="str">
        <f>Пр!K66</f>
        <v>Габдракипов Ринат</v>
      </c>
      <c r="E15" s="134">
        <f>Пр!H46</f>
        <v>0</v>
      </c>
    </row>
    <row r="16" spans="1:5" ht="12.75">
      <c r="A16" s="130">
        <v>15</v>
      </c>
      <c r="B16" s="131">
        <f>Пр!J21</f>
        <v>0</v>
      </c>
      <c r="C16" s="132" t="str">
        <f>Пр!K56</f>
        <v>Иванов Валерий</v>
      </c>
      <c r="D16" s="133" t="str">
        <f>Пр!K64</f>
        <v>Байгужина Назгуль</v>
      </c>
      <c r="E16" s="134">
        <f>Пр!J32</f>
        <v>0</v>
      </c>
    </row>
    <row r="17" spans="1:5" ht="12.75">
      <c r="A17" s="130">
        <v>16</v>
      </c>
      <c r="B17" s="131">
        <f>Пр!D39</f>
        <v>0</v>
      </c>
      <c r="C17" s="132" t="str">
        <f>Пр!M58</f>
        <v>Иванов Валерий</v>
      </c>
      <c r="D17" s="133" t="str">
        <f>Пр!M61</f>
        <v>Зиннатуллин Ильшат</v>
      </c>
      <c r="E17" s="134">
        <f>Пр!B65</f>
        <v>0</v>
      </c>
    </row>
    <row r="18" spans="1:5" ht="12.75">
      <c r="A18" s="130">
        <v>17</v>
      </c>
      <c r="B18" s="131">
        <f>Пр!D43</f>
        <v>0</v>
      </c>
      <c r="C18" s="132" t="str">
        <f>Пр!E27</f>
        <v>Клоков Михаил</v>
      </c>
      <c r="D18" s="133" t="str">
        <f>Пр!C48</f>
        <v>Габдракипов Ринат</v>
      </c>
      <c r="E18" s="134">
        <f>Пр!B67</f>
        <v>0</v>
      </c>
    </row>
    <row r="19" spans="1:5" ht="12.75">
      <c r="A19" s="130">
        <v>18</v>
      </c>
      <c r="B19" s="131">
        <f>Пр!D47</f>
        <v>0</v>
      </c>
      <c r="C19" s="132" t="str">
        <f>Пр!G25</f>
        <v>Клоков Михаил</v>
      </c>
      <c r="D19" s="133" t="str">
        <f>Пр!E45</f>
        <v>Яппаров Булат</v>
      </c>
      <c r="E19" s="134">
        <f>Пр!B69</f>
        <v>0</v>
      </c>
    </row>
    <row r="20" spans="1:5" ht="12.75">
      <c r="A20" s="130">
        <v>19</v>
      </c>
      <c r="B20" s="131">
        <f>Пр!D51</f>
        <v>0</v>
      </c>
      <c r="C20" s="132" t="str">
        <f>Пр!E15</f>
        <v>Насыров Эмиль</v>
      </c>
      <c r="D20" s="133" t="str">
        <f>Пр!C42</f>
        <v>Байгужина Назгуль</v>
      </c>
      <c r="E20" s="134">
        <f>Пр!B71</f>
        <v>0</v>
      </c>
    </row>
    <row r="21" spans="1:5" ht="12.75">
      <c r="A21" s="130">
        <v>20</v>
      </c>
      <c r="B21" s="131">
        <f>Пр!F40</f>
        <v>0</v>
      </c>
      <c r="C21" s="132" t="str">
        <f>Пр!G48</f>
        <v>Насыров Эмиль</v>
      </c>
      <c r="D21" s="133" t="str">
        <f>Пр!I59</f>
        <v>Габдракипов Ринат</v>
      </c>
      <c r="E21" s="134">
        <f>Пр!H55</f>
        <v>0</v>
      </c>
    </row>
    <row r="22" spans="1:5" ht="12.75">
      <c r="A22" s="130">
        <v>21</v>
      </c>
      <c r="B22" s="131">
        <f>Пр!F44</f>
        <v>0</v>
      </c>
      <c r="C22" s="132" t="str">
        <f>Пр!K48</f>
        <v>Насыров Эмиль</v>
      </c>
      <c r="D22" s="133" t="str">
        <f>Пр!C57</f>
        <v>Клоков Михаил</v>
      </c>
      <c r="E22" s="134">
        <f>Пр!H57</f>
        <v>0</v>
      </c>
    </row>
    <row r="23" spans="1:5" ht="12.75">
      <c r="A23" s="130">
        <v>22</v>
      </c>
      <c r="B23" s="131">
        <f>Пр!F48</f>
        <v>0</v>
      </c>
      <c r="C23" s="132" t="str">
        <f>Пр!I50</f>
        <v>Насыров Эмиль</v>
      </c>
      <c r="D23" s="133" t="str">
        <f>Пр!C62</f>
        <v>Якупова Дина</v>
      </c>
      <c r="E23" s="134">
        <f>Пр!H59</f>
        <v>0</v>
      </c>
    </row>
    <row r="24" spans="1:5" ht="12.75">
      <c r="A24" s="130">
        <v>23</v>
      </c>
      <c r="B24" s="131">
        <f>Пр!F52</f>
        <v>0</v>
      </c>
      <c r="C24" s="132" t="str">
        <f>Пр!I29</f>
        <v>Семенов Константин</v>
      </c>
      <c r="D24" s="133" t="str">
        <f>Пр!I46</f>
        <v>Клоков Михаил</v>
      </c>
      <c r="E24" s="134">
        <f>Пр!H61</f>
        <v>0</v>
      </c>
    </row>
    <row r="25" spans="1:5" ht="12.75">
      <c r="A25" s="130">
        <v>24</v>
      </c>
      <c r="B25" s="131">
        <f>Пр!H42</f>
        <v>0</v>
      </c>
      <c r="C25" s="132" t="str">
        <f>Пр!G33</f>
        <v>Семенов Константин</v>
      </c>
      <c r="D25" s="133" t="str">
        <f>Пр!E41</f>
        <v>Фалахов Эмиль</v>
      </c>
      <c r="E25" s="134">
        <f>Пр!B60</f>
        <v>0</v>
      </c>
    </row>
    <row r="26" spans="1:5" ht="12.75">
      <c r="A26" s="130">
        <v>25</v>
      </c>
      <c r="B26" s="131">
        <f>Пр!H50</f>
        <v>0</v>
      </c>
      <c r="C26" s="132" t="str">
        <f>Пр!K21</f>
        <v>Топорков Артур</v>
      </c>
      <c r="D26" s="133" t="str">
        <f>Пр!K32</f>
        <v>Семенов Константин</v>
      </c>
      <c r="E26" s="134">
        <f>Пр!B62</f>
        <v>0</v>
      </c>
    </row>
    <row r="27" spans="1:5" ht="12.75">
      <c r="A27" s="130">
        <v>26</v>
      </c>
      <c r="B27" s="131">
        <f>Пр!J40</f>
        <v>0</v>
      </c>
      <c r="C27" s="132" t="str">
        <f>Пр!I13</f>
        <v>Топорков Артур</v>
      </c>
      <c r="D27" s="133" t="str">
        <f>Пр!I38</f>
        <v>Фирсов Денис</v>
      </c>
      <c r="E27" s="134">
        <f>Пр!B55</f>
        <v>0</v>
      </c>
    </row>
    <row r="28" spans="1:5" ht="12.75">
      <c r="A28" s="130">
        <v>27</v>
      </c>
      <c r="B28" s="131">
        <f>Пр!J48</f>
        <v>0</v>
      </c>
      <c r="C28" s="132" t="str">
        <f>Пр!G9</f>
        <v>Топорков Артур</v>
      </c>
      <c r="D28" s="133" t="str">
        <f>Пр!E53</f>
        <v>Якупова Дина</v>
      </c>
      <c r="E28" s="134">
        <f>Пр!B57</f>
        <v>0</v>
      </c>
    </row>
    <row r="29" spans="1:5" ht="12.75">
      <c r="A29" s="130">
        <v>28</v>
      </c>
      <c r="B29" s="131">
        <f>Пр!L44</f>
        <v>0</v>
      </c>
      <c r="C29" s="132" t="str">
        <f>Пр!E31</f>
        <v>Фалахов Эмиль</v>
      </c>
      <c r="D29" s="133" t="str">
        <f>Пр!C50</f>
        <v>Зиннатуллин Ильшат</v>
      </c>
      <c r="E29" s="134">
        <f>Пр!L52</f>
        <v>0</v>
      </c>
    </row>
    <row r="30" spans="1:5" ht="12.75">
      <c r="A30" s="130">
        <v>29</v>
      </c>
      <c r="B30" s="131">
        <f>Пр!D56</f>
        <v>0</v>
      </c>
      <c r="C30" s="132" t="str">
        <f>Пр!G40</f>
        <v>Фалахов Эмиль</v>
      </c>
      <c r="D30" s="133" t="str">
        <f>Пр!I55</f>
        <v>Иванов Валерий</v>
      </c>
      <c r="E30" s="134">
        <f>Пр!D58</f>
        <v>0</v>
      </c>
    </row>
    <row r="31" spans="1:5" ht="12.75">
      <c r="A31" s="130">
        <v>30</v>
      </c>
      <c r="B31" s="131">
        <f>Пр!D61</f>
        <v>0</v>
      </c>
      <c r="C31" s="132" t="str">
        <f>Пр!E56</f>
        <v>Фирсов Денис</v>
      </c>
      <c r="D31" s="133" t="str">
        <f>Пр!E58</f>
        <v>Клоков Михаил</v>
      </c>
      <c r="E31" s="134">
        <f>Пр!D63</f>
        <v>0</v>
      </c>
    </row>
    <row r="32" spans="1:5" ht="12.75">
      <c r="A32" s="130">
        <v>31</v>
      </c>
      <c r="B32" s="131">
        <f>Пр!J56</f>
        <v>0</v>
      </c>
      <c r="C32" s="132" t="str">
        <f>Пр!G17</f>
        <v>Фирсов Денис</v>
      </c>
      <c r="D32" s="133" t="str">
        <f>Пр!E49</f>
        <v>Насыров Эмиль</v>
      </c>
      <c r="E32" s="134">
        <f>Пр!J64</f>
        <v>0</v>
      </c>
    </row>
    <row r="33" spans="1:5" ht="12.75">
      <c r="A33" s="130">
        <v>32</v>
      </c>
      <c r="B33" s="131">
        <f>Пр!J60</f>
        <v>0</v>
      </c>
      <c r="C33" s="132" t="str">
        <f>Пр!G52</f>
        <v>Якупова Дина</v>
      </c>
      <c r="D33" s="133" t="str">
        <f>Пр!I61</f>
        <v>Зиннатуллин Ильшат</v>
      </c>
      <c r="E33" s="134">
        <f>Пр!J66</f>
        <v>0</v>
      </c>
    </row>
    <row r="34" spans="1:5" ht="12.75">
      <c r="A34" s="130">
        <v>33</v>
      </c>
      <c r="B34" s="131">
        <f>Пр!L58</f>
        <v>0</v>
      </c>
      <c r="C34" s="132" t="str">
        <f>Пр!E11</f>
        <v>Якупова Дина</v>
      </c>
      <c r="D34" s="133" t="str">
        <f>Пр!C40</f>
        <v>Иванов Валерий</v>
      </c>
      <c r="E34" s="134">
        <f>Пр!L61</f>
        <v>0</v>
      </c>
    </row>
    <row r="35" spans="1:5" ht="12.75">
      <c r="A35" s="130">
        <v>34</v>
      </c>
      <c r="B35" s="131">
        <f>Пр!L65</f>
        <v>0</v>
      </c>
      <c r="C35" s="132" t="str">
        <f>Пр!E61</f>
        <v>Якупова Дина</v>
      </c>
      <c r="D35" s="133" t="str">
        <f>Пр!E63</f>
        <v>Фалахов Эмиль</v>
      </c>
      <c r="E35" s="134">
        <f>Пр!L67</f>
        <v>0</v>
      </c>
    </row>
    <row r="36" spans="1:5" ht="12.75">
      <c r="A36" s="130">
        <v>35</v>
      </c>
      <c r="B36" s="131">
        <f>Пр!D66</f>
        <v>0</v>
      </c>
      <c r="C36" s="132" t="str">
        <f>Пр!G44</f>
        <v>Яппаров Булат</v>
      </c>
      <c r="D36" s="133" t="str">
        <f>Пр!I57</f>
        <v>Байгужина Назгуль</v>
      </c>
      <c r="E36" s="134">
        <f>Пр!J69</f>
        <v>0</v>
      </c>
    </row>
    <row r="37" spans="1:5" ht="12.75">
      <c r="A37" s="130">
        <v>36</v>
      </c>
      <c r="B37" s="131">
        <f>Пр!D70</f>
        <v>0</v>
      </c>
      <c r="C37" s="132" t="str">
        <f>Пр!M44</f>
        <v>Яппаров Булат</v>
      </c>
      <c r="D37" s="133" t="str">
        <f>Пр!M52</f>
        <v>Насыров Эмиль</v>
      </c>
      <c r="E37" s="134">
        <f>Пр!J71</f>
        <v>0</v>
      </c>
    </row>
    <row r="38" spans="1:5" ht="12.75">
      <c r="A38" s="130">
        <v>37</v>
      </c>
      <c r="B38" s="131">
        <f>Пр!F68</f>
        <v>0</v>
      </c>
      <c r="C38" s="132" t="str">
        <f>Пр!I42</f>
        <v>Яппаров Булат</v>
      </c>
      <c r="D38" s="133" t="str">
        <f>Пр!C60</f>
        <v>Фалахов Эмиль</v>
      </c>
      <c r="E38" s="134">
        <f>Пр!F71</f>
        <v>0</v>
      </c>
    </row>
    <row r="39" spans="1:5" ht="12.75">
      <c r="A39" s="130">
        <v>38</v>
      </c>
      <c r="B39" s="131">
        <f>Пр!L70</f>
        <v>0</v>
      </c>
      <c r="C39" s="132" t="str">
        <f>Пр!K40</f>
        <v>Яппаров Булат</v>
      </c>
      <c r="D39" s="133" t="str">
        <f>Пр!C55</f>
        <v>Фирсов Денис</v>
      </c>
      <c r="E39" s="134">
        <f>Пр!L72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169" customWidth="1"/>
    <col min="2" max="2" width="41.75390625" style="169" customWidth="1"/>
    <col min="3" max="3" width="9.125" style="169" customWidth="1"/>
    <col min="4" max="4" width="30.75390625" style="169" customWidth="1"/>
    <col min="5" max="5" width="9.75390625" style="169" customWidth="1"/>
    <col min="6" max="6" width="4.875" style="169" customWidth="1"/>
    <col min="7" max="7" width="7.75390625" style="169" customWidth="1"/>
    <col min="8" max="8" width="20.75390625" style="169" customWidth="1"/>
    <col min="9" max="9" width="7.125" style="169" customWidth="1"/>
    <col min="10" max="16384" width="9.125" style="169" customWidth="1"/>
  </cols>
  <sheetData>
    <row r="1" spans="1:9" ht="16.5" thickBot="1">
      <c r="A1" s="40" t="s">
        <v>82</v>
      </c>
      <c r="B1" s="40"/>
      <c r="C1" s="40"/>
      <c r="D1" s="40"/>
      <c r="E1" s="40"/>
      <c r="F1" s="40"/>
      <c r="G1" s="40"/>
      <c r="H1" s="40"/>
      <c r="I1" s="40"/>
    </row>
    <row r="2" spans="1:9" ht="13.5" thickBot="1">
      <c r="A2" s="170" t="s">
        <v>83</v>
      </c>
      <c r="B2" s="170"/>
      <c r="C2" s="170"/>
      <c r="D2" s="170"/>
      <c r="E2" s="170"/>
      <c r="F2" s="170"/>
      <c r="G2" s="170"/>
      <c r="H2" s="170"/>
      <c r="I2" s="170"/>
    </row>
    <row r="3" spans="1:10" ht="23.25">
      <c r="A3" s="171" t="s">
        <v>12</v>
      </c>
      <c r="B3" s="172"/>
      <c r="C3" s="172"/>
      <c r="D3" s="172"/>
      <c r="E3" s="172"/>
      <c r="F3" s="172"/>
      <c r="G3" s="172"/>
      <c r="H3" s="172"/>
      <c r="I3" s="173">
        <v>6</v>
      </c>
      <c r="J3" s="174"/>
    </row>
    <row r="4" spans="1:10" ht="21.75" customHeight="1">
      <c r="A4" s="175" t="s">
        <v>13</v>
      </c>
      <c r="B4" s="175"/>
      <c r="C4" s="176" t="s">
        <v>8</v>
      </c>
      <c r="D4" s="176"/>
      <c r="E4" s="176"/>
      <c r="F4" s="176"/>
      <c r="G4" s="176"/>
      <c r="H4" s="176"/>
      <c r="I4" s="176"/>
      <c r="J4" s="177"/>
    </row>
    <row r="5" spans="1:10" ht="15.75">
      <c r="A5" s="178"/>
      <c r="B5" s="179"/>
      <c r="C5" s="179"/>
      <c r="D5" s="180" t="s">
        <v>14</v>
      </c>
      <c r="E5" s="181">
        <v>45339</v>
      </c>
      <c r="F5" s="181"/>
      <c r="G5" s="181"/>
      <c r="H5" s="182" t="s">
        <v>61</v>
      </c>
      <c r="I5" s="183" t="s">
        <v>16</v>
      </c>
      <c r="J5" s="177"/>
    </row>
    <row r="6" spans="1:10" ht="15.75">
      <c r="A6" s="184"/>
      <c r="B6" s="184"/>
      <c r="C6" s="184"/>
      <c r="D6" s="185"/>
      <c r="E6" s="185"/>
      <c r="F6" s="185"/>
      <c r="G6" s="185"/>
      <c r="H6" s="186"/>
      <c r="I6" s="187"/>
      <c r="J6" s="177"/>
    </row>
    <row r="7" spans="1:9" ht="10.5" customHeight="1">
      <c r="A7" s="188"/>
      <c r="B7" s="189" t="s">
        <v>17</v>
      </c>
      <c r="C7" s="190" t="s">
        <v>18</v>
      </c>
      <c r="D7" s="188" t="s">
        <v>19</v>
      </c>
      <c r="E7" s="188"/>
      <c r="F7" s="188"/>
      <c r="G7" s="188"/>
      <c r="H7" s="188"/>
      <c r="I7" s="188"/>
    </row>
    <row r="8" spans="1:9" ht="18">
      <c r="A8" s="191"/>
      <c r="B8" s="192" t="s">
        <v>62</v>
      </c>
      <c r="C8" s="193">
        <v>1</v>
      </c>
      <c r="D8" s="194" t="str">
        <f>Сб!K21</f>
        <v>Якупова Дина</v>
      </c>
      <c r="E8" s="195">
        <f>Сб!J21</f>
        <v>0</v>
      </c>
      <c r="F8" s="188"/>
      <c r="G8" s="188"/>
      <c r="H8" s="188"/>
      <c r="I8" s="188"/>
    </row>
    <row r="9" spans="1:9" ht="18">
      <c r="A9" s="191"/>
      <c r="B9" s="192" t="s">
        <v>63</v>
      </c>
      <c r="C9" s="193">
        <v>2</v>
      </c>
      <c r="D9" s="194" t="str">
        <f>Сб!K32</f>
        <v>Фалахов Эмиль</v>
      </c>
      <c r="E9" s="188">
        <f>Сб!J32</f>
        <v>0</v>
      </c>
      <c r="F9" s="188"/>
      <c r="G9" s="188"/>
      <c r="H9" s="188"/>
      <c r="I9" s="188"/>
    </row>
    <row r="10" spans="1:9" ht="18">
      <c r="A10" s="191"/>
      <c r="B10" s="192" t="s">
        <v>64</v>
      </c>
      <c r="C10" s="193">
        <v>3</v>
      </c>
      <c r="D10" s="194" t="str">
        <f>Сб!M44</f>
        <v>Маневич Сергей</v>
      </c>
      <c r="E10" s="188">
        <f>Сб!L44</f>
        <v>0</v>
      </c>
      <c r="F10" s="188"/>
      <c r="G10" s="188"/>
      <c r="H10" s="188"/>
      <c r="I10" s="188"/>
    </row>
    <row r="11" spans="1:9" ht="18">
      <c r="A11" s="191"/>
      <c r="B11" s="192" t="s">
        <v>65</v>
      </c>
      <c r="C11" s="193">
        <v>4</v>
      </c>
      <c r="D11" s="194" t="str">
        <f>Сб!M52</f>
        <v>Матвеев Антон</v>
      </c>
      <c r="E11" s="188">
        <f>Сб!L52</f>
        <v>0</v>
      </c>
      <c r="F11" s="188"/>
      <c r="G11" s="188"/>
      <c r="H11" s="188"/>
      <c r="I11" s="188"/>
    </row>
    <row r="12" spans="1:9" ht="18">
      <c r="A12" s="191"/>
      <c r="B12" s="192" t="s">
        <v>66</v>
      </c>
      <c r="C12" s="193">
        <v>5</v>
      </c>
      <c r="D12" s="194" t="str">
        <f>Сб!E56</f>
        <v>Мухетдинов Амир</v>
      </c>
      <c r="E12" s="188">
        <f>Сб!D56</f>
        <v>0</v>
      </c>
      <c r="F12" s="188"/>
      <c r="G12" s="188"/>
      <c r="H12" s="188"/>
      <c r="I12" s="188"/>
    </row>
    <row r="13" spans="1:9" ht="18">
      <c r="A13" s="191"/>
      <c r="B13" s="192" t="s">
        <v>67</v>
      </c>
      <c r="C13" s="193">
        <v>6</v>
      </c>
      <c r="D13" s="194" t="str">
        <f>Сб!E58</f>
        <v>Едренкин Георгий</v>
      </c>
      <c r="E13" s="188">
        <f>Сб!D58</f>
        <v>0</v>
      </c>
      <c r="F13" s="188"/>
      <c r="G13" s="188"/>
      <c r="H13" s="188"/>
      <c r="I13" s="188"/>
    </row>
    <row r="14" spans="1:9" ht="18">
      <c r="A14" s="191"/>
      <c r="B14" s="192" t="s">
        <v>56</v>
      </c>
      <c r="C14" s="193">
        <v>7</v>
      </c>
      <c r="D14" s="194" t="str">
        <f>Сб!E61</f>
        <v>Искаков Салават</v>
      </c>
      <c r="E14" s="188">
        <f>Сб!D61</f>
        <v>0</v>
      </c>
      <c r="F14" s="188"/>
      <c r="G14" s="188"/>
      <c r="H14" s="188"/>
      <c r="I14" s="188"/>
    </row>
    <row r="15" spans="1:9" ht="18">
      <c r="A15" s="191"/>
      <c r="B15" s="192" t="s">
        <v>68</v>
      </c>
      <c r="C15" s="193">
        <v>8</v>
      </c>
      <c r="D15" s="194" t="str">
        <f>Сб!E63</f>
        <v>Сайфуллин Рамиль</v>
      </c>
      <c r="E15" s="188">
        <f>Сб!D63</f>
        <v>0</v>
      </c>
      <c r="F15" s="188"/>
      <c r="G15" s="188"/>
      <c r="H15" s="188"/>
      <c r="I15" s="188"/>
    </row>
    <row r="16" spans="1:9" ht="18">
      <c r="A16" s="191"/>
      <c r="B16" s="192" t="s">
        <v>69</v>
      </c>
      <c r="C16" s="193">
        <v>9</v>
      </c>
      <c r="D16" s="194" t="str">
        <f>Сб!M58</f>
        <v>Хайруллин Салават</v>
      </c>
      <c r="E16" s="188">
        <f>Сб!L58</f>
        <v>0</v>
      </c>
      <c r="F16" s="188"/>
      <c r="G16" s="188"/>
      <c r="H16" s="188"/>
      <c r="I16" s="188"/>
    </row>
    <row r="17" spans="1:9" ht="18">
      <c r="A17" s="191"/>
      <c r="B17" s="192" t="s">
        <v>70</v>
      </c>
      <c r="C17" s="193">
        <v>10</v>
      </c>
      <c r="D17" s="194" t="str">
        <f>Сб!M61</f>
        <v>Кочетыгов Алексей</v>
      </c>
      <c r="E17" s="188">
        <f>Сб!L61</f>
        <v>0</v>
      </c>
      <c r="F17" s="188"/>
      <c r="G17" s="188"/>
      <c r="H17" s="188"/>
      <c r="I17" s="188"/>
    </row>
    <row r="18" spans="1:9" ht="18">
      <c r="A18" s="191"/>
      <c r="B18" s="192" t="s">
        <v>71</v>
      </c>
      <c r="C18" s="193">
        <v>11</v>
      </c>
      <c r="D18" s="194" t="str">
        <f>Сб!M65</f>
        <v>Зиннатуллин Рустемхан</v>
      </c>
      <c r="E18" s="188">
        <f>Сб!L65</f>
        <v>0</v>
      </c>
      <c r="F18" s="188"/>
      <c r="G18" s="188"/>
      <c r="H18" s="188"/>
      <c r="I18" s="188"/>
    </row>
    <row r="19" spans="1:9" ht="18">
      <c r="A19" s="191"/>
      <c r="B19" s="192" t="s">
        <v>72</v>
      </c>
      <c r="C19" s="193">
        <v>12</v>
      </c>
      <c r="D19" s="194" t="str">
        <f>Сб!M67</f>
        <v>Грошев Юрий</v>
      </c>
      <c r="E19" s="188">
        <f>Сб!L67</f>
        <v>0</v>
      </c>
      <c r="F19" s="188"/>
      <c r="G19" s="188"/>
      <c r="H19" s="188"/>
      <c r="I19" s="188"/>
    </row>
    <row r="20" spans="1:9" ht="18">
      <c r="A20" s="191"/>
      <c r="B20" s="192" t="s">
        <v>73</v>
      </c>
      <c r="C20" s="193">
        <v>13</v>
      </c>
      <c r="D20" s="194">
        <f>Сб!G68</f>
        <v>0</v>
      </c>
      <c r="E20" s="188">
        <f>Сб!F68</f>
        <v>0</v>
      </c>
      <c r="F20" s="188"/>
      <c r="G20" s="188"/>
      <c r="H20" s="188"/>
      <c r="I20" s="188"/>
    </row>
    <row r="21" spans="1:9" ht="18">
      <c r="A21" s="191"/>
      <c r="B21" s="192" t="s">
        <v>73</v>
      </c>
      <c r="C21" s="193">
        <v>14</v>
      </c>
      <c r="D21" s="194">
        <f>Сб!G71</f>
        <v>0</v>
      </c>
      <c r="E21" s="188">
        <f>Сб!F71</f>
        <v>0</v>
      </c>
      <c r="F21" s="188"/>
      <c r="G21" s="188"/>
      <c r="H21" s="188"/>
      <c r="I21" s="188"/>
    </row>
    <row r="22" spans="1:9" ht="18">
      <c r="A22" s="191"/>
      <c r="B22" s="192" t="s">
        <v>73</v>
      </c>
      <c r="C22" s="193">
        <v>15</v>
      </c>
      <c r="D22" s="194">
        <f>Сб!M70</f>
        <v>0</v>
      </c>
      <c r="E22" s="188">
        <f>Сб!L70</f>
        <v>0</v>
      </c>
      <c r="F22" s="188"/>
      <c r="G22" s="188"/>
      <c r="H22" s="188"/>
      <c r="I22" s="188"/>
    </row>
    <row r="23" spans="1:9" ht="18">
      <c r="A23" s="191"/>
      <c r="B23" s="192" t="s">
        <v>73</v>
      </c>
      <c r="C23" s="193">
        <v>16</v>
      </c>
      <c r="D23" s="194">
        <f>Сб!M72</f>
        <v>0</v>
      </c>
      <c r="E23" s="188">
        <f>Сб!L72</f>
        <v>0</v>
      </c>
      <c r="F23" s="188"/>
      <c r="G23" s="188"/>
      <c r="H23" s="188"/>
      <c r="I23" s="188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197" customWidth="1"/>
    <col min="2" max="2" width="3.75390625" style="197" customWidth="1"/>
    <col min="3" max="3" width="25.75390625" style="197" customWidth="1"/>
    <col min="4" max="4" width="3.75390625" style="197" customWidth="1"/>
    <col min="5" max="5" width="15.75390625" style="197" customWidth="1"/>
    <col min="6" max="6" width="3.75390625" style="197" customWidth="1"/>
    <col min="7" max="7" width="15.75390625" style="197" customWidth="1"/>
    <col min="8" max="8" width="3.75390625" style="197" customWidth="1"/>
    <col min="9" max="9" width="15.75390625" style="197" customWidth="1"/>
    <col min="10" max="10" width="3.75390625" style="197" customWidth="1"/>
    <col min="11" max="11" width="9.75390625" style="197" customWidth="1"/>
    <col min="12" max="12" width="3.75390625" style="197" customWidth="1"/>
    <col min="13" max="15" width="5.75390625" style="197" customWidth="1"/>
    <col min="16" max="16384" width="9.125" style="197" customWidth="1"/>
  </cols>
  <sheetData>
    <row r="1" spans="1:15" s="169" customFormat="1" ht="16.5" thickBot="1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69" customFormat="1" ht="13.5" thickBo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2.75">
      <c r="A3" s="196" t="str">
        <f>сСб!A3</f>
        <v>LXVIII Чемпионат РБ в зачет XXV Кубка РБ, VII Кубка Давида - Детского Баш Кубка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2.75">
      <c r="A4" s="198" t="str">
        <f>CONCATENATE(сСб!A4," ",сСб!C4)</f>
        <v>Республиканские официальные спортивные соревнования ДЕНЬ ВОИНА-ИНТЕРНАЦИОНАЛИСТА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2.75">
      <c r="A5" s="199">
        <f>сСб!E5</f>
        <v>45339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ht="12.75">
      <c r="A6" s="200">
        <v>1</v>
      </c>
      <c r="B6" s="201">
        <f>сСб!A8</f>
        <v>0</v>
      </c>
      <c r="C6" s="202" t="s">
        <v>62</v>
      </c>
      <c r="D6" s="203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5"/>
    </row>
    <row r="7" spans="1:15" ht="12.75">
      <c r="A7" s="200"/>
      <c r="B7" s="206"/>
      <c r="C7" s="207">
        <v>1</v>
      </c>
      <c r="D7" s="208">
        <v>0</v>
      </c>
      <c r="E7" s="209" t="s">
        <v>62</v>
      </c>
      <c r="F7" s="210"/>
      <c r="G7" s="204"/>
      <c r="H7" s="204"/>
      <c r="I7" s="204"/>
      <c r="J7" s="204"/>
      <c r="K7" s="204"/>
      <c r="L7" s="204"/>
      <c r="M7" s="204"/>
      <c r="N7" s="204"/>
      <c r="O7" s="205"/>
    </row>
    <row r="8" spans="1:15" ht="12.75">
      <c r="A8" s="200">
        <v>16</v>
      </c>
      <c r="B8" s="201">
        <f>сСб!A23</f>
        <v>0</v>
      </c>
      <c r="C8" s="211" t="s">
        <v>73</v>
      </c>
      <c r="D8" s="212"/>
      <c r="E8" s="207"/>
      <c r="F8" s="213"/>
      <c r="G8" s="204"/>
      <c r="H8" s="204"/>
      <c r="I8" s="204"/>
      <c r="J8" s="204"/>
      <c r="K8" s="204"/>
      <c r="L8" s="204"/>
      <c r="M8" s="204"/>
      <c r="N8" s="204"/>
      <c r="O8" s="205"/>
    </row>
    <row r="9" spans="1:15" ht="12.75">
      <c r="A9" s="200"/>
      <c r="B9" s="206"/>
      <c r="C9" s="214"/>
      <c r="D9" s="215"/>
      <c r="E9" s="216">
        <v>9</v>
      </c>
      <c r="F9" s="208">
        <v>0</v>
      </c>
      <c r="G9" s="209" t="s">
        <v>62</v>
      </c>
      <c r="H9" s="210"/>
      <c r="I9" s="204"/>
      <c r="J9" s="204"/>
      <c r="K9" s="204"/>
      <c r="L9" s="204"/>
      <c r="M9" s="204"/>
      <c r="N9" s="204"/>
      <c r="O9" s="205"/>
    </row>
    <row r="10" spans="1:15" ht="12.75">
      <c r="A10" s="200">
        <v>9</v>
      </c>
      <c r="B10" s="201">
        <f>сСб!A16</f>
        <v>0</v>
      </c>
      <c r="C10" s="202" t="s">
        <v>69</v>
      </c>
      <c r="D10" s="217"/>
      <c r="E10" s="216"/>
      <c r="F10" s="218"/>
      <c r="G10" s="207"/>
      <c r="H10" s="213"/>
      <c r="I10" s="204"/>
      <c r="J10" s="204"/>
      <c r="K10" s="204"/>
      <c r="L10" s="204"/>
      <c r="M10" s="204"/>
      <c r="N10" s="204"/>
      <c r="O10" s="205"/>
    </row>
    <row r="11" spans="1:15" ht="12.75">
      <c r="A11" s="200"/>
      <c r="B11" s="206"/>
      <c r="C11" s="207">
        <v>2</v>
      </c>
      <c r="D11" s="208">
        <v>0</v>
      </c>
      <c r="E11" s="219" t="s">
        <v>68</v>
      </c>
      <c r="F11" s="220"/>
      <c r="G11" s="216"/>
      <c r="H11" s="213"/>
      <c r="I11" s="204"/>
      <c r="J11" s="204"/>
      <c r="K11" s="204"/>
      <c r="L11" s="204"/>
      <c r="M11" s="204"/>
      <c r="N11" s="204"/>
      <c r="O11" s="205"/>
    </row>
    <row r="12" spans="1:15" ht="12.75">
      <c r="A12" s="200">
        <v>8</v>
      </c>
      <c r="B12" s="201">
        <f>сСб!A15</f>
        <v>0</v>
      </c>
      <c r="C12" s="211" t="s">
        <v>68</v>
      </c>
      <c r="D12" s="212"/>
      <c r="E12" s="214"/>
      <c r="F12" s="215"/>
      <c r="G12" s="216"/>
      <c r="H12" s="213"/>
      <c r="I12" s="204"/>
      <c r="J12" s="204"/>
      <c r="K12" s="204"/>
      <c r="L12" s="204"/>
      <c r="M12" s="221"/>
      <c r="N12" s="204"/>
      <c r="O12" s="205"/>
    </row>
    <row r="13" spans="1:15" ht="12.75">
      <c r="A13" s="200"/>
      <c r="B13" s="206"/>
      <c r="C13" s="214"/>
      <c r="D13" s="215"/>
      <c r="E13" s="204"/>
      <c r="F13" s="215"/>
      <c r="G13" s="216">
        <v>13</v>
      </c>
      <c r="H13" s="208">
        <v>0</v>
      </c>
      <c r="I13" s="209" t="s">
        <v>62</v>
      </c>
      <c r="J13" s="210"/>
      <c r="K13" s="204"/>
      <c r="L13" s="204"/>
      <c r="M13" s="221"/>
      <c r="N13" s="204"/>
      <c r="O13" s="205"/>
    </row>
    <row r="14" spans="1:15" ht="12.75">
      <c r="A14" s="200">
        <v>5</v>
      </c>
      <c r="B14" s="201">
        <f>сСб!A12</f>
        <v>0</v>
      </c>
      <c r="C14" s="202" t="s">
        <v>66</v>
      </c>
      <c r="D14" s="217"/>
      <c r="E14" s="204"/>
      <c r="F14" s="215"/>
      <c r="G14" s="216"/>
      <c r="H14" s="218"/>
      <c r="I14" s="207"/>
      <c r="J14" s="213"/>
      <c r="K14" s="204"/>
      <c r="L14" s="204"/>
      <c r="M14" s="221"/>
      <c r="N14" s="204"/>
      <c r="O14" s="205"/>
    </row>
    <row r="15" spans="1:15" ht="12.75">
      <c r="A15" s="200"/>
      <c r="B15" s="206"/>
      <c r="C15" s="207">
        <v>3</v>
      </c>
      <c r="D15" s="208">
        <v>0</v>
      </c>
      <c r="E15" s="222" t="s">
        <v>66</v>
      </c>
      <c r="F15" s="215"/>
      <c r="G15" s="216"/>
      <c r="H15" s="223"/>
      <c r="I15" s="216"/>
      <c r="J15" s="213"/>
      <c r="K15" s="203"/>
      <c r="L15" s="204"/>
      <c r="M15" s="221"/>
      <c r="N15" s="204"/>
      <c r="O15" s="205"/>
    </row>
    <row r="16" spans="1:15" ht="12.75">
      <c r="A16" s="200">
        <v>12</v>
      </c>
      <c r="B16" s="201">
        <f>сСб!A19</f>
        <v>0</v>
      </c>
      <c r="C16" s="211" t="s">
        <v>72</v>
      </c>
      <c r="D16" s="212"/>
      <c r="E16" s="207"/>
      <c r="F16" s="223"/>
      <c r="G16" s="216"/>
      <c r="H16" s="223"/>
      <c r="I16" s="216"/>
      <c r="J16" s="213"/>
      <c r="K16" s="204"/>
      <c r="L16" s="204"/>
      <c r="M16" s="221"/>
      <c r="N16" s="204"/>
      <c r="O16" s="205"/>
    </row>
    <row r="17" spans="1:15" ht="12.75">
      <c r="A17" s="200"/>
      <c r="B17" s="206"/>
      <c r="C17" s="214"/>
      <c r="D17" s="215"/>
      <c r="E17" s="216">
        <v>10</v>
      </c>
      <c r="F17" s="208">
        <v>0</v>
      </c>
      <c r="G17" s="219" t="s">
        <v>65</v>
      </c>
      <c r="H17" s="220"/>
      <c r="I17" s="216"/>
      <c r="J17" s="213"/>
      <c r="K17" s="204"/>
      <c r="L17" s="204"/>
      <c r="M17" s="204"/>
      <c r="N17" s="204"/>
      <c r="O17" s="205"/>
    </row>
    <row r="18" spans="1:15" ht="12.75">
      <c r="A18" s="200">
        <v>13</v>
      </c>
      <c r="B18" s="201">
        <f>сСб!A20</f>
        <v>0</v>
      </c>
      <c r="C18" s="202" t="s">
        <v>73</v>
      </c>
      <c r="D18" s="217"/>
      <c r="E18" s="216"/>
      <c r="F18" s="218"/>
      <c r="G18" s="214"/>
      <c r="H18" s="215"/>
      <c r="I18" s="216"/>
      <c r="J18" s="213"/>
      <c r="K18" s="204"/>
      <c r="L18" s="204"/>
      <c r="M18" s="204"/>
      <c r="N18" s="204"/>
      <c r="O18" s="205"/>
    </row>
    <row r="19" spans="1:15" ht="12.75">
      <c r="A19" s="200"/>
      <c r="B19" s="206"/>
      <c r="C19" s="207">
        <v>4</v>
      </c>
      <c r="D19" s="208">
        <v>0</v>
      </c>
      <c r="E19" s="219" t="s">
        <v>65</v>
      </c>
      <c r="F19" s="220"/>
      <c r="G19" s="204"/>
      <c r="H19" s="215"/>
      <c r="I19" s="216"/>
      <c r="J19" s="213"/>
      <c r="K19" s="204"/>
      <c r="L19" s="204"/>
      <c r="M19" s="204"/>
      <c r="N19" s="204"/>
      <c r="O19" s="205"/>
    </row>
    <row r="20" spans="1:15" ht="12.75">
      <c r="A20" s="200">
        <v>4</v>
      </c>
      <c r="B20" s="201">
        <f>сСб!A11</f>
        <v>0</v>
      </c>
      <c r="C20" s="211" t="s">
        <v>65</v>
      </c>
      <c r="D20" s="212"/>
      <c r="E20" s="214"/>
      <c r="F20" s="215"/>
      <c r="G20" s="204"/>
      <c r="H20" s="215"/>
      <c r="I20" s="216"/>
      <c r="J20" s="213"/>
      <c r="K20" s="204"/>
      <c r="L20" s="204"/>
      <c r="M20" s="204"/>
      <c r="N20" s="204"/>
      <c r="O20" s="205"/>
    </row>
    <row r="21" spans="1:15" ht="12.75">
      <c r="A21" s="200"/>
      <c r="B21" s="206"/>
      <c r="C21" s="214"/>
      <c r="D21" s="215"/>
      <c r="E21" s="204"/>
      <c r="F21" s="215"/>
      <c r="G21" s="204"/>
      <c r="H21" s="215"/>
      <c r="I21" s="216">
        <v>15</v>
      </c>
      <c r="J21" s="208">
        <v>0</v>
      </c>
      <c r="K21" s="219" t="s">
        <v>63</v>
      </c>
      <c r="L21" s="224"/>
      <c r="M21" s="225"/>
      <c r="N21" s="225"/>
      <c r="O21" s="226"/>
    </row>
    <row r="22" spans="1:15" ht="12.75">
      <c r="A22" s="200">
        <v>3</v>
      </c>
      <c r="B22" s="201">
        <f>сСб!A10</f>
        <v>0</v>
      </c>
      <c r="C22" s="202" t="s">
        <v>64</v>
      </c>
      <c r="D22" s="217"/>
      <c r="E22" s="204"/>
      <c r="F22" s="215"/>
      <c r="G22" s="204"/>
      <c r="H22" s="215"/>
      <c r="I22" s="216"/>
      <c r="J22" s="227"/>
      <c r="K22" s="214"/>
      <c r="L22" s="214"/>
      <c r="M22" s="214"/>
      <c r="N22" s="228" t="s">
        <v>28</v>
      </c>
      <c r="O22" s="229"/>
    </row>
    <row r="23" spans="1:15" ht="12.75">
      <c r="A23" s="200"/>
      <c r="B23" s="206"/>
      <c r="C23" s="207">
        <v>5</v>
      </c>
      <c r="D23" s="208">
        <v>0</v>
      </c>
      <c r="E23" s="209" t="s">
        <v>64</v>
      </c>
      <c r="F23" s="217"/>
      <c r="G23" s="204"/>
      <c r="H23" s="215"/>
      <c r="I23" s="216"/>
      <c r="J23" s="230"/>
      <c r="K23" s="204"/>
      <c r="L23" s="204"/>
      <c r="M23" s="204"/>
      <c r="N23" s="204"/>
      <c r="O23" s="205"/>
    </row>
    <row r="24" spans="1:15" ht="12.75">
      <c r="A24" s="200">
        <v>14</v>
      </c>
      <c r="B24" s="201">
        <f>сСб!A21</f>
        <v>0</v>
      </c>
      <c r="C24" s="211" t="s">
        <v>73</v>
      </c>
      <c r="D24" s="212"/>
      <c r="E24" s="207"/>
      <c r="F24" s="223"/>
      <c r="G24" s="204"/>
      <c r="H24" s="215"/>
      <c r="I24" s="216"/>
      <c r="J24" s="213"/>
      <c r="K24" s="204"/>
      <c r="L24" s="204"/>
      <c r="M24" s="204"/>
      <c r="N24" s="204"/>
      <c r="O24" s="205"/>
    </row>
    <row r="25" spans="1:15" ht="12.75">
      <c r="A25" s="200"/>
      <c r="B25" s="206"/>
      <c r="C25" s="214"/>
      <c r="D25" s="215"/>
      <c r="E25" s="216">
        <v>11</v>
      </c>
      <c r="F25" s="208">
        <v>0</v>
      </c>
      <c r="G25" s="209" t="s">
        <v>64</v>
      </c>
      <c r="H25" s="217"/>
      <c r="I25" s="216"/>
      <c r="J25" s="213"/>
      <c r="K25" s="204"/>
      <c r="L25" s="204"/>
      <c r="M25" s="204"/>
      <c r="N25" s="204"/>
      <c r="O25" s="205"/>
    </row>
    <row r="26" spans="1:15" ht="12.75">
      <c r="A26" s="200">
        <v>11</v>
      </c>
      <c r="B26" s="201">
        <f>сСб!A18</f>
        <v>0</v>
      </c>
      <c r="C26" s="202" t="s">
        <v>71</v>
      </c>
      <c r="D26" s="217"/>
      <c r="E26" s="216"/>
      <c r="F26" s="218"/>
      <c r="G26" s="207"/>
      <c r="H26" s="223"/>
      <c r="I26" s="216"/>
      <c r="J26" s="213"/>
      <c r="K26" s="204"/>
      <c r="L26" s="204"/>
      <c r="M26" s="204"/>
      <c r="N26" s="204"/>
      <c r="O26" s="205"/>
    </row>
    <row r="27" spans="1:15" ht="12.75">
      <c r="A27" s="200"/>
      <c r="B27" s="206"/>
      <c r="C27" s="207">
        <v>6</v>
      </c>
      <c r="D27" s="208">
        <v>0</v>
      </c>
      <c r="E27" s="219" t="s">
        <v>67</v>
      </c>
      <c r="F27" s="220"/>
      <c r="G27" s="216"/>
      <c r="H27" s="223"/>
      <c r="I27" s="216"/>
      <c r="J27" s="213"/>
      <c r="K27" s="204"/>
      <c r="L27" s="204"/>
      <c r="M27" s="204"/>
      <c r="N27" s="204"/>
      <c r="O27" s="205"/>
    </row>
    <row r="28" spans="1:15" ht="12.75">
      <c r="A28" s="200">
        <v>6</v>
      </c>
      <c r="B28" s="201">
        <f>сСб!A13</f>
        <v>0</v>
      </c>
      <c r="C28" s="211" t="s">
        <v>67</v>
      </c>
      <c r="D28" s="212"/>
      <c r="E28" s="214"/>
      <c r="F28" s="215"/>
      <c r="G28" s="216"/>
      <c r="H28" s="223"/>
      <c r="I28" s="216"/>
      <c r="J28" s="213"/>
      <c r="K28" s="204"/>
      <c r="L28" s="204"/>
      <c r="M28" s="204"/>
      <c r="N28" s="204"/>
      <c r="O28" s="205"/>
    </row>
    <row r="29" spans="1:15" ht="12.75">
      <c r="A29" s="200"/>
      <c r="B29" s="206"/>
      <c r="C29" s="214"/>
      <c r="D29" s="215"/>
      <c r="E29" s="204"/>
      <c r="F29" s="215"/>
      <c r="G29" s="216">
        <v>14</v>
      </c>
      <c r="H29" s="208">
        <v>0</v>
      </c>
      <c r="I29" s="219" t="s">
        <v>63</v>
      </c>
      <c r="J29" s="230"/>
      <c r="K29" s="204"/>
      <c r="L29" s="204"/>
      <c r="M29" s="204"/>
      <c r="N29" s="204"/>
      <c r="O29" s="205"/>
    </row>
    <row r="30" spans="1:15" ht="12.75">
      <c r="A30" s="200">
        <v>7</v>
      </c>
      <c r="B30" s="201">
        <f>сСб!A14</f>
        <v>0</v>
      </c>
      <c r="C30" s="202" t="s">
        <v>56</v>
      </c>
      <c r="D30" s="217"/>
      <c r="E30" s="204"/>
      <c r="F30" s="215"/>
      <c r="G30" s="216"/>
      <c r="H30" s="227"/>
      <c r="I30" s="214"/>
      <c r="J30" s="204"/>
      <c r="K30" s="204"/>
      <c r="L30" s="204"/>
      <c r="M30" s="204"/>
      <c r="N30" s="204"/>
      <c r="O30" s="205"/>
    </row>
    <row r="31" spans="1:15" ht="12.75">
      <c r="A31" s="200"/>
      <c r="B31" s="206"/>
      <c r="C31" s="207">
        <v>7</v>
      </c>
      <c r="D31" s="208">
        <v>0</v>
      </c>
      <c r="E31" s="209" t="s">
        <v>56</v>
      </c>
      <c r="F31" s="217"/>
      <c r="G31" s="216"/>
      <c r="H31" s="213"/>
      <c r="I31" s="204"/>
      <c r="J31" s="204"/>
      <c r="K31" s="204"/>
      <c r="L31" s="204"/>
      <c r="M31" s="204"/>
      <c r="N31" s="204"/>
      <c r="O31" s="205"/>
    </row>
    <row r="32" spans="1:15" ht="12.75">
      <c r="A32" s="200">
        <v>10</v>
      </c>
      <c r="B32" s="201">
        <f>сСб!A17</f>
        <v>0</v>
      </c>
      <c r="C32" s="211" t="s">
        <v>70</v>
      </c>
      <c r="D32" s="212"/>
      <c r="E32" s="207"/>
      <c r="F32" s="223"/>
      <c r="G32" s="216"/>
      <c r="H32" s="213"/>
      <c r="I32" s="204">
        <v>-15</v>
      </c>
      <c r="J32" s="231">
        <f>IF(J21=H13,H29,IF(J21=H29,H13,0))</f>
        <v>0</v>
      </c>
      <c r="K32" s="202" t="str">
        <f>IF(K21=I13,I29,IF(K21=I29,I13,0))</f>
        <v>Фалахов Эмиль</v>
      </c>
      <c r="L32" s="232"/>
      <c r="M32" s="233"/>
      <c r="N32" s="233"/>
      <c r="O32" s="234"/>
    </row>
    <row r="33" spans="1:15" ht="12.75">
      <c r="A33" s="200"/>
      <c r="B33" s="206"/>
      <c r="C33" s="214"/>
      <c r="D33" s="215"/>
      <c r="E33" s="216">
        <v>12</v>
      </c>
      <c r="F33" s="208">
        <v>0</v>
      </c>
      <c r="G33" s="219" t="s">
        <v>63</v>
      </c>
      <c r="H33" s="230"/>
      <c r="I33" s="204"/>
      <c r="J33" s="214"/>
      <c r="K33" s="214"/>
      <c r="L33" s="214"/>
      <c r="M33" s="214"/>
      <c r="N33" s="228" t="s">
        <v>29</v>
      </c>
      <c r="O33" s="229"/>
    </row>
    <row r="34" spans="1:15" ht="12.75">
      <c r="A34" s="200">
        <v>15</v>
      </c>
      <c r="B34" s="201">
        <f>сСб!A22</f>
        <v>0</v>
      </c>
      <c r="C34" s="202" t="s">
        <v>73</v>
      </c>
      <c r="D34" s="217"/>
      <c r="E34" s="216"/>
      <c r="F34" s="227"/>
      <c r="G34" s="214"/>
      <c r="H34" s="204"/>
      <c r="I34" s="204"/>
      <c r="J34" s="204"/>
      <c r="K34" s="204"/>
      <c r="L34" s="204"/>
      <c r="M34" s="204"/>
      <c r="N34" s="204"/>
      <c r="O34" s="205"/>
    </row>
    <row r="35" spans="1:15" ht="12.75">
      <c r="A35" s="200"/>
      <c r="B35" s="206"/>
      <c r="C35" s="207">
        <v>8</v>
      </c>
      <c r="D35" s="208">
        <v>0</v>
      </c>
      <c r="E35" s="219" t="s">
        <v>63</v>
      </c>
      <c r="F35" s="230"/>
      <c r="G35" s="204"/>
      <c r="H35" s="204"/>
      <c r="I35" s="204"/>
      <c r="J35" s="204"/>
      <c r="K35" s="204"/>
      <c r="L35" s="204"/>
      <c r="M35" s="204"/>
      <c r="N35" s="204"/>
      <c r="O35" s="205"/>
    </row>
    <row r="36" spans="1:15" ht="12.75">
      <c r="A36" s="200">
        <v>2</v>
      </c>
      <c r="B36" s="201">
        <f>сСб!A9</f>
        <v>0</v>
      </c>
      <c r="C36" s="211" t="s">
        <v>63</v>
      </c>
      <c r="D36" s="235"/>
      <c r="E36" s="214"/>
      <c r="F36" s="204"/>
      <c r="G36" s="204"/>
      <c r="H36" s="204"/>
      <c r="I36" s="204"/>
      <c r="J36" s="204"/>
      <c r="K36" s="204"/>
      <c r="L36" s="204"/>
      <c r="M36" s="204"/>
      <c r="N36" s="204"/>
      <c r="O36" s="205"/>
    </row>
    <row r="37" spans="1:15" ht="12.75">
      <c r="A37" s="200"/>
      <c r="B37" s="200"/>
      <c r="C37" s="21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5"/>
    </row>
    <row r="38" spans="1:15" ht="12.75">
      <c r="A38" s="200">
        <v>-1</v>
      </c>
      <c r="B38" s="236">
        <f>IF(D7=B6,B8,IF(D7=B8,B6,0))</f>
        <v>0</v>
      </c>
      <c r="C38" s="202" t="str">
        <f>IF(E7=C6,C8,IF(E7=C8,C6,0))</f>
        <v>_</v>
      </c>
      <c r="D38" s="203"/>
      <c r="E38" s="204"/>
      <c r="F38" s="204"/>
      <c r="G38" s="204">
        <v>-13</v>
      </c>
      <c r="H38" s="231">
        <f>IF(H13=F9,F17,IF(H13=F17,F9,0))</f>
        <v>0</v>
      </c>
      <c r="I38" s="202" t="str">
        <f>IF(I13=G9,G17,IF(I13=G17,G9,0))</f>
        <v>Мухетдинов Амир</v>
      </c>
      <c r="J38" s="203"/>
      <c r="K38" s="204"/>
      <c r="L38" s="204"/>
      <c r="M38" s="204"/>
      <c r="N38" s="204"/>
      <c r="O38" s="205"/>
    </row>
    <row r="39" spans="1:15" ht="12.75">
      <c r="A39" s="200"/>
      <c r="B39" s="200"/>
      <c r="C39" s="207">
        <v>16</v>
      </c>
      <c r="D39" s="208">
        <v>0</v>
      </c>
      <c r="E39" s="209" t="s">
        <v>69</v>
      </c>
      <c r="F39" s="210"/>
      <c r="G39" s="204"/>
      <c r="H39" s="214"/>
      <c r="I39" s="207"/>
      <c r="J39" s="213"/>
      <c r="K39" s="204"/>
      <c r="L39" s="204"/>
      <c r="M39" s="204"/>
      <c r="N39" s="204"/>
      <c r="O39" s="205"/>
    </row>
    <row r="40" spans="1:15" ht="12.75">
      <c r="A40" s="200">
        <v>-2</v>
      </c>
      <c r="B40" s="236">
        <f>IF(D11=B10,B12,IF(D11=B12,B10,0))</f>
        <v>0</v>
      </c>
      <c r="C40" s="211" t="str">
        <f>IF(E11=C10,C12,IF(E11=C12,C10,0))</f>
        <v>Зиннатуллин Рустемхан</v>
      </c>
      <c r="D40" s="235"/>
      <c r="E40" s="207">
        <v>20</v>
      </c>
      <c r="F40" s="208">
        <v>0</v>
      </c>
      <c r="G40" s="209" t="s">
        <v>56</v>
      </c>
      <c r="H40" s="210"/>
      <c r="I40" s="216">
        <v>26</v>
      </c>
      <c r="J40" s="208">
        <v>0</v>
      </c>
      <c r="K40" s="209" t="s">
        <v>56</v>
      </c>
      <c r="L40" s="210"/>
      <c r="M40" s="204"/>
      <c r="N40" s="204"/>
      <c r="O40" s="205"/>
    </row>
    <row r="41" spans="1:15" ht="12.75">
      <c r="A41" s="200"/>
      <c r="B41" s="200"/>
      <c r="C41" s="214">
        <v>-12</v>
      </c>
      <c r="D41" s="231">
        <f>IF(F33=D31,D35,IF(F33=D35,D31,0))</f>
        <v>0</v>
      </c>
      <c r="E41" s="211" t="str">
        <f>IF(G33=E31,E35,IF(G33=E35,E31,0))</f>
        <v>Маневич Сергей</v>
      </c>
      <c r="F41" s="235"/>
      <c r="G41" s="207"/>
      <c r="H41" s="213"/>
      <c r="I41" s="216"/>
      <c r="J41" s="227"/>
      <c r="K41" s="207"/>
      <c r="L41" s="213"/>
      <c r="M41" s="204"/>
      <c r="N41" s="204"/>
      <c r="O41" s="205"/>
    </row>
    <row r="42" spans="1:15" ht="12.75">
      <c r="A42" s="200">
        <v>-3</v>
      </c>
      <c r="B42" s="236">
        <f>IF(D15=B14,B16,IF(D15=B16,B14,0))</f>
        <v>0</v>
      </c>
      <c r="C42" s="202" t="str">
        <f>IF(E15=C14,C16,IF(E15=C16,C14,0))</f>
        <v>Хайруллин Салават</v>
      </c>
      <c r="D42" s="237"/>
      <c r="E42" s="214"/>
      <c r="F42" s="204"/>
      <c r="G42" s="216">
        <v>24</v>
      </c>
      <c r="H42" s="208">
        <v>0</v>
      </c>
      <c r="I42" s="209" t="s">
        <v>56</v>
      </c>
      <c r="J42" s="210"/>
      <c r="K42" s="216"/>
      <c r="L42" s="213"/>
      <c r="M42" s="204"/>
      <c r="N42" s="204"/>
      <c r="O42" s="205"/>
    </row>
    <row r="43" spans="1:15" ht="12.75">
      <c r="A43" s="200"/>
      <c r="B43" s="200"/>
      <c r="C43" s="207">
        <v>17</v>
      </c>
      <c r="D43" s="208">
        <v>0</v>
      </c>
      <c r="E43" s="209" t="s">
        <v>72</v>
      </c>
      <c r="F43" s="210"/>
      <c r="G43" s="216"/>
      <c r="H43" s="227"/>
      <c r="I43" s="214"/>
      <c r="J43" s="204"/>
      <c r="K43" s="216"/>
      <c r="L43" s="213"/>
      <c r="M43" s="204"/>
      <c r="N43" s="204"/>
      <c r="O43" s="205"/>
    </row>
    <row r="44" spans="1:15" ht="12.75">
      <c r="A44" s="200">
        <v>-4</v>
      </c>
      <c r="B44" s="236">
        <f>IF(D19=B18,B20,IF(D19=B20,B18,0))</f>
        <v>0</v>
      </c>
      <c r="C44" s="211" t="str">
        <f>IF(E19=C18,C20,IF(E19=C20,C18,0))</f>
        <v>_</v>
      </c>
      <c r="D44" s="235"/>
      <c r="E44" s="207">
        <v>21</v>
      </c>
      <c r="F44" s="208">
        <v>0</v>
      </c>
      <c r="G44" s="219" t="s">
        <v>67</v>
      </c>
      <c r="H44" s="230"/>
      <c r="I44" s="204"/>
      <c r="J44" s="204"/>
      <c r="K44" s="216">
        <v>28</v>
      </c>
      <c r="L44" s="208">
        <v>0</v>
      </c>
      <c r="M44" s="209" t="s">
        <v>56</v>
      </c>
      <c r="N44" s="233"/>
      <c r="O44" s="234"/>
    </row>
    <row r="45" spans="1:15" ht="12.75">
      <c r="A45" s="200"/>
      <c r="B45" s="200"/>
      <c r="C45" s="214">
        <v>-11</v>
      </c>
      <c r="D45" s="231">
        <f>IF(F25=D23,D27,IF(F25=D27,D23,0))</f>
        <v>0</v>
      </c>
      <c r="E45" s="211" t="str">
        <f>IF(G25=E23,E27,IF(G25=E27,E23,0))</f>
        <v>Искаков Салават</v>
      </c>
      <c r="F45" s="235"/>
      <c r="G45" s="214"/>
      <c r="H45" s="204"/>
      <c r="I45" s="204"/>
      <c r="J45" s="204"/>
      <c r="K45" s="216"/>
      <c r="L45" s="227"/>
      <c r="M45" s="214"/>
      <c r="N45" s="228" t="s">
        <v>30</v>
      </c>
      <c r="O45" s="229"/>
    </row>
    <row r="46" spans="1:15" ht="12.75">
      <c r="A46" s="200">
        <v>-5</v>
      </c>
      <c r="B46" s="236">
        <f>IF(D23=B22,B24,IF(D23=B24,B22,0))</f>
        <v>0</v>
      </c>
      <c r="C46" s="202" t="str">
        <f>IF(E23=C22,C24,IF(E23=C24,C22,0))</f>
        <v>_</v>
      </c>
      <c r="D46" s="237"/>
      <c r="E46" s="214"/>
      <c r="F46" s="204"/>
      <c r="G46" s="204">
        <v>-14</v>
      </c>
      <c r="H46" s="231">
        <f>IF(H29=F25,F33,IF(H29=F33,F25,0))</f>
        <v>0</v>
      </c>
      <c r="I46" s="202" t="str">
        <f>IF(I29=G25,G33,IF(I29=G33,G25,0))</f>
        <v>Матвеев Антон</v>
      </c>
      <c r="J46" s="203"/>
      <c r="K46" s="216"/>
      <c r="L46" s="213"/>
      <c r="M46" s="204"/>
      <c r="N46" s="204"/>
      <c r="O46" s="205"/>
    </row>
    <row r="47" spans="1:15" ht="12.75">
      <c r="A47" s="200"/>
      <c r="B47" s="200"/>
      <c r="C47" s="207">
        <v>18</v>
      </c>
      <c r="D47" s="208">
        <v>0</v>
      </c>
      <c r="E47" s="209" t="s">
        <v>71</v>
      </c>
      <c r="F47" s="210"/>
      <c r="G47" s="204"/>
      <c r="H47" s="214"/>
      <c r="I47" s="238"/>
      <c r="J47" s="213"/>
      <c r="K47" s="216"/>
      <c r="L47" s="213"/>
      <c r="M47" s="204"/>
      <c r="N47" s="204"/>
      <c r="O47" s="205"/>
    </row>
    <row r="48" spans="1:15" ht="12.75">
      <c r="A48" s="200">
        <v>-6</v>
      </c>
      <c r="B48" s="236">
        <f>IF(D27=B26,B28,IF(D27=B28,B26,0))</f>
        <v>0</v>
      </c>
      <c r="C48" s="211" t="str">
        <f>IF(E27=C26,C28,IF(E27=C28,C26,0))</f>
        <v>Грошев Юрий</v>
      </c>
      <c r="D48" s="235"/>
      <c r="E48" s="207">
        <v>22</v>
      </c>
      <c r="F48" s="208">
        <v>0</v>
      </c>
      <c r="G48" s="209" t="s">
        <v>66</v>
      </c>
      <c r="H48" s="210"/>
      <c r="I48" s="216">
        <v>27</v>
      </c>
      <c r="J48" s="208">
        <v>0</v>
      </c>
      <c r="K48" s="219" t="s">
        <v>64</v>
      </c>
      <c r="L48" s="230"/>
      <c r="M48" s="204"/>
      <c r="N48" s="204"/>
      <c r="O48" s="205"/>
    </row>
    <row r="49" spans="1:15" ht="12.75">
      <c r="A49" s="200"/>
      <c r="B49" s="200"/>
      <c r="C49" s="214">
        <v>-10</v>
      </c>
      <c r="D49" s="231">
        <f>IF(F17=D15,D19,IF(F17=D19,D15,0))</f>
        <v>0</v>
      </c>
      <c r="E49" s="211" t="str">
        <f>IF(G17=E15,E19,IF(G17=E19,E15,0))</f>
        <v>Едренкин Георгий</v>
      </c>
      <c r="F49" s="235"/>
      <c r="G49" s="207"/>
      <c r="H49" s="213"/>
      <c r="I49" s="216"/>
      <c r="J49" s="227"/>
      <c r="K49" s="214"/>
      <c r="L49" s="204"/>
      <c r="M49" s="204"/>
      <c r="N49" s="204"/>
      <c r="O49" s="205"/>
    </row>
    <row r="50" spans="1:15" ht="12.75">
      <c r="A50" s="200">
        <v>-7</v>
      </c>
      <c r="B50" s="236">
        <f>IF(D31=B30,B32,IF(D31=B32,B30,0))</f>
        <v>0</v>
      </c>
      <c r="C50" s="202" t="str">
        <f>IF(E31=C30,C32,IF(E31=C32,C30,0))</f>
        <v>Кочетыгов Алексей</v>
      </c>
      <c r="D50" s="237"/>
      <c r="E50" s="214"/>
      <c r="F50" s="204"/>
      <c r="G50" s="216">
        <v>25</v>
      </c>
      <c r="H50" s="208">
        <v>0</v>
      </c>
      <c r="I50" s="209" t="s">
        <v>66</v>
      </c>
      <c r="J50" s="210"/>
      <c r="K50" s="204"/>
      <c r="L50" s="204"/>
      <c r="M50" s="204"/>
      <c r="N50" s="204"/>
      <c r="O50" s="205"/>
    </row>
    <row r="51" spans="1:15" ht="12.75">
      <c r="A51" s="200"/>
      <c r="B51" s="200"/>
      <c r="C51" s="207">
        <v>19</v>
      </c>
      <c r="D51" s="208">
        <v>0</v>
      </c>
      <c r="E51" s="209" t="s">
        <v>70</v>
      </c>
      <c r="F51" s="210"/>
      <c r="G51" s="216"/>
      <c r="H51" s="227"/>
      <c r="I51" s="214"/>
      <c r="J51" s="204"/>
      <c r="K51" s="204"/>
      <c r="L51" s="204"/>
      <c r="M51" s="204"/>
      <c r="N51" s="204"/>
      <c r="O51" s="205"/>
    </row>
    <row r="52" spans="1:15" ht="12.75">
      <c r="A52" s="200">
        <v>-8</v>
      </c>
      <c r="B52" s="236">
        <f>IF(D35=B34,B36,IF(D35=B36,B34,0))</f>
        <v>0</v>
      </c>
      <c r="C52" s="211" t="str">
        <f>IF(E35=C34,C36,IF(E35=C36,C34,0))</f>
        <v>_</v>
      </c>
      <c r="D52" s="235"/>
      <c r="E52" s="207">
        <v>23</v>
      </c>
      <c r="F52" s="208">
        <v>0</v>
      </c>
      <c r="G52" s="219" t="s">
        <v>68</v>
      </c>
      <c r="H52" s="230"/>
      <c r="I52" s="204"/>
      <c r="J52" s="204"/>
      <c r="K52" s="204">
        <v>-28</v>
      </c>
      <c r="L52" s="231">
        <f>IF(L44=J40,J48,IF(L44=J48,J40,0))</f>
        <v>0</v>
      </c>
      <c r="M52" s="202" t="str">
        <f>IF(M44=K40,K48,IF(M44=K48,K40,0))</f>
        <v>Матвеев Антон</v>
      </c>
      <c r="N52" s="233"/>
      <c r="O52" s="234"/>
    </row>
    <row r="53" spans="1:15" ht="12.75">
      <c r="A53" s="200"/>
      <c r="B53" s="200"/>
      <c r="C53" s="214">
        <v>-9</v>
      </c>
      <c r="D53" s="231">
        <f>IF(F9=D7,D11,IF(F9=D11,D7,0))</f>
        <v>0</v>
      </c>
      <c r="E53" s="211" t="str">
        <f>IF(G9=E7,E11,IF(G9=E11,E7,0))</f>
        <v>Сайфуллин Рамиль</v>
      </c>
      <c r="F53" s="235"/>
      <c r="G53" s="214"/>
      <c r="H53" s="204"/>
      <c r="I53" s="204"/>
      <c r="J53" s="204"/>
      <c r="K53" s="204"/>
      <c r="L53" s="214"/>
      <c r="M53" s="239"/>
      <c r="N53" s="228" t="s">
        <v>31</v>
      </c>
      <c r="O53" s="229"/>
    </row>
    <row r="54" spans="1:15" ht="12.75">
      <c r="A54" s="200"/>
      <c r="B54" s="200"/>
      <c r="C54" s="204"/>
      <c r="D54" s="214"/>
      <c r="E54" s="214"/>
      <c r="F54" s="204"/>
      <c r="G54" s="204"/>
      <c r="H54" s="204"/>
      <c r="I54" s="204"/>
      <c r="J54" s="204"/>
      <c r="K54" s="204"/>
      <c r="L54" s="204"/>
      <c r="M54" s="204"/>
      <c r="N54" s="204"/>
      <c r="O54" s="205"/>
    </row>
    <row r="55" spans="1:15" ht="12.75">
      <c r="A55" s="200">
        <v>-26</v>
      </c>
      <c r="B55" s="236">
        <f>IF(J40=H38,H42,IF(J40=H42,H38,0))</f>
        <v>0</v>
      </c>
      <c r="C55" s="202" t="str">
        <f>IF(K40=I38,I42,IF(K40=I42,I38,0))</f>
        <v>Мухетдинов Амир</v>
      </c>
      <c r="D55" s="203"/>
      <c r="E55" s="204"/>
      <c r="F55" s="204"/>
      <c r="G55" s="204">
        <v>-20</v>
      </c>
      <c r="H55" s="231">
        <f>IF(F40=D39,D41,IF(F40=D41,D39,0))</f>
        <v>0</v>
      </c>
      <c r="I55" s="202" t="str">
        <f>IF(G40=E39,E41,IF(G40=E41,E39,0))</f>
        <v>Зиннатуллин Рустемхан</v>
      </c>
      <c r="J55" s="203"/>
      <c r="K55" s="204"/>
      <c r="L55" s="204"/>
      <c r="M55" s="204"/>
      <c r="N55" s="204"/>
      <c r="O55" s="205"/>
    </row>
    <row r="56" spans="1:15" ht="12.75">
      <c r="A56" s="200"/>
      <c r="B56" s="206"/>
      <c r="C56" s="207">
        <v>29</v>
      </c>
      <c r="D56" s="208">
        <v>0</v>
      </c>
      <c r="E56" s="209" t="s">
        <v>65</v>
      </c>
      <c r="F56" s="210"/>
      <c r="G56" s="204"/>
      <c r="H56" s="214"/>
      <c r="I56" s="207">
        <v>31</v>
      </c>
      <c r="J56" s="208">
        <v>0</v>
      </c>
      <c r="K56" s="209" t="s">
        <v>72</v>
      </c>
      <c r="L56" s="210"/>
      <c r="M56" s="204"/>
      <c r="N56" s="204"/>
      <c r="O56" s="205"/>
    </row>
    <row r="57" spans="1:15" ht="12.75">
      <c r="A57" s="200">
        <v>-27</v>
      </c>
      <c r="B57" s="236">
        <f>IF(J48=H46,H50,IF(J48=H50,H46,0))</f>
        <v>0</v>
      </c>
      <c r="C57" s="211" t="str">
        <f>IF(K48=I46,I50,IF(K48=I50,I46,0))</f>
        <v>Едренкин Георгий</v>
      </c>
      <c r="D57" s="235"/>
      <c r="E57" s="240" t="s">
        <v>32</v>
      </c>
      <c r="F57" s="241"/>
      <c r="G57" s="204">
        <v>-21</v>
      </c>
      <c r="H57" s="231">
        <f>IF(F44=D43,D45,IF(F44=D45,D43,0))</f>
        <v>0</v>
      </c>
      <c r="I57" s="211" t="str">
        <f>IF(G44=E43,E45,IF(G44=E45,E43,0))</f>
        <v>Хайруллин Салават</v>
      </c>
      <c r="J57" s="235"/>
      <c r="K57" s="207"/>
      <c r="L57" s="213"/>
      <c r="M57" s="204"/>
      <c r="N57" s="204"/>
      <c r="O57" s="205"/>
    </row>
    <row r="58" spans="1:15" ht="12.75">
      <c r="A58" s="200"/>
      <c r="B58" s="200"/>
      <c r="C58" s="214">
        <v>-29</v>
      </c>
      <c r="D58" s="231">
        <v>0</v>
      </c>
      <c r="E58" s="202" t="str">
        <f>IF(E56=C55,C57,IF(E56=C57,C55,0))</f>
        <v>Едренкин Георгий</v>
      </c>
      <c r="F58" s="203"/>
      <c r="G58" s="204"/>
      <c r="H58" s="214"/>
      <c r="I58" s="214"/>
      <c r="J58" s="204"/>
      <c r="K58" s="216">
        <v>33</v>
      </c>
      <c r="L58" s="208">
        <v>0</v>
      </c>
      <c r="M58" s="209" t="s">
        <v>72</v>
      </c>
      <c r="N58" s="210"/>
      <c r="O58" s="234"/>
    </row>
    <row r="59" spans="1:15" ht="12.75">
      <c r="A59" s="200"/>
      <c r="B59" s="200"/>
      <c r="C59" s="204"/>
      <c r="D59" s="214"/>
      <c r="E59" s="240" t="s">
        <v>34</v>
      </c>
      <c r="F59" s="241"/>
      <c r="G59" s="204">
        <v>-22</v>
      </c>
      <c r="H59" s="231">
        <f>IF(F48=D47,D49,IF(F48=D49,D47,0))</f>
        <v>0</v>
      </c>
      <c r="I59" s="202" t="str">
        <f>IF(G48=E47,E49,IF(G48=E49,E47,0))</f>
        <v>Грошев Юрий</v>
      </c>
      <c r="J59" s="203"/>
      <c r="K59" s="216"/>
      <c r="L59" s="227"/>
      <c r="M59" s="214"/>
      <c r="N59" s="242" t="s">
        <v>74</v>
      </c>
      <c r="O59" s="243"/>
    </row>
    <row r="60" spans="1:15" ht="12.75">
      <c r="A60" s="200">
        <v>-24</v>
      </c>
      <c r="B60" s="236">
        <f>IF(H42=F40,F44,IF(H42=F44,F40,0))</f>
        <v>0</v>
      </c>
      <c r="C60" s="202" t="str">
        <f>IF(I42=G40,G44,IF(I42=G44,G40,0))</f>
        <v>Искаков Салават</v>
      </c>
      <c r="D60" s="203"/>
      <c r="E60" s="204"/>
      <c r="F60" s="204"/>
      <c r="G60" s="204"/>
      <c r="H60" s="214"/>
      <c r="I60" s="207">
        <v>32</v>
      </c>
      <c r="J60" s="208">
        <v>0</v>
      </c>
      <c r="K60" s="219" t="s">
        <v>70</v>
      </c>
      <c r="L60" s="230"/>
      <c r="M60" s="244"/>
      <c r="N60" s="204"/>
      <c r="O60" s="205"/>
    </row>
    <row r="61" spans="1:15" ht="12.75">
      <c r="A61" s="200"/>
      <c r="B61" s="200"/>
      <c r="C61" s="207">
        <v>30</v>
      </c>
      <c r="D61" s="208">
        <v>0</v>
      </c>
      <c r="E61" s="209" t="s">
        <v>67</v>
      </c>
      <c r="F61" s="210"/>
      <c r="G61" s="204">
        <v>-23</v>
      </c>
      <c r="H61" s="231">
        <f>IF(F52=D51,D53,IF(F52=D53,D51,0))</f>
        <v>0</v>
      </c>
      <c r="I61" s="211" t="str">
        <f>IF(G52=E51,E53,IF(G52=E53,E51,0))</f>
        <v>Кочетыгов Алексей</v>
      </c>
      <c r="J61" s="235"/>
      <c r="K61" s="214">
        <v>-33</v>
      </c>
      <c r="L61" s="231">
        <f>IF(L58=J56,J60,IF(L58=J60,J56,0))</f>
        <v>0</v>
      </c>
      <c r="M61" s="202" t="str">
        <f>IF(M58=K56,K60,IF(M58=K60,K56,0))</f>
        <v>Кочетыгов Алексей</v>
      </c>
      <c r="N61" s="233"/>
      <c r="O61" s="234"/>
    </row>
    <row r="62" spans="1:15" ht="12.75">
      <c r="A62" s="200">
        <v>-25</v>
      </c>
      <c r="B62" s="236">
        <f>IF(H50=F48,F52,IF(H50=F52,F48,0))</f>
        <v>0</v>
      </c>
      <c r="C62" s="211" t="str">
        <f>IF(I50=G48,G52,IF(I50=G52,G48,0))</f>
        <v>Сайфуллин Рамиль</v>
      </c>
      <c r="D62" s="235"/>
      <c r="E62" s="240" t="s">
        <v>33</v>
      </c>
      <c r="F62" s="241"/>
      <c r="G62" s="204"/>
      <c r="H62" s="214"/>
      <c r="I62" s="214"/>
      <c r="J62" s="204"/>
      <c r="K62" s="204"/>
      <c r="L62" s="214"/>
      <c r="M62" s="214"/>
      <c r="N62" s="228" t="s">
        <v>75</v>
      </c>
      <c r="O62" s="229"/>
    </row>
    <row r="63" spans="1:15" ht="12.75">
      <c r="A63" s="200"/>
      <c r="B63" s="200"/>
      <c r="C63" s="214">
        <v>-30</v>
      </c>
      <c r="D63" s="231">
        <v>0</v>
      </c>
      <c r="E63" s="202" t="str">
        <f>IF(E61=C60,C62,IF(E61=C62,C60,0))</f>
        <v>Сайфуллин Рамиль</v>
      </c>
      <c r="F63" s="203"/>
      <c r="G63" s="204"/>
      <c r="H63" s="204"/>
      <c r="I63" s="204"/>
      <c r="J63" s="204"/>
      <c r="K63" s="204"/>
      <c r="L63" s="204"/>
      <c r="M63" s="204"/>
      <c r="N63" s="204"/>
      <c r="O63" s="205"/>
    </row>
    <row r="64" spans="1:15" ht="12.75">
      <c r="A64" s="200"/>
      <c r="B64" s="200"/>
      <c r="C64" s="204"/>
      <c r="D64" s="214"/>
      <c r="E64" s="240" t="s">
        <v>35</v>
      </c>
      <c r="F64" s="241"/>
      <c r="G64" s="204"/>
      <c r="H64" s="204"/>
      <c r="I64" s="204">
        <v>-31</v>
      </c>
      <c r="J64" s="231">
        <f>IF(J56=H55,H57,IF(J56=H57,H55,0))</f>
        <v>0</v>
      </c>
      <c r="K64" s="202" t="str">
        <f>IF(K56=I55,I57,IF(K56=I57,I55,0))</f>
        <v>Зиннатуллин Рустемхан</v>
      </c>
      <c r="L64" s="203"/>
      <c r="M64" s="204"/>
      <c r="N64" s="204"/>
      <c r="O64" s="205"/>
    </row>
    <row r="65" spans="1:15" ht="12.75">
      <c r="A65" s="200">
        <v>-16</v>
      </c>
      <c r="B65" s="236">
        <f>IF(D39=B38,B40,IF(D39=B40,B38,0))</f>
        <v>0</v>
      </c>
      <c r="C65" s="202" t="str">
        <f>IF(E39=C38,C40,IF(E39=C40,C38,0))</f>
        <v>_</v>
      </c>
      <c r="D65" s="203"/>
      <c r="E65" s="204"/>
      <c r="F65" s="204"/>
      <c r="G65" s="204"/>
      <c r="H65" s="204"/>
      <c r="I65" s="204"/>
      <c r="J65" s="214"/>
      <c r="K65" s="207">
        <v>34</v>
      </c>
      <c r="L65" s="208">
        <v>0</v>
      </c>
      <c r="M65" s="209" t="s">
        <v>69</v>
      </c>
      <c r="N65" s="233"/>
      <c r="O65" s="234"/>
    </row>
    <row r="66" spans="1:15" ht="12.75">
      <c r="A66" s="200"/>
      <c r="B66" s="200"/>
      <c r="C66" s="207">
        <v>35</v>
      </c>
      <c r="D66" s="208"/>
      <c r="E66" s="225"/>
      <c r="F66" s="210"/>
      <c r="G66" s="204"/>
      <c r="H66" s="204"/>
      <c r="I66" s="204">
        <v>-32</v>
      </c>
      <c r="J66" s="231">
        <f>IF(J60=H59,H61,IF(J60=H61,H59,0))</f>
        <v>0</v>
      </c>
      <c r="K66" s="211" t="str">
        <f>IF(K60=I59,I61,IF(K60=I61,I59,0))</f>
        <v>Грошев Юрий</v>
      </c>
      <c r="L66" s="235"/>
      <c r="M66" s="214"/>
      <c r="N66" s="228" t="s">
        <v>76</v>
      </c>
      <c r="O66" s="229"/>
    </row>
    <row r="67" spans="1:15" ht="12.75">
      <c r="A67" s="200">
        <v>-17</v>
      </c>
      <c r="B67" s="236">
        <f>IF(D43=B42,B44,IF(D43=B44,B42,0))</f>
        <v>0</v>
      </c>
      <c r="C67" s="211" t="str">
        <f>IF(E43=C42,C44,IF(E43=C44,C42,0))</f>
        <v>_</v>
      </c>
      <c r="D67" s="235"/>
      <c r="E67" s="207"/>
      <c r="F67" s="213"/>
      <c r="G67" s="204"/>
      <c r="H67" s="204"/>
      <c r="I67" s="204"/>
      <c r="J67" s="214"/>
      <c r="K67" s="214">
        <v>-34</v>
      </c>
      <c r="L67" s="231">
        <f>IF(L65=J64,J66,IF(L65=J66,J64,0))</f>
        <v>0</v>
      </c>
      <c r="M67" s="202" t="str">
        <f>IF(M65=K64,K66,IF(M65=K66,K64,0))</f>
        <v>Грошев Юрий</v>
      </c>
      <c r="N67" s="233"/>
      <c r="O67" s="234"/>
    </row>
    <row r="68" spans="1:15" ht="12.75">
      <c r="A68" s="200"/>
      <c r="B68" s="200"/>
      <c r="C68" s="214"/>
      <c r="D68" s="204"/>
      <c r="E68" s="216">
        <v>37</v>
      </c>
      <c r="F68" s="208"/>
      <c r="G68" s="225"/>
      <c r="H68" s="210"/>
      <c r="I68" s="204"/>
      <c r="J68" s="204"/>
      <c r="K68" s="204"/>
      <c r="L68" s="214"/>
      <c r="M68" s="214"/>
      <c r="N68" s="228" t="s">
        <v>77</v>
      </c>
      <c r="O68" s="229"/>
    </row>
    <row r="69" spans="1:15" ht="12.75">
      <c r="A69" s="200">
        <v>-18</v>
      </c>
      <c r="B69" s="236">
        <f>IF(D47=B46,B48,IF(D47=B48,B46,0))</f>
        <v>0</v>
      </c>
      <c r="C69" s="202" t="str">
        <f>IF(E47=C46,C48,IF(E47=C48,C46,0))</f>
        <v>_</v>
      </c>
      <c r="D69" s="203"/>
      <c r="E69" s="216"/>
      <c r="F69" s="227"/>
      <c r="G69" s="240" t="s">
        <v>78</v>
      </c>
      <c r="H69" s="241"/>
      <c r="I69" s="204">
        <v>-35</v>
      </c>
      <c r="J69" s="231">
        <v>0</v>
      </c>
      <c r="K69" s="232">
        <f>IF(E66=C65,C67,IF(E66=C67,C65,0))</f>
        <v>0</v>
      </c>
      <c r="L69" s="203"/>
      <c r="M69" s="204"/>
      <c r="N69" s="204"/>
      <c r="O69" s="205"/>
    </row>
    <row r="70" spans="1:15" ht="12.75">
      <c r="A70" s="200"/>
      <c r="B70" s="200"/>
      <c r="C70" s="207">
        <v>36</v>
      </c>
      <c r="D70" s="208"/>
      <c r="E70" s="245"/>
      <c r="F70" s="230"/>
      <c r="G70" s="244"/>
      <c r="H70" s="244"/>
      <c r="I70" s="204"/>
      <c r="J70" s="214"/>
      <c r="K70" s="207">
        <v>38</v>
      </c>
      <c r="L70" s="208"/>
      <c r="M70" s="225"/>
      <c r="N70" s="233"/>
      <c r="O70" s="234"/>
    </row>
    <row r="71" spans="1:15" ht="12.75">
      <c r="A71" s="200">
        <v>-19</v>
      </c>
      <c r="B71" s="236">
        <f>IF(D51=B50,B52,IF(D51=B52,B50,0))</f>
        <v>0</v>
      </c>
      <c r="C71" s="211" t="str">
        <f>IF(E51=C50,C52,IF(E51=C52,C50,0))</f>
        <v>_</v>
      </c>
      <c r="D71" s="235"/>
      <c r="E71" s="214">
        <v>-37</v>
      </c>
      <c r="F71" s="231">
        <f>IF(F68=D66,D70,IF(F68=D70,D66,0))</f>
        <v>0</v>
      </c>
      <c r="G71" s="232">
        <f>IF(G68=E66,E70,IF(G68=E70,E66,0))</f>
        <v>0</v>
      </c>
      <c r="H71" s="203"/>
      <c r="I71" s="204">
        <v>-36</v>
      </c>
      <c r="J71" s="231">
        <v>0</v>
      </c>
      <c r="K71" s="246">
        <f>IF(E70=C69,C71,IF(E70=C71,C69,0))</f>
        <v>0</v>
      </c>
      <c r="L71" s="235"/>
      <c r="M71" s="214"/>
      <c r="N71" s="228" t="s">
        <v>79</v>
      </c>
      <c r="O71" s="229"/>
    </row>
    <row r="72" spans="1:15" ht="12.75">
      <c r="A72" s="247"/>
      <c r="B72" s="247"/>
      <c r="C72" s="214"/>
      <c r="D72" s="204"/>
      <c r="E72" s="204"/>
      <c r="F72" s="214"/>
      <c r="G72" s="240" t="s">
        <v>80</v>
      </c>
      <c r="H72" s="241"/>
      <c r="I72" s="204"/>
      <c r="J72" s="214"/>
      <c r="K72" s="214">
        <v>-38</v>
      </c>
      <c r="L72" s="231">
        <f>IF(L70=J69,J71,IF(L70=J71,J69,0))</f>
        <v>0</v>
      </c>
      <c r="M72" s="232">
        <f>IF(M70=K69,K71,IF(M70=K71,K69,0))</f>
        <v>0</v>
      </c>
      <c r="N72" s="233"/>
      <c r="O72" s="234"/>
    </row>
    <row r="73" spans="1:15" ht="12.75">
      <c r="A73" s="247"/>
      <c r="B73" s="247"/>
      <c r="C73" s="248"/>
      <c r="D73" s="248"/>
      <c r="E73" s="248"/>
      <c r="F73" s="248"/>
      <c r="G73" s="248"/>
      <c r="H73" s="248"/>
      <c r="I73" s="248"/>
      <c r="J73" s="248"/>
      <c r="K73" s="248"/>
      <c r="L73" s="249"/>
      <c r="M73" s="249"/>
      <c r="N73" s="250" t="s">
        <v>81</v>
      </c>
      <c r="O73" s="251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3">
      <selection activeCell="A2" sqref="A2:I2"/>
    </sheetView>
  </sheetViews>
  <sheetFormatPr defaultColWidth="9.00390625" defaultRowHeight="12.75"/>
  <cols>
    <col min="1" max="1" width="9.125" style="263" customWidth="1"/>
    <col min="2" max="2" width="5.75390625" style="263" customWidth="1"/>
    <col min="3" max="4" width="25.75390625" style="257" customWidth="1"/>
    <col min="5" max="5" width="5.75390625" style="257" customWidth="1"/>
    <col min="6" max="16384" width="9.125" style="257" customWidth="1"/>
  </cols>
  <sheetData>
    <row r="1" spans="1:5" ht="12.75">
      <c r="A1" s="252" t="s">
        <v>36</v>
      </c>
      <c r="B1" s="253" t="s">
        <v>37</v>
      </c>
      <c r="C1" s="254"/>
      <c r="D1" s="255" t="s">
        <v>38</v>
      </c>
      <c r="E1" s="256"/>
    </row>
    <row r="2" spans="1:5" ht="12.75">
      <c r="A2" s="258">
        <v>1</v>
      </c>
      <c r="B2" s="259">
        <f>Сб!D7</f>
        <v>0</v>
      </c>
      <c r="C2" s="260">
        <f>Сб!E66</f>
        <v>0</v>
      </c>
      <c r="D2" s="261">
        <f>Сб!K69</f>
        <v>0</v>
      </c>
      <c r="E2" s="262">
        <f>Сб!B38</f>
        <v>0</v>
      </c>
    </row>
    <row r="3" spans="1:5" ht="12.75">
      <c r="A3" s="258">
        <v>2</v>
      </c>
      <c r="B3" s="259">
        <f>Сб!D11</f>
        <v>0</v>
      </c>
      <c r="C3" s="260">
        <f>Сб!E70</f>
        <v>0</v>
      </c>
      <c r="D3" s="261">
        <f>Сб!K71</f>
        <v>0</v>
      </c>
      <c r="E3" s="262">
        <f>Сб!B40</f>
        <v>0</v>
      </c>
    </row>
    <row r="4" spans="1:5" ht="12.75">
      <c r="A4" s="258">
        <v>3</v>
      </c>
      <c r="B4" s="259">
        <f>Сб!D15</f>
        <v>0</v>
      </c>
      <c r="C4" s="260">
        <f>Сб!G68</f>
        <v>0</v>
      </c>
      <c r="D4" s="261">
        <f>Сб!G71</f>
        <v>0</v>
      </c>
      <c r="E4" s="262">
        <f>Сб!B42</f>
        <v>0</v>
      </c>
    </row>
    <row r="5" spans="1:5" ht="12.75">
      <c r="A5" s="258">
        <v>4</v>
      </c>
      <c r="B5" s="259">
        <f>Сб!D19</f>
        <v>0</v>
      </c>
      <c r="C5" s="260">
        <f>Сб!M70</f>
        <v>0</v>
      </c>
      <c r="D5" s="261">
        <f>Сб!M72</f>
        <v>0</v>
      </c>
      <c r="E5" s="262">
        <f>Сб!B44</f>
        <v>0</v>
      </c>
    </row>
    <row r="6" spans="1:5" ht="12.75">
      <c r="A6" s="258">
        <v>5</v>
      </c>
      <c r="B6" s="259">
        <f>Сб!D23</f>
        <v>0</v>
      </c>
      <c r="C6" s="260" t="str">
        <f>Сб!E7</f>
        <v>Фалахов Эмиль</v>
      </c>
      <c r="D6" s="261" t="str">
        <f>Сб!C38</f>
        <v>_</v>
      </c>
      <c r="E6" s="262">
        <f>Сб!B46</f>
        <v>0</v>
      </c>
    </row>
    <row r="7" spans="1:5" ht="12.75">
      <c r="A7" s="258">
        <v>6</v>
      </c>
      <c r="B7" s="259">
        <f>Сб!D27</f>
        <v>0</v>
      </c>
      <c r="C7" s="260" t="str">
        <f>Сб!E19</f>
        <v>Мухетдинов Амир</v>
      </c>
      <c r="D7" s="261" t="str">
        <f>Сб!C44</f>
        <v>_</v>
      </c>
      <c r="E7" s="262">
        <f>Сб!B48</f>
        <v>0</v>
      </c>
    </row>
    <row r="8" spans="1:5" ht="12.75">
      <c r="A8" s="258">
        <v>7</v>
      </c>
      <c r="B8" s="259">
        <f>Сб!D31</f>
        <v>0</v>
      </c>
      <c r="C8" s="260" t="str">
        <f>Сб!E23</f>
        <v>Матвеев Антон</v>
      </c>
      <c r="D8" s="261" t="str">
        <f>Сб!C46</f>
        <v>_</v>
      </c>
      <c r="E8" s="262">
        <f>Сб!B50</f>
        <v>0</v>
      </c>
    </row>
    <row r="9" spans="1:5" ht="12.75">
      <c r="A9" s="258">
        <v>8</v>
      </c>
      <c r="B9" s="259">
        <f>Сб!D35</f>
        <v>0</v>
      </c>
      <c r="C9" s="260" t="str">
        <f>Сб!E35</f>
        <v>Якупова Дина</v>
      </c>
      <c r="D9" s="261" t="str">
        <f>Сб!C52</f>
        <v>_</v>
      </c>
      <c r="E9" s="262">
        <f>Сб!B52</f>
        <v>0</v>
      </c>
    </row>
    <row r="10" spans="1:5" ht="12.75">
      <c r="A10" s="258">
        <v>9</v>
      </c>
      <c r="B10" s="259">
        <f>Сб!F9</f>
        <v>0</v>
      </c>
      <c r="C10" s="260" t="str">
        <f>Сб!E39</f>
        <v>Зиннатуллин Рустемхан</v>
      </c>
      <c r="D10" s="261" t="str">
        <f>Сб!C65</f>
        <v>_</v>
      </c>
      <c r="E10" s="262">
        <f>Сб!D53</f>
        <v>0</v>
      </c>
    </row>
    <row r="11" spans="1:5" ht="12.75">
      <c r="A11" s="258">
        <v>10</v>
      </c>
      <c r="B11" s="259">
        <f>Сб!F17</f>
        <v>0</v>
      </c>
      <c r="C11" s="260" t="str">
        <f>Сб!E43</f>
        <v>Хайруллин Салават</v>
      </c>
      <c r="D11" s="261" t="str">
        <f>Сб!C67</f>
        <v>_</v>
      </c>
      <c r="E11" s="262">
        <f>Сб!D49</f>
        <v>0</v>
      </c>
    </row>
    <row r="12" spans="1:5" ht="12.75">
      <c r="A12" s="258">
        <v>11</v>
      </c>
      <c r="B12" s="259">
        <f>Сб!F25</f>
        <v>0</v>
      </c>
      <c r="C12" s="260" t="str">
        <f>Сб!E47</f>
        <v>Грошев Юрий</v>
      </c>
      <c r="D12" s="261" t="str">
        <f>Сб!C69</f>
        <v>_</v>
      </c>
      <c r="E12" s="262">
        <f>Сб!D45</f>
        <v>0</v>
      </c>
    </row>
    <row r="13" spans="1:5" ht="12.75">
      <c r="A13" s="258">
        <v>12</v>
      </c>
      <c r="B13" s="259">
        <f>Сб!F33</f>
        <v>0</v>
      </c>
      <c r="C13" s="260" t="str">
        <f>Сб!E51</f>
        <v>Кочетыгов Алексей</v>
      </c>
      <c r="D13" s="261" t="str">
        <f>Сб!C71</f>
        <v>_</v>
      </c>
      <c r="E13" s="262">
        <f>Сб!D41</f>
        <v>0</v>
      </c>
    </row>
    <row r="14" spans="1:5" ht="12.75">
      <c r="A14" s="258">
        <v>13</v>
      </c>
      <c r="B14" s="259">
        <f>Сб!H13</f>
        <v>0</v>
      </c>
      <c r="C14" s="260" t="str">
        <f>Сб!G48</f>
        <v>Едренкин Георгий</v>
      </c>
      <c r="D14" s="261" t="str">
        <f>Сб!I59</f>
        <v>Грошев Юрий</v>
      </c>
      <c r="E14" s="262">
        <f>Сб!H38</f>
        <v>0</v>
      </c>
    </row>
    <row r="15" spans="1:5" ht="12.75">
      <c r="A15" s="258">
        <v>14</v>
      </c>
      <c r="B15" s="259">
        <f>Сб!H29</f>
        <v>0</v>
      </c>
      <c r="C15" s="260" t="str">
        <f>Сб!I50</f>
        <v>Едренкин Георгий</v>
      </c>
      <c r="D15" s="261" t="str">
        <f>Сб!C62</f>
        <v>Сайфуллин Рамиль</v>
      </c>
      <c r="E15" s="262">
        <f>Сб!H46</f>
        <v>0</v>
      </c>
    </row>
    <row r="16" spans="1:5" ht="12.75">
      <c r="A16" s="258">
        <v>15</v>
      </c>
      <c r="B16" s="259">
        <f>Сб!J21</f>
        <v>0</v>
      </c>
      <c r="C16" s="260" t="str">
        <f>Сб!E15</f>
        <v>Едренкин Георгий</v>
      </c>
      <c r="D16" s="261" t="str">
        <f>Сб!C42</f>
        <v>Хайруллин Салават</v>
      </c>
      <c r="E16" s="262">
        <f>Сб!J32</f>
        <v>0</v>
      </c>
    </row>
    <row r="17" spans="1:5" ht="12.75">
      <c r="A17" s="258">
        <v>16</v>
      </c>
      <c r="B17" s="259">
        <f>Сб!D39</f>
        <v>0</v>
      </c>
      <c r="C17" s="260" t="str">
        <f>Сб!M65</f>
        <v>Зиннатуллин Рустемхан</v>
      </c>
      <c r="D17" s="261" t="str">
        <f>Сб!M67</f>
        <v>Грошев Юрий</v>
      </c>
      <c r="E17" s="262">
        <f>Сб!B65</f>
        <v>0</v>
      </c>
    </row>
    <row r="18" spans="1:5" ht="12.75">
      <c r="A18" s="258">
        <v>17</v>
      </c>
      <c r="B18" s="259">
        <f>Сб!D43</f>
        <v>0</v>
      </c>
      <c r="C18" s="260" t="str">
        <f>Сб!E27</f>
        <v>Искаков Салават</v>
      </c>
      <c r="D18" s="261" t="str">
        <f>Сб!C48</f>
        <v>Грошев Юрий</v>
      </c>
      <c r="E18" s="262">
        <f>Сб!B67</f>
        <v>0</v>
      </c>
    </row>
    <row r="19" spans="1:5" ht="12.75">
      <c r="A19" s="258">
        <v>18</v>
      </c>
      <c r="B19" s="259">
        <f>Сб!D47</f>
        <v>0</v>
      </c>
      <c r="C19" s="260" t="str">
        <f>Сб!E61</f>
        <v>Искаков Салават</v>
      </c>
      <c r="D19" s="261" t="str">
        <f>Сб!E63</f>
        <v>Сайфуллин Рамиль</v>
      </c>
      <c r="E19" s="262">
        <f>Сб!B69</f>
        <v>0</v>
      </c>
    </row>
    <row r="20" spans="1:5" ht="12.75">
      <c r="A20" s="258">
        <v>19</v>
      </c>
      <c r="B20" s="259">
        <f>Сб!D51</f>
        <v>0</v>
      </c>
      <c r="C20" s="260" t="str">
        <f>Сб!G44</f>
        <v>Искаков Салават</v>
      </c>
      <c r="D20" s="261" t="str">
        <f>Сб!I57</f>
        <v>Хайруллин Салават</v>
      </c>
      <c r="E20" s="262">
        <f>Сб!B71</f>
        <v>0</v>
      </c>
    </row>
    <row r="21" spans="1:5" ht="12.75">
      <c r="A21" s="258">
        <v>20</v>
      </c>
      <c r="B21" s="259">
        <f>Сб!F40</f>
        <v>0</v>
      </c>
      <c r="C21" s="260" t="str">
        <f>Сб!K60</f>
        <v>Кочетыгов Алексей</v>
      </c>
      <c r="D21" s="261" t="str">
        <f>Сб!K66</f>
        <v>Грошев Юрий</v>
      </c>
      <c r="E21" s="262">
        <f>Сб!H55</f>
        <v>0</v>
      </c>
    </row>
    <row r="22" spans="1:5" ht="12.75">
      <c r="A22" s="258">
        <v>21</v>
      </c>
      <c r="B22" s="259">
        <f>Сб!F44</f>
        <v>0</v>
      </c>
      <c r="C22" s="260" t="str">
        <f>Сб!G40</f>
        <v>Маневич Сергей</v>
      </c>
      <c r="D22" s="261" t="str">
        <f>Сб!I55</f>
        <v>Зиннатуллин Рустемхан</v>
      </c>
      <c r="E22" s="262">
        <f>Сб!H57</f>
        <v>0</v>
      </c>
    </row>
    <row r="23" spans="1:5" ht="12.75">
      <c r="A23" s="258">
        <v>22</v>
      </c>
      <c r="B23" s="259">
        <f>Сб!F48</f>
        <v>0</v>
      </c>
      <c r="C23" s="260" t="str">
        <f>Сб!I42</f>
        <v>Маневич Сергей</v>
      </c>
      <c r="D23" s="261" t="str">
        <f>Сб!C60</f>
        <v>Искаков Салават</v>
      </c>
      <c r="E23" s="262">
        <f>Сб!H59</f>
        <v>0</v>
      </c>
    </row>
    <row r="24" spans="1:5" ht="12.75">
      <c r="A24" s="258">
        <v>23</v>
      </c>
      <c r="B24" s="259">
        <f>Сб!F52</f>
        <v>0</v>
      </c>
      <c r="C24" s="260" t="str">
        <f>Сб!E31</f>
        <v>Маневич Сергей</v>
      </c>
      <c r="D24" s="261" t="str">
        <f>Сб!C50</f>
        <v>Кочетыгов Алексей</v>
      </c>
      <c r="E24" s="262">
        <f>Сб!H61</f>
        <v>0</v>
      </c>
    </row>
    <row r="25" spans="1:5" ht="12.75">
      <c r="A25" s="258">
        <v>24</v>
      </c>
      <c r="B25" s="259">
        <f>Сб!H42</f>
        <v>0</v>
      </c>
      <c r="C25" s="260" t="str">
        <f>Сб!M44</f>
        <v>Маневич Сергей</v>
      </c>
      <c r="D25" s="261" t="str">
        <f>Сб!M52</f>
        <v>Матвеев Антон</v>
      </c>
      <c r="E25" s="262">
        <f>Сб!B60</f>
        <v>0</v>
      </c>
    </row>
    <row r="26" spans="1:5" ht="12.75">
      <c r="A26" s="258">
        <v>25</v>
      </c>
      <c r="B26" s="259">
        <f>Сб!H50</f>
        <v>0</v>
      </c>
      <c r="C26" s="260" t="str">
        <f>Сб!K40</f>
        <v>Маневич Сергей</v>
      </c>
      <c r="D26" s="261" t="str">
        <f>Сб!C55</f>
        <v>Мухетдинов Амир</v>
      </c>
      <c r="E26" s="262">
        <f>Сб!B62</f>
        <v>0</v>
      </c>
    </row>
    <row r="27" spans="1:5" ht="12.75">
      <c r="A27" s="258">
        <v>26</v>
      </c>
      <c r="B27" s="259">
        <f>Сб!J40</f>
        <v>0</v>
      </c>
      <c r="C27" s="260" t="str">
        <f>Сб!K48</f>
        <v>Матвеев Антон</v>
      </c>
      <c r="D27" s="261" t="str">
        <f>Сб!C57</f>
        <v>Едренкин Георгий</v>
      </c>
      <c r="E27" s="262">
        <f>Сб!B55</f>
        <v>0</v>
      </c>
    </row>
    <row r="28" spans="1:5" ht="12.75">
      <c r="A28" s="258">
        <v>27</v>
      </c>
      <c r="B28" s="259">
        <f>Сб!J48</f>
        <v>0</v>
      </c>
      <c r="C28" s="260" t="str">
        <f>Сб!G25</f>
        <v>Матвеев Антон</v>
      </c>
      <c r="D28" s="261" t="str">
        <f>Сб!E45</f>
        <v>Искаков Салават</v>
      </c>
      <c r="E28" s="262">
        <f>Сб!B57</f>
        <v>0</v>
      </c>
    </row>
    <row r="29" spans="1:5" ht="12.75">
      <c r="A29" s="258">
        <v>28</v>
      </c>
      <c r="B29" s="259">
        <f>Сб!L44</f>
        <v>0</v>
      </c>
      <c r="C29" s="260" t="str">
        <f>Сб!G17</f>
        <v>Мухетдинов Амир</v>
      </c>
      <c r="D29" s="261" t="str">
        <f>Сб!E49</f>
        <v>Едренкин Георгий</v>
      </c>
      <c r="E29" s="262">
        <f>Сб!L52</f>
        <v>0</v>
      </c>
    </row>
    <row r="30" spans="1:5" ht="12.75">
      <c r="A30" s="258">
        <v>29</v>
      </c>
      <c r="B30" s="259">
        <f>Сб!D56</f>
        <v>0</v>
      </c>
      <c r="C30" s="260" t="str">
        <f>Сб!E56</f>
        <v>Мухетдинов Амир</v>
      </c>
      <c r="D30" s="261" t="str">
        <f>Сб!E58</f>
        <v>Едренкин Георгий</v>
      </c>
      <c r="E30" s="262">
        <f>Сб!D58</f>
        <v>0</v>
      </c>
    </row>
    <row r="31" spans="1:5" ht="12.75">
      <c r="A31" s="258">
        <v>30</v>
      </c>
      <c r="B31" s="259">
        <f>Сб!D61</f>
        <v>0</v>
      </c>
      <c r="C31" s="260" t="str">
        <f>Сб!E11</f>
        <v>Сайфуллин Рамиль</v>
      </c>
      <c r="D31" s="261" t="str">
        <f>Сб!C40</f>
        <v>Зиннатуллин Рустемхан</v>
      </c>
      <c r="E31" s="262">
        <f>Сб!D63</f>
        <v>0</v>
      </c>
    </row>
    <row r="32" spans="1:5" ht="12.75">
      <c r="A32" s="258">
        <v>31</v>
      </c>
      <c r="B32" s="259">
        <f>Сб!J56</f>
        <v>0</v>
      </c>
      <c r="C32" s="260" t="str">
        <f>Сб!G52</f>
        <v>Сайфуллин Рамиль</v>
      </c>
      <c r="D32" s="261" t="str">
        <f>Сб!I61</f>
        <v>Кочетыгов Алексей</v>
      </c>
      <c r="E32" s="262">
        <f>Сб!J64</f>
        <v>0</v>
      </c>
    </row>
    <row r="33" spans="1:5" ht="12.75">
      <c r="A33" s="258">
        <v>32</v>
      </c>
      <c r="B33" s="259">
        <f>Сб!J60</f>
        <v>0</v>
      </c>
      <c r="C33" s="260" t="str">
        <f>Сб!I13</f>
        <v>Фалахов Эмиль</v>
      </c>
      <c r="D33" s="261" t="str">
        <f>Сб!I38</f>
        <v>Мухетдинов Амир</v>
      </c>
      <c r="E33" s="262">
        <f>Сб!J66</f>
        <v>0</v>
      </c>
    </row>
    <row r="34" spans="1:5" ht="12.75">
      <c r="A34" s="258">
        <v>33</v>
      </c>
      <c r="B34" s="259">
        <f>Сб!L58</f>
        <v>0</v>
      </c>
      <c r="C34" s="260" t="str">
        <f>Сб!G9</f>
        <v>Фалахов Эмиль</v>
      </c>
      <c r="D34" s="261" t="str">
        <f>Сб!E53</f>
        <v>Сайфуллин Рамиль</v>
      </c>
      <c r="E34" s="262">
        <f>Сб!L61</f>
        <v>0</v>
      </c>
    </row>
    <row r="35" spans="1:5" ht="12.75">
      <c r="A35" s="258">
        <v>34</v>
      </c>
      <c r="B35" s="259">
        <f>Сб!L65</f>
        <v>0</v>
      </c>
      <c r="C35" s="260" t="str">
        <f>Сб!K56</f>
        <v>Хайруллин Салават</v>
      </c>
      <c r="D35" s="261" t="str">
        <f>Сб!K64</f>
        <v>Зиннатуллин Рустемхан</v>
      </c>
      <c r="E35" s="262">
        <f>Сб!L67</f>
        <v>0</v>
      </c>
    </row>
    <row r="36" spans="1:5" ht="12.75">
      <c r="A36" s="258">
        <v>35</v>
      </c>
      <c r="B36" s="259">
        <f>Сб!D66</f>
        <v>0</v>
      </c>
      <c r="C36" s="260" t="str">
        <f>Сб!M58</f>
        <v>Хайруллин Салават</v>
      </c>
      <c r="D36" s="261" t="str">
        <f>Сб!M61</f>
        <v>Кочетыгов Алексей</v>
      </c>
      <c r="E36" s="262">
        <f>Сб!J69</f>
        <v>0</v>
      </c>
    </row>
    <row r="37" spans="1:5" ht="12.75">
      <c r="A37" s="258">
        <v>36</v>
      </c>
      <c r="B37" s="259">
        <f>Сб!D70</f>
        <v>0</v>
      </c>
      <c r="C37" s="260" t="str">
        <f>Сб!G33</f>
        <v>Якупова Дина</v>
      </c>
      <c r="D37" s="261" t="str">
        <f>Сб!E41</f>
        <v>Маневич Сергей</v>
      </c>
      <c r="E37" s="262">
        <f>Сб!J71</f>
        <v>0</v>
      </c>
    </row>
    <row r="38" spans="1:5" ht="12.75">
      <c r="A38" s="258">
        <v>37</v>
      </c>
      <c r="B38" s="259">
        <f>Сб!F68</f>
        <v>0</v>
      </c>
      <c r="C38" s="260" t="str">
        <f>Сб!I29</f>
        <v>Якупова Дина</v>
      </c>
      <c r="D38" s="261" t="str">
        <f>Сб!I46</f>
        <v>Матвеев Антон</v>
      </c>
      <c r="E38" s="262">
        <f>Сб!F71</f>
        <v>0</v>
      </c>
    </row>
    <row r="39" spans="1:5" ht="12.75">
      <c r="A39" s="258">
        <v>38</v>
      </c>
      <c r="B39" s="259">
        <f>Сб!L70</f>
        <v>0</v>
      </c>
      <c r="C39" s="260" t="str">
        <f>Сб!K21</f>
        <v>Якупова Дина</v>
      </c>
      <c r="D39" s="261" t="str">
        <f>Сб!K32</f>
        <v>Фалахов Эмиль</v>
      </c>
      <c r="E39" s="262">
        <f>Сб!L72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AD48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44" customWidth="1"/>
    <col min="2" max="2" width="42.75390625" style="144" customWidth="1"/>
    <col min="3" max="3" width="7.75390625" style="144" customWidth="1"/>
    <col min="4" max="12" width="7.00390625" style="144" customWidth="1"/>
    <col min="13" max="16384" width="3.75390625" style="144" customWidth="1"/>
  </cols>
  <sheetData>
    <row r="1" spans="1:19" s="139" customFormat="1" ht="15.75" thickBot="1">
      <c r="A1" s="137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138"/>
      <c r="O1" s="138"/>
      <c r="P1" s="138"/>
      <c r="Q1" s="138"/>
      <c r="R1" s="138"/>
      <c r="S1" s="138"/>
    </row>
    <row r="2" spans="1:19" s="139" customFormat="1" ht="13.5" thickBot="1">
      <c r="A2" s="140" t="s">
        <v>59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38"/>
      <c r="N2" s="138"/>
      <c r="O2" s="138"/>
      <c r="P2" s="138"/>
      <c r="Q2" s="138"/>
      <c r="R2" s="138"/>
      <c r="S2" s="138"/>
    </row>
    <row r="3" spans="1:30" ht="21.75" customHeight="1">
      <c r="A3" s="141" t="s">
        <v>12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>
        <v>6</v>
      </c>
      <c r="M3" s="143"/>
      <c r="N3" s="138"/>
      <c r="O3" s="138"/>
      <c r="P3" s="138"/>
      <c r="Q3" s="138"/>
      <c r="R3" s="138"/>
      <c r="S3" s="138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21.75" customHeight="1">
      <c r="A4" s="145" t="s">
        <v>13</v>
      </c>
      <c r="B4" s="145"/>
      <c r="C4" s="146" t="s">
        <v>8</v>
      </c>
      <c r="D4" s="146"/>
      <c r="E4" s="146"/>
      <c r="F4" s="146"/>
      <c r="G4" s="146"/>
      <c r="H4" s="146"/>
      <c r="I4" s="146"/>
      <c r="J4" s="146"/>
      <c r="K4" s="146"/>
      <c r="L4" s="146"/>
      <c r="M4" s="143"/>
      <c r="N4" s="138"/>
      <c r="O4" s="138"/>
      <c r="P4" s="138"/>
      <c r="Q4" s="138"/>
      <c r="R4" s="138"/>
      <c r="S4" s="138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1:30" ht="15.75">
      <c r="A5" s="147"/>
      <c r="B5" s="147"/>
      <c r="C5" s="148" t="s">
        <v>14</v>
      </c>
      <c r="D5" s="148"/>
      <c r="E5" s="148"/>
      <c r="F5" s="149">
        <v>45338</v>
      </c>
      <c r="G5" s="149"/>
      <c r="H5" s="149"/>
      <c r="I5" s="150" t="s">
        <v>15</v>
      </c>
      <c r="J5" s="150"/>
      <c r="K5" s="151"/>
      <c r="L5" s="152" t="s">
        <v>16</v>
      </c>
      <c r="M5" s="143"/>
      <c r="N5" s="138"/>
      <c r="O5" s="138"/>
      <c r="P5" s="138"/>
      <c r="Q5" s="138"/>
      <c r="R5" s="138"/>
      <c r="S5" s="138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1:30" ht="9.7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4"/>
      <c r="M6" s="143"/>
      <c r="N6" s="138"/>
      <c r="O6" s="138"/>
      <c r="P6" s="138"/>
      <c r="Q6" s="138"/>
      <c r="R6" s="138"/>
      <c r="S6" s="138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</row>
    <row r="7" spans="1:29" ht="21" customHeight="1">
      <c r="A7" s="155" t="s">
        <v>18</v>
      </c>
      <c r="B7" s="156" t="s">
        <v>43</v>
      </c>
      <c r="C7" s="157"/>
      <c r="D7" s="158" t="s">
        <v>44</v>
      </c>
      <c r="E7" s="158" t="s">
        <v>45</v>
      </c>
      <c r="F7" s="158" t="s">
        <v>46</v>
      </c>
      <c r="G7" s="158" t="s">
        <v>47</v>
      </c>
      <c r="H7" s="158" t="s">
        <v>48</v>
      </c>
      <c r="I7" s="158" t="s">
        <v>49</v>
      </c>
      <c r="J7" s="158" t="s">
        <v>50</v>
      </c>
      <c r="K7" s="158" t="s">
        <v>51</v>
      </c>
      <c r="L7" s="159" t="s">
        <v>52</v>
      </c>
      <c r="M7" s="143"/>
      <c r="N7" s="143"/>
      <c r="O7" s="160"/>
      <c r="P7" s="160"/>
      <c r="Q7" s="160"/>
      <c r="R7" s="160"/>
      <c r="S7" s="160"/>
      <c r="T7" s="161"/>
      <c r="U7" s="161"/>
      <c r="V7" s="161"/>
      <c r="W7" s="161"/>
      <c r="X7" s="161"/>
      <c r="Y7" s="161"/>
      <c r="Z7" s="161"/>
      <c r="AA7" s="161"/>
      <c r="AB7" s="161"/>
      <c r="AC7" s="161"/>
    </row>
    <row r="8" spans="1:29" ht="34.5" customHeight="1">
      <c r="A8" s="162" t="s">
        <v>44</v>
      </c>
      <c r="B8" s="163" t="s">
        <v>53</v>
      </c>
      <c r="C8" s="164"/>
      <c r="D8" s="165" t="s">
        <v>60</v>
      </c>
      <c r="E8" s="166" t="s">
        <v>44</v>
      </c>
      <c r="F8" s="166" t="s">
        <v>44</v>
      </c>
      <c r="G8" s="166" t="s">
        <v>46</v>
      </c>
      <c r="H8" s="165" t="s">
        <v>60</v>
      </c>
      <c r="I8" s="165" t="s">
        <v>60</v>
      </c>
      <c r="J8" s="165" t="s">
        <v>60</v>
      </c>
      <c r="K8" s="165" t="s">
        <v>60</v>
      </c>
      <c r="L8" s="167" t="s">
        <v>46</v>
      </c>
      <c r="M8" s="143"/>
      <c r="N8" s="143"/>
      <c r="O8" s="160"/>
      <c r="P8" s="160"/>
      <c r="Q8" s="160"/>
      <c r="R8" s="160"/>
      <c r="S8" s="160"/>
      <c r="T8" s="161"/>
      <c r="U8" s="161"/>
      <c r="V8" s="161"/>
      <c r="W8" s="161"/>
      <c r="X8" s="161"/>
      <c r="Y8" s="161"/>
      <c r="Z8" s="161"/>
      <c r="AA8" s="161"/>
      <c r="AB8" s="161"/>
      <c r="AC8" s="161"/>
    </row>
    <row r="9" spans="1:29" ht="34.5" customHeight="1">
      <c r="A9" s="162" t="s">
        <v>45</v>
      </c>
      <c r="B9" s="163" t="s">
        <v>54</v>
      </c>
      <c r="C9" s="164"/>
      <c r="D9" s="166" t="s">
        <v>46</v>
      </c>
      <c r="E9" s="165" t="s">
        <v>60</v>
      </c>
      <c r="F9" s="166" t="s">
        <v>45</v>
      </c>
      <c r="G9" s="166" t="s">
        <v>46</v>
      </c>
      <c r="H9" s="165" t="s">
        <v>60</v>
      </c>
      <c r="I9" s="165" t="s">
        <v>60</v>
      </c>
      <c r="J9" s="165" t="s">
        <v>60</v>
      </c>
      <c r="K9" s="165" t="s">
        <v>60</v>
      </c>
      <c r="L9" s="167" t="s">
        <v>45</v>
      </c>
      <c r="M9" s="143"/>
      <c r="N9" s="143"/>
      <c r="O9" s="160"/>
      <c r="P9" s="160"/>
      <c r="Q9" s="160"/>
      <c r="R9" s="160"/>
      <c r="S9" s="160"/>
      <c r="T9" s="161"/>
      <c r="U9" s="161"/>
      <c r="V9" s="161"/>
      <c r="W9" s="161"/>
      <c r="X9" s="161"/>
      <c r="Y9" s="161"/>
      <c r="Z9" s="161"/>
      <c r="AA9" s="161"/>
      <c r="AB9" s="161"/>
      <c r="AC9" s="161"/>
    </row>
    <row r="10" spans="1:29" ht="34.5" customHeight="1">
      <c r="A10" s="162" t="s">
        <v>46</v>
      </c>
      <c r="B10" s="163" t="s">
        <v>55</v>
      </c>
      <c r="C10" s="164"/>
      <c r="D10" s="166" t="s">
        <v>46</v>
      </c>
      <c r="E10" s="166" t="s">
        <v>46</v>
      </c>
      <c r="F10" s="165" t="s">
        <v>60</v>
      </c>
      <c r="G10" s="166" t="s">
        <v>46</v>
      </c>
      <c r="H10" s="165" t="s">
        <v>60</v>
      </c>
      <c r="I10" s="165" t="s">
        <v>60</v>
      </c>
      <c r="J10" s="165" t="s">
        <v>60</v>
      </c>
      <c r="K10" s="165" t="s">
        <v>60</v>
      </c>
      <c r="L10" s="167" t="s">
        <v>44</v>
      </c>
      <c r="M10" s="143"/>
      <c r="N10" s="143"/>
      <c r="O10" s="160"/>
      <c r="P10" s="160"/>
      <c r="Q10" s="160"/>
      <c r="R10" s="160"/>
      <c r="S10" s="160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</row>
    <row r="11" spans="1:29" ht="34.5" customHeight="1">
      <c r="A11" s="162" t="s">
        <v>47</v>
      </c>
      <c r="B11" s="163" t="s">
        <v>56</v>
      </c>
      <c r="C11" s="164"/>
      <c r="D11" s="166" t="s">
        <v>57</v>
      </c>
      <c r="E11" s="166" t="s">
        <v>57</v>
      </c>
      <c r="F11" s="166" t="s">
        <v>57</v>
      </c>
      <c r="G11" s="165" t="s">
        <v>60</v>
      </c>
      <c r="H11" s="165" t="s">
        <v>60</v>
      </c>
      <c r="I11" s="165" t="s">
        <v>60</v>
      </c>
      <c r="J11" s="165" t="s">
        <v>60</v>
      </c>
      <c r="K11" s="165" t="s">
        <v>60</v>
      </c>
      <c r="L11" s="167" t="s">
        <v>47</v>
      </c>
      <c r="M11" s="143"/>
      <c r="N11" s="143"/>
      <c r="O11" s="160"/>
      <c r="P11" s="160"/>
      <c r="Q11" s="160"/>
      <c r="R11" s="160"/>
      <c r="S11" s="160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</row>
    <row r="12" spans="1:12" ht="10.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2" ht="10.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1:12" ht="10.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2" ht="10.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2" ht="10.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1:12" ht="10.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  <row r="18" spans="1:12" ht="10.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</row>
    <row r="19" spans="1:12" ht="10.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</row>
    <row r="20" spans="1:12" ht="10.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</row>
    <row r="21" spans="1:12" ht="10.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</row>
    <row r="22" spans="1:12" ht="10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</row>
    <row r="23" spans="1:12" ht="10.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</row>
    <row r="24" spans="1:12" ht="10.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1:12" ht="10.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</row>
    <row r="26" spans="1:12" ht="10.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2" ht="10.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</row>
    <row r="28" spans="1:12" ht="10.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</row>
    <row r="29" spans="1:12" ht="10.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</row>
    <row r="30" spans="1:12" ht="10.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</row>
    <row r="31" spans="1:12" ht="10.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 ht="10.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3" spans="1:12" ht="10.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</row>
    <row r="34" spans="1:12" ht="10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</row>
    <row r="35" spans="1:12" ht="10.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</row>
    <row r="36" spans="1:12" ht="10.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</row>
    <row r="37" spans="1:12" ht="10.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</row>
    <row r="38" spans="1:12" ht="10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  <row r="39" spans="1:12" ht="10.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10.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</row>
    <row r="41" spans="1:12" ht="10.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</row>
    <row r="42" spans="1:12" ht="10.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</row>
    <row r="43" spans="1:12" ht="10.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</row>
    <row r="44" spans="1:12" ht="10.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</row>
    <row r="45" spans="1:12" ht="10.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</row>
    <row r="46" spans="1:12" ht="10.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</row>
    <row r="47" spans="1:12" ht="10.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</row>
    <row r="48" spans="1:12" ht="10.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4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1" t="s">
        <v>11</v>
      </c>
    </row>
    <row r="2" spans="1:9" ht="13.5" thickBot="1">
      <c r="A2" s="42" t="s">
        <v>40</v>
      </c>
      <c r="B2" s="42"/>
      <c r="C2" s="42"/>
      <c r="D2" s="42"/>
      <c r="E2" s="42"/>
      <c r="F2" s="42"/>
      <c r="G2" s="42"/>
      <c r="H2" s="42"/>
      <c r="I2" s="42"/>
    </row>
    <row r="3" spans="1:10" ht="20.25">
      <c r="A3" s="43" t="s">
        <v>12</v>
      </c>
      <c r="B3" s="44"/>
      <c r="C3" s="44"/>
      <c r="D3" s="44"/>
      <c r="E3" s="44"/>
      <c r="F3" s="44"/>
      <c r="G3" s="44"/>
      <c r="H3" s="44"/>
      <c r="I3" s="45">
        <v>6</v>
      </c>
      <c r="J3" s="46"/>
    </row>
    <row r="4" spans="1:10" ht="19.5" customHeight="1">
      <c r="A4" s="47" t="s">
        <v>13</v>
      </c>
      <c r="B4" s="47"/>
      <c r="C4" s="48" t="s">
        <v>8</v>
      </c>
      <c r="D4" s="48"/>
      <c r="E4" s="48"/>
      <c r="F4" s="48"/>
      <c r="G4" s="48"/>
      <c r="H4" s="48"/>
      <c r="I4" s="48"/>
      <c r="J4" s="49"/>
    </row>
    <row r="5" spans="1:10" ht="15.75">
      <c r="A5" s="50"/>
      <c r="B5" s="51"/>
      <c r="C5" s="51"/>
      <c r="D5" s="52" t="s">
        <v>14</v>
      </c>
      <c r="E5" s="53">
        <v>45336</v>
      </c>
      <c r="F5" s="53"/>
      <c r="G5" s="53"/>
      <c r="H5" s="54" t="s">
        <v>15</v>
      </c>
      <c r="I5" s="55" t="s">
        <v>16</v>
      </c>
      <c r="J5" s="56"/>
    </row>
    <row r="6" spans="1:10" ht="15.75">
      <c r="A6" s="57"/>
      <c r="B6" s="57"/>
      <c r="C6" s="57"/>
      <c r="D6" s="57"/>
      <c r="E6" s="57"/>
      <c r="F6" s="57"/>
      <c r="G6" s="57"/>
      <c r="H6" s="57"/>
      <c r="I6" s="57"/>
      <c r="J6" s="56"/>
    </row>
    <row r="7" spans="1:10" ht="10.5" customHeight="1">
      <c r="A7" s="1"/>
      <c r="B7" s="58" t="s">
        <v>17</v>
      </c>
      <c r="C7" s="59" t="s">
        <v>18</v>
      </c>
      <c r="D7" s="60" t="s">
        <v>19</v>
      </c>
      <c r="E7" s="1"/>
      <c r="F7" s="1"/>
      <c r="G7" s="1"/>
      <c r="H7" s="1"/>
      <c r="I7" s="1"/>
      <c r="J7" s="61"/>
    </row>
    <row r="8" spans="1:10" ht="18">
      <c r="A8" s="62"/>
      <c r="B8" s="63" t="s">
        <v>20</v>
      </c>
      <c r="C8" s="64">
        <v>1</v>
      </c>
      <c r="D8" s="65" t="str">
        <f>Вч3!I13</f>
        <v>Фирсов Денис</v>
      </c>
      <c r="E8" s="1">
        <f>Вч3!H13</f>
        <v>0</v>
      </c>
      <c r="F8" s="1"/>
      <c r="G8" s="1"/>
      <c r="H8" s="1"/>
      <c r="I8" s="1"/>
      <c r="J8" s="66"/>
    </row>
    <row r="9" spans="1:10" ht="18">
      <c r="A9" s="62"/>
      <c r="B9" s="63" t="s">
        <v>21</v>
      </c>
      <c r="C9" s="64">
        <v>2</v>
      </c>
      <c r="D9" s="65" t="str">
        <f>Вч3!I20</f>
        <v>Хафизов Булат</v>
      </c>
      <c r="E9" s="1">
        <f>Вч3!H20</f>
        <v>0</v>
      </c>
      <c r="F9" s="1"/>
      <c r="G9" s="1"/>
      <c r="H9" s="1"/>
      <c r="I9" s="1"/>
      <c r="J9" s="66"/>
    </row>
    <row r="10" spans="1:10" ht="18">
      <c r="A10" s="62"/>
      <c r="B10" s="63" t="s">
        <v>22</v>
      </c>
      <c r="C10" s="64">
        <v>3</v>
      </c>
      <c r="D10" s="65" t="str">
        <f>Вч3!I26</f>
        <v>Клоков Михаил</v>
      </c>
      <c r="E10" s="1">
        <f>Вч3!H26</f>
        <v>0</v>
      </c>
      <c r="F10" s="1"/>
      <c r="G10" s="1"/>
      <c r="H10" s="1"/>
      <c r="I10" s="1"/>
      <c r="J10" s="66"/>
    </row>
    <row r="11" spans="1:10" ht="18">
      <c r="A11" s="62"/>
      <c r="B11" s="63" t="s">
        <v>23</v>
      </c>
      <c r="C11" s="64">
        <v>4</v>
      </c>
      <c r="D11" s="65" t="str">
        <f>Вч3!I29</f>
        <v>Сабирова Полина</v>
      </c>
      <c r="E11" s="1">
        <f>Вч3!H29</f>
        <v>0</v>
      </c>
      <c r="F11" s="1"/>
      <c r="G11" s="1"/>
      <c r="H11" s="1"/>
      <c r="I11" s="1"/>
      <c r="J11" s="61"/>
    </row>
    <row r="12" spans="1:10" ht="18">
      <c r="A12" s="62"/>
      <c r="B12" s="63" t="s">
        <v>24</v>
      </c>
      <c r="C12" s="64">
        <v>5</v>
      </c>
      <c r="D12" s="65" t="str">
        <f>Вч3!I32</f>
        <v>Ахметзянов Фауль</v>
      </c>
      <c r="E12" s="1">
        <f>Вч3!H32</f>
        <v>0</v>
      </c>
      <c r="F12" s="1"/>
      <c r="G12" s="1"/>
      <c r="H12" s="1"/>
      <c r="I12" s="1"/>
      <c r="J12" s="61"/>
    </row>
    <row r="13" spans="1:10" ht="18">
      <c r="A13" s="62"/>
      <c r="B13" s="63" t="s">
        <v>25</v>
      </c>
      <c r="C13" s="64">
        <v>6</v>
      </c>
      <c r="D13" s="65" t="str">
        <f>Вч3!I34</f>
        <v>Халиуллин Ильнур</v>
      </c>
      <c r="E13" s="1">
        <f>Вч3!H34</f>
        <v>0</v>
      </c>
      <c r="F13" s="1"/>
      <c r="G13" s="1"/>
      <c r="H13" s="1"/>
      <c r="I13" s="1"/>
      <c r="J13" s="61"/>
    </row>
    <row r="14" spans="1:10" ht="18">
      <c r="A14" s="62"/>
      <c r="B14" s="63" t="s">
        <v>26</v>
      </c>
      <c r="C14" s="64">
        <v>7</v>
      </c>
      <c r="D14" s="65" t="str">
        <f>Вч3!E34</f>
        <v>Иванов Валерий</v>
      </c>
      <c r="E14" s="1">
        <f>Вч3!D34</f>
        <v>0</v>
      </c>
      <c r="F14" s="1"/>
      <c r="G14" s="1"/>
      <c r="H14" s="1"/>
      <c r="I14" s="1"/>
      <c r="J14" s="61"/>
    </row>
    <row r="15" spans="1:10" ht="18">
      <c r="A15" s="62"/>
      <c r="B15" s="63" t="s">
        <v>27</v>
      </c>
      <c r="C15" s="64">
        <v>8</v>
      </c>
      <c r="D15" s="65" t="str">
        <f>Вч3!E36</f>
        <v>Вежнин Валерий</v>
      </c>
      <c r="E15" s="1">
        <f>Вч3!D36</f>
        <v>0</v>
      </c>
      <c r="F15" s="1"/>
      <c r="G15" s="1"/>
      <c r="H15" s="1"/>
      <c r="I15" s="1"/>
      <c r="J15" s="61"/>
    </row>
    <row r="16" ht="12.75">
      <c r="J16" s="61"/>
    </row>
    <row r="17" ht="12.75">
      <c r="J17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E8:E15">
    <cfRule type="cellIs" priority="2" dxfId="3" operator="equal" stopIfTrue="1">
      <formula>0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7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72" customWidth="1"/>
    <col min="2" max="2" width="3.75390625" style="72" customWidth="1"/>
    <col min="3" max="3" width="25.75390625" style="72" customWidth="1"/>
    <col min="4" max="4" width="3.75390625" style="72" customWidth="1"/>
    <col min="5" max="5" width="19.75390625" style="72" customWidth="1"/>
    <col min="6" max="6" width="3.75390625" style="72" customWidth="1"/>
    <col min="7" max="7" width="17.75390625" style="72" customWidth="1"/>
    <col min="8" max="8" width="3.75390625" style="72" customWidth="1"/>
    <col min="9" max="9" width="7.75390625" style="72" customWidth="1"/>
    <col min="10" max="13" width="3.75390625" style="72" customWidth="1"/>
    <col min="14" max="14" width="4.75390625" style="72" customWidth="1"/>
    <col min="15" max="17" width="3.75390625" style="72" customWidth="1"/>
    <col min="18" max="16384" width="2.75390625" style="72" customWidth="1"/>
  </cols>
  <sheetData>
    <row r="1" spans="1:14" s="2" customFormat="1" ht="13.5" thickBot="1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2" customFormat="1" ht="13.5" thickBot="1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2" customFormat="1" ht="12.75">
      <c r="A3" s="69" t="str">
        <f>сВч3!A3</f>
        <v>LXVIII Чемпионат РБ в зачет XXV Кубка РБ, VII Кубка Давида - Детского Баш Кубка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0.5" customHeight="1">
      <c r="A4" s="70" t="str">
        <f>CONCATENATE(сВч3!A4," ",сВч3!C4)</f>
        <v>Республиканские официальные спортивные соревнования ДЕНЬ ВОИНА-ИНТЕРНАЦИОНАЛИСТА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13.5">
      <c r="A5" s="73">
        <f>сВч3!E5</f>
        <v>45336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1:14" s="81" customFormat="1" ht="10.5" customHeight="1">
      <c r="A6" s="75">
        <v>1</v>
      </c>
      <c r="B6" s="76">
        <f>сВч3!A8</f>
        <v>0</v>
      </c>
      <c r="C6" s="77" t="s">
        <v>20</v>
      </c>
      <c r="D6" s="78"/>
      <c r="E6" s="79"/>
      <c r="F6" s="79"/>
      <c r="G6" s="79"/>
      <c r="H6" s="79"/>
      <c r="I6" s="79"/>
      <c r="J6" s="80"/>
      <c r="K6" s="80"/>
      <c r="L6" s="80"/>
      <c r="M6" s="80"/>
      <c r="N6" s="80"/>
    </row>
    <row r="7" spans="1:14" s="81" customFormat="1" ht="10.5" customHeight="1">
      <c r="A7" s="75"/>
      <c r="B7" s="82"/>
      <c r="C7" s="83">
        <v>1</v>
      </c>
      <c r="D7" s="84">
        <v>0</v>
      </c>
      <c r="E7" s="85" t="s">
        <v>20</v>
      </c>
      <c r="F7" s="79"/>
      <c r="G7" s="79"/>
      <c r="H7" s="79"/>
      <c r="I7" s="79"/>
      <c r="J7" s="80"/>
      <c r="K7" s="80"/>
      <c r="L7" s="80"/>
      <c r="M7" s="80"/>
      <c r="N7" s="80"/>
    </row>
    <row r="8" spans="1:14" s="81" customFormat="1" ht="10.5" customHeight="1">
      <c r="A8" s="75">
        <v>8</v>
      </c>
      <c r="B8" s="76">
        <f>сВч3!A15</f>
        <v>0</v>
      </c>
      <c r="C8" s="86" t="s">
        <v>27</v>
      </c>
      <c r="D8" s="87"/>
      <c r="E8" s="83"/>
      <c r="F8" s="88"/>
      <c r="G8" s="79"/>
      <c r="H8" s="79"/>
      <c r="I8" s="79"/>
      <c r="J8" s="80"/>
      <c r="K8" s="80"/>
      <c r="L8" s="80"/>
      <c r="M8" s="80"/>
      <c r="N8" s="80"/>
    </row>
    <row r="9" spans="1:14" s="81" customFormat="1" ht="10.5" customHeight="1">
      <c r="A9" s="75"/>
      <c r="B9" s="82"/>
      <c r="C9" s="89"/>
      <c r="D9" s="90"/>
      <c r="E9" s="91">
        <v>5</v>
      </c>
      <c r="F9" s="84">
        <v>0</v>
      </c>
      <c r="G9" s="85" t="s">
        <v>20</v>
      </c>
      <c r="H9" s="79"/>
      <c r="I9" s="79"/>
      <c r="J9" s="80"/>
      <c r="K9" s="80"/>
      <c r="L9" s="80"/>
      <c r="M9" s="80"/>
      <c r="N9" s="80"/>
    </row>
    <row r="10" spans="1:14" s="81" customFormat="1" ht="10.5" customHeight="1">
      <c r="A10" s="75">
        <v>5</v>
      </c>
      <c r="B10" s="76">
        <f>сВч3!A12</f>
        <v>0</v>
      </c>
      <c r="C10" s="77" t="s">
        <v>24</v>
      </c>
      <c r="D10" s="90"/>
      <c r="E10" s="91"/>
      <c r="F10" s="87"/>
      <c r="G10" s="83"/>
      <c r="H10" s="92"/>
      <c r="I10" s="79"/>
      <c r="J10" s="80"/>
      <c r="K10" s="80"/>
      <c r="L10" s="80"/>
      <c r="M10" s="80"/>
      <c r="N10" s="80"/>
    </row>
    <row r="11" spans="1:14" s="81" customFormat="1" ht="10.5" customHeight="1">
      <c r="A11" s="75"/>
      <c r="B11" s="82"/>
      <c r="C11" s="83">
        <v>2</v>
      </c>
      <c r="D11" s="84">
        <v>0</v>
      </c>
      <c r="E11" s="93" t="s">
        <v>23</v>
      </c>
      <c r="F11" s="94"/>
      <c r="G11" s="91"/>
      <c r="H11" s="92"/>
      <c r="I11" s="79"/>
      <c r="J11" s="80"/>
      <c r="K11" s="80"/>
      <c r="L11" s="80"/>
      <c r="M11" s="80"/>
      <c r="N11" s="80"/>
    </row>
    <row r="12" spans="1:14" s="81" customFormat="1" ht="10.5" customHeight="1">
      <c r="A12" s="75">
        <v>4</v>
      </c>
      <c r="B12" s="76">
        <f>сВч3!A11</f>
        <v>0</v>
      </c>
      <c r="C12" s="86" t="s">
        <v>23</v>
      </c>
      <c r="D12" s="87"/>
      <c r="E12" s="89"/>
      <c r="F12" s="90"/>
      <c r="G12" s="91"/>
      <c r="H12" s="92"/>
      <c r="I12" s="79"/>
      <c r="J12" s="80"/>
      <c r="K12" s="80"/>
      <c r="L12" s="80"/>
      <c r="M12" s="80"/>
      <c r="N12" s="80"/>
    </row>
    <row r="13" spans="1:14" s="81" customFormat="1" ht="10.5" customHeight="1">
      <c r="A13" s="75"/>
      <c r="B13" s="82"/>
      <c r="C13" s="89"/>
      <c r="D13" s="90"/>
      <c r="E13" s="79"/>
      <c r="F13" s="90"/>
      <c r="G13" s="91">
        <v>7</v>
      </c>
      <c r="H13" s="84">
        <v>0</v>
      </c>
      <c r="I13" s="85" t="s">
        <v>20</v>
      </c>
      <c r="J13" s="95"/>
      <c r="K13" s="95"/>
      <c r="L13" s="95"/>
      <c r="M13" s="95"/>
      <c r="N13" s="95"/>
    </row>
    <row r="14" spans="1:14" s="81" customFormat="1" ht="10.5" customHeight="1">
      <c r="A14" s="75">
        <v>3</v>
      </c>
      <c r="B14" s="76">
        <f>сВч3!A10</f>
        <v>0</v>
      </c>
      <c r="C14" s="77" t="s">
        <v>22</v>
      </c>
      <c r="D14" s="90"/>
      <c r="E14" s="79"/>
      <c r="F14" s="90"/>
      <c r="G14" s="91"/>
      <c r="H14" s="87"/>
      <c r="I14" s="96"/>
      <c r="J14" s="97"/>
      <c r="K14" s="96"/>
      <c r="L14" s="97"/>
      <c r="M14" s="97"/>
      <c r="N14" s="98" t="s">
        <v>28</v>
      </c>
    </row>
    <row r="15" spans="1:14" s="81" customFormat="1" ht="10.5" customHeight="1">
      <c r="A15" s="75"/>
      <c r="B15" s="82"/>
      <c r="C15" s="83">
        <v>3</v>
      </c>
      <c r="D15" s="84">
        <v>0</v>
      </c>
      <c r="E15" s="85" t="s">
        <v>22</v>
      </c>
      <c r="F15" s="90"/>
      <c r="G15" s="91"/>
      <c r="H15" s="94"/>
      <c r="I15" s="99"/>
      <c r="J15" s="80"/>
      <c r="K15" s="99"/>
      <c r="L15" s="80"/>
      <c r="M15" s="80"/>
      <c r="N15" s="99"/>
    </row>
    <row r="16" spans="1:14" s="81" customFormat="1" ht="10.5" customHeight="1">
      <c r="A16" s="75">
        <v>6</v>
      </c>
      <c r="B16" s="76">
        <f>сВч3!A13</f>
        <v>0</v>
      </c>
      <c r="C16" s="86" t="s">
        <v>25</v>
      </c>
      <c r="D16" s="87"/>
      <c r="E16" s="83"/>
      <c r="F16" s="94"/>
      <c r="G16" s="91"/>
      <c r="H16" s="94"/>
      <c r="I16" s="99"/>
      <c r="J16" s="80"/>
      <c r="K16" s="99"/>
      <c r="L16" s="80"/>
      <c r="M16" s="80"/>
      <c r="N16" s="99"/>
    </row>
    <row r="17" spans="1:14" s="81" customFormat="1" ht="10.5" customHeight="1">
      <c r="A17" s="75"/>
      <c r="B17" s="82"/>
      <c r="C17" s="89"/>
      <c r="D17" s="90"/>
      <c r="E17" s="91">
        <v>6</v>
      </c>
      <c r="F17" s="84">
        <v>0</v>
      </c>
      <c r="G17" s="93" t="s">
        <v>21</v>
      </c>
      <c r="H17" s="94"/>
      <c r="I17" s="99"/>
      <c r="J17" s="80"/>
      <c r="K17" s="99"/>
      <c r="L17" s="80"/>
      <c r="M17" s="80"/>
      <c r="N17" s="99"/>
    </row>
    <row r="18" spans="1:14" s="81" customFormat="1" ht="10.5" customHeight="1">
      <c r="A18" s="75">
        <v>7</v>
      </c>
      <c r="B18" s="76">
        <f>сВч3!A14</f>
        <v>0</v>
      </c>
      <c r="C18" s="77" t="s">
        <v>26</v>
      </c>
      <c r="D18" s="90"/>
      <c r="E18" s="91"/>
      <c r="F18" s="87"/>
      <c r="G18" s="89"/>
      <c r="H18" s="90"/>
      <c r="I18" s="99"/>
      <c r="J18" s="80"/>
      <c r="K18" s="99"/>
      <c r="L18" s="80"/>
      <c r="M18" s="80"/>
      <c r="N18" s="99"/>
    </row>
    <row r="19" spans="1:14" s="81" customFormat="1" ht="10.5" customHeight="1">
      <c r="A19" s="75"/>
      <c r="B19" s="82"/>
      <c r="C19" s="83">
        <v>4</v>
      </c>
      <c r="D19" s="84">
        <v>0</v>
      </c>
      <c r="E19" s="93" t="s">
        <v>21</v>
      </c>
      <c r="F19" s="94"/>
      <c r="G19" s="79"/>
      <c r="H19" s="90"/>
      <c r="I19" s="99"/>
      <c r="J19" s="80"/>
      <c r="K19" s="99"/>
      <c r="L19" s="80"/>
      <c r="M19" s="80"/>
      <c r="N19" s="99"/>
    </row>
    <row r="20" spans="1:14" s="81" customFormat="1" ht="10.5" customHeight="1">
      <c r="A20" s="75">
        <v>2</v>
      </c>
      <c r="B20" s="76">
        <f>сВч3!A9</f>
        <v>0</v>
      </c>
      <c r="C20" s="86" t="s">
        <v>21</v>
      </c>
      <c r="D20" s="87"/>
      <c r="E20" s="89"/>
      <c r="F20" s="90"/>
      <c r="G20" s="79">
        <v>-7</v>
      </c>
      <c r="H20" s="100">
        <f>IF(H13=F9,F17,IF(H13=F17,F9,0))</f>
        <v>0</v>
      </c>
      <c r="I20" s="101" t="str">
        <f>IF(I13=G9,G17,IF(I13=G17,G9,0))</f>
        <v>Хафизов Булат</v>
      </c>
      <c r="J20" s="102"/>
      <c r="K20" s="102"/>
      <c r="L20" s="102"/>
      <c r="M20" s="102"/>
      <c r="N20" s="102"/>
    </row>
    <row r="21" spans="1:14" s="81" customFormat="1" ht="10.5" customHeight="1">
      <c r="A21" s="75"/>
      <c r="B21" s="82"/>
      <c r="C21" s="89"/>
      <c r="D21" s="90"/>
      <c r="E21" s="79"/>
      <c r="F21" s="90"/>
      <c r="G21" s="79"/>
      <c r="H21" s="103"/>
      <c r="I21" s="96"/>
      <c r="J21" s="97"/>
      <c r="K21" s="96"/>
      <c r="L21" s="97"/>
      <c r="M21" s="97"/>
      <c r="N21" s="98" t="s">
        <v>29</v>
      </c>
    </row>
    <row r="22" spans="1:14" s="81" customFormat="1" ht="10.5" customHeight="1">
      <c r="A22" s="75">
        <v>-1</v>
      </c>
      <c r="B22" s="104">
        <f>IF(D7=B6,B8,IF(D7=B8,B6,0))</f>
        <v>0</v>
      </c>
      <c r="C22" s="101" t="str">
        <f>IF(E7=C6,C8,IF(E7=C8,C6,0))</f>
        <v>Ахметзянов Фауль</v>
      </c>
      <c r="D22" s="105"/>
      <c r="E22" s="79"/>
      <c r="F22" s="90"/>
      <c r="G22" s="79"/>
      <c r="H22" s="90"/>
      <c r="I22" s="99"/>
      <c r="J22" s="80"/>
      <c r="K22" s="99"/>
      <c r="L22" s="80"/>
      <c r="M22" s="80"/>
      <c r="N22" s="99"/>
    </row>
    <row r="23" spans="1:14" s="81" customFormat="1" ht="10.5" customHeight="1">
      <c r="A23" s="75"/>
      <c r="B23" s="82"/>
      <c r="C23" s="83">
        <v>8</v>
      </c>
      <c r="D23" s="84">
        <v>0</v>
      </c>
      <c r="E23" s="85" t="s">
        <v>27</v>
      </c>
      <c r="F23" s="90"/>
      <c r="G23" s="79"/>
      <c r="H23" s="90"/>
      <c r="I23" s="99"/>
      <c r="J23" s="80"/>
      <c r="K23" s="99"/>
      <c r="L23" s="80"/>
      <c r="M23" s="80"/>
      <c r="N23" s="99"/>
    </row>
    <row r="24" spans="1:14" s="81" customFormat="1" ht="10.5" customHeight="1">
      <c r="A24" s="75">
        <v>-2</v>
      </c>
      <c r="B24" s="104">
        <f>IF(D11=B10,B12,IF(D11=B12,B10,0))</f>
        <v>0</v>
      </c>
      <c r="C24" s="106" t="str">
        <f>IF(E11=C10,C12,IF(E11=C12,C10,0))</f>
        <v>Иванов Валерий</v>
      </c>
      <c r="D24" s="107"/>
      <c r="E24" s="83">
        <v>10</v>
      </c>
      <c r="F24" s="84">
        <v>0</v>
      </c>
      <c r="G24" s="85" t="s">
        <v>22</v>
      </c>
      <c r="H24" s="90"/>
      <c r="I24" s="99"/>
      <c r="J24" s="80"/>
      <c r="K24" s="99"/>
      <c r="L24" s="80"/>
      <c r="M24" s="80"/>
      <c r="N24" s="99"/>
    </row>
    <row r="25" spans="1:14" s="81" customFormat="1" ht="10.5" customHeight="1">
      <c r="A25" s="75"/>
      <c r="B25" s="82"/>
      <c r="C25" s="89">
        <v>-6</v>
      </c>
      <c r="D25" s="108">
        <f>IF(F17=D15,D19,IF(F17=D19,D15,0))</f>
        <v>0</v>
      </c>
      <c r="E25" s="106" t="str">
        <f>IF(G17=E15,E19,IF(G17=E19,E15,0))</f>
        <v>Клоков Михаил</v>
      </c>
      <c r="F25" s="107"/>
      <c r="G25" s="83"/>
      <c r="H25" s="94"/>
      <c r="I25" s="99"/>
      <c r="J25" s="80"/>
      <c r="K25" s="99"/>
      <c r="L25" s="80"/>
      <c r="M25" s="80"/>
      <c r="N25" s="99"/>
    </row>
    <row r="26" spans="1:14" s="81" customFormat="1" ht="10.5" customHeight="1">
      <c r="A26" s="75">
        <v>-3</v>
      </c>
      <c r="B26" s="104">
        <f>IF(D15=B14,B16,IF(D15=B16,B14,0))</f>
        <v>0</v>
      </c>
      <c r="C26" s="101" t="str">
        <f>IF(E15=C14,C16,IF(E15=C16,C14,0))</f>
        <v>Вежнин Валерий</v>
      </c>
      <c r="D26" s="109"/>
      <c r="E26" s="89"/>
      <c r="F26" s="90"/>
      <c r="G26" s="91">
        <v>12</v>
      </c>
      <c r="H26" s="84">
        <v>0</v>
      </c>
      <c r="I26" s="85" t="s">
        <v>22</v>
      </c>
      <c r="J26" s="95"/>
      <c r="K26" s="95"/>
      <c r="L26" s="95"/>
      <c r="M26" s="95"/>
      <c r="N26" s="95"/>
    </row>
    <row r="27" spans="1:14" s="81" customFormat="1" ht="10.5" customHeight="1">
      <c r="A27" s="75"/>
      <c r="B27" s="82"/>
      <c r="C27" s="83">
        <v>9</v>
      </c>
      <c r="D27" s="84">
        <v>0</v>
      </c>
      <c r="E27" s="85" t="s">
        <v>26</v>
      </c>
      <c r="F27" s="90"/>
      <c r="G27" s="91"/>
      <c r="H27" s="87"/>
      <c r="I27" s="96"/>
      <c r="J27" s="97"/>
      <c r="K27" s="96"/>
      <c r="L27" s="97"/>
      <c r="M27" s="97"/>
      <c r="N27" s="98" t="s">
        <v>30</v>
      </c>
    </row>
    <row r="28" spans="1:14" s="81" customFormat="1" ht="10.5" customHeight="1">
      <c r="A28" s="75">
        <v>-4</v>
      </c>
      <c r="B28" s="104">
        <f>IF(D19=B18,B20,IF(D19=B20,B18,0))</f>
        <v>0</v>
      </c>
      <c r="C28" s="106" t="str">
        <f>IF(E19=C18,C20,IF(E19=C20,C18,0))</f>
        <v>Халиуллин Ильнур</v>
      </c>
      <c r="D28" s="107"/>
      <c r="E28" s="83">
        <v>11</v>
      </c>
      <c r="F28" s="84">
        <v>0</v>
      </c>
      <c r="G28" s="93" t="s">
        <v>23</v>
      </c>
      <c r="H28" s="94"/>
      <c r="I28" s="99"/>
      <c r="J28" s="80"/>
      <c r="K28" s="99"/>
      <c r="L28" s="80"/>
      <c r="M28" s="80"/>
      <c r="N28" s="99"/>
    </row>
    <row r="29" spans="1:14" s="81" customFormat="1" ht="10.5" customHeight="1">
      <c r="A29" s="75"/>
      <c r="B29" s="110"/>
      <c r="C29" s="89">
        <v>-5</v>
      </c>
      <c r="D29" s="108">
        <f>IF(F9=D7,D11,IF(F9=D11,D7,0))</f>
        <v>0</v>
      </c>
      <c r="E29" s="106" t="str">
        <f>IF(G9=E7,E11,IF(G9=E11,E7,0))</f>
        <v>Сабирова Полина</v>
      </c>
      <c r="F29" s="107"/>
      <c r="G29" s="89">
        <v>-12</v>
      </c>
      <c r="H29" s="100">
        <f>IF(H26=F24,F28,IF(H26=F28,F24,0))</f>
        <v>0</v>
      </c>
      <c r="I29" s="101" t="str">
        <f>IF(I26=G24,G28,IF(I26=G28,G24,0))</f>
        <v>Сабирова Полина</v>
      </c>
      <c r="J29" s="102"/>
      <c r="K29" s="102"/>
      <c r="L29" s="102"/>
      <c r="M29" s="102"/>
      <c r="N29" s="102"/>
    </row>
    <row r="30" spans="1:14" s="81" customFormat="1" ht="10.5" customHeight="1">
      <c r="A30" s="75"/>
      <c r="B30" s="110"/>
      <c r="C30" s="79"/>
      <c r="D30" s="111"/>
      <c r="E30" s="89"/>
      <c r="F30" s="90"/>
      <c r="G30" s="79"/>
      <c r="H30" s="103"/>
      <c r="I30" s="96"/>
      <c r="J30" s="97"/>
      <c r="K30" s="96"/>
      <c r="L30" s="97"/>
      <c r="M30" s="97"/>
      <c r="N30" s="98" t="s">
        <v>31</v>
      </c>
    </row>
    <row r="31" spans="1:14" s="81" customFormat="1" ht="10.5" customHeight="1">
      <c r="A31" s="75"/>
      <c r="B31" s="110"/>
      <c r="C31" s="79"/>
      <c r="D31" s="112"/>
      <c r="E31" s="79">
        <v>-10</v>
      </c>
      <c r="F31" s="108">
        <f>IF(F24=D23,D25,IF(F24=D25,D23,0))</f>
        <v>0</v>
      </c>
      <c r="G31" s="101" t="str">
        <f>IF(G24=E23,E25,IF(G24=E25,E23,0))</f>
        <v>Ахметзянов Фауль</v>
      </c>
      <c r="H31" s="105"/>
      <c r="I31" s="99"/>
      <c r="J31" s="80"/>
      <c r="K31" s="99"/>
      <c r="L31" s="80"/>
      <c r="M31" s="80"/>
      <c r="N31" s="99"/>
    </row>
    <row r="32" spans="1:14" s="81" customFormat="1" ht="10.5" customHeight="1">
      <c r="A32" s="75"/>
      <c r="B32" s="110"/>
      <c r="C32" s="79"/>
      <c r="D32" s="112"/>
      <c r="E32" s="79"/>
      <c r="F32" s="103"/>
      <c r="G32" s="83">
        <v>13</v>
      </c>
      <c r="H32" s="84">
        <v>0</v>
      </c>
      <c r="I32" s="113" t="s">
        <v>27</v>
      </c>
      <c r="J32" s="95"/>
      <c r="K32" s="95"/>
      <c r="L32" s="95"/>
      <c r="M32" s="95"/>
      <c r="N32" s="95"/>
    </row>
    <row r="33" spans="1:14" s="81" customFormat="1" ht="10.5" customHeight="1">
      <c r="A33" s="75">
        <v>-8</v>
      </c>
      <c r="B33" s="114">
        <f>IF(D23=B22,B24,IF(D23=B24,B22,0))</f>
        <v>0</v>
      </c>
      <c r="C33" s="101" t="str">
        <f>IF(E23=C22,C24,IF(E23=C24,C22,0))</f>
        <v>Иванов Валерий</v>
      </c>
      <c r="D33" s="115"/>
      <c r="E33" s="79">
        <v>-11</v>
      </c>
      <c r="F33" s="108">
        <f>IF(F28=D27,D29,IF(F28=D29,D27,0))</f>
        <v>0</v>
      </c>
      <c r="G33" s="106" t="str">
        <f>IF(G28=E27,E29,IF(G28=E29,E27,0))</f>
        <v>Халиуллин Ильнур</v>
      </c>
      <c r="H33" s="107"/>
      <c r="I33" s="96"/>
      <c r="J33" s="97"/>
      <c r="K33" s="96"/>
      <c r="L33" s="97"/>
      <c r="M33" s="97"/>
      <c r="N33" s="98" t="s">
        <v>32</v>
      </c>
    </row>
    <row r="34" spans="1:14" s="81" customFormat="1" ht="10.5" customHeight="1">
      <c r="A34" s="75"/>
      <c r="B34" s="110"/>
      <c r="C34" s="83">
        <v>14</v>
      </c>
      <c r="D34" s="84">
        <v>0</v>
      </c>
      <c r="E34" s="113" t="s">
        <v>24</v>
      </c>
      <c r="F34" s="116"/>
      <c r="G34" s="89">
        <v>-13</v>
      </c>
      <c r="H34" s="100">
        <f>IF(H32=F31,F33,IF(H32=F33,F31,0))</f>
        <v>0</v>
      </c>
      <c r="I34" s="101" t="str">
        <f>IF(I32=G31,G33,IF(I32=G33,G31,0))</f>
        <v>Халиуллин Ильнур</v>
      </c>
      <c r="J34" s="102"/>
      <c r="K34" s="102"/>
      <c r="L34" s="102"/>
      <c r="M34" s="102"/>
      <c r="N34" s="102"/>
    </row>
    <row r="35" spans="1:14" s="81" customFormat="1" ht="10.5" customHeight="1">
      <c r="A35" s="75">
        <v>-9</v>
      </c>
      <c r="B35" s="114">
        <f>IF(D27=B26,B28,IF(D27=B28,B26,0))</f>
        <v>0</v>
      </c>
      <c r="C35" s="106" t="str">
        <f>IF(E27=C26,C28,IF(E27=C28,C26,0))</f>
        <v>Вежнин Валерий</v>
      </c>
      <c r="D35" s="117"/>
      <c r="E35" s="98" t="s">
        <v>33</v>
      </c>
      <c r="F35" s="118"/>
      <c r="G35" s="79"/>
      <c r="H35" s="119"/>
      <c r="I35" s="96"/>
      <c r="J35" s="97"/>
      <c r="K35" s="96"/>
      <c r="L35" s="97"/>
      <c r="M35" s="97"/>
      <c r="N35" s="98" t="s">
        <v>34</v>
      </c>
    </row>
    <row r="36" spans="1:14" s="81" customFormat="1" ht="10.5" customHeight="1">
      <c r="A36" s="75"/>
      <c r="B36" s="75"/>
      <c r="C36" s="89">
        <v>-14</v>
      </c>
      <c r="D36" s="100">
        <v>0</v>
      </c>
      <c r="E36" s="101" t="str">
        <f>IF(E34=C33,C35,IF(E34=C35,C33,0))</f>
        <v>Вежнин Валерий</v>
      </c>
      <c r="F36" s="120"/>
      <c r="G36" s="121"/>
      <c r="H36" s="121"/>
      <c r="I36" s="121"/>
      <c r="J36" s="121"/>
      <c r="K36" s="121"/>
      <c r="L36" s="121"/>
      <c r="M36" s="80"/>
      <c r="N36" s="80"/>
    </row>
    <row r="37" spans="1:14" s="81" customFormat="1" ht="10.5" customHeight="1">
      <c r="A37" s="75"/>
      <c r="B37" s="75"/>
      <c r="C37" s="79"/>
      <c r="D37" s="89"/>
      <c r="E37" s="98" t="s">
        <v>35</v>
      </c>
      <c r="F37" s="118"/>
      <c r="G37" s="79"/>
      <c r="H37" s="79"/>
      <c r="I37" s="99"/>
      <c r="J37" s="80"/>
      <c r="K37" s="80"/>
      <c r="L37" s="80"/>
      <c r="M37" s="80"/>
      <c r="N37" s="80"/>
    </row>
    <row r="38" spans="1:17" ht="10.5" customHeight="1">
      <c r="A38" s="81"/>
      <c r="B38" s="81"/>
      <c r="C38" s="81"/>
      <c r="D38" s="81"/>
      <c r="E38" s="81"/>
      <c r="F38" s="122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10.5" customHeight="1">
      <c r="A39" s="81"/>
      <c r="B39" s="81"/>
      <c r="C39" s="81"/>
      <c r="D39" s="81"/>
      <c r="E39" s="81"/>
      <c r="F39" s="122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ht="10.5" customHeight="1">
      <c r="A40" s="81"/>
      <c r="B40" s="81"/>
      <c r="C40" s="81"/>
      <c r="D40" s="81"/>
      <c r="E40" s="81"/>
      <c r="F40" s="122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ht="10.5" customHeight="1">
      <c r="A41" s="81"/>
      <c r="B41" s="81"/>
      <c r="C41" s="81"/>
      <c r="D41" s="81"/>
      <c r="E41" s="81"/>
      <c r="F41" s="122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ht="10.5" customHeight="1">
      <c r="A42" s="81"/>
      <c r="B42" s="81"/>
      <c r="C42" s="81"/>
      <c r="D42" s="81"/>
      <c r="E42" s="81"/>
      <c r="F42" s="122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ht="10.5" customHeight="1">
      <c r="A43" s="81"/>
      <c r="B43" s="81"/>
      <c r="C43" s="81"/>
      <c r="D43" s="81"/>
      <c r="E43" s="81"/>
      <c r="F43" s="122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ht="10.5" customHeight="1">
      <c r="A44" s="81"/>
      <c r="B44" s="81"/>
      <c r="C44" s="81"/>
      <c r="D44" s="81"/>
      <c r="E44" s="81"/>
      <c r="F44" s="122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ht="10.5" customHeight="1">
      <c r="A45" s="81"/>
      <c r="B45" s="81"/>
      <c r="C45" s="81"/>
      <c r="D45" s="81"/>
      <c r="E45" s="81"/>
      <c r="F45" s="122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ht="10.5" customHeight="1">
      <c r="A46" s="81"/>
      <c r="B46" s="81"/>
      <c r="C46" s="81"/>
      <c r="D46" s="81"/>
      <c r="E46" s="81"/>
      <c r="F46" s="122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ht="10.5" customHeight="1">
      <c r="A47" s="81"/>
      <c r="B47" s="81"/>
      <c r="C47" s="81"/>
      <c r="D47" s="81"/>
      <c r="E47" s="81"/>
      <c r="F47" s="122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ht="10.5" customHeight="1">
      <c r="F48" s="123"/>
    </row>
    <row r="49" ht="10.5" customHeight="1">
      <c r="F49" s="12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5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136" customWidth="1"/>
    <col min="2" max="2" width="5.75390625" style="136" customWidth="1"/>
    <col min="3" max="4" width="25.75390625" style="129" customWidth="1"/>
    <col min="5" max="5" width="5.75390625" style="129" customWidth="1"/>
    <col min="6" max="16384" width="9.125" style="129" customWidth="1"/>
  </cols>
  <sheetData>
    <row r="1" spans="1:5" ht="12.75">
      <c r="A1" s="124" t="s">
        <v>36</v>
      </c>
      <c r="B1" s="125" t="s">
        <v>37</v>
      </c>
      <c r="C1" s="126"/>
      <c r="D1" s="127" t="s">
        <v>38</v>
      </c>
      <c r="E1" s="128"/>
    </row>
    <row r="2" spans="1:5" ht="12.75">
      <c r="A2" s="130">
        <v>1</v>
      </c>
      <c r="B2" s="131">
        <f>Вч3!D7</f>
        <v>0</v>
      </c>
      <c r="C2" s="132" t="str">
        <f>Вч3!E23</f>
        <v>Ахметзянов Фауль</v>
      </c>
      <c r="D2" s="133" t="str">
        <f>Вч3!C33</f>
        <v>Иванов Валерий</v>
      </c>
      <c r="E2" s="134">
        <f>Вч3!B22</f>
        <v>0</v>
      </c>
    </row>
    <row r="3" spans="1:13" ht="12.75">
      <c r="A3" s="130">
        <v>2</v>
      </c>
      <c r="B3" s="131">
        <f>Вч3!D11</f>
        <v>0</v>
      </c>
      <c r="C3" s="132" t="str">
        <f>Вч3!I32</f>
        <v>Ахметзянов Фауль</v>
      </c>
      <c r="D3" s="133" t="str">
        <f>Вч3!I34</f>
        <v>Халиуллин Ильнур</v>
      </c>
      <c r="E3" s="134">
        <f>Вч3!B24</f>
        <v>0</v>
      </c>
      <c r="M3" s="135"/>
    </row>
    <row r="4" spans="1:5" ht="12.75">
      <c r="A4" s="130">
        <v>3</v>
      </c>
      <c r="B4" s="131">
        <f>Вч3!D15</f>
        <v>0</v>
      </c>
      <c r="C4" s="132" t="str">
        <f>Вч3!E34</f>
        <v>Иванов Валерий</v>
      </c>
      <c r="D4" s="133" t="str">
        <f>Вч3!E36</f>
        <v>Вежнин Валерий</v>
      </c>
      <c r="E4" s="134">
        <f>Вч3!B26</f>
        <v>0</v>
      </c>
    </row>
    <row r="5" spans="1:5" ht="12.75">
      <c r="A5" s="130">
        <v>4</v>
      </c>
      <c r="B5" s="131">
        <f>Вч3!D19</f>
        <v>0</v>
      </c>
      <c r="C5" s="132" t="str">
        <f>Вч3!G24</f>
        <v>Клоков Михаил</v>
      </c>
      <c r="D5" s="133" t="str">
        <f>Вч3!G31</f>
        <v>Ахметзянов Фауль</v>
      </c>
      <c r="E5" s="134">
        <f>Вч3!B28</f>
        <v>0</v>
      </c>
    </row>
    <row r="6" spans="1:5" ht="12.75">
      <c r="A6" s="130">
        <v>5</v>
      </c>
      <c r="B6" s="131">
        <f>Вч3!F9</f>
        <v>0</v>
      </c>
      <c r="C6" s="132" t="str">
        <f>Вч3!E15</f>
        <v>Клоков Михаил</v>
      </c>
      <c r="D6" s="133" t="str">
        <f>Вч3!C26</f>
        <v>Вежнин Валерий</v>
      </c>
      <c r="E6" s="134">
        <f>Вч3!D29</f>
        <v>0</v>
      </c>
    </row>
    <row r="7" spans="1:5" ht="12.75">
      <c r="A7" s="130">
        <v>6</v>
      </c>
      <c r="B7" s="131">
        <f>Вч3!F17</f>
        <v>0</v>
      </c>
      <c r="C7" s="132" t="str">
        <f>Вч3!I26</f>
        <v>Клоков Михаил</v>
      </c>
      <c r="D7" s="133" t="str">
        <f>Вч3!I29</f>
        <v>Сабирова Полина</v>
      </c>
      <c r="E7" s="134">
        <f>Вч3!D25</f>
        <v>0</v>
      </c>
    </row>
    <row r="8" spans="1:5" ht="12.75">
      <c r="A8" s="130">
        <v>7</v>
      </c>
      <c r="B8" s="131">
        <f>Вч3!H13</f>
        <v>0</v>
      </c>
      <c r="C8" s="132" t="str">
        <f>Вч3!E11</f>
        <v>Сабирова Полина</v>
      </c>
      <c r="D8" s="133" t="str">
        <f>Вч3!C24</f>
        <v>Иванов Валерий</v>
      </c>
      <c r="E8" s="134">
        <f>Вч3!H20</f>
        <v>0</v>
      </c>
    </row>
    <row r="9" spans="1:5" ht="12.75">
      <c r="A9" s="130">
        <v>8</v>
      </c>
      <c r="B9" s="131">
        <f>Вч3!D23</f>
        <v>0</v>
      </c>
      <c r="C9" s="132" t="str">
        <f>Вч3!G28</f>
        <v>Сабирова Полина</v>
      </c>
      <c r="D9" s="133" t="str">
        <f>Вч3!G33</f>
        <v>Халиуллин Ильнур</v>
      </c>
      <c r="E9" s="134">
        <f>Вч3!B33</f>
        <v>0</v>
      </c>
    </row>
    <row r="10" spans="1:5" ht="12.75">
      <c r="A10" s="130">
        <v>9</v>
      </c>
      <c r="B10" s="131">
        <f>Вч3!D27</f>
        <v>0</v>
      </c>
      <c r="C10" s="132" t="str">
        <f>Вч3!E7</f>
        <v>Фирсов Денис</v>
      </c>
      <c r="D10" s="133" t="str">
        <f>Вч3!C22</f>
        <v>Ахметзянов Фауль</v>
      </c>
      <c r="E10" s="134">
        <f>Вч3!B35</f>
        <v>0</v>
      </c>
    </row>
    <row r="11" spans="1:5" ht="12.75">
      <c r="A11" s="130">
        <v>10</v>
      </c>
      <c r="B11" s="131">
        <f>Вч3!F24</f>
        <v>0</v>
      </c>
      <c r="C11" s="132" t="str">
        <f>Вч3!G9</f>
        <v>Фирсов Денис</v>
      </c>
      <c r="D11" s="133" t="str">
        <f>Вч3!E29</f>
        <v>Сабирова Полина</v>
      </c>
      <c r="E11" s="134">
        <f>Вч3!F31</f>
        <v>0</v>
      </c>
    </row>
    <row r="12" spans="1:5" ht="12.75">
      <c r="A12" s="130">
        <v>11</v>
      </c>
      <c r="B12" s="131">
        <f>Вч3!F28</f>
        <v>0</v>
      </c>
      <c r="C12" s="132" t="str">
        <f>Вч3!I13</f>
        <v>Фирсов Денис</v>
      </c>
      <c r="D12" s="133" t="str">
        <f>Вч3!I20</f>
        <v>Хафизов Булат</v>
      </c>
      <c r="E12" s="134">
        <f>Вч3!F33</f>
        <v>0</v>
      </c>
    </row>
    <row r="13" spans="1:5" ht="12.75">
      <c r="A13" s="130">
        <v>12</v>
      </c>
      <c r="B13" s="131">
        <f>Вч3!H26</f>
        <v>0</v>
      </c>
      <c r="C13" s="132" t="str">
        <f>Вч3!E27</f>
        <v>Халиуллин Ильнур</v>
      </c>
      <c r="D13" s="133" t="str">
        <f>Вч3!C35</f>
        <v>Вежнин Валерий</v>
      </c>
      <c r="E13" s="134">
        <f>Вч3!H29</f>
        <v>0</v>
      </c>
    </row>
    <row r="14" spans="1:5" ht="12.75">
      <c r="A14" s="130">
        <v>13</v>
      </c>
      <c r="B14" s="131">
        <f>Вч3!H32</f>
        <v>0</v>
      </c>
      <c r="C14" s="132" t="str">
        <f>Вч3!G17</f>
        <v>Хафизов Булат</v>
      </c>
      <c r="D14" s="133" t="str">
        <f>Вч3!E25</f>
        <v>Клоков Михаил</v>
      </c>
      <c r="E14" s="134">
        <f>Вч3!H34</f>
        <v>0</v>
      </c>
    </row>
    <row r="15" spans="1:5" ht="12.75">
      <c r="A15" s="130">
        <v>14</v>
      </c>
      <c r="B15" s="131">
        <f>Вч3!D34</f>
        <v>0</v>
      </c>
      <c r="C15" s="132" t="str">
        <f>Вч3!E19</f>
        <v>Хафизов Булат</v>
      </c>
      <c r="D15" s="133" t="str">
        <f>Вч3!C28</f>
        <v>Халиуллин Ильнур</v>
      </c>
      <c r="E15" s="134">
        <f>Вч3!D36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72" customWidth="1"/>
    <col min="2" max="2" width="3.75390625" style="72" customWidth="1"/>
    <col min="3" max="3" width="25.75390625" style="72" customWidth="1"/>
    <col min="4" max="4" width="3.75390625" style="72" customWidth="1"/>
    <col min="5" max="5" width="19.75390625" style="72" customWidth="1"/>
    <col min="6" max="6" width="3.75390625" style="72" customWidth="1"/>
    <col min="7" max="7" width="17.75390625" style="72" customWidth="1"/>
    <col min="8" max="8" width="3.75390625" style="72" customWidth="1"/>
    <col min="9" max="9" width="7.75390625" style="72" customWidth="1"/>
    <col min="10" max="13" width="3.75390625" style="72" customWidth="1"/>
    <col min="14" max="14" width="4.75390625" style="72" customWidth="1"/>
    <col min="15" max="17" width="3.75390625" style="72" customWidth="1"/>
    <col min="18" max="16384" width="2.75390625" style="72" customWidth="1"/>
  </cols>
  <sheetData>
    <row r="1" spans="1:14" s="2" customFormat="1" ht="13.5" thickBot="1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2" customFormat="1" ht="13.5" thickBot="1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2" customFormat="1" ht="12.75">
      <c r="A3" s="69" t="str">
        <f>сВ!A3</f>
        <v>LXVIII Чемпионат РБ в зачет XXV Кубка РБ, VII Кубка Давида - Детского Баш Кубка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0.5" customHeight="1">
      <c r="A4" s="70" t="str">
        <f>CONCATENATE(сВ!A4," ",сВ!C4)</f>
        <v>Республиканские официальные спортивные соревнования ДЕНЬ ВОИНА-ИНТЕРНАЦИОНАЛИСТА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13.5">
      <c r="A5" s="73">
        <f>сВ!E5</f>
        <v>45340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1:14" s="81" customFormat="1" ht="10.5" customHeight="1">
      <c r="A6" s="75">
        <v>1</v>
      </c>
      <c r="B6" s="76">
        <f>сВ!A8</f>
        <v>0</v>
      </c>
      <c r="C6" s="77" t="s">
        <v>174</v>
      </c>
      <c r="D6" s="78"/>
      <c r="E6" s="79"/>
      <c r="F6" s="79"/>
      <c r="G6" s="79"/>
      <c r="H6" s="79"/>
      <c r="I6" s="79"/>
      <c r="J6" s="80"/>
      <c r="K6" s="80"/>
      <c r="L6" s="80"/>
      <c r="M6" s="80"/>
      <c r="N6" s="80"/>
    </row>
    <row r="7" spans="1:14" s="81" customFormat="1" ht="10.5" customHeight="1">
      <c r="A7" s="75"/>
      <c r="B7" s="82"/>
      <c r="C7" s="83">
        <v>1</v>
      </c>
      <c r="D7" s="84">
        <v>0</v>
      </c>
      <c r="E7" s="85" t="s">
        <v>141</v>
      </c>
      <c r="F7" s="79"/>
      <c r="G7" s="79"/>
      <c r="H7" s="79"/>
      <c r="I7" s="79"/>
      <c r="J7" s="80"/>
      <c r="K7" s="80"/>
      <c r="L7" s="80"/>
      <c r="M7" s="80"/>
      <c r="N7" s="80"/>
    </row>
    <row r="8" spans="1:14" s="81" customFormat="1" ht="10.5" customHeight="1">
      <c r="A8" s="75">
        <v>8</v>
      </c>
      <c r="B8" s="76">
        <f>сВ!A15</f>
        <v>0</v>
      </c>
      <c r="C8" s="86" t="s">
        <v>141</v>
      </c>
      <c r="D8" s="87"/>
      <c r="E8" s="83"/>
      <c r="F8" s="88"/>
      <c r="G8" s="79"/>
      <c r="H8" s="79"/>
      <c r="I8" s="79"/>
      <c r="J8" s="80"/>
      <c r="K8" s="80"/>
      <c r="L8" s="80"/>
      <c r="M8" s="80"/>
      <c r="N8" s="80"/>
    </row>
    <row r="9" spans="1:14" s="81" customFormat="1" ht="10.5" customHeight="1">
      <c r="A9" s="75"/>
      <c r="B9" s="82"/>
      <c r="C9" s="89"/>
      <c r="D9" s="90"/>
      <c r="E9" s="91">
        <v>5</v>
      </c>
      <c r="F9" s="84">
        <v>0</v>
      </c>
      <c r="G9" s="85" t="s">
        <v>141</v>
      </c>
      <c r="H9" s="79"/>
      <c r="I9" s="79"/>
      <c r="J9" s="80"/>
      <c r="K9" s="80"/>
      <c r="L9" s="80"/>
      <c r="M9" s="80"/>
      <c r="N9" s="80"/>
    </row>
    <row r="10" spans="1:14" s="81" customFormat="1" ht="10.5" customHeight="1">
      <c r="A10" s="75">
        <v>5</v>
      </c>
      <c r="B10" s="76">
        <f>сВ!A12</f>
        <v>0</v>
      </c>
      <c r="C10" s="77" t="s">
        <v>167</v>
      </c>
      <c r="D10" s="90"/>
      <c r="E10" s="91"/>
      <c r="F10" s="87"/>
      <c r="G10" s="83"/>
      <c r="H10" s="92"/>
      <c r="I10" s="79"/>
      <c r="J10" s="80"/>
      <c r="K10" s="80"/>
      <c r="L10" s="80"/>
      <c r="M10" s="80"/>
      <c r="N10" s="80"/>
    </row>
    <row r="11" spans="1:14" s="81" customFormat="1" ht="10.5" customHeight="1">
      <c r="A11" s="75"/>
      <c r="B11" s="82"/>
      <c r="C11" s="83">
        <v>2</v>
      </c>
      <c r="D11" s="84">
        <v>0</v>
      </c>
      <c r="E11" s="93" t="s">
        <v>167</v>
      </c>
      <c r="F11" s="94"/>
      <c r="G11" s="91"/>
      <c r="H11" s="92"/>
      <c r="I11" s="79"/>
      <c r="J11" s="80"/>
      <c r="K11" s="80"/>
      <c r="L11" s="80"/>
      <c r="M11" s="80"/>
      <c r="N11" s="80"/>
    </row>
    <row r="12" spans="1:14" s="81" customFormat="1" ht="10.5" customHeight="1">
      <c r="A12" s="75">
        <v>4</v>
      </c>
      <c r="B12" s="76">
        <f>сВ!A11</f>
        <v>0</v>
      </c>
      <c r="C12" s="86" t="s">
        <v>176</v>
      </c>
      <c r="D12" s="87"/>
      <c r="E12" s="89"/>
      <c r="F12" s="90"/>
      <c r="G12" s="91"/>
      <c r="H12" s="92"/>
      <c r="I12" s="79"/>
      <c r="J12" s="80"/>
      <c r="K12" s="80"/>
      <c r="L12" s="80"/>
      <c r="M12" s="80"/>
      <c r="N12" s="80"/>
    </row>
    <row r="13" spans="1:14" s="81" customFormat="1" ht="10.5" customHeight="1">
      <c r="A13" s="75"/>
      <c r="B13" s="82"/>
      <c r="C13" s="89"/>
      <c r="D13" s="90"/>
      <c r="E13" s="79"/>
      <c r="F13" s="90"/>
      <c r="G13" s="91">
        <v>7</v>
      </c>
      <c r="H13" s="84">
        <v>0</v>
      </c>
      <c r="I13" s="85" t="s">
        <v>89</v>
      </c>
      <c r="J13" s="95"/>
      <c r="K13" s="95"/>
      <c r="L13" s="95"/>
      <c r="M13" s="95"/>
      <c r="N13" s="95"/>
    </row>
    <row r="14" spans="1:14" s="81" customFormat="1" ht="10.5" customHeight="1">
      <c r="A14" s="75">
        <v>3</v>
      </c>
      <c r="B14" s="76">
        <f>сВ!A10</f>
        <v>0</v>
      </c>
      <c r="C14" s="77" t="s">
        <v>165</v>
      </c>
      <c r="D14" s="90"/>
      <c r="E14" s="79"/>
      <c r="F14" s="90"/>
      <c r="G14" s="91"/>
      <c r="H14" s="87"/>
      <c r="I14" s="96"/>
      <c r="J14" s="97"/>
      <c r="K14" s="96"/>
      <c r="L14" s="97"/>
      <c r="M14" s="97"/>
      <c r="N14" s="98" t="s">
        <v>28</v>
      </c>
    </row>
    <row r="15" spans="1:14" s="81" customFormat="1" ht="10.5" customHeight="1">
      <c r="A15" s="75"/>
      <c r="B15" s="82"/>
      <c r="C15" s="83">
        <v>3</v>
      </c>
      <c r="D15" s="84">
        <v>0</v>
      </c>
      <c r="E15" s="85" t="s">
        <v>89</v>
      </c>
      <c r="F15" s="90"/>
      <c r="G15" s="91"/>
      <c r="H15" s="94"/>
      <c r="I15" s="99"/>
      <c r="J15" s="80"/>
      <c r="K15" s="99"/>
      <c r="L15" s="80"/>
      <c r="M15" s="80"/>
      <c r="N15" s="99"/>
    </row>
    <row r="16" spans="1:14" s="81" customFormat="1" ht="10.5" customHeight="1">
      <c r="A16" s="75">
        <v>6</v>
      </c>
      <c r="B16" s="76">
        <f>сВ!A13</f>
        <v>0</v>
      </c>
      <c r="C16" s="86" t="s">
        <v>89</v>
      </c>
      <c r="D16" s="87"/>
      <c r="E16" s="83"/>
      <c r="F16" s="94"/>
      <c r="G16" s="91"/>
      <c r="H16" s="94"/>
      <c r="I16" s="99"/>
      <c r="J16" s="80"/>
      <c r="K16" s="99"/>
      <c r="L16" s="80"/>
      <c r="M16" s="80"/>
      <c r="N16" s="99"/>
    </row>
    <row r="17" spans="1:14" s="81" customFormat="1" ht="10.5" customHeight="1">
      <c r="A17" s="75"/>
      <c r="B17" s="82"/>
      <c r="C17" s="89"/>
      <c r="D17" s="90"/>
      <c r="E17" s="91">
        <v>6</v>
      </c>
      <c r="F17" s="84">
        <v>0</v>
      </c>
      <c r="G17" s="85" t="s">
        <v>89</v>
      </c>
      <c r="H17" s="90"/>
      <c r="I17" s="99"/>
      <c r="J17" s="80"/>
      <c r="K17" s="99"/>
      <c r="L17" s="80"/>
      <c r="M17" s="80"/>
      <c r="N17" s="99"/>
    </row>
    <row r="18" spans="1:14" s="81" customFormat="1" ht="10.5" customHeight="1">
      <c r="A18" s="75">
        <v>7</v>
      </c>
      <c r="B18" s="76">
        <f>сВ!A14</f>
        <v>0</v>
      </c>
      <c r="C18" s="77" t="s">
        <v>91</v>
      </c>
      <c r="D18" s="90"/>
      <c r="E18" s="91"/>
      <c r="F18" s="87"/>
      <c r="G18" s="89"/>
      <c r="H18" s="90"/>
      <c r="I18" s="99"/>
      <c r="J18" s="80"/>
      <c r="K18" s="99"/>
      <c r="L18" s="80"/>
      <c r="M18" s="80"/>
      <c r="N18" s="99"/>
    </row>
    <row r="19" spans="1:14" s="81" customFormat="1" ht="10.5" customHeight="1">
      <c r="A19" s="75"/>
      <c r="B19" s="82"/>
      <c r="C19" s="83">
        <v>4</v>
      </c>
      <c r="D19" s="84">
        <v>0</v>
      </c>
      <c r="E19" s="93" t="s">
        <v>164</v>
      </c>
      <c r="F19" s="94"/>
      <c r="G19" s="79"/>
      <c r="H19" s="90"/>
      <c r="I19" s="99"/>
      <c r="J19" s="80"/>
      <c r="K19" s="99"/>
      <c r="L19" s="80"/>
      <c r="M19" s="80"/>
      <c r="N19" s="99"/>
    </row>
    <row r="20" spans="1:14" s="81" customFormat="1" ht="10.5" customHeight="1">
      <c r="A20" s="75">
        <v>2</v>
      </c>
      <c r="B20" s="76">
        <f>сВ!A9</f>
        <v>0</v>
      </c>
      <c r="C20" s="86" t="s">
        <v>164</v>
      </c>
      <c r="D20" s="87"/>
      <c r="E20" s="89"/>
      <c r="F20" s="90"/>
      <c r="G20" s="79">
        <v>-7</v>
      </c>
      <c r="H20" s="100">
        <f>IF(H13=F9,F17,IF(H13=F17,F9,0))</f>
        <v>0</v>
      </c>
      <c r="I20" s="101" t="str">
        <f>IF(I13=G9,G17,IF(I13=G17,G9,0))</f>
        <v>Калинкин Сергей</v>
      </c>
      <c r="J20" s="102"/>
      <c r="K20" s="102"/>
      <c r="L20" s="102"/>
      <c r="M20" s="102"/>
      <c r="N20" s="102"/>
    </row>
    <row r="21" spans="1:14" s="81" customFormat="1" ht="10.5" customHeight="1">
      <c r="A21" s="75"/>
      <c r="B21" s="82"/>
      <c r="C21" s="89"/>
      <c r="D21" s="90"/>
      <c r="E21" s="79"/>
      <c r="F21" s="90"/>
      <c r="G21" s="79"/>
      <c r="H21" s="103"/>
      <c r="I21" s="96"/>
      <c r="J21" s="97"/>
      <c r="K21" s="96"/>
      <c r="L21" s="97"/>
      <c r="M21" s="97"/>
      <c r="N21" s="98" t="s">
        <v>29</v>
      </c>
    </row>
    <row r="22" spans="1:14" s="81" customFormat="1" ht="10.5" customHeight="1">
      <c r="A22" s="75">
        <v>-1</v>
      </c>
      <c r="B22" s="104">
        <f>IF(D7=B6,B8,IF(D7=B8,B6,0))</f>
        <v>0</v>
      </c>
      <c r="C22" s="101" t="str">
        <f>IF(E7=C6,C8,IF(E7=C8,C6,0))</f>
        <v>Плеханова Арина</v>
      </c>
      <c r="D22" s="105"/>
      <c r="E22" s="79"/>
      <c r="F22" s="90"/>
      <c r="G22" s="79"/>
      <c r="H22" s="90"/>
      <c r="I22" s="99"/>
      <c r="J22" s="80"/>
      <c r="K22" s="99"/>
      <c r="L22" s="80"/>
      <c r="M22" s="80"/>
      <c r="N22" s="99"/>
    </row>
    <row r="23" spans="1:14" s="81" customFormat="1" ht="10.5" customHeight="1">
      <c r="A23" s="75"/>
      <c r="B23" s="82"/>
      <c r="C23" s="83">
        <v>8</v>
      </c>
      <c r="D23" s="84">
        <v>0</v>
      </c>
      <c r="E23" s="85" t="s">
        <v>174</v>
      </c>
      <c r="F23" s="90"/>
      <c r="G23" s="79"/>
      <c r="H23" s="90"/>
      <c r="I23" s="99"/>
      <c r="J23" s="80"/>
      <c r="K23" s="99"/>
      <c r="L23" s="80"/>
      <c r="M23" s="80"/>
      <c r="N23" s="99"/>
    </row>
    <row r="24" spans="1:14" s="81" customFormat="1" ht="10.5" customHeight="1">
      <c r="A24" s="75">
        <v>-2</v>
      </c>
      <c r="B24" s="104">
        <f>IF(D11=B10,B12,IF(D11=B12,B10,0))</f>
        <v>0</v>
      </c>
      <c r="C24" s="106" t="str">
        <f>IF(E11=C10,C12,IF(E11=C12,C10,0))</f>
        <v>Старков Константин</v>
      </c>
      <c r="D24" s="107"/>
      <c r="E24" s="83">
        <v>10</v>
      </c>
      <c r="F24" s="84">
        <v>0</v>
      </c>
      <c r="G24" s="85" t="s">
        <v>174</v>
      </c>
      <c r="H24" s="90"/>
      <c r="I24" s="99"/>
      <c r="J24" s="80"/>
      <c r="K24" s="99"/>
      <c r="L24" s="80"/>
      <c r="M24" s="80"/>
      <c r="N24" s="99"/>
    </row>
    <row r="25" spans="1:14" s="81" customFormat="1" ht="10.5" customHeight="1">
      <c r="A25" s="75"/>
      <c r="B25" s="82"/>
      <c r="C25" s="89">
        <v>-6</v>
      </c>
      <c r="D25" s="108">
        <f>IF(F17=D15,D19,IF(F17=D19,D15,0))</f>
        <v>0</v>
      </c>
      <c r="E25" s="106" t="str">
        <f>IF(G17=E15,E19,IF(G17=E19,E15,0))</f>
        <v>Касимов Линар</v>
      </c>
      <c r="F25" s="107"/>
      <c r="G25" s="83"/>
      <c r="H25" s="94"/>
      <c r="I25" s="99"/>
      <c r="J25" s="80"/>
      <c r="K25" s="99"/>
      <c r="L25" s="80"/>
      <c r="M25" s="80"/>
      <c r="N25" s="99"/>
    </row>
    <row r="26" spans="1:14" s="81" customFormat="1" ht="10.5" customHeight="1">
      <c r="A26" s="75">
        <v>-3</v>
      </c>
      <c r="B26" s="104">
        <f>IF(D15=B14,B16,IF(D15=B16,B14,0))</f>
        <v>0</v>
      </c>
      <c r="C26" s="101" t="str">
        <f>IF(E15=C14,C16,IF(E15=C16,C14,0))</f>
        <v>Алопин Вадим</v>
      </c>
      <c r="D26" s="109"/>
      <c r="E26" s="89"/>
      <c r="F26" s="90"/>
      <c r="G26" s="91">
        <v>12</v>
      </c>
      <c r="H26" s="84">
        <v>0</v>
      </c>
      <c r="I26" s="85" t="s">
        <v>174</v>
      </c>
      <c r="J26" s="95"/>
      <c r="K26" s="95"/>
      <c r="L26" s="95"/>
      <c r="M26" s="95"/>
      <c r="N26" s="95"/>
    </row>
    <row r="27" spans="1:14" s="81" customFormat="1" ht="10.5" customHeight="1">
      <c r="A27" s="75"/>
      <c r="B27" s="82"/>
      <c r="C27" s="83">
        <v>9</v>
      </c>
      <c r="D27" s="84">
        <v>0</v>
      </c>
      <c r="E27" s="85" t="s">
        <v>91</v>
      </c>
      <c r="F27" s="90"/>
      <c r="G27" s="91"/>
      <c r="H27" s="87"/>
      <c r="I27" s="96"/>
      <c r="J27" s="97"/>
      <c r="K27" s="96"/>
      <c r="L27" s="97"/>
      <c r="M27" s="97"/>
      <c r="N27" s="98" t="s">
        <v>30</v>
      </c>
    </row>
    <row r="28" spans="1:14" s="81" customFormat="1" ht="10.5" customHeight="1">
      <c r="A28" s="75">
        <v>-4</v>
      </c>
      <c r="B28" s="104">
        <f>IF(D19=B18,B20,IF(D19=B20,B18,0))</f>
        <v>0</v>
      </c>
      <c r="C28" s="106" t="str">
        <f>IF(E19=C18,C20,IF(E19=C20,C18,0))</f>
        <v>Байгужина Назгуль</v>
      </c>
      <c r="D28" s="107"/>
      <c r="E28" s="83">
        <v>11</v>
      </c>
      <c r="F28" s="84">
        <v>0</v>
      </c>
      <c r="G28" s="93" t="s">
        <v>167</v>
      </c>
      <c r="H28" s="94"/>
      <c r="I28" s="99"/>
      <c r="J28" s="80"/>
      <c r="K28" s="99"/>
      <c r="L28" s="80"/>
      <c r="M28" s="80"/>
      <c r="N28" s="99"/>
    </row>
    <row r="29" spans="1:14" s="81" customFormat="1" ht="10.5" customHeight="1">
      <c r="A29" s="75"/>
      <c r="B29" s="110"/>
      <c r="C29" s="89">
        <v>-5</v>
      </c>
      <c r="D29" s="108">
        <f>IF(F9=D7,D11,IF(F9=D11,D7,0))</f>
        <v>0</v>
      </c>
      <c r="E29" s="106" t="str">
        <f>IF(G9=E7,E11,IF(G9=E11,E7,0))</f>
        <v>Мухутдинов Динар</v>
      </c>
      <c r="F29" s="107"/>
      <c r="G29" s="89">
        <v>-12</v>
      </c>
      <c r="H29" s="100">
        <f>IF(H26=F24,F28,IF(H26=F28,F24,0))</f>
        <v>0</v>
      </c>
      <c r="I29" s="101" t="str">
        <f>IF(I26=G24,G28,IF(I26=G28,G24,0))</f>
        <v>Мухутдинов Динар</v>
      </c>
      <c r="J29" s="102"/>
      <c r="K29" s="102"/>
      <c r="L29" s="102"/>
      <c r="M29" s="102"/>
      <c r="N29" s="102"/>
    </row>
    <row r="30" spans="1:14" s="81" customFormat="1" ht="10.5" customHeight="1">
      <c r="A30" s="75"/>
      <c r="B30" s="110"/>
      <c r="C30" s="79"/>
      <c r="D30" s="111"/>
      <c r="E30" s="89"/>
      <c r="F30" s="90"/>
      <c r="G30" s="79"/>
      <c r="H30" s="103"/>
      <c r="I30" s="96"/>
      <c r="J30" s="97"/>
      <c r="K30" s="96"/>
      <c r="L30" s="97"/>
      <c r="M30" s="97"/>
      <c r="N30" s="98" t="s">
        <v>31</v>
      </c>
    </row>
    <row r="31" spans="1:14" s="81" customFormat="1" ht="10.5" customHeight="1">
      <c r="A31" s="75"/>
      <c r="B31" s="110"/>
      <c r="C31" s="79"/>
      <c r="D31" s="112"/>
      <c r="E31" s="79">
        <v>-10</v>
      </c>
      <c r="F31" s="108">
        <f>IF(F24=D23,D25,IF(F24=D25,D23,0))</f>
        <v>0</v>
      </c>
      <c r="G31" s="101" t="str">
        <f>IF(G24=E23,E25,IF(G24=E25,E23,0))</f>
        <v>Касимов Линар</v>
      </c>
      <c r="H31" s="105"/>
      <c r="I31" s="99"/>
      <c r="J31" s="80"/>
      <c r="K31" s="99"/>
      <c r="L31" s="80"/>
      <c r="M31" s="80"/>
      <c r="N31" s="99"/>
    </row>
    <row r="32" spans="1:14" s="81" customFormat="1" ht="10.5" customHeight="1">
      <c r="A32" s="75"/>
      <c r="B32" s="110"/>
      <c r="C32" s="79"/>
      <c r="D32" s="112"/>
      <c r="E32" s="79"/>
      <c r="F32" s="103"/>
      <c r="G32" s="83">
        <v>13</v>
      </c>
      <c r="H32" s="84">
        <v>0</v>
      </c>
      <c r="I32" s="113" t="s">
        <v>164</v>
      </c>
      <c r="J32" s="95"/>
      <c r="K32" s="95"/>
      <c r="L32" s="95"/>
      <c r="M32" s="95"/>
      <c r="N32" s="95"/>
    </row>
    <row r="33" spans="1:14" s="81" customFormat="1" ht="10.5" customHeight="1">
      <c r="A33" s="75">
        <v>-8</v>
      </c>
      <c r="B33" s="114">
        <f>IF(D23=B22,B24,IF(D23=B24,B22,0))</f>
        <v>0</v>
      </c>
      <c r="C33" s="101" t="str">
        <f>IF(E23=C22,C24,IF(E23=C24,C22,0))</f>
        <v>Старков Константин</v>
      </c>
      <c r="D33" s="115"/>
      <c r="E33" s="79">
        <v>-11</v>
      </c>
      <c r="F33" s="108">
        <f>IF(F28=D27,D29,IF(F28=D29,D27,0))</f>
        <v>0</v>
      </c>
      <c r="G33" s="106" t="str">
        <f>IF(G28=E27,E29,IF(G28=E29,E27,0))</f>
        <v>Байгужина Назгуль</v>
      </c>
      <c r="H33" s="107"/>
      <c r="I33" s="96"/>
      <c r="J33" s="97"/>
      <c r="K33" s="96"/>
      <c r="L33" s="97"/>
      <c r="M33" s="97"/>
      <c r="N33" s="98" t="s">
        <v>32</v>
      </c>
    </row>
    <row r="34" spans="1:14" s="81" customFormat="1" ht="10.5" customHeight="1">
      <c r="A34" s="75"/>
      <c r="B34" s="110"/>
      <c r="C34" s="83">
        <v>14</v>
      </c>
      <c r="D34" s="84">
        <v>0</v>
      </c>
      <c r="E34" s="113" t="s">
        <v>176</v>
      </c>
      <c r="F34" s="116"/>
      <c r="G34" s="89">
        <v>-13</v>
      </c>
      <c r="H34" s="100">
        <f>IF(H32=F31,F33,IF(H32=F33,F31,0))</f>
        <v>0</v>
      </c>
      <c r="I34" s="101" t="str">
        <f>IF(I32=G31,G33,IF(I32=G33,G31,0))</f>
        <v>Байгужина Назгуль</v>
      </c>
      <c r="J34" s="102"/>
      <c r="K34" s="102"/>
      <c r="L34" s="102"/>
      <c r="M34" s="102"/>
      <c r="N34" s="102"/>
    </row>
    <row r="35" spans="1:14" s="81" customFormat="1" ht="10.5" customHeight="1">
      <c r="A35" s="75">
        <v>-9</v>
      </c>
      <c r="B35" s="114">
        <f>IF(D27=B26,B28,IF(D27=B28,B26,0))</f>
        <v>0</v>
      </c>
      <c r="C35" s="106" t="str">
        <f>IF(E27=C26,C28,IF(E27=C28,C26,0))</f>
        <v>Алопин Вадим</v>
      </c>
      <c r="D35" s="117"/>
      <c r="E35" s="98" t="s">
        <v>33</v>
      </c>
      <c r="F35" s="118"/>
      <c r="G35" s="79"/>
      <c r="H35" s="119"/>
      <c r="I35" s="96"/>
      <c r="J35" s="97"/>
      <c r="K35" s="96"/>
      <c r="L35" s="97"/>
      <c r="M35" s="97"/>
      <c r="N35" s="98" t="s">
        <v>34</v>
      </c>
    </row>
    <row r="36" spans="1:14" s="81" customFormat="1" ht="10.5" customHeight="1">
      <c r="A36" s="75"/>
      <c r="B36" s="75"/>
      <c r="C36" s="89">
        <v>-14</v>
      </c>
      <c r="D36" s="100">
        <v>0</v>
      </c>
      <c r="E36" s="101" t="str">
        <f>IF(E34=C33,C35,IF(E34=C35,C33,0))</f>
        <v>Алопин Вадим</v>
      </c>
      <c r="F36" s="120"/>
      <c r="G36" s="121"/>
      <c r="H36" s="121"/>
      <c r="I36" s="121"/>
      <c r="J36" s="121"/>
      <c r="K36" s="121"/>
      <c r="L36" s="121"/>
      <c r="M36" s="80"/>
      <c r="N36" s="80"/>
    </row>
    <row r="37" spans="1:14" s="81" customFormat="1" ht="10.5" customHeight="1">
      <c r="A37" s="75"/>
      <c r="B37" s="75"/>
      <c r="C37" s="79"/>
      <c r="D37" s="89"/>
      <c r="E37" s="98" t="s">
        <v>35</v>
      </c>
      <c r="F37" s="118"/>
      <c r="G37" s="79"/>
      <c r="H37" s="79"/>
      <c r="I37" s="99"/>
      <c r="J37" s="80"/>
      <c r="K37" s="80"/>
      <c r="L37" s="80"/>
      <c r="M37" s="80"/>
      <c r="N37" s="80"/>
    </row>
    <row r="38" spans="1:17" ht="10.5" customHeight="1">
      <c r="A38" s="81"/>
      <c r="B38" s="81"/>
      <c r="C38" s="81"/>
      <c r="D38" s="81"/>
      <c r="E38" s="81"/>
      <c r="F38" s="122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10.5" customHeight="1">
      <c r="A39" s="81"/>
      <c r="B39" s="81"/>
      <c r="C39" s="81"/>
      <c r="D39" s="81"/>
      <c r="E39" s="81"/>
      <c r="F39" s="122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ht="10.5" customHeight="1">
      <c r="A40" s="81"/>
      <c r="B40" s="81"/>
      <c r="C40" s="81"/>
      <c r="D40" s="81"/>
      <c r="E40" s="81"/>
      <c r="F40" s="122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ht="10.5" customHeight="1">
      <c r="A41" s="81"/>
      <c r="B41" s="81"/>
      <c r="C41" s="81"/>
      <c r="D41" s="81"/>
      <c r="E41" s="81"/>
      <c r="F41" s="122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ht="10.5" customHeight="1">
      <c r="A42" s="81"/>
      <c r="B42" s="81"/>
      <c r="C42" s="81"/>
      <c r="D42" s="81"/>
      <c r="E42" s="81"/>
      <c r="F42" s="122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ht="10.5" customHeight="1">
      <c r="A43" s="81"/>
      <c r="B43" s="81"/>
      <c r="C43" s="81"/>
      <c r="D43" s="81"/>
      <c r="E43" s="81"/>
      <c r="F43" s="122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ht="10.5" customHeight="1">
      <c r="A44" s="81"/>
      <c r="B44" s="81"/>
      <c r="C44" s="81"/>
      <c r="D44" s="81"/>
      <c r="E44" s="81"/>
      <c r="F44" s="122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ht="10.5" customHeight="1">
      <c r="A45" s="81"/>
      <c r="B45" s="81"/>
      <c r="C45" s="81"/>
      <c r="D45" s="81"/>
      <c r="E45" s="81"/>
      <c r="F45" s="122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ht="10.5" customHeight="1">
      <c r="A46" s="81"/>
      <c r="B46" s="81"/>
      <c r="C46" s="81"/>
      <c r="D46" s="81"/>
      <c r="E46" s="81"/>
      <c r="F46" s="122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ht="10.5" customHeight="1">
      <c r="A47" s="81"/>
      <c r="B47" s="81"/>
      <c r="C47" s="81"/>
      <c r="D47" s="81"/>
      <c r="E47" s="81"/>
      <c r="F47" s="122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ht="10.5" customHeight="1">
      <c r="F48" s="123"/>
    </row>
    <row r="49" ht="10.5" customHeight="1">
      <c r="F49" s="12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5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2">
      <selection activeCell="A2" sqref="A2:I2"/>
    </sheetView>
  </sheetViews>
  <sheetFormatPr defaultColWidth="9.00390625" defaultRowHeight="12.75"/>
  <cols>
    <col min="1" max="1" width="9.125" style="136" customWidth="1"/>
    <col min="2" max="2" width="5.75390625" style="136" customWidth="1"/>
    <col min="3" max="4" width="25.75390625" style="129" customWidth="1"/>
    <col min="5" max="5" width="5.75390625" style="129" customWidth="1"/>
    <col min="6" max="16384" width="9.125" style="129" customWidth="1"/>
  </cols>
  <sheetData>
    <row r="1" spans="1:5" ht="12.75">
      <c r="A1" s="124" t="s">
        <v>36</v>
      </c>
      <c r="B1" s="125" t="s">
        <v>37</v>
      </c>
      <c r="C1" s="126"/>
      <c r="D1" s="127" t="s">
        <v>38</v>
      </c>
      <c r="E1" s="128"/>
    </row>
    <row r="2" spans="1:5" ht="12.75">
      <c r="A2" s="130">
        <v>1</v>
      </c>
      <c r="B2" s="131">
        <f>В!D7</f>
        <v>0</v>
      </c>
      <c r="C2" s="132" t="str">
        <f>В!E27</f>
        <v>Байгужина Назгуль</v>
      </c>
      <c r="D2" s="133" t="str">
        <f>В!C35</f>
        <v>Алопин Вадим</v>
      </c>
      <c r="E2" s="134">
        <f>В!B22</f>
        <v>0</v>
      </c>
    </row>
    <row r="3" spans="1:13" ht="12.75">
      <c r="A3" s="130">
        <v>2</v>
      </c>
      <c r="B3" s="131">
        <f>В!D11</f>
        <v>0</v>
      </c>
      <c r="C3" s="132" t="str">
        <f>В!E15</f>
        <v>Зиннатуллин Ильшат</v>
      </c>
      <c r="D3" s="133" t="str">
        <f>В!C26</f>
        <v>Алопин Вадим</v>
      </c>
      <c r="E3" s="134">
        <f>В!B24</f>
        <v>0</v>
      </c>
      <c r="M3" s="135"/>
    </row>
    <row r="4" spans="1:5" ht="12.75">
      <c r="A4" s="130">
        <v>3</v>
      </c>
      <c r="B4" s="131">
        <f>В!D15</f>
        <v>0</v>
      </c>
      <c r="C4" s="132" t="str">
        <f>В!I13</f>
        <v>Зиннатуллин Ильшат</v>
      </c>
      <c r="D4" s="133" t="str">
        <f>В!I20</f>
        <v>Калинкин Сергей</v>
      </c>
      <c r="E4" s="134">
        <f>В!B26</f>
        <v>0</v>
      </c>
    </row>
    <row r="5" spans="1:5" ht="12.75">
      <c r="A5" s="130">
        <v>4</v>
      </c>
      <c r="B5" s="131">
        <f>В!D19</f>
        <v>0</v>
      </c>
      <c r="C5" s="132" t="str">
        <f>В!G17</f>
        <v>Зиннатуллин Ильшат</v>
      </c>
      <c r="D5" s="133" t="str">
        <f>В!E25</f>
        <v>Касимов Линар</v>
      </c>
      <c r="E5" s="134">
        <f>В!B28</f>
        <v>0</v>
      </c>
    </row>
    <row r="6" spans="1:5" ht="12.75">
      <c r="A6" s="130">
        <v>5</v>
      </c>
      <c r="B6" s="131">
        <f>В!F9</f>
        <v>0</v>
      </c>
      <c r="C6" s="132" t="str">
        <f>В!G9</f>
        <v>Калинкин Сергей</v>
      </c>
      <c r="D6" s="133" t="str">
        <f>В!E29</f>
        <v>Мухутдинов Динар</v>
      </c>
      <c r="E6" s="134">
        <f>В!D29</f>
        <v>0</v>
      </c>
    </row>
    <row r="7" spans="1:5" ht="12.75">
      <c r="A7" s="130">
        <v>6</v>
      </c>
      <c r="B7" s="131">
        <f>В!F17</f>
        <v>0</v>
      </c>
      <c r="C7" s="132" t="str">
        <f>В!E7</f>
        <v>Калинкин Сергей</v>
      </c>
      <c r="D7" s="133" t="str">
        <f>В!C22</f>
        <v>Плеханова Арина</v>
      </c>
      <c r="E7" s="134">
        <f>В!D25</f>
        <v>0</v>
      </c>
    </row>
    <row r="8" spans="1:5" ht="12.75">
      <c r="A8" s="130">
        <v>7</v>
      </c>
      <c r="B8" s="131">
        <f>В!H13</f>
        <v>0</v>
      </c>
      <c r="C8" s="132" t="str">
        <f>В!E19</f>
        <v>Касимов Линар</v>
      </c>
      <c r="D8" s="133" t="str">
        <f>В!C28</f>
        <v>Байгужина Назгуль</v>
      </c>
      <c r="E8" s="134">
        <f>В!H20</f>
        <v>0</v>
      </c>
    </row>
    <row r="9" spans="1:5" ht="12.75">
      <c r="A9" s="130">
        <v>8</v>
      </c>
      <c r="B9" s="131">
        <f>В!D23</f>
        <v>0</v>
      </c>
      <c r="C9" s="132" t="str">
        <f>В!I32</f>
        <v>Касимов Линар</v>
      </c>
      <c r="D9" s="133" t="str">
        <f>В!I34</f>
        <v>Байгужина Назгуль</v>
      </c>
      <c r="E9" s="134">
        <f>В!B33</f>
        <v>0</v>
      </c>
    </row>
    <row r="10" spans="1:5" ht="12.75">
      <c r="A10" s="130">
        <v>9</v>
      </c>
      <c r="B10" s="131">
        <f>В!D27</f>
        <v>0</v>
      </c>
      <c r="C10" s="132" t="str">
        <f>В!G28</f>
        <v>Мухутдинов Динар</v>
      </c>
      <c r="D10" s="133" t="str">
        <f>В!G33</f>
        <v>Байгужина Назгуль</v>
      </c>
      <c r="E10" s="134">
        <f>В!B35</f>
        <v>0</v>
      </c>
    </row>
    <row r="11" spans="1:5" ht="12.75">
      <c r="A11" s="130">
        <v>10</v>
      </c>
      <c r="B11" s="131">
        <f>В!F24</f>
        <v>0</v>
      </c>
      <c r="C11" s="132" t="str">
        <f>В!E11</f>
        <v>Мухутдинов Динар</v>
      </c>
      <c r="D11" s="133" t="str">
        <f>В!C24</f>
        <v>Старков Константин</v>
      </c>
      <c r="E11" s="134">
        <f>В!F31</f>
        <v>0</v>
      </c>
    </row>
    <row r="12" spans="1:5" ht="12.75">
      <c r="A12" s="130">
        <v>11</v>
      </c>
      <c r="B12" s="131">
        <f>В!F28</f>
        <v>0</v>
      </c>
      <c r="C12" s="132" t="str">
        <f>В!G24</f>
        <v>Плеханова Арина</v>
      </c>
      <c r="D12" s="133" t="str">
        <f>В!G31</f>
        <v>Касимов Линар</v>
      </c>
      <c r="E12" s="134">
        <f>В!F33</f>
        <v>0</v>
      </c>
    </row>
    <row r="13" spans="1:5" ht="12.75">
      <c r="A13" s="130">
        <v>12</v>
      </c>
      <c r="B13" s="131">
        <f>В!H26</f>
        <v>0</v>
      </c>
      <c r="C13" s="132" t="str">
        <f>В!I26</f>
        <v>Плеханова Арина</v>
      </c>
      <c r="D13" s="133" t="str">
        <f>В!I29</f>
        <v>Мухутдинов Динар</v>
      </c>
      <c r="E13" s="134">
        <f>В!H29</f>
        <v>0</v>
      </c>
    </row>
    <row r="14" spans="1:5" ht="12.75">
      <c r="A14" s="130">
        <v>13</v>
      </c>
      <c r="B14" s="131">
        <f>В!H32</f>
        <v>0</v>
      </c>
      <c r="C14" s="132" t="str">
        <f>В!E23</f>
        <v>Плеханова Арина</v>
      </c>
      <c r="D14" s="133" t="str">
        <f>В!C33</f>
        <v>Старков Константин</v>
      </c>
      <c r="E14" s="134">
        <f>В!H34</f>
        <v>0</v>
      </c>
    </row>
    <row r="15" spans="1:5" ht="12.75">
      <c r="A15" s="130">
        <v>14</v>
      </c>
      <c r="B15" s="131">
        <f>В!D34</f>
        <v>0</v>
      </c>
      <c r="C15" s="132" t="str">
        <f>В!E34</f>
        <v>Старков Константин</v>
      </c>
      <c r="D15" s="133" t="str">
        <f>В!E36</f>
        <v>Алопин Вадим</v>
      </c>
      <c r="E15" s="134">
        <f>В!D36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40" t="s">
        <v>82</v>
      </c>
      <c r="B1" s="40"/>
      <c r="C1" s="40"/>
      <c r="D1" s="40"/>
      <c r="E1" s="40"/>
      <c r="F1" s="40"/>
      <c r="G1" s="40"/>
      <c r="H1" s="40"/>
      <c r="I1" s="40"/>
    </row>
    <row r="2" spans="1:9" ht="13.5" thickBot="1">
      <c r="A2" s="170" t="s">
        <v>83</v>
      </c>
      <c r="B2" s="170"/>
      <c r="C2" s="170"/>
      <c r="D2" s="170"/>
      <c r="E2" s="170"/>
      <c r="F2" s="170"/>
      <c r="G2" s="170"/>
      <c r="H2" s="170"/>
      <c r="I2" s="170"/>
    </row>
    <row r="3" spans="1:10" ht="23.25">
      <c r="A3" s="264" t="s">
        <v>12</v>
      </c>
      <c r="B3" s="265"/>
      <c r="C3" s="265"/>
      <c r="D3" s="265"/>
      <c r="E3" s="265"/>
      <c r="F3" s="265"/>
      <c r="G3" s="265"/>
      <c r="H3" s="265"/>
      <c r="I3" s="45">
        <v>6</v>
      </c>
      <c r="J3" s="266"/>
    </row>
    <row r="4" spans="1:10" ht="21.75" customHeight="1">
      <c r="A4" s="47" t="s">
        <v>13</v>
      </c>
      <c r="B4" s="47"/>
      <c r="C4" s="48" t="s">
        <v>8</v>
      </c>
      <c r="D4" s="48"/>
      <c r="E4" s="48"/>
      <c r="F4" s="48"/>
      <c r="G4" s="48"/>
      <c r="H4" s="48"/>
      <c r="I4" s="48"/>
      <c r="J4" s="267"/>
    </row>
    <row r="5" spans="1:10" ht="15.75">
      <c r="A5" s="50"/>
      <c r="B5" s="51"/>
      <c r="C5" s="51"/>
      <c r="D5" s="52" t="s">
        <v>14</v>
      </c>
      <c r="E5" s="268">
        <v>45340</v>
      </c>
      <c r="F5" s="268"/>
      <c r="G5" s="268"/>
      <c r="H5" s="54" t="s">
        <v>163</v>
      </c>
      <c r="I5" s="55" t="s">
        <v>16</v>
      </c>
      <c r="J5" s="267"/>
    </row>
    <row r="6" spans="1:10" ht="15.75">
      <c r="A6" s="269"/>
      <c r="B6" s="269"/>
      <c r="C6" s="269"/>
      <c r="D6" s="270"/>
      <c r="E6" s="270"/>
      <c r="F6" s="270"/>
      <c r="G6" s="270"/>
      <c r="H6" s="271"/>
      <c r="I6" s="272"/>
      <c r="J6" s="267"/>
    </row>
    <row r="7" spans="1:9" ht="10.5" customHeight="1">
      <c r="A7" s="1"/>
      <c r="B7" s="273" t="s">
        <v>17</v>
      </c>
      <c r="C7" s="274" t="s">
        <v>18</v>
      </c>
      <c r="D7" s="1" t="s">
        <v>19</v>
      </c>
      <c r="E7" s="1"/>
      <c r="F7" s="1"/>
      <c r="G7" s="1"/>
      <c r="H7" s="1"/>
      <c r="I7" s="1"/>
    </row>
    <row r="8" spans="1:9" ht="18">
      <c r="A8" s="275"/>
      <c r="B8" s="276" t="s">
        <v>164</v>
      </c>
      <c r="C8" s="64">
        <v>1</v>
      </c>
      <c r="D8" s="65" t="str">
        <f>1!K21</f>
        <v>Касимов Линар</v>
      </c>
      <c r="E8" s="277">
        <f>1!J21</f>
        <v>0</v>
      </c>
      <c r="F8" s="1"/>
      <c r="G8" s="1"/>
      <c r="H8" s="1"/>
      <c r="I8" s="1"/>
    </row>
    <row r="9" spans="1:9" ht="18">
      <c r="A9" s="275"/>
      <c r="B9" s="276" t="s">
        <v>165</v>
      </c>
      <c r="C9" s="64">
        <v>2</v>
      </c>
      <c r="D9" s="65" t="str">
        <f>1!K32</f>
        <v>Алопин Вадим</v>
      </c>
      <c r="E9" s="1">
        <f>1!J32</f>
        <v>0</v>
      </c>
      <c r="F9" s="1"/>
      <c r="G9" s="1"/>
      <c r="H9" s="1"/>
      <c r="I9" s="1"/>
    </row>
    <row r="10" spans="1:9" ht="18">
      <c r="A10" s="275"/>
      <c r="B10" s="276" t="s">
        <v>166</v>
      </c>
      <c r="C10" s="64">
        <v>3</v>
      </c>
      <c r="D10" s="65" t="str">
        <f>1!M44</f>
        <v>Мухутдинов Динар</v>
      </c>
      <c r="E10" s="1">
        <f>1!L44</f>
        <v>0</v>
      </c>
      <c r="F10" s="1"/>
      <c r="G10" s="1"/>
      <c r="H10" s="1"/>
      <c r="I10" s="1"/>
    </row>
    <row r="11" spans="1:9" ht="18">
      <c r="A11" s="275"/>
      <c r="B11" s="276" t="s">
        <v>167</v>
      </c>
      <c r="C11" s="64">
        <v>4</v>
      </c>
      <c r="D11" s="65" t="str">
        <f>1!M52</f>
        <v>Ишмаков Тимур</v>
      </c>
      <c r="E11" s="1">
        <f>1!L52</f>
        <v>0</v>
      </c>
      <c r="F11" s="1"/>
      <c r="G11" s="1"/>
      <c r="H11" s="1"/>
      <c r="I11" s="1"/>
    </row>
    <row r="12" spans="1:9" ht="18">
      <c r="A12" s="275"/>
      <c r="B12" s="276" t="s">
        <v>168</v>
      </c>
      <c r="C12" s="64">
        <v>5</v>
      </c>
      <c r="D12" s="65" t="str">
        <f>1!E56</f>
        <v>Калинкин Сергей</v>
      </c>
      <c r="E12" s="1">
        <f>1!D56</f>
        <v>0</v>
      </c>
      <c r="F12" s="1"/>
      <c r="G12" s="1"/>
      <c r="H12" s="1"/>
      <c r="I12" s="1"/>
    </row>
    <row r="13" spans="1:9" ht="18">
      <c r="A13" s="275"/>
      <c r="B13" s="276" t="s">
        <v>169</v>
      </c>
      <c r="C13" s="64">
        <v>6</v>
      </c>
      <c r="D13" s="65" t="str">
        <f>1!E58</f>
        <v>Зиннатуллин Рустемхан</v>
      </c>
      <c r="E13" s="1">
        <f>1!D58</f>
        <v>0</v>
      </c>
      <c r="F13" s="1"/>
      <c r="G13" s="1"/>
      <c r="H13" s="1"/>
      <c r="I13" s="1"/>
    </row>
    <row r="14" spans="1:9" ht="18">
      <c r="A14" s="275"/>
      <c r="B14" s="276" t="s">
        <v>126</v>
      </c>
      <c r="C14" s="64">
        <v>7</v>
      </c>
      <c r="D14" s="65" t="str">
        <f>1!E61</f>
        <v>Байгужина Назгуль</v>
      </c>
      <c r="E14" s="1">
        <f>1!D61</f>
        <v>0</v>
      </c>
      <c r="F14" s="1"/>
      <c r="G14" s="1"/>
      <c r="H14" s="1"/>
      <c r="I14" s="1"/>
    </row>
    <row r="15" spans="1:9" ht="18">
      <c r="A15" s="275"/>
      <c r="B15" s="276" t="s">
        <v>128</v>
      </c>
      <c r="C15" s="64">
        <v>8</v>
      </c>
      <c r="D15" s="65" t="str">
        <f>1!E63</f>
        <v>Ахмеров Илья</v>
      </c>
      <c r="E15" s="1">
        <f>1!D63</f>
        <v>0</v>
      </c>
      <c r="F15" s="1"/>
      <c r="G15" s="1"/>
      <c r="H15" s="1"/>
      <c r="I15" s="1"/>
    </row>
    <row r="16" spans="1:9" ht="18">
      <c r="A16" s="275"/>
      <c r="B16" s="276" t="s">
        <v>69</v>
      </c>
      <c r="C16" s="64">
        <v>9</v>
      </c>
      <c r="D16" s="65" t="str">
        <f>1!M58</f>
        <v>Садыков Амир</v>
      </c>
      <c r="E16" s="1">
        <f>1!L58</f>
        <v>0</v>
      </c>
      <c r="F16" s="1"/>
      <c r="G16" s="1"/>
      <c r="H16" s="1"/>
      <c r="I16" s="1"/>
    </row>
    <row r="17" spans="1:9" ht="18">
      <c r="A17" s="275"/>
      <c r="B17" s="276" t="s">
        <v>132</v>
      </c>
      <c r="C17" s="64">
        <v>10</v>
      </c>
      <c r="D17" s="65" t="str">
        <f>1!M61</f>
        <v>Солдатов Борис</v>
      </c>
      <c r="E17" s="1">
        <f>1!L61</f>
        <v>0</v>
      </c>
      <c r="F17" s="1"/>
      <c r="G17" s="1"/>
      <c r="H17" s="1"/>
      <c r="I17" s="1"/>
    </row>
    <row r="18" spans="1:9" ht="18">
      <c r="A18" s="275"/>
      <c r="B18" s="276" t="s">
        <v>91</v>
      </c>
      <c r="C18" s="64">
        <v>11</v>
      </c>
      <c r="D18" s="65" t="str">
        <f>1!M65</f>
        <v>Шайхутдинов Рамир</v>
      </c>
      <c r="E18" s="1">
        <f>1!L65</f>
        <v>0</v>
      </c>
      <c r="F18" s="1"/>
      <c r="G18" s="1"/>
      <c r="H18" s="1"/>
      <c r="I18" s="1"/>
    </row>
    <row r="19" spans="1:9" ht="18">
      <c r="A19" s="275"/>
      <c r="B19" s="276" t="s">
        <v>170</v>
      </c>
      <c r="C19" s="64">
        <v>12</v>
      </c>
      <c r="D19" s="65" t="str">
        <f>1!M67</f>
        <v>Шайхутдинов Ренат</v>
      </c>
      <c r="E19" s="1">
        <f>1!L67</f>
        <v>0</v>
      </c>
      <c r="F19" s="1"/>
      <c r="G19" s="1"/>
      <c r="H19" s="1"/>
      <c r="I19" s="1"/>
    </row>
    <row r="20" spans="1:9" ht="18">
      <c r="A20" s="275"/>
      <c r="B20" s="276" t="s">
        <v>141</v>
      </c>
      <c r="C20" s="64">
        <v>13</v>
      </c>
      <c r="D20" s="65" t="str">
        <f>1!G68</f>
        <v>Лось Андрей</v>
      </c>
      <c r="E20" s="1">
        <f>1!F68</f>
        <v>0</v>
      </c>
      <c r="F20" s="1"/>
      <c r="G20" s="1"/>
      <c r="H20" s="1"/>
      <c r="I20" s="1"/>
    </row>
    <row r="21" spans="1:9" ht="18">
      <c r="A21" s="275"/>
      <c r="B21" s="276" t="s">
        <v>171</v>
      </c>
      <c r="C21" s="64">
        <v>14</v>
      </c>
      <c r="D21" s="65" t="str">
        <f>1!G71</f>
        <v>Ягафарова Диана</v>
      </c>
      <c r="E21" s="1">
        <f>1!F71</f>
        <v>0</v>
      </c>
      <c r="F21" s="1"/>
      <c r="G21" s="1"/>
      <c r="H21" s="1"/>
      <c r="I21" s="1"/>
    </row>
    <row r="22" spans="1:9" ht="18">
      <c r="A22" s="275"/>
      <c r="B22" s="276" t="s">
        <v>172</v>
      </c>
      <c r="C22" s="64">
        <v>15</v>
      </c>
      <c r="D22" s="65" t="str">
        <f>1!M70</f>
        <v>Полякова Наталья</v>
      </c>
      <c r="E22" s="1">
        <f>1!L70</f>
        <v>0</v>
      </c>
      <c r="F22" s="1"/>
      <c r="G22" s="1"/>
      <c r="H22" s="1"/>
      <c r="I22" s="1"/>
    </row>
    <row r="23" spans="1:9" ht="18">
      <c r="A23" s="275"/>
      <c r="B23" s="276" t="s">
        <v>145</v>
      </c>
      <c r="C23" s="64">
        <v>16</v>
      </c>
      <c r="D23" s="65" t="str">
        <f>1!M72</f>
        <v>Фалиппов Филипп</v>
      </c>
      <c r="E23" s="1">
        <f>1!L72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279" customWidth="1"/>
    <col min="2" max="2" width="3.75390625" style="279" customWidth="1"/>
    <col min="3" max="3" width="25.75390625" style="279" customWidth="1"/>
    <col min="4" max="4" width="3.75390625" style="279" customWidth="1"/>
    <col min="5" max="5" width="15.75390625" style="279" customWidth="1"/>
    <col min="6" max="6" width="3.75390625" style="279" customWidth="1"/>
    <col min="7" max="7" width="15.75390625" style="279" customWidth="1"/>
    <col min="8" max="8" width="3.75390625" style="279" customWidth="1"/>
    <col min="9" max="9" width="15.75390625" style="279" customWidth="1"/>
    <col min="10" max="10" width="3.75390625" style="279" customWidth="1"/>
    <col min="11" max="11" width="9.75390625" style="279" customWidth="1"/>
    <col min="12" max="12" width="3.75390625" style="279" customWidth="1"/>
    <col min="13" max="15" width="5.75390625" style="279" customWidth="1"/>
    <col min="16" max="16384" width="9.125" style="279" customWidth="1"/>
  </cols>
  <sheetData>
    <row r="1" spans="1:15" s="2" customFormat="1" ht="16.5" thickBot="1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2" customFormat="1" ht="13.5" thickBo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2.75">
      <c r="A3" s="278" t="str">
        <f>'с1'!A3</f>
        <v>LXVIII Чемпионат РБ в зачет XXV Кубка РБ, VII Кубка Давида - Детского Баш Кубка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2.75">
      <c r="A4" s="280" t="str">
        <f>CONCATENATE('с1'!A4," ",'с1'!C4)</f>
        <v>Республиканские официальные спортивные соревнования ДЕНЬ ВОИНА-ИНТЕРНАЦИОНАЛИСТА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ht="12.75">
      <c r="A5" s="73">
        <f>'с1'!E5</f>
        <v>45340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2.75">
      <c r="A6" s="281">
        <v>1</v>
      </c>
      <c r="B6" s="282">
        <f>'с1'!A8</f>
        <v>0</v>
      </c>
      <c r="C6" s="283" t="s">
        <v>164</v>
      </c>
      <c r="D6" s="284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12.75">
      <c r="A7" s="281"/>
      <c r="B7" s="287"/>
      <c r="C7" s="288">
        <v>1</v>
      </c>
      <c r="D7" s="289">
        <v>0</v>
      </c>
      <c r="E7" s="290" t="s">
        <v>164</v>
      </c>
      <c r="F7" s="291"/>
      <c r="G7" s="285"/>
      <c r="H7" s="285"/>
      <c r="I7" s="285"/>
      <c r="J7" s="285"/>
      <c r="K7" s="285"/>
      <c r="L7" s="285"/>
      <c r="M7" s="285"/>
      <c r="N7" s="285"/>
      <c r="O7" s="286"/>
    </row>
    <row r="8" spans="1:15" ht="12.75">
      <c r="A8" s="281">
        <v>16</v>
      </c>
      <c r="B8" s="282">
        <f>'с1'!A23</f>
        <v>0</v>
      </c>
      <c r="C8" s="292" t="s">
        <v>145</v>
      </c>
      <c r="D8" s="293"/>
      <c r="E8" s="288"/>
      <c r="F8" s="294"/>
      <c r="G8" s="285"/>
      <c r="H8" s="285"/>
      <c r="I8" s="285"/>
      <c r="J8" s="285"/>
      <c r="K8" s="285"/>
      <c r="L8" s="285"/>
      <c r="M8" s="285"/>
      <c r="N8" s="285"/>
      <c r="O8" s="286"/>
    </row>
    <row r="9" spans="1:15" ht="12.75">
      <c r="A9" s="281"/>
      <c r="B9" s="287"/>
      <c r="C9" s="295"/>
      <c r="D9" s="296"/>
      <c r="E9" s="297">
        <v>9</v>
      </c>
      <c r="F9" s="289">
        <v>0</v>
      </c>
      <c r="G9" s="290" t="s">
        <v>164</v>
      </c>
      <c r="H9" s="291"/>
      <c r="I9" s="285"/>
      <c r="J9" s="285"/>
      <c r="K9" s="285"/>
      <c r="L9" s="285"/>
      <c r="M9" s="285"/>
      <c r="N9" s="285"/>
      <c r="O9" s="286"/>
    </row>
    <row r="10" spans="1:15" ht="12.75">
      <c r="A10" s="281">
        <v>9</v>
      </c>
      <c r="B10" s="282">
        <f>'с1'!A16</f>
        <v>0</v>
      </c>
      <c r="C10" s="283" t="s">
        <v>69</v>
      </c>
      <c r="D10" s="298"/>
      <c r="E10" s="297"/>
      <c r="F10" s="299"/>
      <c r="G10" s="288"/>
      <c r="H10" s="294"/>
      <c r="I10" s="285"/>
      <c r="J10" s="285"/>
      <c r="K10" s="285"/>
      <c r="L10" s="285"/>
      <c r="M10" s="285"/>
      <c r="N10" s="285"/>
      <c r="O10" s="286"/>
    </row>
    <row r="11" spans="1:15" ht="12.75">
      <c r="A11" s="281"/>
      <c r="B11" s="287"/>
      <c r="C11" s="288">
        <v>2</v>
      </c>
      <c r="D11" s="289">
        <v>0</v>
      </c>
      <c r="E11" s="300" t="s">
        <v>69</v>
      </c>
      <c r="F11" s="301"/>
      <c r="G11" s="297"/>
      <c r="H11" s="294"/>
      <c r="I11" s="285"/>
      <c r="J11" s="285"/>
      <c r="K11" s="285"/>
      <c r="L11" s="285"/>
      <c r="M11" s="285"/>
      <c r="N11" s="285"/>
      <c r="O11" s="286"/>
    </row>
    <row r="12" spans="1:15" ht="12.75">
      <c r="A12" s="281">
        <v>8</v>
      </c>
      <c r="B12" s="282">
        <f>'с1'!A15</f>
        <v>0</v>
      </c>
      <c r="C12" s="292" t="s">
        <v>128</v>
      </c>
      <c r="D12" s="293"/>
      <c r="E12" s="295"/>
      <c r="F12" s="296"/>
      <c r="G12" s="297"/>
      <c r="H12" s="294"/>
      <c r="I12" s="285"/>
      <c r="J12" s="285"/>
      <c r="K12" s="285"/>
      <c r="L12" s="285"/>
      <c r="M12" s="302"/>
      <c r="N12" s="285"/>
      <c r="O12" s="286"/>
    </row>
    <row r="13" spans="1:15" ht="12.75">
      <c r="A13" s="281"/>
      <c r="B13" s="287"/>
      <c r="C13" s="295"/>
      <c r="D13" s="296"/>
      <c r="E13" s="285"/>
      <c r="F13" s="296"/>
      <c r="G13" s="297">
        <v>13</v>
      </c>
      <c r="H13" s="289">
        <v>0</v>
      </c>
      <c r="I13" s="290" t="s">
        <v>164</v>
      </c>
      <c r="J13" s="291"/>
      <c r="K13" s="285"/>
      <c r="L13" s="285"/>
      <c r="M13" s="302"/>
      <c r="N13" s="285"/>
      <c r="O13" s="286"/>
    </row>
    <row r="14" spans="1:15" ht="12.75">
      <c r="A14" s="281">
        <v>5</v>
      </c>
      <c r="B14" s="282">
        <f>'с1'!A12</f>
        <v>0</v>
      </c>
      <c r="C14" s="283" t="s">
        <v>168</v>
      </c>
      <c r="D14" s="298"/>
      <c r="E14" s="285"/>
      <c r="F14" s="296"/>
      <c r="G14" s="297"/>
      <c r="H14" s="299"/>
      <c r="I14" s="288"/>
      <c r="J14" s="294"/>
      <c r="K14" s="285"/>
      <c r="L14" s="285"/>
      <c r="M14" s="302"/>
      <c r="N14" s="285"/>
      <c r="O14" s="286"/>
    </row>
    <row r="15" spans="1:15" ht="12.75">
      <c r="A15" s="281"/>
      <c r="B15" s="287"/>
      <c r="C15" s="288">
        <v>3</v>
      </c>
      <c r="D15" s="289">
        <v>0</v>
      </c>
      <c r="E15" s="303" t="s">
        <v>168</v>
      </c>
      <c r="F15" s="296"/>
      <c r="G15" s="297"/>
      <c r="H15" s="304"/>
      <c r="I15" s="297"/>
      <c r="J15" s="294"/>
      <c r="K15" s="284"/>
      <c r="L15" s="285"/>
      <c r="M15" s="302"/>
      <c r="N15" s="285"/>
      <c r="O15" s="286"/>
    </row>
    <row r="16" spans="1:15" ht="12.75">
      <c r="A16" s="281">
        <v>12</v>
      </c>
      <c r="B16" s="282">
        <f>'с1'!A19</f>
        <v>0</v>
      </c>
      <c r="C16" s="292" t="s">
        <v>170</v>
      </c>
      <c r="D16" s="293"/>
      <c r="E16" s="288"/>
      <c r="F16" s="304"/>
      <c r="G16" s="297"/>
      <c r="H16" s="304"/>
      <c r="I16" s="297"/>
      <c r="J16" s="294"/>
      <c r="K16" s="285"/>
      <c r="L16" s="285"/>
      <c r="M16" s="302"/>
      <c r="N16" s="285"/>
      <c r="O16" s="286"/>
    </row>
    <row r="17" spans="1:15" ht="12.75">
      <c r="A17" s="281"/>
      <c r="B17" s="287"/>
      <c r="C17" s="295"/>
      <c r="D17" s="296"/>
      <c r="E17" s="297">
        <v>10</v>
      </c>
      <c r="F17" s="289">
        <v>0</v>
      </c>
      <c r="G17" s="300" t="s">
        <v>167</v>
      </c>
      <c r="H17" s="301"/>
      <c r="I17" s="297"/>
      <c r="J17" s="294"/>
      <c r="K17" s="285"/>
      <c r="L17" s="285"/>
      <c r="M17" s="285"/>
      <c r="N17" s="285"/>
      <c r="O17" s="286"/>
    </row>
    <row r="18" spans="1:15" ht="12.75">
      <c r="A18" s="281">
        <v>13</v>
      </c>
      <c r="B18" s="282">
        <f>'с1'!A20</f>
        <v>0</v>
      </c>
      <c r="C18" s="283" t="s">
        <v>141</v>
      </c>
      <c r="D18" s="298"/>
      <c r="E18" s="297"/>
      <c r="F18" s="299"/>
      <c r="G18" s="295"/>
      <c r="H18" s="296"/>
      <c r="I18" s="297"/>
      <c r="J18" s="294"/>
      <c r="K18" s="285"/>
      <c r="L18" s="285"/>
      <c r="M18" s="285"/>
      <c r="N18" s="285"/>
      <c r="O18" s="286"/>
    </row>
    <row r="19" spans="1:15" ht="12.75">
      <c r="A19" s="281"/>
      <c r="B19" s="287"/>
      <c r="C19" s="288">
        <v>4</v>
      </c>
      <c r="D19" s="289">
        <v>0</v>
      </c>
      <c r="E19" s="300" t="s">
        <v>167</v>
      </c>
      <c r="F19" s="301"/>
      <c r="G19" s="285"/>
      <c r="H19" s="296"/>
      <c r="I19" s="297"/>
      <c r="J19" s="294"/>
      <c r="K19" s="285"/>
      <c r="L19" s="285"/>
      <c r="M19" s="285"/>
      <c r="N19" s="285"/>
      <c r="O19" s="286"/>
    </row>
    <row r="20" spans="1:15" ht="12.75">
      <c r="A20" s="281">
        <v>4</v>
      </c>
      <c r="B20" s="282">
        <f>'с1'!A11</f>
        <v>0</v>
      </c>
      <c r="C20" s="292" t="s">
        <v>167</v>
      </c>
      <c r="D20" s="293"/>
      <c r="E20" s="295"/>
      <c r="F20" s="296"/>
      <c r="G20" s="285"/>
      <c r="H20" s="296"/>
      <c r="I20" s="297"/>
      <c r="J20" s="294"/>
      <c r="K20" s="285"/>
      <c r="L20" s="285"/>
      <c r="M20" s="285"/>
      <c r="N20" s="285"/>
      <c r="O20" s="286"/>
    </row>
    <row r="21" spans="1:15" ht="12.75">
      <c r="A21" s="281"/>
      <c r="B21" s="287"/>
      <c r="C21" s="295"/>
      <c r="D21" s="296"/>
      <c r="E21" s="285"/>
      <c r="F21" s="296"/>
      <c r="G21" s="285"/>
      <c r="H21" s="296"/>
      <c r="I21" s="297">
        <v>15</v>
      </c>
      <c r="J21" s="289">
        <v>0</v>
      </c>
      <c r="K21" s="290" t="s">
        <v>164</v>
      </c>
      <c r="L21" s="305"/>
      <c r="M21" s="305"/>
      <c r="N21" s="305"/>
      <c r="O21" s="306"/>
    </row>
    <row r="22" spans="1:15" ht="12.75">
      <c r="A22" s="281">
        <v>3</v>
      </c>
      <c r="B22" s="282">
        <f>'с1'!A10</f>
        <v>0</v>
      </c>
      <c r="C22" s="283" t="s">
        <v>166</v>
      </c>
      <c r="D22" s="298"/>
      <c r="E22" s="285"/>
      <c r="F22" s="296"/>
      <c r="G22" s="285"/>
      <c r="H22" s="296"/>
      <c r="I22" s="297"/>
      <c r="J22" s="307"/>
      <c r="K22" s="295"/>
      <c r="L22" s="295"/>
      <c r="M22" s="295"/>
      <c r="N22" s="308" t="s">
        <v>28</v>
      </c>
      <c r="O22" s="309"/>
    </row>
    <row r="23" spans="1:15" ht="12.75">
      <c r="A23" s="281"/>
      <c r="B23" s="287"/>
      <c r="C23" s="288">
        <v>5</v>
      </c>
      <c r="D23" s="289">
        <v>0</v>
      </c>
      <c r="E23" s="290" t="s">
        <v>166</v>
      </c>
      <c r="F23" s="298"/>
      <c r="G23" s="285"/>
      <c r="H23" s="296"/>
      <c r="I23" s="297"/>
      <c r="J23" s="310"/>
      <c r="K23" s="285"/>
      <c r="L23" s="285"/>
      <c r="M23" s="285"/>
      <c r="N23" s="285"/>
      <c r="O23" s="286"/>
    </row>
    <row r="24" spans="1:15" ht="12.75">
      <c r="A24" s="281">
        <v>14</v>
      </c>
      <c r="B24" s="282">
        <f>'с1'!A21</f>
        <v>0</v>
      </c>
      <c r="C24" s="292" t="s">
        <v>171</v>
      </c>
      <c r="D24" s="293"/>
      <c r="E24" s="288"/>
      <c r="F24" s="304"/>
      <c r="G24" s="285"/>
      <c r="H24" s="296"/>
      <c r="I24" s="297"/>
      <c r="J24" s="294"/>
      <c r="K24" s="285"/>
      <c r="L24" s="285"/>
      <c r="M24" s="285"/>
      <c r="N24" s="285"/>
      <c r="O24" s="286"/>
    </row>
    <row r="25" spans="1:15" ht="12.75">
      <c r="A25" s="281"/>
      <c r="B25" s="287"/>
      <c r="C25" s="295"/>
      <c r="D25" s="296"/>
      <c r="E25" s="297">
        <v>11</v>
      </c>
      <c r="F25" s="289">
        <v>0</v>
      </c>
      <c r="G25" s="290" t="s">
        <v>166</v>
      </c>
      <c r="H25" s="298"/>
      <c r="I25" s="297"/>
      <c r="J25" s="294"/>
      <c r="K25" s="285"/>
      <c r="L25" s="285"/>
      <c r="M25" s="285"/>
      <c r="N25" s="285"/>
      <c r="O25" s="286"/>
    </row>
    <row r="26" spans="1:15" ht="12.75">
      <c r="A26" s="281">
        <v>11</v>
      </c>
      <c r="B26" s="282">
        <f>'с1'!A18</f>
        <v>0</v>
      </c>
      <c r="C26" s="283" t="s">
        <v>91</v>
      </c>
      <c r="D26" s="298"/>
      <c r="E26" s="297"/>
      <c r="F26" s="299"/>
      <c r="G26" s="288"/>
      <c r="H26" s="304"/>
      <c r="I26" s="297"/>
      <c r="J26" s="294"/>
      <c r="K26" s="285"/>
      <c r="L26" s="285"/>
      <c r="M26" s="285"/>
      <c r="N26" s="285"/>
      <c r="O26" s="286"/>
    </row>
    <row r="27" spans="1:15" ht="12.75">
      <c r="A27" s="281"/>
      <c r="B27" s="287"/>
      <c r="C27" s="288">
        <v>6</v>
      </c>
      <c r="D27" s="289">
        <v>0</v>
      </c>
      <c r="E27" s="300" t="s">
        <v>169</v>
      </c>
      <c r="F27" s="301"/>
      <c r="G27" s="297"/>
      <c r="H27" s="304"/>
      <c r="I27" s="297"/>
      <c r="J27" s="294"/>
      <c r="K27" s="285"/>
      <c r="L27" s="285"/>
      <c r="M27" s="285"/>
      <c r="N27" s="285"/>
      <c r="O27" s="286"/>
    </row>
    <row r="28" spans="1:15" ht="12.75">
      <c r="A28" s="281">
        <v>6</v>
      </c>
      <c r="B28" s="282">
        <f>'с1'!A13</f>
        <v>0</v>
      </c>
      <c r="C28" s="292" t="s">
        <v>169</v>
      </c>
      <c r="D28" s="293"/>
      <c r="E28" s="295"/>
      <c r="F28" s="296"/>
      <c r="G28" s="297"/>
      <c r="H28" s="304"/>
      <c r="I28" s="297"/>
      <c r="J28" s="294"/>
      <c r="K28" s="285"/>
      <c r="L28" s="285"/>
      <c r="M28" s="285"/>
      <c r="N28" s="285"/>
      <c r="O28" s="286"/>
    </row>
    <row r="29" spans="1:15" ht="12.75">
      <c r="A29" s="281"/>
      <c r="B29" s="287"/>
      <c r="C29" s="295"/>
      <c r="D29" s="296"/>
      <c r="E29" s="285"/>
      <c r="F29" s="296"/>
      <c r="G29" s="297">
        <v>14</v>
      </c>
      <c r="H29" s="289">
        <v>0</v>
      </c>
      <c r="I29" s="300" t="s">
        <v>165</v>
      </c>
      <c r="J29" s="310"/>
      <c r="K29" s="285"/>
      <c r="L29" s="285"/>
      <c r="M29" s="285"/>
      <c r="N29" s="285"/>
      <c r="O29" s="286"/>
    </row>
    <row r="30" spans="1:15" ht="12.75">
      <c r="A30" s="281">
        <v>7</v>
      </c>
      <c r="B30" s="282">
        <f>'с1'!A14</f>
        <v>0</v>
      </c>
      <c r="C30" s="283" t="s">
        <v>126</v>
      </c>
      <c r="D30" s="298"/>
      <c r="E30" s="285"/>
      <c r="F30" s="296"/>
      <c r="G30" s="297"/>
      <c r="H30" s="307"/>
      <c r="I30" s="295"/>
      <c r="J30" s="285"/>
      <c r="K30" s="285"/>
      <c r="L30" s="285"/>
      <c r="M30" s="285"/>
      <c r="N30" s="285"/>
      <c r="O30" s="286"/>
    </row>
    <row r="31" spans="1:15" ht="12.75">
      <c r="A31" s="281"/>
      <c r="B31" s="287"/>
      <c r="C31" s="288">
        <v>7</v>
      </c>
      <c r="D31" s="289">
        <v>0</v>
      </c>
      <c r="E31" s="290" t="s">
        <v>132</v>
      </c>
      <c r="F31" s="298"/>
      <c r="G31" s="297"/>
      <c r="H31" s="294"/>
      <c r="I31" s="285"/>
      <c r="J31" s="285"/>
      <c r="K31" s="285"/>
      <c r="L31" s="285"/>
      <c r="M31" s="285"/>
      <c r="N31" s="285"/>
      <c r="O31" s="286"/>
    </row>
    <row r="32" spans="1:15" ht="12.75">
      <c r="A32" s="281">
        <v>10</v>
      </c>
      <c r="B32" s="282">
        <f>'с1'!A17</f>
        <v>0</v>
      </c>
      <c r="C32" s="292" t="s">
        <v>132</v>
      </c>
      <c r="D32" s="293"/>
      <c r="E32" s="288"/>
      <c r="F32" s="304"/>
      <c r="G32" s="297"/>
      <c r="H32" s="294"/>
      <c r="I32" s="285">
        <v>-15</v>
      </c>
      <c r="J32" s="311">
        <f>IF(J21=H13,H29,IF(J21=H29,H13,0))</f>
        <v>0</v>
      </c>
      <c r="K32" s="283" t="str">
        <f>IF(K21=I13,I29,IF(K21=I29,I13,0))</f>
        <v>Алопин Вадим</v>
      </c>
      <c r="L32" s="312"/>
      <c r="M32" s="313"/>
      <c r="N32" s="313"/>
      <c r="O32" s="314"/>
    </row>
    <row r="33" spans="1:15" ht="12.75">
      <c r="A33" s="281"/>
      <c r="B33" s="287"/>
      <c r="C33" s="295"/>
      <c r="D33" s="296"/>
      <c r="E33" s="297">
        <v>12</v>
      </c>
      <c r="F33" s="289">
        <v>0</v>
      </c>
      <c r="G33" s="300" t="s">
        <v>165</v>
      </c>
      <c r="H33" s="310"/>
      <c r="I33" s="285"/>
      <c r="J33" s="295"/>
      <c r="K33" s="295"/>
      <c r="L33" s="295"/>
      <c r="M33" s="295"/>
      <c r="N33" s="308" t="s">
        <v>29</v>
      </c>
      <c r="O33" s="309"/>
    </row>
    <row r="34" spans="1:15" ht="12.75">
      <c r="A34" s="281">
        <v>15</v>
      </c>
      <c r="B34" s="282">
        <f>'с1'!A22</f>
        <v>0</v>
      </c>
      <c r="C34" s="283" t="s">
        <v>172</v>
      </c>
      <c r="D34" s="298"/>
      <c r="E34" s="297"/>
      <c r="F34" s="307"/>
      <c r="G34" s="295"/>
      <c r="H34" s="285"/>
      <c r="I34" s="285"/>
      <c r="J34" s="285"/>
      <c r="K34" s="285"/>
      <c r="L34" s="285"/>
      <c r="M34" s="285"/>
      <c r="N34" s="285"/>
      <c r="O34" s="286"/>
    </row>
    <row r="35" spans="1:15" ht="12.75">
      <c r="A35" s="281"/>
      <c r="B35" s="287"/>
      <c r="C35" s="288">
        <v>8</v>
      </c>
      <c r="D35" s="289">
        <v>0</v>
      </c>
      <c r="E35" s="300" t="s">
        <v>165</v>
      </c>
      <c r="F35" s="310"/>
      <c r="G35" s="285"/>
      <c r="H35" s="285"/>
      <c r="I35" s="285"/>
      <c r="J35" s="285"/>
      <c r="K35" s="285"/>
      <c r="L35" s="285"/>
      <c r="M35" s="285"/>
      <c r="N35" s="285"/>
      <c r="O35" s="286"/>
    </row>
    <row r="36" spans="1:15" ht="12.75">
      <c r="A36" s="281">
        <v>2</v>
      </c>
      <c r="B36" s="282">
        <f>'с1'!A9</f>
        <v>0</v>
      </c>
      <c r="C36" s="292" t="s">
        <v>165</v>
      </c>
      <c r="D36" s="315"/>
      <c r="E36" s="295"/>
      <c r="F36" s="285"/>
      <c r="G36" s="285"/>
      <c r="H36" s="285"/>
      <c r="I36" s="285"/>
      <c r="J36" s="285"/>
      <c r="K36" s="285"/>
      <c r="L36" s="285"/>
      <c r="M36" s="285"/>
      <c r="N36" s="285"/>
      <c r="O36" s="286"/>
    </row>
    <row r="37" spans="1:15" ht="12.75">
      <c r="A37" s="281"/>
      <c r="B37" s="281"/>
      <c r="C37" s="29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6"/>
    </row>
    <row r="38" spans="1:15" ht="12.75">
      <c r="A38" s="281">
        <v>-1</v>
      </c>
      <c r="B38" s="316">
        <f>IF(D7=B6,B8,IF(D7=B8,B6,0))</f>
        <v>0</v>
      </c>
      <c r="C38" s="283" t="str">
        <f>IF(E7=C6,C8,IF(E7=C8,C6,0))</f>
        <v>Полякова Наталья</v>
      </c>
      <c r="D38" s="284"/>
      <c r="E38" s="285"/>
      <c r="F38" s="285"/>
      <c r="G38" s="285">
        <v>-13</v>
      </c>
      <c r="H38" s="311">
        <f>IF(H13=F9,F17,IF(H13=F17,F9,0))</f>
        <v>0</v>
      </c>
      <c r="I38" s="283" t="str">
        <f>IF(I13=G9,G17,IF(I13=G17,G9,0))</f>
        <v>Мухутдинов Динар</v>
      </c>
      <c r="J38" s="284"/>
      <c r="K38" s="285"/>
      <c r="L38" s="285"/>
      <c r="M38" s="285"/>
      <c r="N38" s="285"/>
      <c r="O38" s="286"/>
    </row>
    <row r="39" spans="1:15" ht="12.75">
      <c r="A39" s="281"/>
      <c r="B39" s="281"/>
      <c r="C39" s="288">
        <v>16</v>
      </c>
      <c r="D39" s="289">
        <v>0</v>
      </c>
      <c r="E39" s="290" t="s">
        <v>128</v>
      </c>
      <c r="F39" s="291"/>
      <c r="G39" s="285"/>
      <c r="H39" s="295"/>
      <c r="I39" s="288"/>
      <c r="J39" s="294"/>
      <c r="K39" s="285"/>
      <c r="L39" s="285"/>
      <c r="M39" s="285"/>
      <c r="N39" s="285"/>
      <c r="O39" s="286"/>
    </row>
    <row r="40" spans="1:15" ht="12.75">
      <c r="A40" s="281">
        <v>-2</v>
      </c>
      <c r="B40" s="316">
        <f>IF(D11=B10,B12,IF(D11=B12,B10,0))</f>
        <v>0</v>
      </c>
      <c r="C40" s="292" t="str">
        <f>IF(E11=C10,C12,IF(E11=C12,C10,0))</f>
        <v>Шайхутдинов Рамир</v>
      </c>
      <c r="D40" s="315"/>
      <c r="E40" s="288">
        <v>20</v>
      </c>
      <c r="F40" s="289">
        <v>0</v>
      </c>
      <c r="G40" s="290" t="s">
        <v>132</v>
      </c>
      <c r="H40" s="291"/>
      <c r="I40" s="297">
        <v>26</v>
      </c>
      <c r="J40" s="289">
        <v>0</v>
      </c>
      <c r="K40" s="290" t="s">
        <v>167</v>
      </c>
      <c r="L40" s="291"/>
      <c r="M40" s="285"/>
      <c r="N40" s="285"/>
      <c r="O40" s="286"/>
    </row>
    <row r="41" spans="1:15" ht="12.75">
      <c r="A41" s="281"/>
      <c r="B41" s="281"/>
      <c r="C41" s="295">
        <v>-12</v>
      </c>
      <c r="D41" s="311">
        <f>IF(F33=D31,D35,IF(F33=D35,D31,0))</f>
        <v>0</v>
      </c>
      <c r="E41" s="292" t="str">
        <f>IF(G33=E31,E35,IF(G33=E35,E31,0))</f>
        <v>Ахмеров Илья</v>
      </c>
      <c r="F41" s="315"/>
      <c r="G41" s="288"/>
      <c r="H41" s="294"/>
      <c r="I41" s="297"/>
      <c r="J41" s="307"/>
      <c r="K41" s="288"/>
      <c r="L41" s="294"/>
      <c r="M41" s="285"/>
      <c r="N41" s="285"/>
      <c r="O41" s="286"/>
    </row>
    <row r="42" spans="1:15" ht="12.75">
      <c r="A42" s="281">
        <v>-3</v>
      </c>
      <c r="B42" s="316">
        <f>IF(D15=B14,B16,IF(D15=B16,B14,0))</f>
        <v>0</v>
      </c>
      <c r="C42" s="283" t="str">
        <f>IF(E15=C14,C16,IF(E15=C16,C14,0))</f>
        <v>Лось Андрей</v>
      </c>
      <c r="D42" s="317"/>
      <c r="E42" s="295"/>
      <c r="F42" s="285"/>
      <c r="G42" s="297">
        <v>24</v>
      </c>
      <c r="H42" s="289">
        <v>0</v>
      </c>
      <c r="I42" s="290" t="s">
        <v>141</v>
      </c>
      <c r="J42" s="291"/>
      <c r="K42" s="297"/>
      <c r="L42" s="294"/>
      <c r="M42" s="285"/>
      <c r="N42" s="285"/>
      <c r="O42" s="286"/>
    </row>
    <row r="43" spans="1:15" ht="12.75">
      <c r="A43" s="281"/>
      <c r="B43" s="281"/>
      <c r="C43" s="288">
        <v>17</v>
      </c>
      <c r="D43" s="289">
        <v>0</v>
      </c>
      <c r="E43" s="290" t="s">
        <v>141</v>
      </c>
      <c r="F43" s="291"/>
      <c r="G43" s="297"/>
      <c r="H43" s="307"/>
      <c r="I43" s="295"/>
      <c r="J43" s="285"/>
      <c r="K43" s="297"/>
      <c r="L43" s="294"/>
      <c r="M43" s="285"/>
      <c r="N43" s="285"/>
      <c r="O43" s="286"/>
    </row>
    <row r="44" spans="1:15" ht="12.75">
      <c r="A44" s="281">
        <v>-4</v>
      </c>
      <c r="B44" s="316">
        <f>IF(D19=B18,B20,IF(D19=B20,B18,0))</f>
        <v>0</v>
      </c>
      <c r="C44" s="292" t="str">
        <f>IF(E19=C18,C20,IF(E19=C20,C18,0))</f>
        <v>Калинкин Сергей</v>
      </c>
      <c r="D44" s="315"/>
      <c r="E44" s="288">
        <v>21</v>
      </c>
      <c r="F44" s="289">
        <v>0</v>
      </c>
      <c r="G44" s="290" t="s">
        <v>141</v>
      </c>
      <c r="H44" s="291"/>
      <c r="I44" s="285"/>
      <c r="J44" s="285"/>
      <c r="K44" s="297">
        <v>28</v>
      </c>
      <c r="L44" s="289">
        <v>0</v>
      </c>
      <c r="M44" s="290" t="s">
        <v>167</v>
      </c>
      <c r="N44" s="291"/>
      <c r="O44" s="314"/>
    </row>
    <row r="45" spans="1:15" ht="12.75">
      <c r="A45" s="281"/>
      <c r="B45" s="281"/>
      <c r="C45" s="295">
        <v>-11</v>
      </c>
      <c r="D45" s="311">
        <f>IF(F25=D23,D27,IF(F25=D27,D23,0))</f>
        <v>0</v>
      </c>
      <c r="E45" s="292" t="str">
        <f>IF(G25=E23,E27,IF(G25=E27,E23,0))</f>
        <v>Солдатов Борис</v>
      </c>
      <c r="F45" s="315"/>
      <c r="G45" s="295"/>
      <c r="H45" s="285"/>
      <c r="I45" s="285"/>
      <c r="J45" s="285"/>
      <c r="K45" s="297"/>
      <c r="L45" s="307"/>
      <c r="M45" s="295"/>
      <c r="N45" s="318" t="s">
        <v>30</v>
      </c>
      <c r="O45" s="319"/>
    </row>
    <row r="46" spans="1:15" ht="12.75">
      <c r="A46" s="281">
        <v>-5</v>
      </c>
      <c r="B46" s="316">
        <f>IF(D23=B22,B24,IF(D23=B24,B22,0))</f>
        <v>0</v>
      </c>
      <c r="C46" s="283" t="str">
        <f>IF(E23=C22,C24,IF(E23=C24,C22,0))</f>
        <v>Фалиппов Филипп</v>
      </c>
      <c r="D46" s="317"/>
      <c r="E46" s="295"/>
      <c r="F46" s="285"/>
      <c r="G46" s="285">
        <v>-14</v>
      </c>
      <c r="H46" s="311">
        <f>IF(H29=F25,F33,IF(H29=F33,F25,0))</f>
        <v>0</v>
      </c>
      <c r="I46" s="283" t="str">
        <f>IF(I29=G25,G33,IF(I29=G33,G25,0))</f>
        <v>Ишмаков Тимур</v>
      </c>
      <c r="J46" s="284"/>
      <c r="K46" s="297"/>
      <c r="L46" s="294"/>
      <c r="M46" s="285"/>
      <c r="N46" s="285"/>
      <c r="O46" s="286"/>
    </row>
    <row r="47" spans="1:15" ht="12.75">
      <c r="A47" s="281"/>
      <c r="B47" s="281"/>
      <c r="C47" s="288">
        <v>18</v>
      </c>
      <c r="D47" s="289">
        <v>0</v>
      </c>
      <c r="E47" s="290" t="s">
        <v>91</v>
      </c>
      <c r="F47" s="291"/>
      <c r="G47" s="285"/>
      <c r="H47" s="295"/>
      <c r="I47" s="320"/>
      <c r="J47" s="294"/>
      <c r="K47" s="297"/>
      <c r="L47" s="294"/>
      <c r="M47" s="285"/>
      <c r="N47" s="285"/>
      <c r="O47" s="286"/>
    </row>
    <row r="48" spans="1:15" ht="12.75">
      <c r="A48" s="281">
        <v>-6</v>
      </c>
      <c r="B48" s="316">
        <f>IF(D27=B26,B28,IF(D27=B28,B26,0))</f>
        <v>0</v>
      </c>
      <c r="C48" s="292" t="str">
        <f>IF(E27=C26,C28,IF(E27=C28,C26,0))</f>
        <v>Байгужина Назгуль</v>
      </c>
      <c r="D48" s="315"/>
      <c r="E48" s="288">
        <v>22</v>
      </c>
      <c r="F48" s="289">
        <v>0</v>
      </c>
      <c r="G48" s="290" t="s">
        <v>91</v>
      </c>
      <c r="H48" s="291"/>
      <c r="I48" s="297">
        <v>27</v>
      </c>
      <c r="J48" s="289">
        <v>0</v>
      </c>
      <c r="K48" s="300" t="s">
        <v>166</v>
      </c>
      <c r="L48" s="310"/>
      <c r="M48" s="285"/>
      <c r="N48" s="285"/>
      <c r="O48" s="286"/>
    </row>
    <row r="49" spans="1:15" ht="12.75">
      <c r="A49" s="281"/>
      <c r="B49" s="281"/>
      <c r="C49" s="295">
        <v>-10</v>
      </c>
      <c r="D49" s="311">
        <f>IF(F17=D15,D19,IF(F17=D19,D15,0))</f>
        <v>0</v>
      </c>
      <c r="E49" s="292" t="str">
        <f>IF(G17=E15,E19,IF(G17=E19,E15,0))</f>
        <v>Садыков Амир</v>
      </c>
      <c r="F49" s="315"/>
      <c r="G49" s="288"/>
      <c r="H49" s="294"/>
      <c r="I49" s="297"/>
      <c r="J49" s="307"/>
      <c r="K49" s="295"/>
      <c r="L49" s="285"/>
      <c r="M49" s="285"/>
      <c r="N49" s="285"/>
      <c r="O49" s="286"/>
    </row>
    <row r="50" spans="1:15" ht="12.75">
      <c r="A50" s="281">
        <v>-7</v>
      </c>
      <c r="B50" s="316">
        <f>IF(D31=B30,B32,IF(D31=B32,B30,0))</f>
        <v>0</v>
      </c>
      <c r="C50" s="283" t="str">
        <f>IF(E31=C30,C32,IF(E31=C32,C30,0))</f>
        <v>Ягафарова Диана</v>
      </c>
      <c r="D50" s="317"/>
      <c r="E50" s="295"/>
      <c r="F50" s="285"/>
      <c r="G50" s="297">
        <v>25</v>
      </c>
      <c r="H50" s="289">
        <v>0</v>
      </c>
      <c r="I50" s="300" t="s">
        <v>69</v>
      </c>
      <c r="J50" s="310"/>
      <c r="K50" s="285"/>
      <c r="L50" s="285"/>
      <c r="M50" s="285"/>
      <c r="N50" s="285"/>
      <c r="O50" s="286"/>
    </row>
    <row r="51" spans="1:15" ht="12.75">
      <c r="A51" s="281"/>
      <c r="B51" s="281"/>
      <c r="C51" s="288">
        <v>19</v>
      </c>
      <c r="D51" s="289">
        <v>0</v>
      </c>
      <c r="E51" s="290" t="s">
        <v>172</v>
      </c>
      <c r="F51" s="291"/>
      <c r="G51" s="297"/>
      <c r="H51" s="307"/>
      <c r="I51" s="295"/>
      <c r="J51" s="285"/>
      <c r="K51" s="285"/>
      <c r="L51" s="285"/>
      <c r="M51" s="285"/>
      <c r="N51" s="285"/>
      <c r="O51" s="286"/>
    </row>
    <row r="52" spans="1:15" ht="12.75">
      <c r="A52" s="281">
        <v>-8</v>
      </c>
      <c r="B52" s="316">
        <f>IF(D35=B34,B36,IF(D35=B36,B34,0))</f>
        <v>0</v>
      </c>
      <c r="C52" s="292" t="str">
        <f>IF(E35=C34,C36,IF(E35=C36,C34,0))</f>
        <v>Шайхутдинов Ренат</v>
      </c>
      <c r="D52" s="315"/>
      <c r="E52" s="288">
        <v>23</v>
      </c>
      <c r="F52" s="289">
        <v>0</v>
      </c>
      <c r="G52" s="300" t="s">
        <v>69</v>
      </c>
      <c r="H52" s="310"/>
      <c r="I52" s="285"/>
      <c r="J52" s="285"/>
      <c r="K52" s="285">
        <v>-28</v>
      </c>
      <c r="L52" s="311">
        <f>IF(L44=J40,J48,IF(L44=J48,J40,0))</f>
        <v>0</v>
      </c>
      <c r="M52" s="283" t="str">
        <f>IF(M44=K40,K48,IF(M44=K48,K40,0))</f>
        <v>Ишмаков Тимур</v>
      </c>
      <c r="N52" s="313"/>
      <c r="O52" s="314"/>
    </row>
    <row r="53" spans="1:15" ht="12.75">
      <c r="A53" s="281"/>
      <c r="B53" s="281"/>
      <c r="C53" s="295">
        <v>-9</v>
      </c>
      <c r="D53" s="311">
        <f>IF(F9=D7,D11,IF(F9=D11,D7,0))</f>
        <v>0</v>
      </c>
      <c r="E53" s="292" t="str">
        <f>IF(G9=E7,E11,IF(G9=E11,E7,0))</f>
        <v>Зиннатуллин Рустемхан</v>
      </c>
      <c r="F53" s="315"/>
      <c r="G53" s="295"/>
      <c r="H53" s="285"/>
      <c r="I53" s="285"/>
      <c r="J53" s="285"/>
      <c r="K53" s="285"/>
      <c r="L53" s="295"/>
      <c r="M53" s="321"/>
      <c r="N53" s="308" t="s">
        <v>31</v>
      </c>
      <c r="O53" s="309"/>
    </row>
    <row r="54" spans="1:15" ht="12.75">
      <c r="A54" s="281"/>
      <c r="B54" s="281"/>
      <c r="C54" s="285"/>
      <c r="D54" s="295"/>
      <c r="E54" s="295"/>
      <c r="F54" s="285"/>
      <c r="G54" s="285"/>
      <c r="H54" s="285"/>
      <c r="I54" s="285"/>
      <c r="J54" s="285"/>
      <c r="K54" s="285"/>
      <c r="L54" s="285"/>
      <c r="M54" s="285"/>
      <c r="N54" s="285"/>
      <c r="O54" s="286"/>
    </row>
    <row r="55" spans="1:15" ht="12.75">
      <c r="A55" s="281">
        <v>-26</v>
      </c>
      <c r="B55" s="316">
        <f>IF(J40=H38,H42,IF(J40=H42,H38,0))</f>
        <v>0</v>
      </c>
      <c r="C55" s="283" t="str">
        <f>IF(K40=I38,I42,IF(K40=I42,I38,0))</f>
        <v>Калинкин Сергей</v>
      </c>
      <c r="D55" s="284"/>
      <c r="E55" s="285"/>
      <c r="F55" s="285"/>
      <c r="G55" s="285">
        <v>-20</v>
      </c>
      <c r="H55" s="311">
        <f>IF(F40=D39,D41,IF(F40=D41,D39,0))</f>
        <v>0</v>
      </c>
      <c r="I55" s="283" t="str">
        <f>IF(G40=E39,E41,IF(G40=E41,E39,0))</f>
        <v>Шайхутдинов Рамир</v>
      </c>
      <c r="J55" s="284"/>
      <c r="K55" s="285"/>
      <c r="L55" s="285"/>
      <c r="M55" s="285"/>
      <c r="N55" s="285"/>
      <c r="O55" s="286"/>
    </row>
    <row r="56" spans="1:15" ht="12.75">
      <c r="A56" s="281"/>
      <c r="B56" s="287"/>
      <c r="C56" s="288">
        <v>29</v>
      </c>
      <c r="D56" s="289">
        <v>0</v>
      </c>
      <c r="E56" s="290" t="s">
        <v>141</v>
      </c>
      <c r="F56" s="291"/>
      <c r="G56" s="285"/>
      <c r="H56" s="295"/>
      <c r="I56" s="288">
        <v>31</v>
      </c>
      <c r="J56" s="289">
        <v>0</v>
      </c>
      <c r="K56" s="290" t="s">
        <v>169</v>
      </c>
      <c r="L56" s="291"/>
      <c r="M56" s="285"/>
      <c r="N56" s="285"/>
      <c r="O56" s="286"/>
    </row>
    <row r="57" spans="1:15" ht="12.75">
      <c r="A57" s="281">
        <v>-27</v>
      </c>
      <c r="B57" s="316">
        <f>IF(J48=H46,H50,IF(J48=H50,H46,0))</f>
        <v>0</v>
      </c>
      <c r="C57" s="292" t="str">
        <f>IF(K48=I46,I50,IF(K48=I50,I46,0))</f>
        <v>Зиннатуллин Рустемхан</v>
      </c>
      <c r="D57" s="315"/>
      <c r="E57" s="322" t="s">
        <v>32</v>
      </c>
      <c r="F57" s="323"/>
      <c r="G57" s="285">
        <v>-21</v>
      </c>
      <c r="H57" s="311">
        <f>IF(F44=D43,D45,IF(F44=D45,D43,0))</f>
        <v>0</v>
      </c>
      <c r="I57" s="292" t="str">
        <f>IF(G44=E43,E45,IF(G44=E45,E43,0))</f>
        <v>Солдатов Борис</v>
      </c>
      <c r="J57" s="315"/>
      <c r="K57" s="288"/>
      <c r="L57" s="294"/>
      <c r="M57" s="285"/>
      <c r="N57" s="285"/>
      <c r="O57" s="286"/>
    </row>
    <row r="58" spans="1:15" ht="12.75">
      <c r="A58" s="281"/>
      <c r="B58" s="281"/>
      <c r="C58" s="295">
        <v>-29</v>
      </c>
      <c r="D58" s="311">
        <v>0</v>
      </c>
      <c r="E58" s="283" t="str">
        <f>IF(E56=C55,C57,IF(E56=C57,C55,0))</f>
        <v>Зиннатуллин Рустемхан</v>
      </c>
      <c r="F58" s="284"/>
      <c r="G58" s="285"/>
      <c r="H58" s="295"/>
      <c r="I58" s="295"/>
      <c r="J58" s="285"/>
      <c r="K58" s="297">
        <v>33</v>
      </c>
      <c r="L58" s="289">
        <v>0</v>
      </c>
      <c r="M58" s="300" t="s">
        <v>168</v>
      </c>
      <c r="N58" s="310"/>
      <c r="O58" s="314"/>
    </row>
    <row r="59" spans="1:15" ht="12.75">
      <c r="A59" s="281"/>
      <c r="B59" s="281"/>
      <c r="C59" s="285"/>
      <c r="D59" s="295"/>
      <c r="E59" s="322" t="s">
        <v>34</v>
      </c>
      <c r="F59" s="323"/>
      <c r="G59" s="285">
        <v>-22</v>
      </c>
      <c r="H59" s="311">
        <f>IF(F48=D47,D49,IF(F48=D49,D47,0))</f>
        <v>0</v>
      </c>
      <c r="I59" s="283" t="str">
        <f>IF(G48=E47,E49,IF(G48=E49,E47,0))</f>
        <v>Садыков Амир</v>
      </c>
      <c r="J59" s="284"/>
      <c r="K59" s="297"/>
      <c r="L59" s="307"/>
      <c r="M59" s="295"/>
      <c r="N59" s="318" t="s">
        <v>74</v>
      </c>
      <c r="O59" s="319"/>
    </row>
    <row r="60" spans="1:15" ht="12.75">
      <c r="A60" s="281">
        <v>-24</v>
      </c>
      <c r="B60" s="316">
        <f>IF(H42=F40,F44,IF(H42=F44,F40,0))</f>
        <v>0</v>
      </c>
      <c r="C60" s="283" t="str">
        <f>IF(I42=G40,G44,IF(I42=G44,G40,0))</f>
        <v>Ахмеров Илья</v>
      </c>
      <c r="D60" s="284"/>
      <c r="E60" s="285"/>
      <c r="F60" s="285"/>
      <c r="G60" s="285"/>
      <c r="H60" s="295"/>
      <c r="I60" s="288">
        <v>32</v>
      </c>
      <c r="J60" s="289">
        <v>0</v>
      </c>
      <c r="K60" s="300" t="s">
        <v>168</v>
      </c>
      <c r="L60" s="310"/>
      <c r="M60" s="324"/>
      <c r="N60" s="285"/>
      <c r="O60" s="286"/>
    </row>
    <row r="61" spans="1:15" ht="12.75">
      <c r="A61" s="281"/>
      <c r="B61" s="281"/>
      <c r="C61" s="288">
        <v>30</v>
      </c>
      <c r="D61" s="289">
        <v>0</v>
      </c>
      <c r="E61" s="290" t="s">
        <v>91</v>
      </c>
      <c r="F61" s="291"/>
      <c r="G61" s="285">
        <v>-23</v>
      </c>
      <c r="H61" s="311">
        <f>IF(F52=D51,D53,IF(F52=D53,D51,0))</f>
        <v>0</v>
      </c>
      <c r="I61" s="292" t="str">
        <f>IF(G52=E51,E53,IF(G52=E53,E51,0))</f>
        <v>Шайхутдинов Ренат</v>
      </c>
      <c r="J61" s="315"/>
      <c r="K61" s="295">
        <v>-33</v>
      </c>
      <c r="L61" s="311">
        <f>IF(L58=J56,J60,IF(L58=J60,J56,0))</f>
        <v>0</v>
      </c>
      <c r="M61" s="283" t="str">
        <f>IF(M58=K56,K60,IF(M58=K60,K56,0))</f>
        <v>Солдатов Борис</v>
      </c>
      <c r="N61" s="313"/>
      <c r="O61" s="314"/>
    </row>
    <row r="62" spans="1:15" ht="12.75">
      <c r="A62" s="281">
        <v>-25</v>
      </c>
      <c r="B62" s="316">
        <f>IF(H50=F48,F52,IF(H50=F52,F48,0))</f>
        <v>0</v>
      </c>
      <c r="C62" s="292" t="str">
        <f>IF(I50=G48,G52,IF(I50=G52,G48,0))</f>
        <v>Байгужина Назгуль</v>
      </c>
      <c r="D62" s="315"/>
      <c r="E62" s="322" t="s">
        <v>33</v>
      </c>
      <c r="F62" s="323"/>
      <c r="G62" s="285"/>
      <c r="H62" s="295"/>
      <c r="I62" s="295"/>
      <c r="J62" s="285"/>
      <c r="K62" s="285"/>
      <c r="L62" s="295"/>
      <c r="M62" s="295"/>
      <c r="N62" s="308" t="s">
        <v>75</v>
      </c>
      <c r="O62" s="309"/>
    </row>
    <row r="63" spans="1:15" ht="12.75">
      <c r="A63" s="281"/>
      <c r="B63" s="281"/>
      <c r="C63" s="295">
        <v>-30</v>
      </c>
      <c r="D63" s="311">
        <v>0</v>
      </c>
      <c r="E63" s="283" t="str">
        <f>IF(E61=C60,C62,IF(E61=C62,C60,0))</f>
        <v>Ахмеров Илья</v>
      </c>
      <c r="F63" s="284"/>
      <c r="G63" s="285"/>
      <c r="H63" s="285"/>
      <c r="I63" s="285"/>
      <c r="J63" s="285"/>
      <c r="K63" s="285"/>
      <c r="L63" s="285"/>
      <c r="M63" s="285"/>
      <c r="N63" s="285"/>
      <c r="O63" s="286"/>
    </row>
    <row r="64" spans="1:15" ht="12.75">
      <c r="A64" s="281"/>
      <c r="B64" s="281"/>
      <c r="C64" s="285"/>
      <c r="D64" s="295"/>
      <c r="E64" s="322" t="s">
        <v>35</v>
      </c>
      <c r="F64" s="323"/>
      <c r="G64" s="285"/>
      <c r="H64" s="285"/>
      <c r="I64" s="285">
        <v>-31</v>
      </c>
      <c r="J64" s="311">
        <f>IF(J56=H55,H57,IF(J56=H57,H55,0))</f>
        <v>0</v>
      </c>
      <c r="K64" s="283" t="str">
        <f>IF(K56=I55,I57,IF(K56=I57,I55,0))</f>
        <v>Шайхутдинов Рамир</v>
      </c>
      <c r="L64" s="284"/>
      <c r="M64" s="285"/>
      <c r="N64" s="285"/>
      <c r="O64" s="286"/>
    </row>
    <row r="65" spans="1:15" ht="12.75">
      <c r="A65" s="281">
        <v>-16</v>
      </c>
      <c r="B65" s="316">
        <f>IF(D39=B38,B40,IF(D39=B40,B38,0))</f>
        <v>0</v>
      </c>
      <c r="C65" s="283" t="str">
        <f>IF(E39=C38,C40,IF(E39=C40,C38,0))</f>
        <v>Полякова Наталья</v>
      </c>
      <c r="D65" s="284"/>
      <c r="E65" s="285"/>
      <c r="F65" s="285"/>
      <c r="G65" s="285"/>
      <c r="H65" s="285"/>
      <c r="I65" s="285"/>
      <c r="J65" s="295"/>
      <c r="K65" s="288">
        <v>34</v>
      </c>
      <c r="L65" s="289">
        <v>0</v>
      </c>
      <c r="M65" s="290" t="s">
        <v>128</v>
      </c>
      <c r="N65" s="313"/>
      <c r="O65" s="314"/>
    </row>
    <row r="66" spans="1:15" ht="12.75">
      <c r="A66" s="281"/>
      <c r="B66" s="281"/>
      <c r="C66" s="288">
        <v>35</v>
      </c>
      <c r="D66" s="289">
        <v>0</v>
      </c>
      <c r="E66" s="290" t="s">
        <v>170</v>
      </c>
      <c r="F66" s="291"/>
      <c r="G66" s="285"/>
      <c r="H66" s="285"/>
      <c r="I66" s="285">
        <v>-32</v>
      </c>
      <c r="J66" s="311">
        <f>IF(J60=H59,H61,IF(J60=H61,H59,0))</f>
        <v>0</v>
      </c>
      <c r="K66" s="292" t="str">
        <f>IF(K60=I59,I61,IF(K60=I61,I59,0))</f>
        <v>Шайхутдинов Ренат</v>
      </c>
      <c r="L66" s="315"/>
      <c r="M66" s="295"/>
      <c r="N66" s="308" t="s">
        <v>76</v>
      </c>
      <c r="O66" s="309"/>
    </row>
    <row r="67" spans="1:15" ht="12.75">
      <c r="A67" s="281">
        <v>-17</v>
      </c>
      <c r="B67" s="316">
        <f>IF(D43=B42,B44,IF(D43=B44,B42,0))</f>
        <v>0</v>
      </c>
      <c r="C67" s="292" t="str">
        <f>IF(E43=C42,C44,IF(E43=C44,C42,0))</f>
        <v>Лось Андрей</v>
      </c>
      <c r="D67" s="315"/>
      <c r="E67" s="288"/>
      <c r="F67" s="294"/>
      <c r="G67" s="285"/>
      <c r="H67" s="285"/>
      <c r="I67" s="285"/>
      <c r="J67" s="295"/>
      <c r="K67" s="295">
        <v>-34</v>
      </c>
      <c r="L67" s="311">
        <f>IF(L65=J64,J66,IF(L65=J66,J64,0))</f>
        <v>0</v>
      </c>
      <c r="M67" s="283" t="str">
        <f>IF(M65=K64,K66,IF(M65=K66,K64,0))</f>
        <v>Шайхутдинов Ренат</v>
      </c>
      <c r="N67" s="313"/>
      <c r="O67" s="314"/>
    </row>
    <row r="68" spans="1:15" ht="12.75">
      <c r="A68" s="281"/>
      <c r="B68" s="281"/>
      <c r="C68" s="295"/>
      <c r="D68" s="285"/>
      <c r="E68" s="297">
        <v>37</v>
      </c>
      <c r="F68" s="289">
        <v>0</v>
      </c>
      <c r="G68" s="290" t="s">
        <v>170</v>
      </c>
      <c r="H68" s="291"/>
      <c r="I68" s="285"/>
      <c r="J68" s="285"/>
      <c r="K68" s="285"/>
      <c r="L68" s="295"/>
      <c r="M68" s="295"/>
      <c r="N68" s="308" t="s">
        <v>77</v>
      </c>
      <c r="O68" s="309"/>
    </row>
    <row r="69" spans="1:15" ht="12.75">
      <c r="A69" s="281">
        <v>-18</v>
      </c>
      <c r="B69" s="316">
        <f>IF(D47=B46,B48,IF(D47=B48,B46,0))</f>
        <v>0</v>
      </c>
      <c r="C69" s="283" t="str">
        <f>IF(E47=C46,C48,IF(E47=C48,C46,0))</f>
        <v>Фалиппов Филипп</v>
      </c>
      <c r="D69" s="284"/>
      <c r="E69" s="297"/>
      <c r="F69" s="307"/>
      <c r="G69" s="322" t="s">
        <v>78</v>
      </c>
      <c r="H69" s="323"/>
      <c r="I69" s="285">
        <v>-35</v>
      </c>
      <c r="J69" s="311">
        <v>0</v>
      </c>
      <c r="K69" s="283" t="str">
        <f>IF(E66=C65,C67,IF(E66=C67,C65,0))</f>
        <v>Полякова Наталья</v>
      </c>
      <c r="L69" s="284"/>
      <c r="M69" s="285"/>
      <c r="N69" s="285"/>
      <c r="O69" s="286"/>
    </row>
    <row r="70" spans="1:15" ht="12.75">
      <c r="A70" s="281"/>
      <c r="B70" s="281"/>
      <c r="C70" s="288">
        <v>36</v>
      </c>
      <c r="D70" s="289">
        <v>0</v>
      </c>
      <c r="E70" s="300" t="s">
        <v>126</v>
      </c>
      <c r="F70" s="310"/>
      <c r="G70" s="324"/>
      <c r="H70" s="324"/>
      <c r="I70" s="285"/>
      <c r="J70" s="295"/>
      <c r="K70" s="288">
        <v>38</v>
      </c>
      <c r="L70" s="289">
        <v>0</v>
      </c>
      <c r="M70" s="290" t="s">
        <v>145</v>
      </c>
      <c r="N70" s="313"/>
      <c r="O70" s="314"/>
    </row>
    <row r="71" spans="1:15" ht="12.75">
      <c r="A71" s="281">
        <v>-19</v>
      </c>
      <c r="B71" s="316">
        <f>IF(D51=B50,B52,IF(D51=B52,B50,0))</f>
        <v>0</v>
      </c>
      <c r="C71" s="292" t="str">
        <f>IF(E51=C50,C52,IF(E51=C52,C50,0))</f>
        <v>Ягафарова Диана</v>
      </c>
      <c r="D71" s="315"/>
      <c r="E71" s="295">
        <v>-37</v>
      </c>
      <c r="F71" s="311">
        <f>IF(F68=D66,D70,IF(F68=D70,D66,0))</f>
        <v>0</v>
      </c>
      <c r="G71" s="283" t="str">
        <f>IF(G68=E66,E70,IF(G68=E70,E66,0))</f>
        <v>Ягафарова Диана</v>
      </c>
      <c r="H71" s="284"/>
      <c r="I71" s="285">
        <v>-36</v>
      </c>
      <c r="J71" s="311">
        <v>0</v>
      </c>
      <c r="K71" s="292" t="str">
        <f>IF(E70=C69,C71,IF(E70=C71,C69,0))</f>
        <v>Фалиппов Филипп</v>
      </c>
      <c r="L71" s="315"/>
      <c r="M71" s="295"/>
      <c r="N71" s="308" t="s">
        <v>79</v>
      </c>
      <c r="O71" s="309"/>
    </row>
    <row r="72" spans="1:15" ht="12.75">
      <c r="A72" s="327"/>
      <c r="B72" s="327"/>
      <c r="C72" s="295"/>
      <c r="D72" s="285"/>
      <c r="E72" s="285"/>
      <c r="F72" s="295"/>
      <c r="G72" s="322" t="s">
        <v>80</v>
      </c>
      <c r="H72" s="323"/>
      <c r="I72" s="285"/>
      <c r="J72" s="295"/>
      <c r="K72" s="295">
        <v>-38</v>
      </c>
      <c r="L72" s="311">
        <f>IF(L70=J69,J71,IF(L70=J71,J69,0))</f>
        <v>0</v>
      </c>
      <c r="M72" s="283" t="str">
        <f>IF(M70=K69,K71,IF(M70=K71,K69,0))</f>
        <v>Фалиппов Филипп</v>
      </c>
      <c r="N72" s="313"/>
      <c r="O72" s="314"/>
    </row>
    <row r="73" spans="1:15" ht="12.75">
      <c r="A73" s="327"/>
      <c r="B73" s="327"/>
      <c r="C73" s="328"/>
      <c r="D73" s="328"/>
      <c r="E73" s="328"/>
      <c r="F73" s="328"/>
      <c r="G73" s="328"/>
      <c r="H73" s="328"/>
      <c r="I73" s="328"/>
      <c r="J73" s="328"/>
      <c r="K73" s="328"/>
      <c r="L73" s="329"/>
      <c r="M73" s="329"/>
      <c r="N73" s="330" t="s">
        <v>81</v>
      </c>
      <c r="O73" s="331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136" customWidth="1"/>
    <col min="2" max="2" width="5.75390625" style="136" customWidth="1"/>
    <col min="3" max="4" width="25.75390625" style="129" customWidth="1"/>
    <col min="5" max="5" width="5.75390625" style="129" customWidth="1"/>
    <col min="6" max="16384" width="9.125" style="129" customWidth="1"/>
  </cols>
  <sheetData>
    <row r="1" spans="1:5" ht="12.75">
      <c r="A1" s="124" t="s">
        <v>36</v>
      </c>
      <c r="B1" s="125" t="s">
        <v>37</v>
      </c>
      <c r="C1" s="126"/>
      <c r="D1" s="127" t="s">
        <v>38</v>
      </c>
      <c r="E1" s="128"/>
    </row>
    <row r="2" spans="1:5" ht="12.75">
      <c r="A2" s="130">
        <v>1</v>
      </c>
      <c r="B2" s="131">
        <f>1!D7</f>
        <v>0</v>
      </c>
      <c r="C2" s="132" t="str">
        <f>1!G33</f>
        <v>Алопин Вадим</v>
      </c>
      <c r="D2" s="133" t="str">
        <f>1!E41</f>
        <v>Ахмеров Илья</v>
      </c>
      <c r="E2" s="134">
        <f>1!B38</f>
        <v>0</v>
      </c>
    </row>
    <row r="3" spans="1:5" ht="12.75">
      <c r="A3" s="130">
        <v>2</v>
      </c>
      <c r="B3" s="131">
        <f>1!D11</f>
        <v>0</v>
      </c>
      <c r="C3" s="132" t="str">
        <f>1!I29</f>
        <v>Алопин Вадим</v>
      </c>
      <c r="D3" s="133" t="str">
        <f>1!I46</f>
        <v>Ишмаков Тимур</v>
      </c>
      <c r="E3" s="134">
        <f>1!B40</f>
        <v>0</v>
      </c>
    </row>
    <row r="4" spans="1:5" ht="12.75">
      <c r="A4" s="130">
        <v>3</v>
      </c>
      <c r="B4" s="131">
        <f>1!D15</f>
        <v>0</v>
      </c>
      <c r="C4" s="132" t="str">
        <f>1!E35</f>
        <v>Алопин Вадим</v>
      </c>
      <c r="D4" s="133" t="str">
        <f>1!C52</f>
        <v>Шайхутдинов Ренат</v>
      </c>
      <c r="E4" s="134">
        <f>1!B42</f>
        <v>0</v>
      </c>
    </row>
    <row r="5" spans="1:5" ht="12.75">
      <c r="A5" s="130">
        <v>4</v>
      </c>
      <c r="B5" s="131">
        <f>1!D19</f>
        <v>0</v>
      </c>
      <c r="C5" s="132" t="str">
        <f>1!G40</f>
        <v>Ахмеров Илья</v>
      </c>
      <c r="D5" s="133" t="str">
        <f>1!I55</f>
        <v>Шайхутдинов Рамир</v>
      </c>
      <c r="E5" s="134">
        <f>1!B44</f>
        <v>0</v>
      </c>
    </row>
    <row r="6" spans="1:5" ht="12.75">
      <c r="A6" s="130">
        <v>5</v>
      </c>
      <c r="B6" s="131">
        <f>1!D23</f>
        <v>0</v>
      </c>
      <c r="C6" s="132" t="str">
        <f>1!E31</f>
        <v>Ахмеров Илья</v>
      </c>
      <c r="D6" s="133" t="str">
        <f>1!C50</f>
        <v>Ягафарова Диана</v>
      </c>
      <c r="E6" s="134">
        <f>1!B46</f>
        <v>0</v>
      </c>
    </row>
    <row r="7" spans="1:5" ht="12.75">
      <c r="A7" s="130">
        <v>6</v>
      </c>
      <c r="B7" s="131">
        <f>1!D27</f>
        <v>0</v>
      </c>
      <c r="C7" s="132" t="str">
        <f>1!E61</f>
        <v>Байгужина Назгуль</v>
      </c>
      <c r="D7" s="133" t="str">
        <f>1!E63</f>
        <v>Ахмеров Илья</v>
      </c>
      <c r="E7" s="134">
        <f>1!B48</f>
        <v>0</v>
      </c>
    </row>
    <row r="8" spans="1:5" ht="12.75">
      <c r="A8" s="130">
        <v>7</v>
      </c>
      <c r="B8" s="131">
        <f>1!D31</f>
        <v>0</v>
      </c>
      <c r="C8" s="132" t="str">
        <f>1!G48</f>
        <v>Байгужина Назгуль</v>
      </c>
      <c r="D8" s="133" t="str">
        <f>1!I59</f>
        <v>Садыков Амир</v>
      </c>
      <c r="E8" s="134">
        <f>1!B50</f>
        <v>0</v>
      </c>
    </row>
    <row r="9" spans="1:5" ht="12.75">
      <c r="A9" s="130">
        <v>8</v>
      </c>
      <c r="B9" s="131">
        <f>1!D35</f>
        <v>0</v>
      </c>
      <c r="C9" s="132" t="str">
        <f>1!E47</f>
        <v>Байгужина Назгуль</v>
      </c>
      <c r="D9" s="133" t="str">
        <f>1!C69</f>
        <v>Фалиппов Филипп</v>
      </c>
      <c r="E9" s="134">
        <f>1!B52</f>
        <v>0</v>
      </c>
    </row>
    <row r="10" spans="1:5" ht="12.75">
      <c r="A10" s="130">
        <v>9</v>
      </c>
      <c r="B10" s="131">
        <f>1!F9</f>
        <v>0</v>
      </c>
      <c r="C10" s="132" t="str">
        <f>1!I50</f>
        <v>Зиннатуллин Рустемхан</v>
      </c>
      <c r="D10" s="133" t="str">
        <f>1!C62</f>
        <v>Байгужина Назгуль</v>
      </c>
      <c r="E10" s="134">
        <f>1!D53</f>
        <v>0</v>
      </c>
    </row>
    <row r="11" spans="1:5" ht="12.75">
      <c r="A11" s="130">
        <v>10</v>
      </c>
      <c r="B11" s="131">
        <f>1!F17</f>
        <v>0</v>
      </c>
      <c r="C11" s="132" t="str">
        <f>1!E11</f>
        <v>Зиннатуллин Рустемхан</v>
      </c>
      <c r="D11" s="133" t="str">
        <f>1!C40</f>
        <v>Шайхутдинов Рамир</v>
      </c>
      <c r="E11" s="134">
        <f>1!D49</f>
        <v>0</v>
      </c>
    </row>
    <row r="12" spans="1:5" ht="12.75">
      <c r="A12" s="130">
        <v>11</v>
      </c>
      <c r="B12" s="131">
        <f>1!F25</f>
        <v>0</v>
      </c>
      <c r="C12" s="132" t="str">
        <f>1!G52</f>
        <v>Зиннатуллин Рустемхан</v>
      </c>
      <c r="D12" s="133" t="str">
        <f>1!I61</f>
        <v>Шайхутдинов Ренат</v>
      </c>
      <c r="E12" s="134">
        <f>1!D45</f>
        <v>0</v>
      </c>
    </row>
    <row r="13" spans="1:5" ht="12.75">
      <c r="A13" s="130">
        <v>12</v>
      </c>
      <c r="B13" s="131">
        <f>1!F33</f>
        <v>0</v>
      </c>
      <c r="C13" s="132" t="str">
        <f>1!K48</f>
        <v>Ишмаков Тимур</v>
      </c>
      <c r="D13" s="133" t="str">
        <f>1!C57</f>
        <v>Зиннатуллин Рустемхан</v>
      </c>
      <c r="E13" s="134">
        <f>1!D41</f>
        <v>0</v>
      </c>
    </row>
    <row r="14" spans="1:5" ht="12.75">
      <c r="A14" s="130">
        <v>13</v>
      </c>
      <c r="B14" s="131">
        <f>1!H13</f>
        <v>0</v>
      </c>
      <c r="C14" s="132" t="str">
        <f>1!G25</f>
        <v>Ишмаков Тимур</v>
      </c>
      <c r="D14" s="133" t="str">
        <f>1!E45</f>
        <v>Солдатов Борис</v>
      </c>
      <c r="E14" s="134">
        <f>1!H38</f>
        <v>0</v>
      </c>
    </row>
    <row r="15" spans="1:5" ht="12.75">
      <c r="A15" s="130">
        <v>14</v>
      </c>
      <c r="B15" s="131">
        <f>1!H29</f>
        <v>0</v>
      </c>
      <c r="C15" s="132" t="str">
        <f>1!E23</f>
        <v>Ишмаков Тимур</v>
      </c>
      <c r="D15" s="133" t="str">
        <f>1!C46</f>
        <v>Фалиппов Филипп</v>
      </c>
      <c r="E15" s="134">
        <f>1!H46</f>
        <v>0</v>
      </c>
    </row>
    <row r="16" spans="1:5" ht="12.75">
      <c r="A16" s="130">
        <v>15</v>
      </c>
      <c r="B16" s="131">
        <f>1!J21</f>
        <v>0</v>
      </c>
      <c r="C16" s="132" t="str">
        <f>1!I42</f>
        <v>Калинкин Сергей</v>
      </c>
      <c r="D16" s="133" t="str">
        <f>1!C60</f>
        <v>Ахмеров Илья</v>
      </c>
      <c r="E16" s="134">
        <f>1!J32</f>
        <v>0</v>
      </c>
    </row>
    <row r="17" spans="1:5" ht="12.75">
      <c r="A17" s="130">
        <v>16</v>
      </c>
      <c r="B17" s="131">
        <f>1!D39</f>
        <v>0</v>
      </c>
      <c r="C17" s="132" t="str">
        <f>1!E56</f>
        <v>Калинкин Сергей</v>
      </c>
      <c r="D17" s="133" t="str">
        <f>1!E58</f>
        <v>Зиннатуллин Рустемхан</v>
      </c>
      <c r="E17" s="134">
        <f>1!B65</f>
        <v>0</v>
      </c>
    </row>
    <row r="18" spans="1:5" ht="12.75">
      <c r="A18" s="130">
        <v>17</v>
      </c>
      <c r="B18" s="131">
        <f>1!D43</f>
        <v>0</v>
      </c>
      <c r="C18" s="132" t="str">
        <f>1!E43</f>
        <v>Калинкин Сергей</v>
      </c>
      <c r="D18" s="133" t="str">
        <f>1!C67</f>
        <v>Лось Андрей</v>
      </c>
      <c r="E18" s="134">
        <f>1!B67</f>
        <v>0</v>
      </c>
    </row>
    <row r="19" spans="1:5" ht="12.75">
      <c r="A19" s="130">
        <v>18</v>
      </c>
      <c r="B19" s="131">
        <f>1!D47</f>
        <v>0</v>
      </c>
      <c r="C19" s="132" t="str">
        <f>1!G44</f>
        <v>Калинкин Сергей</v>
      </c>
      <c r="D19" s="133" t="str">
        <f>1!I57</f>
        <v>Солдатов Борис</v>
      </c>
      <c r="E19" s="134">
        <f>1!B69</f>
        <v>0</v>
      </c>
    </row>
    <row r="20" spans="1:5" ht="12.75">
      <c r="A20" s="130">
        <v>19</v>
      </c>
      <c r="B20" s="131">
        <f>1!D51</f>
        <v>0</v>
      </c>
      <c r="C20" s="132" t="str">
        <f>1!K21</f>
        <v>Касимов Линар</v>
      </c>
      <c r="D20" s="133" t="str">
        <f>1!K32</f>
        <v>Алопин Вадим</v>
      </c>
      <c r="E20" s="134">
        <f>1!B71</f>
        <v>0</v>
      </c>
    </row>
    <row r="21" spans="1:5" ht="12.75">
      <c r="A21" s="130">
        <v>20</v>
      </c>
      <c r="B21" s="131">
        <f>1!F40</f>
        <v>0</v>
      </c>
      <c r="C21" s="132" t="str">
        <f>1!G9</f>
        <v>Касимов Линар</v>
      </c>
      <c r="D21" s="133" t="str">
        <f>1!E53</f>
        <v>Зиннатуллин Рустемхан</v>
      </c>
      <c r="E21" s="134">
        <f>1!H55</f>
        <v>0</v>
      </c>
    </row>
    <row r="22" spans="1:5" ht="12.75">
      <c r="A22" s="130">
        <v>21</v>
      </c>
      <c r="B22" s="131">
        <f>1!F44</f>
        <v>0</v>
      </c>
      <c r="C22" s="132" t="str">
        <f>1!I13</f>
        <v>Касимов Линар</v>
      </c>
      <c r="D22" s="133" t="str">
        <f>1!I38</f>
        <v>Мухутдинов Динар</v>
      </c>
      <c r="E22" s="134">
        <f>1!H57</f>
        <v>0</v>
      </c>
    </row>
    <row r="23" spans="1:5" ht="12.75">
      <c r="A23" s="130">
        <v>22</v>
      </c>
      <c r="B23" s="131">
        <f>1!F48</f>
        <v>0</v>
      </c>
      <c r="C23" s="132" t="str">
        <f>1!E7</f>
        <v>Касимов Линар</v>
      </c>
      <c r="D23" s="133" t="str">
        <f>1!C38</f>
        <v>Полякова Наталья</v>
      </c>
      <c r="E23" s="134">
        <f>1!H59</f>
        <v>0</v>
      </c>
    </row>
    <row r="24" spans="1:5" ht="12.75">
      <c r="A24" s="130">
        <v>23</v>
      </c>
      <c r="B24" s="131">
        <f>1!F52</f>
        <v>0</v>
      </c>
      <c r="C24" s="132" t="str">
        <f>1!E66</f>
        <v>Лось Андрей</v>
      </c>
      <c r="D24" s="133" t="str">
        <f>1!K69</f>
        <v>Полякова Наталья</v>
      </c>
      <c r="E24" s="134">
        <f>1!H61</f>
        <v>0</v>
      </c>
    </row>
    <row r="25" spans="1:5" ht="12.75">
      <c r="A25" s="130">
        <v>24</v>
      </c>
      <c r="B25" s="131">
        <f>1!H42</f>
        <v>0</v>
      </c>
      <c r="C25" s="132" t="str">
        <f>1!G68</f>
        <v>Лось Андрей</v>
      </c>
      <c r="D25" s="133" t="str">
        <f>1!G71</f>
        <v>Ягафарова Диана</v>
      </c>
      <c r="E25" s="134">
        <f>1!B60</f>
        <v>0</v>
      </c>
    </row>
    <row r="26" spans="1:5" ht="12.75">
      <c r="A26" s="130">
        <v>25</v>
      </c>
      <c r="B26" s="131">
        <f>1!H50</f>
        <v>0</v>
      </c>
      <c r="C26" s="132" t="str">
        <f>1!M44</f>
        <v>Мухутдинов Динар</v>
      </c>
      <c r="D26" s="133" t="str">
        <f>1!M52</f>
        <v>Ишмаков Тимур</v>
      </c>
      <c r="E26" s="134">
        <f>1!B62</f>
        <v>0</v>
      </c>
    </row>
    <row r="27" spans="1:5" ht="12.75">
      <c r="A27" s="130">
        <v>26</v>
      </c>
      <c r="B27" s="131">
        <f>1!J40</f>
        <v>0</v>
      </c>
      <c r="C27" s="132" t="str">
        <f>1!E19</f>
        <v>Мухутдинов Динар</v>
      </c>
      <c r="D27" s="133" t="str">
        <f>1!C44</f>
        <v>Калинкин Сергей</v>
      </c>
      <c r="E27" s="134">
        <f>1!B55</f>
        <v>0</v>
      </c>
    </row>
    <row r="28" spans="1:5" ht="12.75">
      <c r="A28" s="130">
        <v>27</v>
      </c>
      <c r="B28" s="131">
        <f>1!J48</f>
        <v>0</v>
      </c>
      <c r="C28" s="132" t="str">
        <f>1!K40</f>
        <v>Мухутдинов Динар</v>
      </c>
      <c r="D28" s="133" t="str">
        <f>1!C55</f>
        <v>Калинкин Сергей</v>
      </c>
      <c r="E28" s="134">
        <f>1!B57</f>
        <v>0</v>
      </c>
    </row>
    <row r="29" spans="1:5" ht="12.75">
      <c r="A29" s="130">
        <v>28</v>
      </c>
      <c r="B29" s="131">
        <f>1!L44</f>
        <v>0</v>
      </c>
      <c r="C29" s="132" t="str">
        <f>1!G17</f>
        <v>Мухутдинов Динар</v>
      </c>
      <c r="D29" s="133" t="str">
        <f>1!E49</f>
        <v>Садыков Амир</v>
      </c>
      <c r="E29" s="134">
        <f>1!L52</f>
        <v>0</v>
      </c>
    </row>
    <row r="30" spans="1:5" ht="12.75">
      <c r="A30" s="130">
        <v>29</v>
      </c>
      <c r="B30" s="131">
        <f>1!D56</f>
        <v>0</v>
      </c>
      <c r="C30" s="132" t="str">
        <f>1!M70</f>
        <v>Полякова Наталья</v>
      </c>
      <c r="D30" s="133" t="str">
        <f>1!M72</f>
        <v>Фалиппов Филипп</v>
      </c>
      <c r="E30" s="134">
        <f>1!D58</f>
        <v>0</v>
      </c>
    </row>
    <row r="31" spans="1:5" ht="12.75">
      <c r="A31" s="130">
        <v>30</v>
      </c>
      <c r="B31" s="131">
        <f>1!D61</f>
        <v>0</v>
      </c>
      <c r="C31" s="132" t="str">
        <f>1!E15</f>
        <v>Садыков Амир</v>
      </c>
      <c r="D31" s="133" t="str">
        <f>1!C42</f>
        <v>Лось Андрей</v>
      </c>
      <c r="E31" s="134">
        <f>1!D63</f>
        <v>0</v>
      </c>
    </row>
    <row r="32" spans="1:5" ht="12.75">
      <c r="A32" s="130">
        <v>31</v>
      </c>
      <c r="B32" s="131">
        <f>1!J56</f>
        <v>0</v>
      </c>
      <c r="C32" s="132" t="str">
        <f>1!M58</f>
        <v>Садыков Амир</v>
      </c>
      <c r="D32" s="133" t="str">
        <f>1!M61</f>
        <v>Солдатов Борис</v>
      </c>
      <c r="E32" s="134">
        <f>1!J64</f>
        <v>0</v>
      </c>
    </row>
    <row r="33" spans="1:5" ht="12.75">
      <c r="A33" s="130">
        <v>32</v>
      </c>
      <c r="B33" s="131">
        <f>1!J60</f>
        <v>0</v>
      </c>
      <c r="C33" s="132" t="str">
        <f>1!K60</f>
        <v>Садыков Амир</v>
      </c>
      <c r="D33" s="133" t="str">
        <f>1!K66</f>
        <v>Шайхутдинов Ренат</v>
      </c>
      <c r="E33" s="134">
        <f>1!J66</f>
        <v>0</v>
      </c>
    </row>
    <row r="34" spans="1:5" ht="12.75">
      <c r="A34" s="130">
        <v>33</v>
      </c>
      <c r="B34" s="131">
        <f>1!L58</f>
        <v>0</v>
      </c>
      <c r="C34" s="132" t="str">
        <f>1!E27</f>
        <v>Солдатов Борис</v>
      </c>
      <c r="D34" s="133" t="str">
        <f>1!C48</f>
        <v>Байгужина Назгуль</v>
      </c>
      <c r="E34" s="134">
        <f>1!L61</f>
        <v>0</v>
      </c>
    </row>
    <row r="35" spans="1:5" ht="12.75">
      <c r="A35" s="130">
        <v>34</v>
      </c>
      <c r="B35" s="131">
        <f>1!L65</f>
        <v>0</v>
      </c>
      <c r="C35" s="132" t="str">
        <f>1!K56</f>
        <v>Солдатов Борис</v>
      </c>
      <c r="D35" s="133" t="str">
        <f>1!K64</f>
        <v>Шайхутдинов Рамир</v>
      </c>
      <c r="E35" s="134">
        <f>1!L67</f>
        <v>0</v>
      </c>
    </row>
    <row r="36" spans="1:5" ht="12.75">
      <c r="A36" s="130">
        <v>35</v>
      </c>
      <c r="B36" s="131">
        <f>1!D66</f>
        <v>0</v>
      </c>
      <c r="C36" s="132" t="str">
        <f>1!E39</f>
        <v>Шайхутдинов Рамир</v>
      </c>
      <c r="D36" s="133" t="str">
        <f>1!C65</f>
        <v>Полякова Наталья</v>
      </c>
      <c r="E36" s="134">
        <f>1!J69</f>
        <v>0</v>
      </c>
    </row>
    <row r="37" spans="1:5" ht="12.75">
      <c r="A37" s="130">
        <v>36</v>
      </c>
      <c r="B37" s="131">
        <f>1!D70</f>
        <v>0</v>
      </c>
      <c r="C37" s="132" t="str">
        <f>1!M65</f>
        <v>Шайхутдинов Рамир</v>
      </c>
      <c r="D37" s="133" t="str">
        <f>1!M67</f>
        <v>Шайхутдинов Ренат</v>
      </c>
      <c r="E37" s="134">
        <f>1!J71</f>
        <v>0</v>
      </c>
    </row>
    <row r="38" spans="1:5" ht="12.75">
      <c r="A38" s="130">
        <v>37</v>
      </c>
      <c r="B38" s="131">
        <f>1!F68</f>
        <v>0</v>
      </c>
      <c r="C38" s="132" t="str">
        <f>1!E51</f>
        <v>Шайхутдинов Ренат</v>
      </c>
      <c r="D38" s="133" t="str">
        <f>1!C71</f>
        <v>Ягафарова Диана</v>
      </c>
      <c r="E38" s="134">
        <f>1!F71</f>
        <v>0</v>
      </c>
    </row>
    <row r="39" spans="1:5" ht="12.75">
      <c r="A39" s="130">
        <v>38</v>
      </c>
      <c r="B39" s="131">
        <f>1!L70</f>
        <v>0</v>
      </c>
      <c r="C39" s="132" t="str">
        <f>1!E70</f>
        <v>Ягафарова Диана</v>
      </c>
      <c r="D39" s="133" t="str">
        <f>1!K71</f>
        <v>Фалиппов Филипп</v>
      </c>
      <c r="E39" s="134">
        <f>1!L72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40" t="s">
        <v>162</v>
      </c>
      <c r="B1" s="40"/>
      <c r="C1" s="40"/>
      <c r="D1" s="40"/>
      <c r="E1" s="40"/>
      <c r="F1" s="40"/>
      <c r="G1" s="40"/>
      <c r="H1" s="40"/>
      <c r="I1" s="40"/>
    </row>
    <row r="2" spans="1:9" ht="13.5" thickBot="1">
      <c r="A2" s="170" t="s">
        <v>83</v>
      </c>
      <c r="B2" s="170"/>
      <c r="C2" s="170"/>
      <c r="D2" s="170"/>
      <c r="E2" s="170"/>
      <c r="F2" s="170"/>
      <c r="G2" s="170"/>
      <c r="H2" s="170"/>
      <c r="I2" s="170"/>
    </row>
    <row r="3" spans="1:10" ht="23.25">
      <c r="A3" s="264" t="s">
        <v>12</v>
      </c>
      <c r="B3" s="265"/>
      <c r="C3" s="265"/>
      <c r="D3" s="265"/>
      <c r="E3" s="265"/>
      <c r="F3" s="265"/>
      <c r="G3" s="265"/>
      <c r="H3" s="265"/>
      <c r="I3" s="45">
        <v>6</v>
      </c>
      <c r="J3" s="266"/>
    </row>
    <row r="4" spans="1:10" ht="19.5" customHeight="1">
      <c r="A4" s="47" t="s">
        <v>13</v>
      </c>
      <c r="B4" s="47"/>
      <c r="C4" s="48" t="s">
        <v>8</v>
      </c>
      <c r="D4" s="48"/>
      <c r="E4" s="48"/>
      <c r="F4" s="48"/>
      <c r="G4" s="48"/>
      <c r="H4" s="48"/>
      <c r="I4" s="48"/>
      <c r="J4" s="267"/>
    </row>
    <row r="5" spans="1:10" ht="15.75">
      <c r="A5" s="50"/>
      <c r="B5" s="51"/>
      <c r="C5" s="51"/>
      <c r="D5" s="52" t="s">
        <v>14</v>
      </c>
      <c r="E5" s="268">
        <v>45340</v>
      </c>
      <c r="F5" s="268"/>
      <c r="G5" s="268"/>
      <c r="H5" s="54" t="s">
        <v>125</v>
      </c>
      <c r="I5" s="55" t="s">
        <v>16</v>
      </c>
      <c r="J5" s="267"/>
    </row>
    <row r="6" spans="1:10" ht="15.75">
      <c r="A6" s="57"/>
      <c r="B6" s="57"/>
      <c r="C6" s="57"/>
      <c r="D6" s="57"/>
      <c r="E6" s="57"/>
      <c r="F6" s="57"/>
      <c r="G6" s="57"/>
      <c r="H6" s="57"/>
      <c r="I6" s="57"/>
      <c r="J6" s="267"/>
    </row>
    <row r="7" spans="1:9" ht="10.5" customHeight="1">
      <c r="A7" s="1"/>
      <c r="B7" s="273" t="s">
        <v>17</v>
      </c>
      <c r="C7" s="274" t="s">
        <v>18</v>
      </c>
      <c r="D7" s="1" t="s">
        <v>19</v>
      </c>
      <c r="E7" s="1"/>
      <c r="F7" s="1"/>
      <c r="G7" s="1"/>
      <c r="H7" s="1"/>
      <c r="I7" s="1"/>
    </row>
    <row r="8" spans="1:9" ht="18">
      <c r="A8" s="275"/>
      <c r="B8" s="276" t="s">
        <v>126</v>
      </c>
      <c r="C8" s="64">
        <v>1</v>
      </c>
      <c r="D8" s="65" t="str">
        <f>'21'!M38</f>
        <v>Калинкин Сергей</v>
      </c>
      <c r="E8" s="1"/>
      <c r="F8" s="1"/>
      <c r="G8" s="1"/>
      <c r="H8" s="1"/>
      <c r="I8" s="1"/>
    </row>
    <row r="9" spans="1:9" ht="18">
      <c r="A9" s="275"/>
      <c r="B9" s="276" t="s">
        <v>127</v>
      </c>
      <c r="C9" s="64">
        <v>2</v>
      </c>
      <c r="D9" s="65" t="str">
        <f>'21'!M58</f>
        <v>Максютова Маргарита</v>
      </c>
      <c r="E9" s="1"/>
      <c r="F9" s="1"/>
      <c r="G9" s="1"/>
      <c r="H9" s="1"/>
      <c r="I9" s="1"/>
    </row>
    <row r="10" spans="1:9" ht="18">
      <c r="A10" s="275"/>
      <c r="B10" s="276" t="s">
        <v>128</v>
      </c>
      <c r="C10" s="64">
        <v>3</v>
      </c>
      <c r="D10" s="65" t="str">
        <f>'22'!Q25</f>
        <v>Ахмеров Илья</v>
      </c>
      <c r="E10" s="1"/>
      <c r="F10" s="1"/>
      <c r="G10" s="1"/>
      <c r="H10" s="1"/>
      <c r="I10" s="1"/>
    </row>
    <row r="11" spans="1:9" ht="18">
      <c r="A11" s="275"/>
      <c r="B11" s="276" t="s">
        <v>129</v>
      </c>
      <c r="C11" s="64">
        <v>4</v>
      </c>
      <c r="D11" s="65" t="str">
        <f>'22'!Q35</f>
        <v>Шайхутдинов Рамир</v>
      </c>
      <c r="E11" s="1"/>
      <c r="F11" s="1"/>
      <c r="G11" s="1"/>
      <c r="H11" s="1"/>
      <c r="I11" s="1"/>
    </row>
    <row r="12" spans="1:9" ht="18">
      <c r="A12" s="275"/>
      <c r="B12" s="276" t="s">
        <v>130</v>
      </c>
      <c r="C12" s="64">
        <v>5</v>
      </c>
      <c r="D12" s="65" t="str">
        <f>'21'!M65</f>
        <v>Ягафарова Диана</v>
      </c>
      <c r="E12" s="1"/>
      <c r="F12" s="1"/>
      <c r="G12" s="1"/>
      <c r="H12" s="1"/>
      <c r="I12" s="1"/>
    </row>
    <row r="13" spans="1:9" ht="18">
      <c r="A13" s="275"/>
      <c r="B13" s="276" t="s">
        <v>131</v>
      </c>
      <c r="C13" s="64">
        <v>6</v>
      </c>
      <c r="D13" s="65" t="str">
        <f>'21'!M67</f>
        <v>Камалтдинов Ирек</v>
      </c>
      <c r="E13" s="1"/>
      <c r="F13" s="1"/>
      <c r="G13" s="1"/>
      <c r="H13" s="1"/>
      <c r="I13" s="1"/>
    </row>
    <row r="14" spans="1:9" ht="18">
      <c r="A14" s="275"/>
      <c r="B14" s="276" t="s">
        <v>132</v>
      </c>
      <c r="C14" s="64">
        <v>7</v>
      </c>
      <c r="D14" s="65" t="str">
        <f>'21'!M70</f>
        <v>Жеребов Алексей</v>
      </c>
      <c r="E14" s="1"/>
      <c r="F14" s="1"/>
      <c r="G14" s="1"/>
      <c r="H14" s="1"/>
      <c r="I14" s="1"/>
    </row>
    <row r="15" spans="1:9" ht="18">
      <c r="A15" s="275"/>
      <c r="B15" s="276" t="s">
        <v>133</v>
      </c>
      <c r="C15" s="64">
        <v>8</v>
      </c>
      <c r="D15" s="65" t="str">
        <f>'21'!M72</f>
        <v>Ахмедзянов Леонид</v>
      </c>
      <c r="E15" s="1"/>
      <c r="F15" s="1"/>
      <c r="G15" s="1"/>
      <c r="H15" s="1"/>
      <c r="I15" s="1"/>
    </row>
    <row r="16" spans="1:9" ht="18">
      <c r="A16" s="275"/>
      <c r="B16" s="276" t="s">
        <v>134</v>
      </c>
      <c r="C16" s="64">
        <v>9</v>
      </c>
      <c r="D16" s="65" t="str">
        <f>'21'!G74</f>
        <v>Шайхутдинова Ильмира</v>
      </c>
      <c r="E16" s="1"/>
      <c r="F16" s="1"/>
      <c r="G16" s="1"/>
      <c r="H16" s="1"/>
      <c r="I16" s="1"/>
    </row>
    <row r="17" spans="1:9" ht="18">
      <c r="A17" s="275"/>
      <c r="B17" s="276" t="s">
        <v>135</v>
      </c>
      <c r="C17" s="64">
        <v>10</v>
      </c>
      <c r="D17" s="65" t="str">
        <f>'21'!G77</f>
        <v>Филиппов Филипп</v>
      </c>
      <c r="E17" s="1"/>
      <c r="F17" s="1"/>
      <c r="G17" s="1"/>
      <c r="H17" s="1"/>
      <c r="I17" s="1"/>
    </row>
    <row r="18" spans="1:9" ht="18">
      <c r="A18" s="275"/>
      <c r="B18" s="276" t="s">
        <v>70</v>
      </c>
      <c r="C18" s="64">
        <v>11</v>
      </c>
      <c r="D18" s="65" t="str">
        <f>'21'!M75</f>
        <v>Лукина Елена</v>
      </c>
      <c r="E18" s="1"/>
      <c r="F18" s="1"/>
      <c r="G18" s="1"/>
      <c r="H18" s="1"/>
      <c r="I18" s="1"/>
    </row>
    <row r="19" spans="1:9" ht="18">
      <c r="A19" s="275"/>
      <c r="B19" s="276" t="s">
        <v>136</v>
      </c>
      <c r="C19" s="64">
        <v>12</v>
      </c>
      <c r="D19" s="65" t="str">
        <f>'21'!M77</f>
        <v>Хасанова Амалия</v>
      </c>
      <c r="E19" s="1"/>
      <c r="F19" s="1"/>
      <c r="G19" s="1"/>
      <c r="H19" s="1"/>
      <c r="I19" s="1"/>
    </row>
    <row r="20" spans="1:9" ht="18">
      <c r="A20" s="275"/>
      <c r="B20" s="276" t="s">
        <v>71</v>
      </c>
      <c r="C20" s="64">
        <v>13</v>
      </c>
      <c r="D20" s="65" t="str">
        <f>'22'!Q43</f>
        <v>Мухаметрахимов Тимур</v>
      </c>
      <c r="E20" s="1"/>
      <c r="F20" s="1"/>
      <c r="G20" s="1"/>
      <c r="H20" s="1"/>
      <c r="I20" s="1"/>
    </row>
    <row r="21" spans="1:9" ht="18">
      <c r="A21" s="275"/>
      <c r="B21" s="276" t="s">
        <v>137</v>
      </c>
      <c r="C21" s="64">
        <v>14</v>
      </c>
      <c r="D21" s="65" t="str">
        <f>'22'!Q47</f>
        <v>Мухаметрахимов Артур</v>
      </c>
      <c r="E21" s="1"/>
      <c r="F21" s="1"/>
      <c r="G21" s="1"/>
      <c r="H21" s="1"/>
      <c r="I21" s="1"/>
    </row>
    <row r="22" spans="1:9" ht="18">
      <c r="A22" s="275"/>
      <c r="B22" s="276" t="s">
        <v>138</v>
      </c>
      <c r="C22" s="64">
        <v>15</v>
      </c>
      <c r="D22" s="65" t="str">
        <f>'22'!Q49</f>
        <v>Свиридов-Сайфутдинов Роман</v>
      </c>
      <c r="E22" s="1"/>
      <c r="F22" s="1"/>
      <c r="G22" s="1"/>
      <c r="H22" s="1"/>
      <c r="I22" s="1"/>
    </row>
    <row r="23" spans="1:9" ht="18">
      <c r="A23" s="275"/>
      <c r="B23" s="276" t="s">
        <v>139</v>
      </c>
      <c r="C23" s="64">
        <v>16</v>
      </c>
      <c r="D23" s="65" t="str">
        <f>'22'!Q51</f>
        <v>Проторчин Андрей</v>
      </c>
      <c r="E23" s="1"/>
      <c r="F23" s="1"/>
      <c r="G23" s="1"/>
      <c r="H23" s="1"/>
      <c r="I23" s="1"/>
    </row>
    <row r="24" spans="1:9" ht="18">
      <c r="A24" s="275"/>
      <c r="B24" s="276" t="s">
        <v>140</v>
      </c>
      <c r="C24" s="64">
        <v>17</v>
      </c>
      <c r="D24" s="65" t="str">
        <f>'22'!I47</f>
        <v>Кочетыгов Алексей</v>
      </c>
      <c r="E24" s="1"/>
      <c r="F24" s="1"/>
      <c r="G24" s="1"/>
      <c r="H24" s="1"/>
      <c r="I24" s="1"/>
    </row>
    <row r="25" spans="1:9" ht="18">
      <c r="A25" s="275"/>
      <c r="B25" s="276" t="s">
        <v>141</v>
      </c>
      <c r="C25" s="64">
        <v>18</v>
      </c>
      <c r="D25" s="65" t="str">
        <f>'22'!I53</f>
        <v>Пупышев Леонтий</v>
      </c>
      <c r="E25" s="1"/>
      <c r="F25" s="1"/>
      <c r="G25" s="1"/>
      <c r="H25" s="1"/>
      <c r="I25" s="1"/>
    </row>
    <row r="26" spans="1:9" ht="18">
      <c r="A26" s="275"/>
      <c r="B26" s="276" t="s">
        <v>142</v>
      </c>
      <c r="C26" s="64">
        <v>19</v>
      </c>
      <c r="D26" s="65" t="str">
        <f>'22'!I56</f>
        <v>Ахмеров Эмиль</v>
      </c>
      <c r="E26" s="1"/>
      <c r="F26" s="1"/>
      <c r="G26" s="1"/>
      <c r="H26" s="1"/>
      <c r="I26" s="1"/>
    </row>
    <row r="27" spans="1:9" ht="18">
      <c r="A27" s="275"/>
      <c r="B27" s="276" t="s">
        <v>143</v>
      </c>
      <c r="C27" s="64">
        <v>20</v>
      </c>
      <c r="D27" s="65" t="str">
        <f>'22'!I58</f>
        <v>Полякова Наталья</v>
      </c>
      <c r="E27" s="1"/>
      <c r="F27" s="1"/>
      <c r="G27" s="1"/>
      <c r="H27" s="1"/>
      <c r="I27" s="1"/>
    </row>
    <row r="28" spans="1:9" ht="18">
      <c r="A28" s="275"/>
      <c r="B28" s="276" t="s">
        <v>144</v>
      </c>
      <c r="C28" s="64">
        <v>21</v>
      </c>
      <c r="D28" s="65" t="str">
        <f>'22'!Q56</f>
        <v>Грошев Юрий</v>
      </c>
      <c r="E28" s="1"/>
      <c r="F28" s="1"/>
      <c r="G28" s="1"/>
      <c r="H28" s="1"/>
      <c r="I28" s="1"/>
    </row>
    <row r="29" spans="1:9" ht="18">
      <c r="A29" s="275"/>
      <c r="B29" s="276" t="s">
        <v>145</v>
      </c>
      <c r="C29" s="64">
        <v>22</v>
      </c>
      <c r="D29" s="65" t="str">
        <f>'22'!Q60</f>
        <v>Вакилов Линар</v>
      </c>
      <c r="E29" s="1"/>
      <c r="F29" s="1"/>
      <c r="G29" s="1"/>
      <c r="H29" s="1"/>
      <c r="I29" s="1"/>
    </row>
    <row r="30" spans="1:9" ht="18">
      <c r="A30" s="275"/>
      <c r="B30" s="276" t="s">
        <v>73</v>
      </c>
      <c r="C30" s="64">
        <v>23</v>
      </c>
      <c r="D30" s="65">
        <f>'22'!Q62</f>
        <v>0</v>
      </c>
      <c r="E30" s="1"/>
      <c r="F30" s="1"/>
      <c r="G30" s="1"/>
      <c r="H30" s="1"/>
      <c r="I30" s="1"/>
    </row>
    <row r="31" spans="1:9" ht="18">
      <c r="A31" s="275"/>
      <c r="B31" s="276" t="s">
        <v>73</v>
      </c>
      <c r="C31" s="64">
        <v>24</v>
      </c>
      <c r="D31" s="65">
        <f>'22'!Q64</f>
        <v>0</v>
      </c>
      <c r="E31" s="1"/>
      <c r="F31" s="1"/>
      <c r="G31" s="1"/>
      <c r="H31" s="1"/>
      <c r="I31" s="1"/>
    </row>
    <row r="32" spans="1:9" ht="18">
      <c r="A32" s="275"/>
      <c r="B32" s="276" t="s">
        <v>73</v>
      </c>
      <c r="C32" s="64">
        <v>25</v>
      </c>
      <c r="D32" s="65">
        <f>'22'!I66</f>
        <v>0</v>
      </c>
      <c r="E32" s="1"/>
      <c r="F32" s="1"/>
      <c r="G32" s="1"/>
      <c r="H32" s="1"/>
      <c r="I32" s="1"/>
    </row>
    <row r="33" spans="1:9" ht="18">
      <c r="A33" s="275"/>
      <c r="B33" s="276" t="s">
        <v>73</v>
      </c>
      <c r="C33" s="64">
        <v>26</v>
      </c>
      <c r="D33" s="65">
        <f>'22'!I72</f>
        <v>0</v>
      </c>
      <c r="E33" s="1"/>
      <c r="F33" s="1"/>
      <c r="G33" s="1"/>
      <c r="H33" s="1"/>
      <c r="I33" s="1"/>
    </row>
    <row r="34" spans="1:9" ht="18">
      <c r="A34" s="275"/>
      <c r="B34" s="276" t="s">
        <v>73</v>
      </c>
      <c r="C34" s="64">
        <v>27</v>
      </c>
      <c r="D34" s="65">
        <f>'22'!I75</f>
        <v>0</v>
      </c>
      <c r="E34" s="1"/>
      <c r="F34" s="1"/>
      <c r="G34" s="1"/>
      <c r="H34" s="1"/>
      <c r="I34" s="1"/>
    </row>
    <row r="35" spans="1:9" ht="18">
      <c r="A35" s="275"/>
      <c r="B35" s="276" t="s">
        <v>73</v>
      </c>
      <c r="C35" s="64">
        <v>28</v>
      </c>
      <c r="D35" s="65">
        <f>'22'!I77</f>
        <v>0</v>
      </c>
      <c r="E35" s="1"/>
      <c r="F35" s="1"/>
      <c r="G35" s="1"/>
      <c r="H35" s="1"/>
      <c r="I35" s="1"/>
    </row>
    <row r="36" spans="1:9" ht="18">
      <c r="A36" s="275"/>
      <c r="B36" s="276" t="s">
        <v>73</v>
      </c>
      <c r="C36" s="64">
        <v>29</v>
      </c>
      <c r="D36" s="65">
        <f>'22'!Q69</f>
        <v>0</v>
      </c>
      <c r="E36" s="1"/>
      <c r="F36" s="1"/>
      <c r="G36" s="1"/>
      <c r="H36" s="1"/>
      <c r="I36" s="1"/>
    </row>
    <row r="37" spans="1:9" ht="18">
      <c r="A37" s="275"/>
      <c r="B37" s="276" t="s">
        <v>73</v>
      </c>
      <c r="C37" s="64">
        <v>30</v>
      </c>
      <c r="D37" s="65">
        <f>'22'!Q73</f>
        <v>0</v>
      </c>
      <c r="E37" s="1"/>
      <c r="F37" s="1"/>
      <c r="G37" s="1"/>
      <c r="H37" s="1"/>
      <c r="I37" s="1"/>
    </row>
    <row r="38" spans="1:9" ht="18">
      <c r="A38" s="275"/>
      <c r="B38" s="276" t="s">
        <v>73</v>
      </c>
      <c r="C38" s="64">
        <v>31</v>
      </c>
      <c r="D38" s="65">
        <f>'22'!Q75</f>
        <v>0</v>
      </c>
      <c r="E38" s="1"/>
      <c r="F38" s="1"/>
      <c r="G38" s="1"/>
      <c r="H38" s="1"/>
      <c r="I38" s="1"/>
    </row>
    <row r="39" spans="1:9" ht="18">
      <c r="A39" s="275"/>
      <c r="B39" s="276" t="s">
        <v>73</v>
      </c>
      <c r="C39" s="64">
        <v>32</v>
      </c>
      <c r="D39" s="65">
        <f>'22'!Q77</f>
        <v>0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279" customWidth="1"/>
    <col min="2" max="2" width="4.75390625" style="279" customWidth="1"/>
    <col min="3" max="3" width="16.75390625" style="279" customWidth="1"/>
    <col min="4" max="4" width="3.75390625" style="279" customWidth="1"/>
    <col min="5" max="5" width="14.75390625" style="279" customWidth="1"/>
    <col min="6" max="6" width="3.75390625" style="279" customWidth="1"/>
    <col min="7" max="7" width="15.75390625" style="279" customWidth="1"/>
    <col min="8" max="8" width="3.75390625" style="279" customWidth="1"/>
    <col min="9" max="9" width="15.75390625" style="279" customWidth="1"/>
    <col min="10" max="10" width="3.75390625" style="279" customWidth="1"/>
    <col min="11" max="11" width="15.75390625" style="279" customWidth="1"/>
    <col min="12" max="12" width="3.75390625" style="279" customWidth="1"/>
    <col min="13" max="13" width="22.75390625" style="279" customWidth="1"/>
    <col min="14" max="16384" width="9.125" style="279" customWidth="1"/>
  </cols>
  <sheetData>
    <row r="1" spans="1:13" s="2" customFormat="1" ht="16.5" thickBo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s="2" customFormat="1" ht="13.5" thickBo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67"/>
    </row>
    <row r="3" spans="1:15" ht="12.75">
      <c r="A3" s="278" t="str">
        <f>'с2'!A3</f>
        <v>LXVIII Чемпионат РБ в зачет XXV Кубка РБ, VII Кубка Давида - Детского Баш Кубка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368"/>
      <c r="O3" s="368"/>
    </row>
    <row r="4" spans="1:15" ht="12.75">
      <c r="A4" s="280" t="str">
        <f>CONCATENATE('с2'!A4," ",'с2'!C4)</f>
        <v>Республиканские официальные спортивные соревнования ДЕНЬ ВОИНА-ИНТЕРНАЦИОНАЛИСТА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369"/>
      <c r="O4" s="369"/>
    </row>
    <row r="5" spans="1:15" ht="12.75">
      <c r="A5" s="73">
        <f>'с2'!E5</f>
        <v>45340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370"/>
      <c r="O5" s="370"/>
    </row>
    <row r="6" spans="1:13" ht="12.75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</row>
    <row r="7" spans="1:25" ht="10.5" customHeight="1">
      <c r="A7" s="372">
        <v>1</v>
      </c>
      <c r="B7" s="373">
        <f>'с2'!A8</f>
        <v>0</v>
      </c>
      <c r="C7" s="374" t="s">
        <v>126</v>
      </c>
      <c r="D7" s="375"/>
      <c r="E7" s="112"/>
      <c r="F7" s="112"/>
      <c r="G7" s="112"/>
      <c r="H7" s="112"/>
      <c r="I7" s="112"/>
      <c r="J7" s="112"/>
      <c r="K7" s="112"/>
      <c r="L7" s="112"/>
      <c r="M7" s="112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</row>
    <row r="8" spans="1:25" ht="10.5" customHeight="1">
      <c r="A8" s="372"/>
      <c r="B8" s="377"/>
      <c r="C8" s="378">
        <v>1</v>
      </c>
      <c r="D8" s="379">
        <v>0</v>
      </c>
      <c r="E8" s="380" t="s">
        <v>126</v>
      </c>
      <c r="F8" s="381"/>
      <c r="G8" s="112"/>
      <c r="H8" s="381"/>
      <c r="I8" s="112"/>
      <c r="J8" s="381"/>
      <c r="K8" s="112"/>
      <c r="L8" s="381"/>
      <c r="M8" s="112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</row>
    <row r="9" spans="1:25" ht="10.5" customHeight="1">
      <c r="A9" s="372">
        <v>32</v>
      </c>
      <c r="B9" s="373">
        <f>'с2'!A39</f>
        <v>0</v>
      </c>
      <c r="C9" s="382" t="s">
        <v>73</v>
      </c>
      <c r="D9" s="383"/>
      <c r="E9" s="378"/>
      <c r="F9" s="384"/>
      <c r="G9" s="112"/>
      <c r="H9" s="381"/>
      <c r="I9" s="112"/>
      <c r="J9" s="381"/>
      <c r="K9" s="112"/>
      <c r="L9" s="381"/>
      <c r="M9" s="112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</row>
    <row r="10" spans="1:25" ht="10.5" customHeight="1">
      <c r="A10" s="372"/>
      <c r="B10" s="377"/>
      <c r="C10" s="111"/>
      <c r="D10" s="381"/>
      <c r="E10" s="385">
        <v>17</v>
      </c>
      <c r="F10" s="379">
        <v>0</v>
      </c>
      <c r="G10" s="380" t="s">
        <v>126</v>
      </c>
      <c r="H10" s="381"/>
      <c r="I10" s="112"/>
      <c r="J10" s="381"/>
      <c r="K10" s="112"/>
      <c r="L10" s="381"/>
      <c r="M10" s="112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</row>
    <row r="11" spans="1:25" ht="10.5" customHeight="1">
      <c r="A11" s="372">
        <v>17</v>
      </c>
      <c r="B11" s="373">
        <f>'с2'!A24</f>
        <v>0</v>
      </c>
      <c r="C11" s="374" t="s">
        <v>140</v>
      </c>
      <c r="D11" s="386"/>
      <c r="E11" s="385"/>
      <c r="F11" s="387"/>
      <c r="G11" s="378"/>
      <c r="H11" s="384"/>
      <c r="I11" s="112"/>
      <c r="J11" s="381"/>
      <c r="K11" s="112"/>
      <c r="L11" s="381"/>
      <c r="M11" s="112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</row>
    <row r="12" spans="1:25" ht="10.5" customHeight="1">
      <c r="A12" s="372"/>
      <c r="B12" s="377"/>
      <c r="C12" s="378">
        <v>2</v>
      </c>
      <c r="D12" s="379">
        <v>0</v>
      </c>
      <c r="E12" s="388" t="s">
        <v>139</v>
      </c>
      <c r="F12" s="384"/>
      <c r="G12" s="385"/>
      <c r="H12" s="384"/>
      <c r="I12" s="112"/>
      <c r="J12" s="381"/>
      <c r="K12" s="112"/>
      <c r="L12" s="381"/>
      <c r="M12" s="112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</row>
    <row r="13" spans="1:25" ht="10.5" customHeight="1">
      <c r="A13" s="372">
        <v>16</v>
      </c>
      <c r="B13" s="373">
        <f>'с2'!A23</f>
        <v>0</v>
      </c>
      <c r="C13" s="382" t="s">
        <v>139</v>
      </c>
      <c r="D13" s="383"/>
      <c r="E13" s="111"/>
      <c r="F13" s="381"/>
      <c r="G13" s="385"/>
      <c r="H13" s="384"/>
      <c r="I13" s="112"/>
      <c r="J13" s="381"/>
      <c r="K13" s="112"/>
      <c r="L13" s="381"/>
      <c r="M13" s="112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</row>
    <row r="14" spans="1:25" ht="10.5" customHeight="1">
      <c r="A14" s="372"/>
      <c r="B14" s="377"/>
      <c r="C14" s="111"/>
      <c r="D14" s="381"/>
      <c r="E14" s="112"/>
      <c r="F14" s="381"/>
      <c r="G14" s="385">
        <v>25</v>
      </c>
      <c r="H14" s="379">
        <v>0</v>
      </c>
      <c r="I14" s="380" t="s">
        <v>134</v>
      </c>
      <c r="J14" s="381"/>
      <c r="K14" s="112"/>
      <c r="L14" s="381"/>
      <c r="M14" s="381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</row>
    <row r="15" spans="1:25" ht="12" customHeight="1">
      <c r="A15" s="372">
        <v>9</v>
      </c>
      <c r="B15" s="373">
        <f>'с2'!A16</f>
        <v>0</v>
      </c>
      <c r="C15" s="374" t="s">
        <v>134</v>
      </c>
      <c r="D15" s="386"/>
      <c r="E15" s="112"/>
      <c r="F15" s="381"/>
      <c r="G15" s="385"/>
      <c r="H15" s="387"/>
      <c r="I15" s="378"/>
      <c r="J15" s="384"/>
      <c r="K15" s="112"/>
      <c r="L15" s="381"/>
      <c r="M15" s="381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</row>
    <row r="16" spans="1:25" ht="12" customHeight="1">
      <c r="A16" s="372"/>
      <c r="B16" s="377"/>
      <c r="C16" s="378">
        <v>3</v>
      </c>
      <c r="D16" s="379">
        <v>0</v>
      </c>
      <c r="E16" s="380" t="s">
        <v>134</v>
      </c>
      <c r="F16" s="381"/>
      <c r="G16" s="385"/>
      <c r="H16" s="384"/>
      <c r="I16" s="385"/>
      <c r="J16" s="384"/>
      <c r="K16" s="112"/>
      <c r="L16" s="381"/>
      <c r="M16" s="381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</row>
    <row r="17" spans="1:25" ht="12" customHeight="1">
      <c r="A17" s="372">
        <v>24</v>
      </c>
      <c r="B17" s="373">
        <f>'с2'!A31</f>
        <v>0</v>
      </c>
      <c r="C17" s="382" t="s">
        <v>73</v>
      </c>
      <c r="D17" s="383"/>
      <c r="E17" s="378"/>
      <c r="F17" s="384"/>
      <c r="G17" s="385"/>
      <c r="H17" s="384"/>
      <c r="I17" s="385"/>
      <c r="J17" s="384"/>
      <c r="K17" s="112"/>
      <c r="L17" s="381"/>
      <c r="M17" s="381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</row>
    <row r="18" spans="1:25" ht="12" customHeight="1">
      <c r="A18" s="372"/>
      <c r="B18" s="377"/>
      <c r="C18" s="111"/>
      <c r="D18" s="381"/>
      <c r="E18" s="385">
        <v>18</v>
      </c>
      <c r="F18" s="379">
        <v>0</v>
      </c>
      <c r="G18" s="380" t="s">
        <v>134</v>
      </c>
      <c r="H18" s="381"/>
      <c r="I18" s="385"/>
      <c r="J18" s="384"/>
      <c r="K18" s="112"/>
      <c r="L18" s="381"/>
      <c r="M18" s="381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</row>
    <row r="19" spans="1:25" ht="12" customHeight="1">
      <c r="A19" s="372">
        <v>25</v>
      </c>
      <c r="B19" s="373">
        <f>'с2'!A32</f>
        <v>0</v>
      </c>
      <c r="C19" s="374" t="s">
        <v>73</v>
      </c>
      <c r="D19" s="386"/>
      <c r="E19" s="385"/>
      <c r="F19" s="387"/>
      <c r="G19" s="111"/>
      <c r="H19" s="381"/>
      <c r="I19" s="385"/>
      <c r="J19" s="384"/>
      <c r="K19" s="112"/>
      <c r="L19" s="381"/>
      <c r="M19" s="381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</row>
    <row r="20" spans="1:25" ht="12" customHeight="1">
      <c r="A20" s="372"/>
      <c r="B20" s="377"/>
      <c r="C20" s="378">
        <v>4</v>
      </c>
      <c r="D20" s="379">
        <v>0</v>
      </c>
      <c r="E20" s="388" t="s">
        <v>133</v>
      </c>
      <c r="F20" s="384"/>
      <c r="G20" s="112"/>
      <c r="H20" s="381"/>
      <c r="I20" s="385"/>
      <c r="J20" s="384"/>
      <c r="K20" s="112"/>
      <c r="L20" s="381"/>
      <c r="M20" s="112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</row>
    <row r="21" spans="1:25" ht="12" customHeight="1">
      <c r="A21" s="372">
        <v>8</v>
      </c>
      <c r="B21" s="373">
        <f>'с2'!A15</f>
        <v>0</v>
      </c>
      <c r="C21" s="382" t="s">
        <v>133</v>
      </c>
      <c r="D21" s="383"/>
      <c r="E21" s="111"/>
      <c r="F21" s="381"/>
      <c r="G21" s="112"/>
      <c r="H21" s="381"/>
      <c r="I21" s="385"/>
      <c r="J21" s="384"/>
      <c r="K21" s="112"/>
      <c r="L21" s="381"/>
      <c r="M21" s="112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</row>
    <row r="22" spans="1:25" ht="12" customHeight="1">
      <c r="A22" s="372"/>
      <c r="B22" s="377"/>
      <c r="C22" s="111"/>
      <c r="D22" s="381"/>
      <c r="E22" s="112"/>
      <c r="F22" s="381"/>
      <c r="G22" s="112"/>
      <c r="H22" s="381"/>
      <c r="I22" s="385">
        <v>29</v>
      </c>
      <c r="J22" s="379">
        <v>0</v>
      </c>
      <c r="K22" s="380" t="s">
        <v>134</v>
      </c>
      <c r="L22" s="381"/>
      <c r="M22" s="112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</row>
    <row r="23" spans="1:25" ht="12" customHeight="1">
      <c r="A23" s="372">
        <v>5</v>
      </c>
      <c r="B23" s="373">
        <f>'с2'!A12</f>
        <v>0</v>
      </c>
      <c r="C23" s="374" t="s">
        <v>130</v>
      </c>
      <c r="D23" s="386"/>
      <c r="E23" s="112"/>
      <c r="F23" s="381"/>
      <c r="G23" s="112"/>
      <c r="H23" s="381"/>
      <c r="I23" s="385"/>
      <c r="J23" s="387"/>
      <c r="K23" s="378"/>
      <c r="L23" s="384"/>
      <c r="M23" s="112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</row>
    <row r="24" spans="1:25" ht="12" customHeight="1">
      <c r="A24" s="372"/>
      <c r="B24" s="377"/>
      <c r="C24" s="378">
        <v>5</v>
      </c>
      <c r="D24" s="379">
        <v>0</v>
      </c>
      <c r="E24" s="380" t="s">
        <v>130</v>
      </c>
      <c r="F24" s="381"/>
      <c r="G24" s="112"/>
      <c r="H24" s="381"/>
      <c r="I24" s="385"/>
      <c r="J24" s="384"/>
      <c r="K24" s="385"/>
      <c r="L24" s="384"/>
      <c r="M24" s="112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</row>
    <row r="25" spans="1:25" ht="12" customHeight="1">
      <c r="A25" s="372">
        <v>28</v>
      </c>
      <c r="B25" s="373">
        <f>'с2'!A35</f>
        <v>0</v>
      </c>
      <c r="C25" s="382" t="s">
        <v>73</v>
      </c>
      <c r="D25" s="383"/>
      <c r="E25" s="378"/>
      <c r="F25" s="384"/>
      <c r="G25" s="112"/>
      <c r="H25" s="381"/>
      <c r="I25" s="385"/>
      <c r="J25" s="384"/>
      <c r="K25" s="385"/>
      <c r="L25" s="384"/>
      <c r="M25" s="112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</row>
    <row r="26" spans="1:25" ht="12" customHeight="1">
      <c r="A26" s="372"/>
      <c r="B26" s="377"/>
      <c r="C26" s="111"/>
      <c r="D26" s="381"/>
      <c r="E26" s="385">
        <v>19</v>
      </c>
      <c r="F26" s="379">
        <v>0</v>
      </c>
      <c r="G26" s="380" t="s">
        <v>130</v>
      </c>
      <c r="H26" s="381"/>
      <c r="I26" s="385"/>
      <c r="J26" s="384"/>
      <c r="K26" s="385"/>
      <c r="L26" s="384"/>
      <c r="M26" s="112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</row>
    <row r="27" spans="1:25" ht="12" customHeight="1">
      <c r="A27" s="372">
        <v>21</v>
      </c>
      <c r="B27" s="373">
        <f>'с2'!A28</f>
        <v>0</v>
      </c>
      <c r="C27" s="374" t="s">
        <v>144</v>
      </c>
      <c r="D27" s="386"/>
      <c r="E27" s="385"/>
      <c r="F27" s="387"/>
      <c r="G27" s="378"/>
      <c r="H27" s="384"/>
      <c r="I27" s="385"/>
      <c r="J27" s="384"/>
      <c r="K27" s="385"/>
      <c r="L27" s="384"/>
      <c r="M27" s="112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</row>
    <row r="28" spans="1:25" ht="12" customHeight="1">
      <c r="A28" s="372"/>
      <c r="B28" s="377"/>
      <c r="C28" s="378">
        <v>6</v>
      </c>
      <c r="D28" s="379">
        <v>0</v>
      </c>
      <c r="E28" s="388" t="s">
        <v>136</v>
      </c>
      <c r="F28" s="384"/>
      <c r="G28" s="385"/>
      <c r="H28" s="384"/>
      <c r="I28" s="385"/>
      <c r="J28" s="384"/>
      <c r="K28" s="385"/>
      <c r="L28" s="384"/>
      <c r="M28" s="112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</row>
    <row r="29" spans="1:25" ht="12" customHeight="1">
      <c r="A29" s="372">
        <v>12</v>
      </c>
      <c r="B29" s="373">
        <f>'с2'!A19</f>
        <v>0</v>
      </c>
      <c r="C29" s="382" t="s">
        <v>136</v>
      </c>
      <c r="D29" s="383"/>
      <c r="E29" s="111"/>
      <c r="F29" s="381"/>
      <c r="G29" s="385"/>
      <c r="H29" s="384"/>
      <c r="I29" s="385"/>
      <c r="J29" s="384"/>
      <c r="K29" s="385"/>
      <c r="L29" s="384"/>
      <c r="M29" s="112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</row>
    <row r="30" spans="1:25" ht="12" customHeight="1">
      <c r="A30" s="372"/>
      <c r="B30" s="377"/>
      <c r="C30" s="111"/>
      <c r="D30" s="381"/>
      <c r="E30" s="112"/>
      <c r="F30" s="381"/>
      <c r="G30" s="385">
        <v>26</v>
      </c>
      <c r="H30" s="379">
        <v>0</v>
      </c>
      <c r="I30" s="380" t="s">
        <v>130</v>
      </c>
      <c r="J30" s="381"/>
      <c r="K30" s="385"/>
      <c r="L30" s="384"/>
      <c r="M30" s="112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</row>
    <row r="31" spans="1:25" ht="12" customHeight="1">
      <c r="A31" s="372">
        <v>13</v>
      </c>
      <c r="B31" s="373">
        <f>'с2'!A20</f>
        <v>0</v>
      </c>
      <c r="C31" s="374" t="s">
        <v>71</v>
      </c>
      <c r="D31" s="386"/>
      <c r="E31" s="112"/>
      <c r="F31" s="381"/>
      <c r="G31" s="385"/>
      <c r="H31" s="387"/>
      <c r="I31" s="111"/>
      <c r="J31" s="381"/>
      <c r="K31" s="385"/>
      <c r="L31" s="384"/>
      <c r="M31" s="112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</row>
    <row r="32" spans="1:25" ht="12" customHeight="1">
      <c r="A32" s="372"/>
      <c r="B32" s="377"/>
      <c r="C32" s="378">
        <v>7</v>
      </c>
      <c r="D32" s="379">
        <v>0</v>
      </c>
      <c r="E32" s="380" t="s">
        <v>71</v>
      </c>
      <c r="F32" s="381"/>
      <c r="G32" s="385"/>
      <c r="H32" s="384"/>
      <c r="I32" s="112"/>
      <c r="J32" s="381"/>
      <c r="K32" s="385"/>
      <c r="L32" s="384"/>
      <c r="M32" s="112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</row>
    <row r="33" spans="1:25" ht="12" customHeight="1">
      <c r="A33" s="372">
        <v>20</v>
      </c>
      <c r="B33" s="373">
        <f>'с2'!A27</f>
        <v>0</v>
      </c>
      <c r="C33" s="382" t="s">
        <v>143</v>
      </c>
      <c r="D33" s="383"/>
      <c r="E33" s="378"/>
      <c r="F33" s="384"/>
      <c r="G33" s="385"/>
      <c r="H33" s="384"/>
      <c r="I33" s="112"/>
      <c r="J33" s="381"/>
      <c r="K33" s="385"/>
      <c r="L33" s="384"/>
      <c r="M33" s="112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</row>
    <row r="34" spans="1:25" ht="12" customHeight="1">
      <c r="A34" s="372"/>
      <c r="B34" s="377"/>
      <c r="C34" s="111"/>
      <c r="D34" s="381"/>
      <c r="E34" s="385">
        <v>20</v>
      </c>
      <c r="F34" s="379">
        <v>0</v>
      </c>
      <c r="G34" s="388" t="s">
        <v>129</v>
      </c>
      <c r="H34" s="384"/>
      <c r="I34" s="112"/>
      <c r="J34" s="381"/>
      <c r="K34" s="385"/>
      <c r="L34" s="384"/>
      <c r="M34" s="112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</row>
    <row r="35" spans="1:25" ht="12" customHeight="1">
      <c r="A35" s="372">
        <v>29</v>
      </c>
      <c r="B35" s="373">
        <f>'с2'!A36</f>
        <v>0</v>
      </c>
      <c r="C35" s="374" t="s">
        <v>73</v>
      </c>
      <c r="D35" s="386"/>
      <c r="E35" s="385"/>
      <c r="F35" s="387"/>
      <c r="G35" s="111"/>
      <c r="H35" s="381"/>
      <c r="I35" s="112"/>
      <c r="J35" s="381"/>
      <c r="K35" s="385"/>
      <c r="L35" s="384"/>
      <c r="M35" s="112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</row>
    <row r="36" spans="1:25" ht="12" customHeight="1">
      <c r="A36" s="372"/>
      <c r="B36" s="377"/>
      <c r="C36" s="378">
        <v>8</v>
      </c>
      <c r="D36" s="379">
        <v>0</v>
      </c>
      <c r="E36" s="388" t="s">
        <v>129</v>
      </c>
      <c r="F36" s="384"/>
      <c r="G36" s="112"/>
      <c r="H36" s="381"/>
      <c r="I36" s="112"/>
      <c r="J36" s="381"/>
      <c r="K36" s="385"/>
      <c r="L36" s="384"/>
      <c r="M36" s="112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</row>
    <row r="37" spans="1:25" ht="12" customHeight="1">
      <c r="A37" s="372">
        <v>4</v>
      </c>
      <c r="B37" s="373">
        <f>'с2'!A11</f>
        <v>0</v>
      </c>
      <c r="C37" s="382" t="s">
        <v>129</v>
      </c>
      <c r="D37" s="383"/>
      <c r="E37" s="111"/>
      <c r="F37" s="381"/>
      <c r="G37" s="112"/>
      <c r="H37" s="381"/>
      <c r="I37" s="112"/>
      <c r="J37" s="381"/>
      <c r="K37" s="385"/>
      <c r="L37" s="384"/>
      <c r="M37" s="112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</row>
    <row r="38" spans="1:25" ht="12" customHeight="1">
      <c r="A38" s="372"/>
      <c r="B38" s="377"/>
      <c r="C38" s="111"/>
      <c r="D38" s="381"/>
      <c r="E38" s="112"/>
      <c r="F38" s="381"/>
      <c r="G38" s="112"/>
      <c r="H38" s="381"/>
      <c r="I38" s="112"/>
      <c r="J38" s="381"/>
      <c r="K38" s="385">
        <v>31</v>
      </c>
      <c r="L38" s="379">
        <v>0</v>
      </c>
      <c r="M38" s="380" t="s">
        <v>141</v>
      </c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</row>
    <row r="39" spans="1:25" ht="12" customHeight="1">
      <c r="A39" s="372">
        <v>3</v>
      </c>
      <c r="B39" s="373">
        <f>'с2'!A10</f>
        <v>0</v>
      </c>
      <c r="C39" s="374" t="s">
        <v>128</v>
      </c>
      <c r="D39" s="386"/>
      <c r="E39" s="112"/>
      <c r="F39" s="381"/>
      <c r="G39" s="112"/>
      <c r="H39" s="381"/>
      <c r="I39" s="112"/>
      <c r="J39" s="381"/>
      <c r="K39" s="385"/>
      <c r="L39" s="387"/>
      <c r="M39" s="389" t="s">
        <v>28</v>
      </c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</row>
    <row r="40" spans="1:25" ht="12" customHeight="1">
      <c r="A40" s="372"/>
      <c r="B40" s="377"/>
      <c r="C40" s="378">
        <v>9</v>
      </c>
      <c r="D40" s="379">
        <v>0</v>
      </c>
      <c r="E40" s="380" t="s">
        <v>128</v>
      </c>
      <c r="F40" s="381"/>
      <c r="G40" s="112"/>
      <c r="H40" s="381"/>
      <c r="I40" s="112"/>
      <c r="J40" s="381"/>
      <c r="K40" s="385"/>
      <c r="L40" s="384"/>
      <c r="M40" s="112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</row>
    <row r="41" spans="1:25" ht="12" customHeight="1">
      <c r="A41" s="372">
        <v>30</v>
      </c>
      <c r="B41" s="373">
        <f>'с2'!A37</f>
        <v>0</v>
      </c>
      <c r="C41" s="382" t="s">
        <v>73</v>
      </c>
      <c r="D41" s="383"/>
      <c r="E41" s="378"/>
      <c r="F41" s="384"/>
      <c r="G41" s="112"/>
      <c r="H41" s="381"/>
      <c r="I41" s="112"/>
      <c r="J41" s="381"/>
      <c r="K41" s="385"/>
      <c r="L41" s="384"/>
      <c r="M41" s="112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</row>
    <row r="42" spans="1:25" ht="12" customHeight="1">
      <c r="A42" s="372"/>
      <c r="B42" s="377"/>
      <c r="C42" s="111"/>
      <c r="D42" s="381"/>
      <c r="E42" s="385">
        <v>21</v>
      </c>
      <c r="F42" s="379">
        <v>0</v>
      </c>
      <c r="G42" s="380" t="s">
        <v>128</v>
      </c>
      <c r="H42" s="381"/>
      <c r="I42" s="112"/>
      <c r="J42" s="381"/>
      <c r="K42" s="385"/>
      <c r="L42" s="384"/>
      <c r="M42" s="112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</row>
    <row r="43" spans="1:25" ht="12" customHeight="1">
      <c r="A43" s="372">
        <v>19</v>
      </c>
      <c r="B43" s="373">
        <f>'с2'!A26</f>
        <v>0</v>
      </c>
      <c r="C43" s="374" t="s">
        <v>142</v>
      </c>
      <c r="D43" s="386"/>
      <c r="E43" s="385"/>
      <c r="F43" s="387"/>
      <c r="G43" s="378"/>
      <c r="H43" s="384"/>
      <c r="I43" s="112"/>
      <c r="J43" s="381"/>
      <c r="K43" s="385"/>
      <c r="L43" s="384"/>
      <c r="M43" s="112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</row>
    <row r="44" spans="1:25" ht="12" customHeight="1">
      <c r="A44" s="372"/>
      <c r="B44" s="377"/>
      <c r="C44" s="378">
        <v>10</v>
      </c>
      <c r="D44" s="379">
        <v>0</v>
      </c>
      <c r="E44" s="388" t="s">
        <v>142</v>
      </c>
      <c r="F44" s="384"/>
      <c r="G44" s="385"/>
      <c r="H44" s="384"/>
      <c r="I44" s="112"/>
      <c r="J44" s="381"/>
      <c r="K44" s="385"/>
      <c r="L44" s="384"/>
      <c r="M44" s="112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</row>
    <row r="45" spans="1:25" ht="12" customHeight="1">
      <c r="A45" s="372">
        <v>14</v>
      </c>
      <c r="B45" s="373">
        <f>'с2'!A21</f>
        <v>0</v>
      </c>
      <c r="C45" s="382" t="s">
        <v>137</v>
      </c>
      <c r="D45" s="383"/>
      <c r="E45" s="111"/>
      <c r="F45" s="381"/>
      <c r="G45" s="385"/>
      <c r="H45" s="384"/>
      <c r="I45" s="112"/>
      <c r="J45" s="381"/>
      <c r="K45" s="385"/>
      <c r="L45" s="384"/>
      <c r="M45" s="112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</row>
    <row r="46" spans="1:25" ht="12" customHeight="1">
      <c r="A46" s="372"/>
      <c r="B46" s="377"/>
      <c r="C46" s="111"/>
      <c r="D46" s="381"/>
      <c r="E46" s="112"/>
      <c r="F46" s="381"/>
      <c r="G46" s="385">
        <v>27</v>
      </c>
      <c r="H46" s="379">
        <v>0</v>
      </c>
      <c r="I46" s="380" t="s">
        <v>128</v>
      </c>
      <c r="J46" s="381"/>
      <c r="K46" s="385"/>
      <c r="L46" s="384"/>
      <c r="M46" s="112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</row>
    <row r="47" spans="1:25" ht="12" customHeight="1">
      <c r="A47" s="372">
        <v>11</v>
      </c>
      <c r="B47" s="373">
        <f>'с2'!A18</f>
        <v>0</v>
      </c>
      <c r="C47" s="374" t="s">
        <v>70</v>
      </c>
      <c r="D47" s="386"/>
      <c r="E47" s="112"/>
      <c r="F47" s="381"/>
      <c r="G47" s="385"/>
      <c r="H47" s="387"/>
      <c r="I47" s="378"/>
      <c r="J47" s="384"/>
      <c r="K47" s="385"/>
      <c r="L47" s="384"/>
      <c r="M47" s="112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</row>
    <row r="48" spans="1:25" ht="12" customHeight="1">
      <c r="A48" s="372"/>
      <c r="B48" s="377"/>
      <c r="C48" s="378">
        <v>11</v>
      </c>
      <c r="D48" s="379">
        <v>0</v>
      </c>
      <c r="E48" s="380" t="s">
        <v>70</v>
      </c>
      <c r="F48" s="381"/>
      <c r="G48" s="385"/>
      <c r="H48" s="384"/>
      <c r="I48" s="385"/>
      <c r="J48" s="384"/>
      <c r="K48" s="385"/>
      <c r="L48" s="384"/>
      <c r="M48" s="112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</row>
    <row r="49" spans="1:25" ht="12" customHeight="1">
      <c r="A49" s="372">
        <v>22</v>
      </c>
      <c r="B49" s="373">
        <f>'с2'!A29</f>
        <v>0</v>
      </c>
      <c r="C49" s="382" t="s">
        <v>145</v>
      </c>
      <c r="D49" s="383"/>
      <c r="E49" s="378"/>
      <c r="F49" s="384"/>
      <c r="G49" s="385"/>
      <c r="H49" s="384"/>
      <c r="I49" s="385"/>
      <c r="J49" s="384"/>
      <c r="K49" s="385"/>
      <c r="L49" s="384"/>
      <c r="M49" s="112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</row>
    <row r="50" spans="1:25" ht="12" customHeight="1">
      <c r="A50" s="372"/>
      <c r="B50" s="377"/>
      <c r="C50" s="111"/>
      <c r="D50" s="381"/>
      <c r="E50" s="385">
        <v>22</v>
      </c>
      <c r="F50" s="379">
        <v>0</v>
      </c>
      <c r="G50" s="388" t="s">
        <v>131</v>
      </c>
      <c r="H50" s="384"/>
      <c r="I50" s="385"/>
      <c r="J50" s="384"/>
      <c r="K50" s="385"/>
      <c r="L50" s="384"/>
      <c r="M50" s="112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</row>
    <row r="51" spans="1:25" ht="12" customHeight="1">
      <c r="A51" s="372">
        <v>27</v>
      </c>
      <c r="B51" s="373">
        <f>'с2'!A34</f>
        <v>0</v>
      </c>
      <c r="C51" s="374" t="s">
        <v>73</v>
      </c>
      <c r="D51" s="386"/>
      <c r="E51" s="385"/>
      <c r="F51" s="387"/>
      <c r="G51" s="111"/>
      <c r="H51" s="381"/>
      <c r="I51" s="385"/>
      <c r="J51" s="384"/>
      <c r="K51" s="385"/>
      <c r="L51" s="384"/>
      <c r="M51" s="112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</row>
    <row r="52" spans="1:25" ht="12" customHeight="1">
      <c r="A52" s="372"/>
      <c r="B52" s="377"/>
      <c r="C52" s="378">
        <v>12</v>
      </c>
      <c r="D52" s="379">
        <v>0</v>
      </c>
      <c r="E52" s="388" t="s">
        <v>131</v>
      </c>
      <c r="F52" s="384"/>
      <c r="G52" s="112"/>
      <c r="H52" s="381"/>
      <c r="I52" s="385"/>
      <c r="J52" s="384"/>
      <c r="K52" s="385"/>
      <c r="L52" s="384"/>
      <c r="M52" s="112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</row>
    <row r="53" spans="1:25" ht="12" customHeight="1">
      <c r="A53" s="372">
        <v>6</v>
      </c>
      <c r="B53" s="373">
        <f>'с2'!A13</f>
        <v>0</v>
      </c>
      <c r="C53" s="382" t="s">
        <v>131</v>
      </c>
      <c r="D53" s="383"/>
      <c r="E53" s="111"/>
      <c r="F53" s="381"/>
      <c r="G53" s="112"/>
      <c r="H53" s="381"/>
      <c r="I53" s="385"/>
      <c r="J53" s="384"/>
      <c r="K53" s="385"/>
      <c r="L53" s="384"/>
      <c r="M53" s="112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</row>
    <row r="54" spans="1:25" ht="12" customHeight="1">
      <c r="A54" s="372"/>
      <c r="B54" s="377"/>
      <c r="C54" s="111"/>
      <c r="D54" s="381"/>
      <c r="E54" s="112"/>
      <c r="F54" s="381"/>
      <c r="G54" s="112"/>
      <c r="H54" s="381"/>
      <c r="I54" s="385">
        <v>30</v>
      </c>
      <c r="J54" s="379">
        <v>0</v>
      </c>
      <c r="K54" s="380" t="s">
        <v>141</v>
      </c>
      <c r="L54" s="381"/>
      <c r="M54" s="112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</row>
    <row r="55" spans="1:25" ht="12" customHeight="1">
      <c r="A55" s="372">
        <v>7</v>
      </c>
      <c r="B55" s="373">
        <f>'с2'!A14</f>
        <v>0</v>
      </c>
      <c r="C55" s="374" t="s">
        <v>132</v>
      </c>
      <c r="D55" s="386"/>
      <c r="E55" s="112"/>
      <c r="F55" s="381"/>
      <c r="G55" s="112"/>
      <c r="H55" s="381"/>
      <c r="I55" s="385"/>
      <c r="J55" s="387"/>
      <c r="K55" s="111"/>
      <c r="L55" s="381"/>
      <c r="M55" s="112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</row>
    <row r="56" spans="1:25" ht="12" customHeight="1">
      <c r="A56" s="372"/>
      <c r="B56" s="377"/>
      <c r="C56" s="378">
        <v>13</v>
      </c>
      <c r="D56" s="379">
        <v>0</v>
      </c>
      <c r="E56" s="380" t="s">
        <v>132</v>
      </c>
      <c r="F56" s="381"/>
      <c r="G56" s="112"/>
      <c r="H56" s="381"/>
      <c r="I56" s="385"/>
      <c r="J56" s="88"/>
      <c r="K56" s="112"/>
      <c r="L56" s="381"/>
      <c r="M56" s="112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</row>
    <row r="57" spans="1:25" ht="12" customHeight="1">
      <c r="A57" s="372">
        <v>26</v>
      </c>
      <c r="B57" s="373">
        <f>'с2'!A33</f>
        <v>0</v>
      </c>
      <c r="C57" s="382" t="s">
        <v>73</v>
      </c>
      <c r="D57" s="383"/>
      <c r="E57" s="378"/>
      <c r="F57" s="384"/>
      <c r="G57" s="112"/>
      <c r="H57" s="381"/>
      <c r="I57" s="385"/>
      <c r="J57" s="88"/>
      <c r="K57" s="112"/>
      <c r="L57" s="381"/>
      <c r="M57" s="112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</row>
    <row r="58" spans="1:25" ht="12" customHeight="1">
      <c r="A58" s="372"/>
      <c r="B58" s="377"/>
      <c r="C58" s="111"/>
      <c r="D58" s="381"/>
      <c r="E58" s="385">
        <v>23</v>
      </c>
      <c r="F58" s="379">
        <v>0</v>
      </c>
      <c r="G58" s="380" t="s">
        <v>132</v>
      </c>
      <c r="H58" s="381"/>
      <c r="I58" s="385"/>
      <c r="J58" s="88"/>
      <c r="K58" s="112">
        <v>-31</v>
      </c>
      <c r="L58" s="390">
        <f>IF(L38=J22,J54,IF(L38=J54,J22,0))</f>
        <v>0</v>
      </c>
      <c r="M58" s="374" t="str">
        <f>IF(M38=K22,K54,IF(M38=K54,K22,0))</f>
        <v>Максютова Маргарита</v>
      </c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</row>
    <row r="59" spans="1:25" ht="12" customHeight="1">
      <c r="A59" s="372">
        <v>23</v>
      </c>
      <c r="B59" s="373">
        <f>'с2'!A30</f>
        <v>0</v>
      </c>
      <c r="C59" s="374" t="s">
        <v>73</v>
      </c>
      <c r="D59" s="386"/>
      <c r="E59" s="385"/>
      <c r="F59" s="387"/>
      <c r="G59" s="378"/>
      <c r="H59" s="384"/>
      <c r="I59" s="385"/>
      <c r="J59" s="88"/>
      <c r="K59" s="112"/>
      <c r="L59" s="391"/>
      <c r="M59" s="389" t="s">
        <v>29</v>
      </c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</row>
    <row r="60" spans="1:25" ht="12" customHeight="1">
      <c r="A60" s="372"/>
      <c r="B60" s="377"/>
      <c r="C60" s="378">
        <v>14</v>
      </c>
      <c r="D60" s="379">
        <v>0</v>
      </c>
      <c r="E60" s="388" t="s">
        <v>135</v>
      </c>
      <c r="F60" s="384"/>
      <c r="G60" s="385"/>
      <c r="H60" s="384"/>
      <c r="I60" s="385"/>
      <c r="J60" s="88"/>
      <c r="K60" s="112"/>
      <c r="L60" s="381"/>
      <c r="M60" s="112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</row>
    <row r="61" spans="1:25" ht="12" customHeight="1">
      <c r="A61" s="372">
        <v>10</v>
      </c>
      <c r="B61" s="373">
        <f>'с2'!A17</f>
        <v>0</v>
      </c>
      <c r="C61" s="382" t="s">
        <v>135</v>
      </c>
      <c r="D61" s="383"/>
      <c r="E61" s="111"/>
      <c r="F61" s="381"/>
      <c r="G61" s="385"/>
      <c r="H61" s="384"/>
      <c r="I61" s="385"/>
      <c r="J61" s="88"/>
      <c r="K61" s="112"/>
      <c r="L61" s="381"/>
      <c r="M61" s="112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</row>
    <row r="62" spans="1:25" ht="12" customHeight="1">
      <c r="A62" s="372"/>
      <c r="B62" s="377"/>
      <c r="C62" s="111"/>
      <c r="D62" s="381"/>
      <c r="E62" s="112"/>
      <c r="F62" s="381"/>
      <c r="G62" s="385">
        <v>28</v>
      </c>
      <c r="H62" s="379">
        <v>0</v>
      </c>
      <c r="I62" s="380" t="s">
        <v>141</v>
      </c>
      <c r="J62" s="392"/>
      <c r="K62" s="112"/>
      <c r="L62" s="381"/>
      <c r="M62" s="112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</row>
    <row r="63" spans="1:25" ht="12" customHeight="1">
      <c r="A63" s="372">
        <v>15</v>
      </c>
      <c r="B63" s="373">
        <f>'с2'!A22</f>
        <v>0</v>
      </c>
      <c r="C63" s="374" t="s">
        <v>138</v>
      </c>
      <c r="D63" s="386"/>
      <c r="E63" s="112"/>
      <c r="F63" s="381"/>
      <c r="G63" s="385"/>
      <c r="H63" s="387"/>
      <c r="I63" s="111"/>
      <c r="J63" s="112"/>
      <c r="K63" s="112"/>
      <c r="L63" s="381"/>
      <c r="M63" s="112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</row>
    <row r="64" spans="1:25" ht="12" customHeight="1">
      <c r="A64" s="372"/>
      <c r="B64" s="377"/>
      <c r="C64" s="378">
        <v>15</v>
      </c>
      <c r="D64" s="379">
        <v>0</v>
      </c>
      <c r="E64" s="380" t="s">
        <v>141</v>
      </c>
      <c r="F64" s="381"/>
      <c r="G64" s="385"/>
      <c r="H64" s="384"/>
      <c r="I64" s="112">
        <v>-58</v>
      </c>
      <c r="J64" s="390">
        <v>0</v>
      </c>
      <c r="K64" s="374" t="s">
        <v>126</v>
      </c>
      <c r="L64" s="386"/>
      <c r="M64" s="112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</row>
    <row r="65" spans="1:25" ht="12" customHeight="1">
      <c r="A65" s="372">
        <v>18</v>
      </c>
      <c r="B65" s="373">
        <f>'с2'!A25</f>
        <v>0</v>
      </c>
      <c r="C65" s="382" t="s">
        <v>141</v>
      </c>
      <c r="D65" s="383"/>
      <c r="E65" s="378"/>
      <c r="F65" s="384"/>
      <c r="G65" s="385"/>
      <c r="H65" s="384"/>
      <c r="I65" s="112"/>
      <c r="J65" s="391"/>
      <c r="K65" s="378">
        <v>61</v>
      </c>
      <c r="L65" s="379">
        <v>0</v>
      </c>
      <c r="M65" s="380" t="s">
        <v>126</v>
      </c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</row>
    <row r="66" spans="1:25" ht="12" customHeight="1">
      <c r="A66" s="372"/>
      <c r="B66" s="377"/>
      <c r="C66" s="111"/>
      <c r="D66" s="381"/>
      <c r="E66" s="385">
        <v>24</v>
      </c>
      <c r="F66" s="379">
        <v>0</v>
      </c>
      <c r="G66" s="380" t="s">
        <v>141</v>
      </c>
      <c r="H66" s="381"/>
      <c r="I66" s="112">
        <v>-59</v>
      </c>
      <c r="J66" s="390">
        <v>0</v>
      </c>
      <c r="K66" s="382" t="s">
        <v>130</v>
      </c>
      <c r="L66" s="383"/>
      <c r="M66" s="389" t="s">
        <v>32</v>
      </c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</row>
    <row r="67" spans="1:25" ht="12" customHeight="1">
      <c r="A67" s="372">
        <v>31</v>
      </c>
      <c r="B67" s="373">
        <f>'с2'!A38</f>
        <v>0</v>
      </c>
      <c r="C67" s="374" t="s">
        <v>73</v>
      </c>
      <c r="D67" s="386"/>
      <c r="E67" s="385"/>
      <c r="F67" s="387"/>
      <c r="G67" s="111"/>
      <c r="H67" s="381"/>
      <c r="I67" s="112"/>
      <c r="J67" s="391"/>
      <c r="K67" s="111">
        <v>-61</v>
      </c>
      <c r="L67" s="390">
        <f>IF(L65=J64,J66,IF(L65=J66,J64,0))</f>
        <v>0</v>
      </c>
      <c r="M67" s="374" t="str">
        <f>IF(M65=K64,K66,IF(M65=K66,K64,0))</f>
        <v>Камалтдинов Ирек</v>
      </c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</row>
    <row r="68" spans="1:25" ht="12" customHeight="1">
      <c r="A68" s="372"/>
      <c r="B68" s="377"/>
      <c r="C68" s="378">
        <v>16</v>
      </c>
      <c r="D68" s="379">
        <v>0</v>
      </c>
      <c r="E68" s="388" t="s">
        <v>127</v>
      </c>
      <c r="F68" s="384"/>
      <c r="G68" s="112"/>
      <c r="H68" s="381"/>
      <c r="I68" s="112"/>
      <c r="J68" s="381"/>
      <c r="K68" s="112"/>
      <c r="L68" s="391"/>
      <c r="M68" s="389" t="s">
        <v>34</v>
      </c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</row>
    <row r="69" spans="1:25" ht="12" customHeight="1">
      <c r="A69" s="372">
        <v>2</v>
      </c>
      <c r="B69" s="373">
        <f>'с2'!A9</f>
        <v>0</v>
      </c>
      <c r="C69" s="382" t="s">
        <v>127</v>
      </c>
      <c r="D69" s="383"/>
      <c r="E69" s="111"/>
      <c r="F69" s="381"/>
      <c r="G69" s="112"/>
      <c r="H69" s="381"/>
      <c r="I69" s="112">
        <v>-56</v>
      </c>
      <c r="J69" s="390">
        <v>0</v>
      </c>
      <c r="K69" s="374" t="s">
        <v>129</v>
      </c>
      <c r="L69" s="386"/>
      <c r="M69" s="112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</row>
    <row r="70" spans="1:25" ht="12" customHeight="1">
      <c r="A70" s="372"/>
      <c r="B70" s="377"/>
      <c r="C70" s="111"/>
      <c r="D70" s="381"/>
      <c r="E70" s="112"/>
      <c r="F70" s="381"/>
      <c r="G70" s="112"/>
      <c r="H70" s="381"/>
      <c r="I70" s="112"/>
      <c r="J70" s="391"/>
      <c r="K70" s="378">
        <v>62</v>
      </c>
      <c r="L70" s="379">
        <v>0</v>
      </c>
      <c r="M70" s="380" t="s">
        <v>129</v>
      </c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</row>
    <row r="71" spans="1:25" ht="12" customHeight="1">
      <c r="A71" s="372">
        <v>-52</v>
      </c>
      <c r="B71" s="373">
        <f>IF('22'!J9='22'!H7,'22'!H11,IF('22'!J9='22'!H11,'22'!H7,0))</f>
        <v>0</v>
      </c>
      <c r="C71" s="374" t="s">
        <v>127</v>
      </c>
      <c r="D71" s="386"/>
      <c r="E71" s="112"/>
      <c r="F71" s="381"/>
      <c r="G71" s="112"/>
      <c r="H71" s="381"/>
      <c r="I71" s="112">
        <v>-57</v>
      </c>
      <c r="J71" s="390">
        <v>0</v>
      </c>
      <c r="K71" s="382" t="s">
        <v>131</v>
      </c>
      <c r="L71" s="383"/>
      <c r="M71" s="389" t="s">
        <v>33</v>
      </c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</row>
    <row r="72" spans="1:25" ht="12" customHeight="1">
      <c r="A72" s="372"/>
      <c r="B72" s="377"/>
      <c r="C72" s="378">
        <v>63</v>
      </c>
      <c r="D72" s="379">
        <v>0</v>
      </c>
      <c r="E72" s="380" t="s">
        <v>142</v>
      </c>
      <c r="F72" s="381"/>
      <c r="G72" s="112"/>
      <c r="H72" s="381"/>
      <c r="I72" s="112"/>
      <c r="J72" s="391"/>
      <c r="K72" s="111">
        <v>-62</v>
      </c>
      <c r="L72" s="390">
        <f>IF(L70=J69,J71,IF(L70=J71,J69,0))</f>
        <v>0</v>
      </c>
      <c r="M72" s="374" t="str">
        <f>IF(M70=K69,K71,IF(M70=K71,K69,0))</f>
        <v>Ахмедзянов Леонид</v>
      </c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</row>
    <row r="73" spans="1:25" ht="12" customHeight="1">
      <c r="A73" s="372">
        <v>-53</v>
      </c>
      <c r="B73" s="373">
        <f>IF('22'!J17='22'!H15,'22'!H19,IF('22'!J17='22'!H19,'22'!H15,0))</f>
        <v>0</v>
      </c>
      <c r="C73" s="382" t="s">
        <v>142</v>
      </c>
      <c r="D73" s="383"/>
      <c r="E73" s="378"/>
      <c r="F73" s="384"/>
      <c r="G73" s="112"/>
      <c r="H73" s="381"/>
      <c r="I73" s="112"/>
      <c r="J73" s="381"/>
      <c r="K73" s="112"/>
      <c r="L73" s="391"/>
      <c r="M73" s="389" t="s">
        <v>35</v>
      </c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</row>
    <row r="74" spans="1:25" ht="12" customHeight="1">
      <c r="A74" s="372"/>
      <c r="B74" s="377"/>
      <c r="C74" s="111"/>
      <c r="D74" s="381"/>
      <c r="E74" s="385">
        <v>65</v>
      </c>
      <c r="F74" s="379">
        <v>0</v>
      </c>
      <c r="G74" s="388" t="s">
        <v>137</v>
      </c>
      <c r="H74" s="384"/>
      <c r="I74" s="112">
        <v>-63</v>
      </c>
      <c r="J74" s="390">
        <v>0</v>
      </c>
      <c r="K74" s="374" t="str">
        <f>IF(E72=C71,C73,IF(E72=C73,C71,0))</f>
        <v>Лукина Елена</v>
      </c>
      <c r="L74" s="386"/>
      <c r="M74" s="112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</row>
    <row r="75" spans="1:25" ht="12" customHeight="1">
      <c r="A75" s="372">
        <v>-54</v>
      </c>
      <c r="B75" s="373">
        <f>IF('22'!J25='22'!H23,'22'!H27,IF('22'!J25='22'!H27,'22'!H23,0))</f>
        <v>0</v>
      </c>
      <c r="C75" s="374" t="s">
        <v>137</v>
      </c>
      <c r="D75" s="386"/>
      <c r="E75" s="385"/>
      <c r="F75" s="387"/>
      <c r="G75" s="389" t="s">
        <v>74</v>
      </c>
      <c r="H75" s="393"/>
      <c r="I75" s="112"/>
      <c r="J75" s="391"/>
      <c r="K75" s="378">
        <v>66</v>
      </c>
      <c r="L75" s="379">
        <v>0</v>
      </c>
      <c r="M75" s="380" t="s">
        <v>127</v>
      </c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</row>
    <row r="76" spans="1:25" ht="12" customHeight="1">
      <c r="A76" s="372"/>
      <c r="B76" s="377"/>
      <c r="C76" s="378">
        <v>64</v>
      </c>
      <c r="D76" s="379">
        <v>0</v>
      </c>
      <c r="E76" s="388" t="s">
        <v>137</v>
      </c>
      <c r="F76" s="384"/>
      <c r="G76" s="394"/>
      <c r="H76" s="381"/>
      <c r="I76" s="112">
        <v>-64</v>
      </c>
      <c r="J76" s="390">
        <v>0</v>
      </c>
      <c r="K76" s="382" t="str">
        <f>IF(E76=C75,C77,IF(E76=C77,C75,0))</f>
        <v>Хасанова Амалия</v>
      </c>
      <c r="L76" s="383"/>
      <c r="M76" s="389" t="s">
        <v>76</v>
      </c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</row>
    <row r="77" spans="1:25" ht="12" customHeight="1">
      <c r="A77" s="372">
        <v>-55</v>
      </c>
      <c r="B77" s="373">
        <f>IF('22'!J33='22'!H31,'22'!H35,IF('22'!J33='22'!H35,'22'!H31,0))</f>
        <v>0</v>
      </c>
      <c r="C77" s="382" t="s">
        <v>138</v>
      </c>
      <c r="D77" s="383"/>
      <c r="E77" s="111">
        <v>-65</v>
      </c>
      <c r="F77" s="390">
        <f>IF(F74=D72,D76,IF(F74=D76,D72,0))</f>
        <v>0</v>
      </c>
      <c r="G77" s="374" t="str">
        <f>IF(G74=E72,E76,IF(G74=E76,E72,0))</f>
        <v>Филиппов Филипп</v>
      </c>
      <c r="H77" s="386"/>
      <c r="I77" s="112"/>
      <c r="J77" s="111"/>
      <c r="K77" s="111">
        <v>-66</v>
      </c>
      <c r="L77" s="390">
        <f>IF(L75=J74,J76,IF(L75=J76,J74,0))</f>
        <v>0</v>
      </c>
      <c r="M77" s="374" t="str">
        <f>IF(M75=K74,K76,IF(M75=K76,K74,0))</f>
        <v>Хасанова Амалия</v>
      </c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</row>
    <row r="78" spans="1:25" ht="12" customHeight="1">
      <c r="A78" s="372"/>
      <c r="B78" s="395"/>
      <c r="C78" s="111"/>
      <c r="D78" s="381"/>
      <c r="E78" s="112"/>
      <c r="F78" s="391"/>
      <c r="G78" s="389" t="s">
        <v>75</v>
      </c>
      <c r="H78" s="393"/>
      <c r="I78" s="112"/>
      <c r="J78" s="112"/>
      <c r="K78" s="112"/>
      <c r="L78" s="391"/>
      <c r="M78" s="389" t="s">
        <v>77</v>
      </c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</row>
    <row r="79" spans="1:25" ht="9" customHeight="1">
      <c r="A79" s="396"/>
      <c r="B79" s="397"/>
      <c r="C79" s="396"/>
      <c r="D79" s="398"/>
      <c r="E79" s="396"/>
      <c r="F79" s="398"/>
      <c r="G79" s="396"/>
      <c r="H79" s="398"/>
      <c r="I79" s="396"/>
      <c r="J79" s="396"/>
      <c r="K79" s="396"/>
      <c r="L79" s="398"/>
      <c r="M79" s="39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</row>
    <row r="80" spans="1:25" ht="9" customHeight="1">
      <c r="A80" s="396"/>
      <c r="B80" s="397"/>
      <c r="C80" s="396"/>
      <c r="D80" s="398"/>
      <c r="E80" s="396"/>
      <c r="F80" s="398"/>
      <c r="G80" s="396"/>
      <c r="H80" s="398"/>
      <c r="I80" s="396"/>
      <c r="J80" s="396"/>
      <c r="K80" s="396"/>
      <c r="L80" s="398"/>
      <c r="M80" s="39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</row>
    <row r="81" spans="1:25" ht="9" customHeight="1">
      <c r="A81" s="399"/>
      <c r="B81" s="81"/>
      <c r="C81" s="399"/>
      <c r="D81" s="400"/>
      <c r="E81" s="399"/>
      <c r="F81" s="400"/>
      <c r="G81" s="399"/>
      <c r="H81" s="400"/>
      <c r="I81" s="399"/>
      <c r="J81" s="399"/>
      <c r="K81" s="399"/>
      <c r="L81" s="400"/>
      <c r="M81" s="399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.75">
      <c r="A82" s="399"/>
      <c r="B82" s="81"/>
      <c r="C82" s="399"/>
      <c r="D82" s="400"/>
      <c r="E82" s="399"/>
      <c r="F82" s="400"/>
      <c r="G82" s="399"/>
      <c r="H82" s="400"/>
      <c r="I82" s="399"/>
      <c r="J82" s="399"/>
      <c r="K82" s="399"/>
      <c r="L82" s="400"/>
      <c r="M82" s="399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</row>
    <row r="83" spans="1:13" ht="12.75">
      <c r="A83" s="396"/>
      <c r="B83" s="397"/>
      <c r="C83" s="396"/>
      <c r="D83" s="398"/>
      <c r="E83" s="396"/>
      <c r="F83" s="398"/>
      <c r="G83" s="396"/>
      <c r="H83" s="398"/>
      <c r="I83" s="396"/>
      <c r="J83" s="396"/>
      <c r="K83" s="396"/>
      <c r="L83" s="398"/>
      <c r="M83" s="396"/>
    </row>
    <row r="84" spans="1:13" ht="12.75">
      <c r="A84" s="396"/>
      <c r="B84" s="396"/>
      <c r="C84" s="396"/>
      <c r="D84" s="398"/>
      <c r="E84" s="396"/>
      <c r="F84" s="398"/>
      <c r="G84" s="396"/>
      <c r="H84" s="398"/>
      <c r="I84" s="396"/>
      <c r="J84" s="396"/>
      <c r="K84" s="396"/>
      <c r="L84" s="398"/>
      <c r="M84" s="396"/>
    </row>
    <row r="85" spans="1:13" ht="12.75">
      <c r="A85" s="396"/>
      <c r="B85" s="396"/>
      <c r="C85" s="396"/>
      <c r="D85" s="396"/>
      <c r="E85" s="396"/>
      <c r="F85" s="396"/>
      <c r="G85" s="396"/>
      <c r="H85" s="396"/>
      <c r="I85" s="396"/>
      <c r="J85" s="396"/>
      <c r="K85" s="396"/>
      <c r="L85" s="396"/>
      <c r="M85" s="396"/>
    </row>
    <row r="86" spans="1:13" ht="12.75">
      <c r="A86" s="396"/>
      <c r="B86" s="396"/>
      <c r="C86" s="396"/>
      <c r="D86" s="396"/>
      <c r="E86" s="396"/>
      <c r="F86" s="396"/>
      <c r="G86" s="396"/>
      <c r="H86" s="396"/>
      <c r="I86" s="396"/>
      <c r="J86" s="396"/>
      <c r="K86" s="396"/>
      <c r="L86" s="396"/>
      <c r="M86" s="396"/>
    </row>
    <row r="87" spans="1:13" ht="12.75">
      <c r="A87" s="396"/>
      <c r="B87" s="396"/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</row>
    <row r="88" spans="1:13" ht="12.75">
      <c r="A88" s="396"/>
      <c r="B88" s="396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</row>
    <row r="89" spans="1:13" ht="12.75">
      <c r="A89" s="396"/>
      <c r="B89" s="396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</row>
    <row r="90" spans="1:13" ht="12.75">
      <c r="A90" s="396"/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</row>
    <row r="91" spans="1:13" ht="12.75">
      <c r="A91" s="396"/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</row>
    <row r="92" spans="1:13" ht="12.75">
      <c r="A92" s="396"/>
      <c r="B92" s="396"/>
      <c r="C92" s="396"/>
      <c r="D92" s="396"/>
      <c r="E92" s="396"/>
      <c r="F92" s="396"/>
      <c r="G92" s="396"/>
      <c r="H92" s="396"/>
      <c r="I92" s="396"/>
      <c r="J92" s="396"/>
      <c r="K92" s="396"/>
      <c r="L92" s="396"/>
      <c r="M92" s="396"/>
    </row>
    <row r="93" spans="1:13" ht="12.75">
      <c r="A93" s="396"/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</row>
    <row r="94" spans="1:13" ht="12.75">
      <c r="A94" s="396"/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</row>
    <row r="95" spans="1:13" ht="12.75">
      <c r="A95" s="396"/>
      <c r="B95" s="396"/>
      <c r="C95" s="396"/>
      <c r="D95" s="396"/>
      <c r="E95" s="396"/>
      <c r="F95" s="396"/>
      <c r="G95" s="396"/>
      <c r="H95" s="396"/>
      <c r="I95" s="396"/>
      <c r="J95" s="396"/>
      <c r="K95" s="396"/>
      <c r="L95" s="396"/>
      <c r="M95" s="396"/>
    </row>
    <row r="96" spans="1:13" ht="12.75">
      <c r="A96" s="396"/>
      <c r="B96" s="396"/>
      <c r="C96" s="396"/>
      <c r="D96" s="396"/>
      <c r="E96" s="396"/>
      <c r="F96" s="396"/>
      <c r="G96" s="396"/>
      <c r="H96" s="396"/>
      <c r="I96" s="396"/>
      <c r="J96" s="396"/>
      <c r="K96" s="396"/>
      <c r="L96" s="396"/>
      <c r="M96" s="396"/>
    </row>
    <row r="97" spans="1:13" ht="12.75">
      <c r="A97" s="396"/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396"/>
    </row>
    <row r="98" spans="1:13" ht="12.75">
      <c r="A98" s="396"/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</row>
    <row r="99" spans="1:13" ht="12.75">
      <c r="A99" s="396"/>
      <c r="B99" s="396"/>
      <c r="C99" s="396"/>
      <c r="D99" s="396"/>
      <c r="E99" s="396"/>
      <c r="F99" s="396"/>
      <c r="G99" s="396"/>
      <c r="H99" s="396"/>
      <c r="I99" s="396"/>
      <c r="J99" s="396"/>
      <c r="K99" s="396"/>
      <c r="L99" s="396"/>
      <c r="M99" s="396"/>
    </row>
    <row r="100" spans="1:13" ht="12.75">
      <c r="A100" s="396"/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</row>
    <row r="101" spans="1:13" ht="12.75">
      <c r="A101" s="396"/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</row>
    <row r="102" spans="1:13" ht="12.75">
      <c r="A102" s="396"/>
      <c r="B102" s="39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</row>
    <row r="103" spans="1:13" ht="12.75">
      <c r="A103" s="396"/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</row>
    <row r="104" spans="1:13" ht="12.75">
      <c r="A104" s="396"/>
      <c r="B104" s="396"/>
      <c r="C104" s="396"/>
      <c r="D104" s="396"/>
      <c r="E104" s="396"/>
      <c r="F104" s="396"/>
      <c r="G104" s="396"/>
      <c r="H104" s="396"/>
      <c r="I104" s="396"/>
      <c r="J104" s="396"/>
      <c r="K104" s="396"/>
      <c r="L104" s="396"/>
      <c r="M104" s="396"/>
    </row>
    <row r="105" spans="1:13" ht="12.75">
      <c r="A105" s="396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</row>
    <row r="106" spans="1:13" ht="12.75">
      <c r="A106" s="396"/>
      <c r="B106" s="396"/>
      <c r="C106" s="396"/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</row>
    <row r="107" spans="1:13" ht="12.75">
      <c r="A107" s="396"/>
      <c r="B107" s="396"/>
      <c r="C107" s="396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</row>
    <row r="108" spans="1:13" ht="12.75">
      <c r="A108" s="396"/>
      <c r="B108" s="396"/>
      <c r="C108" s="396"/>
      <c r="D108" s="396"/>
      <c r="E108" s="396"/>
      <c r="F108" s="396"/>
      <c r="G108" s="396"/>
      <c r="H108" s="396"/>
      <c r="I108" s="396"/>
      <c r="J108" s="396"/>
      <c r="K108" s="396"/>
      <c r="L108" s="396"/>
      <c r="M108" s="396"/>
    </row>
    <row r="109" spans="1:13" ht="12.75">
      <c r="A109" s="396"/>
      <c r="B109" s="396"/>
      <c r="C109" s="396"/>
      <c r="D109" s="396"/>
      <c r="E109" s="396"/>
      <c r="F109" s="396"/>
      <c r="G109" s="396"/>
      <c r="H109" s="396"/>
      <c r="I109" s="396"/>
      <c r="J109" s="396"/>
      <c r="K109" s="396"/>
      <c r="L109" s="396"/>
      <c r="M109" s="396"/>
    </row>
    <row r="110" spans="1:13" ht="12.75">
      <c r="A110" s="396"/>
      <c r="B110" s="396"/>
      <c r="C110" s="396"/>
      <c r="D110" s="396"/>
      <c r="E110" s="396"/>
      <c r="F110" s="396"/>
      <c r="G110" s="396"/>
      <c r="H110" s="396"/>
      <c r="I110" s="396"/>
      <c r="J110" s="396"/>
      <c r="K110" s="396"/>
      <c r="L110" s="396"/>
      <c r="M110" s="396"/>
    </row>
    <row r="111" spans="1:13" ht="12.75">
      <c r="A111" s="396"/>
      <c r="B111" s="396"/>
      <c r="C111" s="396"/>
      <c r="D111" s="396"/>
      <c r="E111" s="396"/>
      <c r="F111" s="396"/>
      <c r="G111" s="396"/>
      <c r="H111" s="396"/>
      <c r="I111" s="396"/>
      <c r="J111" s="396"/>
      <c r="K111" s="396"/>
      <c r="L111" s="396"/>
      <c r="M111" s="396"/>
    </row>
    <row r="112" spans="1:13" ht="12.75">
      <c r="A112" s="396"/>
      <c r="B112" s="396"/>
      <c r="C112" s="396"/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</row>
    <row r="113" spans="1:13" ht="12.75">
      <c r="A113" s="396"/>
      <c r="B113" s="396"/>
      <c r="C113" s="396"/>
      <c r="D113" s="396"/>
      <c r="E113" s="396"/>
      <c r="F113" s="396"/>
      <c r="G113" s="396"/>
      <c r="H113" s="396"/>
      <c r="I113" s="396"/>
      <c r="J113" s="396"/>
      <c r="K113" s="396"/>
      <c r="L113" s="396"/>
      <c r="M113" s="396"/>
    </row>
    <row r="114" spans="1:13" ht="12.75">
      <c r="A114" s="396"/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</row>
    <row r="115" spans="1:13" ht="12.75">
      <c r="A115" s="396"/>
      <c r="B115" s="396"/>
      <c r="C115" s="396"/>
      <c r="D115" s="396"/>
      <c r="E115" s="396"/>
      <c r="F115" s="396"/>
      <c r="G115" s="396"/>
      <c r="H115" s="396"/>
      <c r="I115" s="396"/>
      <c r="J115" s="396"/>
      <c r="K115" s="396"/>
      <c r="L115" s="396"/>
      <c r="M115" s="396"/>
    </row>
    <row r="116" spans="1:13" ht="12.75">
      <c r="A116" s="396"/>
      <c r="B116" s="396"/>
      <c r="C116" s="396"/>
      <c r="D116" s="396"/>
      <c r="E116" s="396"/>
      <c r="F116" s="396"/>
      <c r="G116" s="396"/>
      <c r="H116" s="396"/>
      <c r="I116" s="396"/>
      <c r="J116" s="396"/>
      <c r="K116" s="396"/>
      <c r="L116" s="396"/>
      <c r="M116" s="396"/>
    </row>
    <row r="117" spans="1:13" ht="12.75">
      <c r="A117" s="396"/>
      <c r="B117" s="396"/>
      <c r="C117" s="396"/>
      <c r="D117" s="396"/>
      <c r="E117" s="396"/>
      <c r="F117" s="396"/>
      <c r="G117" s="396"/>
      <c r="H117" s="396"/>
      <c r="I117" s="396"/>
      <c r="J117" s="396"/>
      <c r="K117" s="396"/>
      <c r="L117" s="396"/>
      <c r="M117" s="39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2024-02-19T19:49:41Z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