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04" sheetId="1" r:id="rId1"/>
    <sheet name="ОБ" sheetId="2" r:id="rId2"/>
    <sheet name="ОА" sheetId="3" r:id="rId3"/>
    <sheet name="В" sheetId="4" r:id="rId4"/>
    <sheet name="с1" sheetId="5" r:id="rId5"/>
    <sheet name="1" sheetId="6" r:id="rId6"/>
    <sheet name="п1" sheetId="7" r:id="rId7"/>
    <sheet name="с2" sheetId="8" r:id="rId8"/>
    <sheet name="12" sheetId="9" r:id="rId9"/>
    <sheet name="22" sheetId="10" r:id="rId10"/>
    <sheet name="п2" sheetId="11" r:id="rId11"/>
    <sheet name="сПр" sheetId="12" r:id="rId12"/>
    <sheet name="Пр" sheetId="13" r:id="rId13"/>
    <sheet name="пПр" sheetId="14" r:id="rId14"/>
    <sheet name="сСб" sheetId="15" r:id="rId15"/>
    <sheet name="Сб" sheetId="16" r:id="rId16"/>
    <sheet name="пСб" sheetId="17" r:id="rId17"/>
    <sheet name="сВч5" sheetId="18" r:id="rId18"/>
    <sheet name="Вч5" sheetId="19" r:id="rId19"/>
    <sheet name="пВч5" sheetId="20" r:id="rId20"/>
    <sheet name="Вч3" sheetId="21" r:id="rId21"/>
  </sheets>
  <definedNames>
    <definedName name="_xlnm.Print_Area" localSheetId="5">'1'!$A$1:$O$73</definedName>
    <definedName name="_xlnm.Print_Area" localSheetId="8">'12'!$A$1:$M$78</definedName>
    <definedName name="_xlnm.Print_Area" localSheetId="9">'22'!$A$1:$S$78</definedName>
    <definedName name="_xlnm.Print_Area" localSheetId="3">'В'!$A$1:$L$14</definedName>
    <definedName name="_xlnm.Print_Area" localSheetId="20">'Вч3'!$A$1:$L$12</definedName>
    <definedName name="_xlnm.Print_Area" localSheetId="18">'Вч5'!$A$1:$O$73</definedName>
    <definedName name="_xlnm.Print_Area" localSheetId="0">'Итог6804'!$A$1:$AJ$70</definedName>
    <definedName name="_xlnm.Print_Area" localSheetId="2">'ОА'!$A$1:$L$15</definedName>
    <definedName name="_xlnm.Print_Area" localSheetId="1">'ОБ'!$A$1:$L$14</definedName>
    <definedName name="_xlnm.Print_Area" localSheetId="13">'пПр'!$A$1:$E$15</definedName>
    <definedName name="_xlnm.Print_Area" localSheetId="12">'Пр'!$A$1:$N$37</definedName>
    <definedName name="_xlnm.Print_Area" localSheetId="4">'с1'!$A$1:$I$23</definedName>
    <definedName name="_xlnm.Print_Area" localSheetId="7">'с2'!$A$1:$I$39</definedName>
    <definedName name="_xlnm.Print_Area" localSheetId="15">'Сб'!$A$1:$O$73</definedName>
    <definedName name="_xlnm.Print_Area" localSheetId="17">'сВч5'!$A$1:$I$23</definedName>
    <definedName name="_xlnm.Print_Area" localSheetId="11">'сПр'!$A$1:$I$15</definedName>
    <definedName name="_xlnm.Print_Area" localSheetId="14">'сСб'!$A$1:$I$23</definedName>
  </definedNames>
  <calcPr fullCalcOnLoad="1"/>
</workbook>
</file>

<file path=xl/sharedStrings.xml><?xml version="1.0" encoding="utf-8"?>
<sst xmlns="http://schemas.openxmlformats.org/spreadsheetml/2006/main" count="1000" uniqueCount="163">
  <si>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</si>
  <si>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</si>
  <si>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</si>
  <si>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</si>
  <si>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г.Уфа</t>
  </si>
  <si>
    <t>Иванов Валерий</t>
  </si>
  <si>
    <t>Республиканские официальные спортивные соревнования</t>
  </si>
  <si>
    <t>Вечерняя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</si>
  <si>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</si>
  <si>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</si>
  <si>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</si>
  <si>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</si>
  <si>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</si>
  <si>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</si>
  <si>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</si>
  <si>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</si>
  <si>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</si>
  <si>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</si>
  <si>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</si>
  <si>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</si>
  <si>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</si>
  <si>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</si>
  <si>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</si>
  <si>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</si>
  <si>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</si>
  <si>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</si>
  <si>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</si>
  <si>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</si>
  <si>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</si>
  <si>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</si>
  <si>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</si>
  <si>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</si>
  <si>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</si>
  <si>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</si>
  <si>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</si>
  <si>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</si>
  <si>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</si>
  <si>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</si>
  <si>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</si>
  <si>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</si>
  <si>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</si>
  <si>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</si>
  <si>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</si>
  <si>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</si>
  <si>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</si>
  <si>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</si>
  <si>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</si>
  <si>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</si>
  <si>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</si>
  <si>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</si>
  <si>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</si>
  <si>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</si>
  <si>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t>Вторая</t>
  </si>
  <si>
    <t>Первая</t>
  </si>
  <si>
    <t>Высшая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</si>
  <si>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</si>
  <si>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Коробейникова Екатерина</t>
  </si>
  <si>
    <t>Сайфуллин Рамиль</t>
  </si>
  <si>
    <t>Николаева Валентина</t>
  </si>
  <si>
    <t>лотто500</t>
  </si>
  <si>
    <t>Семенов Константин</t>
  </si>
  <si>
    <t>Краснова Валерия</t>
  </si>
  <si>
    <t>Ахмеров Илья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</si>
  <si>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</si>
  <si>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</si>
  <si>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</si>
  <si>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</si>
  <si>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</si>
  <si>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</si>
  <si>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</si>
  <si>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</si>
  <si>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</si>
  <si>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</si>
  <si>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</si>
  <si>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</si>
  <si>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</si>
  <si>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</si>
  <si>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</si>
  <si>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</si>
  <si>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</si>
  <si>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Республики Башкортостан</t>
  </si>
  <si>
    <t>Республиканские соревнования в зачет Кубков РБ 2024</t>
  </si>
  <si>
    <t>LXVIII Чемпионат РБ в зачет XXV Кубка РБ, VII Кубка Давида - Детского Баш Кубка</t>
  </si>
  <si>
    <t>Зиннатуллин Рустемхан</t>
  </si>
  <si>
    <t>Елпаев Игорь</t>
  </si>
  <si>
    <t>Габдракипов Ринат</t>
  </si>
  <si>
    <t>Камалтдинов Ирек</t>
  </si>
  <si>
    <t>Масалимов Рамиль</t>
  </si>
  <si>
    <t>Игрок, наделяемый баллами Рейтинга LXVIII Чемпионата РБ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</si>
  <si>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</si>
  <si>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</si>
  <si>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t>Срумов Антон</t>
  </si>
  <si>
    <t>Терехин Виктор</t>
  </si>
  <si>
    <t>H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</si>
  <si>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</si>
  <si>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</si>
  <si>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Хафизов Булат</t>
  </si>
  <si>
    <t>Габитова Милена</t>
  </si>
  <si>
    <t>Садыков Амир</t>
  </si>
  <si>
    <t>Шайхутдинова Ильмира</t>
  </si>
  <si>
    <t>29 января - 4 февраля 2024 г.</t>
  </si>
  <si>
    <t>ДЕНЬ РАЗГРОМА ФАШИСТСКИХ ВОЙСК ПОД СТАЛИНГРАДОМ</t>
  </si>
  <si>
    <t>Участников - 87       Премии - 9500 ₽       Расходы - 182 700 ₽</t>
  </si>
  <si>
    <t>г.Уфа, г.Октябрьский</t>
  </si>
  <si>
    <t>Фирсов Денис</t>
  </si>
  <si>
    <t>Сабирова Полина</t>
  </si>
  <si>
    <t>Ишмухаметова Камилла</t>
  </si>
  <si>
    <t>Старновский Семен</t>
  </si>
  <si>
    <t>Вежнин Валерий</t>
  </si>
  <si>
    <t>Свиридов-Сайфутдинов Роман</t>
  </si>
  <si>
    <t>Хакимов Урал</t>
  </si>
  <si>
    <t>Халиуллин Ильнур</t>
  </si>
  <si>
    <t>Ахтямова Камилла</t>
  </si>
  <si>
    <t>Солдатов Борис</t>
  </si>
  <si>
    <t>ДЕНЬ ПОРАЖЕНИЯ ФАШИСТКИХ ВОЙСК ПОД СТАЛИНГРАДОМ</t>
  </si>
  <si>
    <t>Яппаров Булат</t>
  </si>
  <si>
    <t>Семёнов Константин</t>
  </si>
  <si>
    <t>Байрамалов Леонид</t>
  </si>
  <si>
    <t>ДЕНЬ ПОРАЖЕНИЯ ФАШИСТСКИХ ВОЙСК ПОД СТАЛИНГРАДОМ</t>
  </si>
  <si>
    <t>Лукина Елена</t>
  </si>
  <si>
    <t>Жеребов Алексей</t>
  </si>
  <si>
    <t>Ягафарова Диана</t>
  </si>
  <si>
    <t>Горбунова Александра</t>
  </si>
  <si>
    <t>Мухаметрахимов Артур</t>
  </si>
  <si>
    <t>Китов Константин</t>
  </si>
  <si>
    <t>Мухаметрахимов Тимур</t>
  </si>
  <si>
    <t>Хасанова Амалия</t>
  </si>
  <si>
    <t>Семенов Алексей</t>
  </si>
  <si>
    <t>Фазлыев Даниэль</t>
  </si>
  <si>
    <t>Абдукадыров Денис</t>
  </si>
  <si>
    <t>Латыпов Артур</t>
  </si>
  <si>
    <t>Аминев Радмир</t>
  </si>
  <si>
    <t>Касимов Линар</t>
  </si>
  <si>
    <t>Быков Станислав</t>
  </si>
  <si>
    <t>Едренкин Георгий</t>
  </si>
  <si>
    <t>Насыров Рустам</t>
  </si>
  <si>
    <t>Лось Андрей</t>
  </si>
  <si>
    <t>А</t>
  </si>
  <si>
    <t>г.Октябрьский</t>
  </si>
  <si>
    <t>Октябрьская</t>
  </si>
  <si>
    <t>Усольцева Павла</t>
  </si>
  <si>
    <t>1:3</t>
  </si>
  <si>
    <t>0:3</t>
  </si>
  <si>
    <t>3:0</t>
  </si>
  <si>
    <t>Бирдин Руслан</t>
  </si>
  <si>
    <t>3:1</t>
  </si>
  <si>
    <t>3:2</t>
  </si>
  <si>
    <t>Хамзин Дамир</t>
  </si>
  <si>
    <t>Герасименко Юлия</t>
  </si>
  <si>
    <t>Гафиатуллин Данил</t>
  </si>
  <si>
    <t>2:3</t>
  </si>
  <si>
    <t>Гатиатуллин Камиль</t>
  </si>
  <si>
    <t>Галеев Эмир</t>
  </si>
  <si>
    <t>Юсупова Эльвина</t>
  </si>
  <si>
    <r>
      <t xml:space="preserve">ФНТ
</t>
    </r>
    <r>
      <rPr>
        <b/>
        <sz val="12"/>
        <color indexed="17"/>
        <rFont val="Arial"/>
        <family val="2"/>
      </rPr>
      <t>БАШ</t>
    </r>
  </si>
  <si>
    <t>Б</t>
  </si>
  <si>
    <t>Колесникова Софья</t>
  </si>
  <si>
    <t>Мирун Александр</t>
  </si>
  <si>
    <t>Торопцева Ксения</t>
  </si>
  <si>
    <t>Дунаева Екатерина</t>
  </si>
  <si>
    <t>Насонкин Никита</t>
  </si>
  <si>
    <t>Насонкин Иван</t>
  </si>
  <si>
    <t>Мухаметзянов Булат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</si>
</sst>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color indexed="9"/>
      <name val="Arial Cyr"/>
      <family val="0"/>
    </font>
    <font>
      <sz val="10"/>
      <color indexed="18"/>
      <name val="Arial Cyr"/>
      <family val="0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8"/>
      <color indexed="13"/>
      <name val="Arial Narrow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b/>
      <i/>
      <sz val="11"/>
      <color indexed="16"/>
      <name val="Times New Roman"/>
      <family val="1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sz val="14"/>
      <color indexed="8"/>
      <name val="Arial Cyr"/>
      <family val="0"/>
    </font>
    <font>
      <sz val="14"/>
      <color indexed="8"/>
      <name val="Arial"/>
      <family val="0"/>
    </font>
    <font>
      <sz val="16"/>
      <name val="Arial"/>
      <family val="2"/>
    </font>
    <font>
      <sz val="2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49" fontId="56" fillId="3" borderId="0" xfId="105" applyNumberFormat="1" applyFont="1" applyFill="1" applyBorder="1" applyAlignment="1">
      <alignment horizontal="center"/>
      <protection/>
    </xf>
    <xf numFmtId="195" fontId="52" fillId="28" borderId="12" xfId="0" applyNumberFormat="1" applyFont="1" applyFill="1" applyBorder="1" applyAlignment="1" applyProtection="1">
      <alignment horizontal="right" vertical="center"/>
      <protection/>
    </xf>
    <xf numFmtId="0" fontId="66" fillId="25" borderId="0" xfId="0" applyFont="1" applyFill="1" applyAlignment="1" applyProtection="1">
      <alignment horizontal="left"/>
      <protection/>
    </xf>
    <xf numFmtId="193" fontId="67" fillId="25" borderId="0" xfId="0" applyNumberFormat="1" applyFont="1" applyFill="1" applyAlignment="1" applyProtection="1">
      <alignment horizontal="left"/>
      <protection locked="0"/>
    </xf>
    <xf numFmtId="194" fontId="55" fillId="28" borderId="13" xfId="0" applyNumberFormat="1" applyFont="1" applyFill="1" applyBorder="1" applyAlignment="1" applyProtection="1">
      <alignment horizontal="center"/>
      <protection/>
    </xf>
    <xf numFmtId="194" fontId="55" fillId="28" borderId="14" xfId="0" applyNumberFormat="1" applyFont="1" applyFill="1" applyBorder="1" applyAlignment="1" applyProtection="1">
      <alignment horizontal="right"/>
      <protection/>
    </xf>
    <xf numFmtId="194" fontId="55" fillId="28" borderId="15" xfId="0" applyNumberFormat="1" applyFont="1" applyFill="1" applyBorder="1" applyAlignment="1" applyProtection="1">
      <alignment horizontal="left" vertical="center"/>
      <protection/>
    </xf>
    <xf numFmtId="194" fontId="55" fillId="3" borderId="0" xfId="0" applyNumberFormat="1" applyFont="1" applyFill="1" applyBorder="1" applyAlignment="1" applyProtection="1">
      <alignment horizontal="left"/>
      <protection/>
    </xf>
    <xf numFmtId="194" fontId="55" fillId="3" borderId="0" xfId="0" applyNumberFormat="1" applyFont="1" applyFill="1" applyBorder="1" applyAlignment="1" applyProtection="1">
      <alignment horizontal="center"/>
      <protection/>
    </xf>
    <xf numFmtId="194" fontId="55" fillId="3" borderId="0" xfId="0" applyNumberFormat="1" applyFont="1" applyFill="1" applyBorder="1" applyAlignment="1" applyProtection="1">
      <alignment horizontal="right"/>
      <protection/>
    </xf>
    <xf numFmtId="194" fontId="55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8" fillId="3" borderId="0" xfId="0" applyFont="1" applyFill="1" applyAlignment="1" applyProtection="1">
      <alignment horizontal="center"/>
      <protection/>
    </xf>
    <xf numFmtId="0" fontId="69" fillId="3" borderId="0" xfId="0" applyFont="1" applyFill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59" fillId="25" borderId="0" xfId="0" applyFont="1" applyFill="1" applyAlignment="1">
      <alignment/>
    </xf>
    <xf numFmtId="0" fontId="74" fillId="3" borderId="0" xfId="0" applyFont="1" applyFill="1" applyAlignment="1" applyProtection="1">
      <alignment/>
      <protection/>
    </xf>
    <xf numFmtId="0" fontId="75" fillId="3" borderId="17" xfId="0" applyFont="1" applyFill="1" applyBorder="1" applyAlignment="1" applyProtection="1">
      <alignment/>
      <protection/>
    </xf>
    <xf numFmtId="49" fontId="76" fillId="3" borderId="18" xfId="0" applyNumberFormat="1" applyFont="1" applyFill="1" applyBorder="1" applyAlignment="1" applyProtection="1">
      <alignment horizontal="left"/>
      <protection/>
    </xf>
    <xf numFmtId="0" fontId="76" fillId="3" borderId="0" xfId="0" applyNumberFormat="1" applyFont="1" applyFill="1" applyBorder="1" applyAlignment="1" applyProtection="1">
      <alignment horizontal="left"/>
      <protection/>
    </xf>
    <xf numFmtId="0" fontId="77" fillId="3" borderId="0" xfId="0" applyNumberFormat="1" applyFont="1" applyFill="1" applyBorder="1" applyAlignment="1" applyProtection="1">
      <alignment/>
      <protection/>
    </xf>
    <xf numFmtId="0" fontId="77" fillId="3" borderId="19" xfId="0" applyNumberFormat="1" applyFont="1" applyFill="1" applyBorder="1" applyAlignment="1" applyProtection="1">
      <alignment/>
      <protection/>
    </xf>
    <xf numFmtId="0" fontId="75" fillId="3" borderId="0" xfId="0" applyFont="1" applyFill="1" applyAlignment="1" applyProtection="1">
      <alignment/>
      <protection/>
    </xf>
    <xf numFmtId="0" fontId="77" fillId="3" borderId="20" xfId="0" applyNumberFormat="1" applyFont="1" applyFill="1" applyBorder="1" applyAlignment="1" applyProtection="1">
      <alignment/>
      <protection/>
    </xf>
    <xf numFmtId="0" fontId="75" fillId="3" borderId="21" xfId="0" applyNumberFormat="1" applyFont="1" applyFill="1" applyBorder="1" applyAlignment="1" applyProtection="1">
      <alignment/>
      <protection/>
    </xf>
    <xf numFmtId="49" fontId="74" fillId="3" borderId="18" xfId="0" applyNumberFormat="1" applyFont="1" applyFill="1" applyBorder="1" applyAlignment="1" applyProtection="1">
      <alignment horizontal="left"/>
      <protection/>
    </xf>
    <xf numFmtId="0" fontId="74" fillId="3" borderId="0" xfId="0" applyNumberFormat="1" applyFont="1" applyFill="1" applyBorder="1" applyAlignment="1" applyProtection="1">
      <alignment horizontal="left"/>
      <protection/>
    </xf>
    <xf numFmtId="49" fontId="76" fillId="3" borderId="22" xfId="0" applyNumberFormat="1" applyFont="1" applyFill="1" applyBorder="1" applyAlignment="1" applyProtection="1">
      <alignment horizontal="left"/>
      <protection/>
    </xf>
    <xf numFmtId="0" fontId="75" fillId="3" borderId="23" xfId="0" applyNumberFormat="1" applyFont="1" applyFill="1" applyBorder="1" applyAlignment="1" applyProtection="1">
      <alignment horizontal="left"/>
      <protection/>
    </xf>
    <xf numFmtId="0" fontId="77" fillId="3" borderId="24" xfId="0" applyNumberFormat="1" applyFont="1" applyFill="1" applyBorder="1" applyAlignment="1" applyProtection="1">
      <alignment/>
      <protection/>
    </xf>
    <xf numFmtId="0" fontId="77" fillId="3" borderId="25" xfId="0" applyNumberFormat="1" applyFont="1" applyFill="1" applyBorder="1" applyAlignment="1" applyProtection="1">
      <alignment/>
      <protection/>
    </xf>
    <xf numFmtId="0" fontId="75" fillId="3" borderId="0" xfId="0" applyNumberFormat="1" applyFont="1" applyFill="1" applyBorder="1" applyAlignment="1" applyProtection="1">
      <alignment/>
      <protection/>
    </xf>
    <xf numFmtId="0" fontId="77" fillId="3" borderId="26" xfId="0" applyNumberFormat="1" applyFont="1" applyFill="1" applyBorder="1" applyAlignment="1" applyProtection="1">
      <alignment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75" fillId="3" borderId="23" xfId="0" applyNumberFormat="1" applyFont="1" applyFill="1" applyBorder="1" applyAlignment="1" applyProtection="1">
      <alignment/>
      <protection/>
    </xf>
    <xf numFmtId="49" fontId="74" fillId="3" borderId="22" xfId="0" applyNumberFormat="1" applyFont="1" applyFill="1" applyBorder="1" applyAlignment="1" applyProtection="1">
      <alignment horizontal="left"/>
      <protection/>
    </xf>
    <xf numFmtId="0" fontId="75" fillId="3" borderId="24" xfId="0" applyNumberFormat="1" applyFont="1" applyFill="1" applyBorder="1" applyAlignment="1" applyProtection="1">
      <alignment horizontal="left"/>
      <protection/>
    </xf>
    <xf numFmtId="0" fontId="74" fillId="3" borderId="0" xfId="0" applyNumberFormat="1" applyFont="1" applyFill="1" applyBorder="1" applyAlignment="1" applyProtection="1">
      <alignment horizontal="center"/>
      <protection/>
    </xf>
    <xf numFmtId="49" fontId="77" fillId="3" borderId="18" xfId="0" applyNumberFormat="1" applyFont="1" applyFill="1" applyBorder="1" applyAlignment="1" applyProtection="1">
      <alignment/>
      <protection/>
    </xf>
    <xf numFmtId="0" fontId="75" fillId="3" borderId="24" xfId="0" applyNumberFormat="1" applyFont="1" applyFill="1" applyBorder="1" applyAlignment="1" applyProtection="1">
      <alignment/>
      <protection/>
    </xf>
    <xf numFmtId="0" fontId="74" fillId="3" borderId="18" xfId="0" applyNumberFormat="1" applyFont="1" applyFill="1" applyBorder="1" applyAlignment="1" applyProtection="1">
      <alignment horizontal="left"/>
      <protection/>
    </xf>
    <xf numFmtId="0" fontId="74" fillId="3" borderId="27" xfId="0" applyNumberFormat="1" applyFont="1" applyFill="1" applyBorder="1" applyAlignment="1" applyProtection="1">
      <alignment horizontal="left"/>
      <protection/>
    </xf>
    <xf numFmtId="0" fontId="77" fillId="3" borderId="23" xfId="0" applyNumberFormat="1" applyFont="1" applyFill="1" applyBorder="1" applyAlignment="1" applyProtection="1">
      <alignment/>
      <protection/>
    </xf>
    <xf numFmtId="49" fontId="78" fillId="3" borderId="25" xfId="0" applyNumberFormat="1" applyFont="1" applyFill="1" applyBorder="1" applyAlignment="1" applyProtection="1">
      <alignment horizontal="right"/>
      <protection/>
    </xf>
    <xf numFmtId="0" fontId="74" fillId="3" borderId="24" xfId="0" applyNumberFormat="1" applyFont="1" applyFill="1" applyBorder="1" applyAlignment="1" applyProtection="1">
      <alignment horizontal="left"/>
      <protection/>
    </xf>
    <xf numFmtId="0" fontId="75" fillId="3" borderId="18" xfId="0" applyNumberFormat="1" applyFont="1" applyFill="1" applyBorder="1" applyAlignment="1" applyProtection="1">
      <alignment horizontal="left"/>
      <protection/>
    </xf>
    <xf numFmtId="0" fontId="76" fillId="3" borderId="18" xfId="0" applyNumberFormat="1" applyFont="1" applyFill="1" applyBorder="1" applyAlignment="1" applyProtection="1">
      <alignment horizontal="left"/>
      <protection/>
    </xf>
    <xf numFmtId="0" fontId="77" fillId="3" borderId="18" xfId="0" applyNumberFormat="1" applyFont="1" applyFill="1" applyBorder="1" applyAlignment="1" applyProtection="1">
      <alignment/>
      <protection/>
    </xf>
    <xf numFmtId="0" fontId="77" fillId="3" borderId="27" xfId="0" applyNumberFormat="1" applyFont="1" applyFill="1" applyBorder="1" applyAlignment="1" applyProtection="1">
      <alignment/>
      <protection/>
    </xf>
    <xf numFmtId="0" fontId="76" fillId="3" borderId="23" xfId="0" applyNumberFormat="1" applyFont="1" applyFill="1" applyBorder="1" applyAlignment="1" applyProtection="1">
      <alignment horizontal="left"/>
      <protection/>
    </xf>
    <xf numFmtId="0" fontId="75" fillId="3" borderId="17" xfId="0" applyFont="1" applyFill="1" applyBorder="1" applyAlignment="1" applyProtection="1">
      <alignment horizontal="left"/>
      <protection/>
    </xf>
    <xf numFmtId="0" fontId="76" fillId="3" borderId="25" xfId="0" applyNumberFormat="1" applyFont="1" applyFill="1" applyBorder="1" applyAlignment="1" applyProtection="1">
      <alignment horizontal="left"/>
      <protection/>
    </xf>
    <xf numFmtId="0" fontId="78" fillId="3" borderId="20" xfId="0" applyNumberFormat="1" applyFont="1" applyFill="1" applyBorder="1" applyAlignment="1" applyProtection="1">
      <alignment/>
      <protection/>
    </xf>
    <xf numFmtId="0" fontId="74" fillId="3" borderId="25" xfId="0" applyNumberFormat="1" applyFont="1" applyFill="1" applyBorder="1" applyAlignment="1" applyProtection="1">
      <alignment horizontal="right"/>
      <protection/>
    </xf>
    <xf numFmtId="0" fontId="78" fillId="3" borderId="0" xfId="0" applyNumberFormat="1" applyFont="1" applyFill="1" applyBorder="1" applyAlignment="1" applyProtection="1">
      <alignment horizontal="right"/>
      <protection/>
    </xf>
    <xf numFmtId="0" fontId="74" fillId="3" borderId="0" xfId="0" applyNumberFormat="1" applyFont="1" applyFill="1" applyBorder="1" applyAlignment="1" applyProtection="1">
      <alignment horizontal="right"/>
      <protection/>
    </xf>
    <xf numFmtId="0" fontId="59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16" xfId="0" applyFill="1" applyBorder="1" applyAlignment="1">
      <alignment horizontal="center"/>
    </xf>
    <xf numFmtId="0" fontId="49" fillId="29" borderId="16" xfId="0" applyFont="1" applyFill="1" applyBorder="1" applyAlignment="1">
      <alignment horizontal="center" vertical="center"/>
    </xf>
    <xf numFmtId="0" fontId="81" fillId="29" borderId="16" xfId="0" applyFont="1" applyFill="1" applyBorder="1" applyAlignment="1">
      <alignment horizontal="left"/>
    </xf>
    <xf numFmtId="0" fontId="81" fillId="30" borderId="16" xfId="0" applyFont="1" applyFill="1" applyBorder="1" applyAlignment="1">
      <alignment horizontal="left"/>
    </xf>
    <xf numFmtId="0" fontId="49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7" fillId="3" borderId="21" xfId="0" applyNumberFormat="1" applyFont="1" applyFill="1" applyBorder="1" applyAlignment="1" applyProtection="1">
      <alignment/>
      <protection/>
    </xf>
    <xf numFmtId="0" fontId="77" fillId="3" borderId="28" xfId="0" applyNumberFormat="1" applyFont="1" applyFill="1" applyBorder="1" applyAlignment="1" applyProtection="1">
      <alignment/>
      <protection/>
    </xf>
    <xf numFmtId="0" fontId="77" fillId="3" borderId="29" xfId="0" applyNumberFormat="1" applyFont="1" applyFill="1" applyBorder="1" applyAlignment="1" applyProtection="1">
      <alignment/>
      <protection/>
    </xf>
    <xf numFmtId="194" fontId="55" fillId="3" borderId="0" xfId="0" applyNumberFormat="1" applyFont="1" applyFill="1" applyAlignment="1" applyProtection="1">
      <alignment horizontal="left"/>
      <protection/>
    </xf>
    <xf numFmtId="0" fontId="87" fillId="25" borderId="0" xfId="0" applyFont="1" applyFill="1" applyAlignment="1">
      <alignment vertical="center"/>
    </xf>
    <xf numFmtId="0" fontId="77" fillId="3" borderId="24" xfId="0" applyNumberFormat="1" applyFont="1" applyFill="1" applyBorder="1" applyAlignment="1" applyProtection="1">
      <alignment vertical="center"/>
      <protection/>
    </xf>
    <xf numFmtId="0" fontId="77" fillId="3" borderId="25" xfId="0" applyNumberFormat="1" applyFont="1" applyFill="1" applyBorder="1" applyAlignment="1" applyProtection="1">
      <alignment vertical="center"/>
      <protection/>
    </xf>
    <xf numFmtId="0" fontId="77" fillId="3" borderId="0" xfId="0" applyNumberFormat="1" applyFont="1" applyFill="1" applyBorder="1" applyAlignment="1" applyProtection="1">
      <alignment vertical="center"/>
      <protection/>
    </xf>
    <xf numFmtId="0" fontId="76" fillId="3" borderId="22" xfId="0" applyNumberFormat="1" applyFont="1" applyFill="1" applyBorder="1" applyAlignment="1" applyProtection="1">
      <alignment horizontal="left"/>
      <protection/>
    </xf>
    <xf numFmtId="0" fontId="74" fillId="3" borderId="22" xfId="0" applyNumberFormat="1" applyFont="1" applyFill="1" applyBorder="1" applyAlignment="1" applyProtection="1">
      <alignment horizontal="left"/>
      <protection/>
    </xf>
    <xf numFmtId="0" fontId="74" fillId="3" borderId="21" xfId="0" applyNumberFormat="1" applyFont="1" applyFill="1" applyBorder="1" applyAlignment="1" applyProtection="1">
      <alignment horizontal="left"/>
      <protection/>
    </xf>
    <xf numFmtId="0" fontId="82" fillId="25" borderId="30" xfId="106" applyFont="1" applyFill="1" applyBorder="1" applyAlignment="1">
      <alignment horizontal="center" vertical="center"/>
      <protection/>
    </xf>
    <xf numFmtId="0" fontId="88" fillId="25" borderId="12" xfId="0" applyFont="1" applyFill="1" applyBorder="1" applyAlignment="1" applyProtection="1">
      <alignment horizontal="center" vertical="center"/>
      <protection/>
    </xf>
    <xf numFmtId="0" fontId="88" fillId="25" borderId="0" xfId="0" applyFont="1" applyFill="1" applyBorder="1" applyAlignment="1" applyProtection="1">
      <alignment horizontal="center" vertical="center"/>
      <protection/>
    </xf>
    <xf numFmtId="14" fontId="73" fillId="25" borderId="0" xfId="0" applyNumberFormat="1" applyFont="1" applyFill="1" applyAlignment="1" applyProtection="1">
      <alignment horizontal="center" vertical="center"/>
      <protection/>
    </xf>
    <xf numFmtId="0" fontId="59" fillId="3" borderId="0" xfId="0" applyFont="1" applyFill="1" applyAlignment="1" applyProtection="1">
      <alignment vertical="center"/>
      <protection/>
    </xf>
    <xf numFmtId="0" fontId="74" fillId="3" borderId="0" xfId="0" applyFont="1" applyFill="1" applyAlignment="1" applyProtection="1">
      <alignment vertical="center"/>
      <protection/>
    </xf>
    <xf numFmtId="0" fontId="84" fillId="3" borderId="17" xfId="0" applyFont="1" applyFill="1" applyBorder="1" applyAlignment="1" applyProtection="1">
      <alignment horizontal="center" vertical="center"/>
      <protection/>
    </xf>
    <xf numFmtId="0" fontId="58" fillId="25" borderId="0" xfId="0" applyFont="1" applyFill="1" applyAlignment="1">
      <alignment/>
    </xf>
    <xf numFmtId="0" fontId="84" fillId="3" borderId="0" xfId="0" applyFont="1" applyFill="1" applyAlignment="1" applyProtection="1">
      <alignment horizontal="center" vertical="center"/>
      <protection/>
    </xf>
    <xf numFmtId="0" fontId="83" fillId="3" borderId="0" xfId="0" applyFont="1" applyFill="1" applyAlignment="1" applyProtection="1">
      <alignment vertical="center"/>
      <protection/>
    </xf>
    <xf numFmtId="0" fontId="59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/>
    </xf>
    <xf numFmtId="0" fontId="59" fillId="25" borderId="0" xfId="0" applyFont="1" applyFill="1" applyAlignment="1">
      <alignment horizontal="center" vertical="center"/>
    </xf>
    <xf numFmtId="0" fontId="58" fillId="25" borderId="0" xfId="0" applyFont="1" applyFill="1" applyAlignment="1">
      <alignment vertical="center"/>
    </xf>
    <xf numFmtId="0" fontId="58" fillId="25" borderId="0" xfId="0" applyFont="1" applyFill="1" applyAlignment="1">
      <alignment horizontal="center" vertical="center"/>
    </xf>
    <xf numFmtId="0" fontId="89" fillId="25" borderId="0" xfId="0" applyFont="1" applyFill="1" applyAlignment="1">
      <alignment/>
    </xf>
    <xf numFmtId="193" fontId="90" fillId="3" borderId="0" xfId="0" applyNumberFormat="1" applyFont="1" applyFill="1" applyAlignment="1" applyProtection="1">
      <alignment horizontal="center" vertical="center"/>
      <protection/>
    </xf>
    <xf numFmtId="0" fontId="84" fillId="3" borderId="17" xfId="0" applyFont="1" applyFill="1" applyBorder="1" applyAlignment="1" applyProtection="1">
      <alignment horizontal="center"/>
      <protection/>
    </xf>
    <xf numFmtId="0" fontId="49" fillId="14" borderId="16" xfId="0" applyFont="1" applyFill="1" applyBorder="1" applyAlignment="1">
      <alignment horizontal="center"/>
    </xf>
    <xf numFmtId="0" fontId="81" fillId="22" borderId="16" xfId="0" applyFont="1" applyFill="1" applyBorder="1" applyAlignment="1">
      <alignment horizontal="left"/>
    </xf>
    <xf numFmtId="0" fontId="81" fillId="31" borderId="16" xfId="0" applyFont="1" applyFill="1" applyBorder="1" applyAlignment="1">
      <alignment horizontal="left"/>
    </xf>
    <xf numFmtId="0" fontId="49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6" fillId="3" borderId="18" xfId="0" applyNumberFormat="1" applyFont="1" applyFill="1" applyBorder="1" applyAlignment="1" applyProtection="1">
      <alignment horizontal="left" vertical="center"/>
      <protection/>
    </xf>
    <xf numFmtId="0" fontId="76" fillId="3" borderId="0" xfId="0" applyNumberFormat="1" applyFont="1" applyFill="1" applyBorder="1" applyAlignment="1" applyProtection="1">
      <alignment horizontal="left" vertical="center"/>
      <protection/>
    </xf>
    <xf numFmtId="0" fontId="77" fillId="3" borderId="20" xfId="0" applyNumberFormat="1" applyFont="1" applyFill="1" applyBorder="1" applyAlignment="1" applyProtection="1">
      <alignment vertical="center"/>
      <protection/>
    </xf>
    <xf numFmtId="0" fontId="84" fillId="3" borderId="21" xfId="0" applyNumberFormat="1" applyFont="1" applyFill="1" applyBorder="1" applyAlignment="1" applyProtection="1">
      <alignment horizontal="center" vertical="center"/>
      <protection/>
    </xf>
    <xf numFmtId="49" fontId="74" fillId="3" borderId="18" xfId="0" applyNumberFormat="1" applyFont="1" applyFill="1" applyBorder="1" applyAlignment="1" applyProtection="1">
      <alignment horizontal="left" vertical="center"/>
      <protection/>
    </xf>
    <xf numFmtId="0" fontId="74" fillId="3" borderId="0" xfId="0" applyNumberFormat="1" applyFont="1" applyFill="1" applyBorder="1" applyAlignment="1" applyProtection="1">
      <alignment horizontal="center" vertical="center"/>
      <protection/>
    </xf>
    <xf numFmtId="49" fontId="76" fillId="3" borderId="22" xfId="0" applyNumberFormat="1" applyFont="1" applyFill="1" applyBorder="1" applyAlignment="1" applyProtection="1">
      <alignment horizontal="left" vertical="center"/>
      <protection/>
    </xf>
    <xf numFmtId="0" fontId="76" fillId="3" borderId="23" xfId="0" applyNumberFormat="1" applyFont="1" applyFill="1" applyBorder="1" applyAlignment="1" applyProtection="1">
      <alignment horizontal="center" vertical="center"/>
      <protection/>
    </xf>
    <xf numFmtId="0" fontId="74" fillId="3" borderId="24" xfId="0" applyNumberFormat="1" applyFont="1" applyFill="1" applyBorder="1" applyAlignment="1" applyProtection="1">
      <alignment horizontal="center" vertical="center"/>
      <protection/>
    </xf>
    <xf numFmtId="0" fontId="77" fillId="3" borderId="26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horizontal="center" vertical="center"/>
      <protection/>
    </xf>
    <xf numFmtId="0" fontId="74" fillId="3" borderId="23" xfId="0" applyNumberFormat="1" applyFont="1" applyFill="1" applyBorder="1" applyAlignment="1" applyProtection="1">
      <alignment horizontal="center" vertical="center"/>
      <protection/>
    </xf>
    <xf numFmtId="49" fontId="74" fillId="3" borderId="22" xfId="0" applyNumberFormat="1" applyFont="1" applyFill="1" applyBorder="1" applyAlignment="1" applyProtection="1">
      <alignment horizontal="left" vertical="center"/>
      <protection/>
    </xf>
    <xf numFmtId="49" fontId="78" fillId="3" borderId="25" xfId="0" applyNumberFormat="1" applyFont="1" applyFill="1" applyBorder="1" applyAlignment="1" applyProtection="1">
      <alignment horizontal="right" vertical="center"/>
      <protection/>
    </xf>
    <xf numFmtId="0" fontId="84" fillId="3" borderId="18" xfId="0" applyNumberFormat="1" applyFont="1" applyFill="1" applyBorder="1" applyAlignment="1" applyProtection="1">
      <alignment horizontal="center" vertical="center"/>
      <protection/>
    </xf>
    <xf numFmtId="0" fontId="74" fillId="3" borderId="25" xfId="0" applyNumberFormat="1" applyFont="1" applyFill="1" applyBorder="1" applyAlignment="1" applyProtection="1">
      <alignment horizontal="center" vertical="center"/>
      <protection/>
    </xf>
    <xf numFmtId="0" fontId="74" fillId="3" borderId="24" xfId="0" applyNumberFormat="1" applyFont="1" applyFill="1" applyBorder="1" applyAlignment="1" applyProtection="1">
      <alignment horizontal="left" vertical="center"/>
      <protection/>
    </xf>
    <xf numFmtId="0" fontId="78" fillId="3" borderId="0" xfId="0" applyNumberFormat="1" applyFont="1" applyFill="1" applyBorder="1" applyAlignment="1" applyProtection="1">
      <alignment horizontal="center" vertical="center"/>
      <protection/>
    </xf>
    <xf numFmtId="0" fontId="74" fillId="3" borderId="0" xfId="0" applyNumberFormat="1" applyFont="1" applyFill="1" applyBorder="1" applyAlignment="1" applyProtection="1">
      <alignment horizontal="right" vertical="center"/>
      <protection/>
    </xf>
    <xf numFmtId="0" fontId="74" fillId="3" borderId="0" xfId="0" applyNumberFormat="1" applyFont="1" applyFill="1" applyBorder="1" applyAlignment="1" applyProtection="1">
      <alignment/>
      <protection/>
    </xf>
    <xf numFmtId="0" fontId="84" fillId="3" borderId="18" xfId="0" applyNumberFormat="1" applyFont="1" applyFill="1" applyBorder="1" applyAlignment="1" applyProtection="1">
      <alignment horizontal="center"/>
      <protection/>
    </xf>
    <xf numFmtId="0" fontId="74" fillId="3" borderId="20" xfId="0" applyNumberFormat="1" applyFont="1" applyFill="1" applyBorder="1" applyAlignment="1" applyProtection="1">
      <alignment/>
      <protection/>
    </xf>
    <xf numFmtId="0" fontId="84" fillId="3" borderId="21" xfId="0" applyNumberFormat="1" applyFont="1" applyFill="1" applyBorder="1" applyAlignment="1" applyProtection="1">
      <alignment horizontal="center"/>
      <protection/>
    </xf>
    <xf numFmtId="49" fontId="74" fillId="3" borderId="18" xfId="0" applyNumberFormat="1" applyFont="1" applyFill="1" applyBorder="1" applyAlignment="1" applyProtection="1">
      <alignment/>
      <protection/>
    </xf>
    <xf numFmtId="0" fontId="74" fillId="3" borderId="25" xfId="0" applyNumberFormat="1" applyFont="1" applyFill="1" applyBorder="1" applyAlignment="1" applyProtection="1">
      <alignment/>
      <protection/>
    </xf>
    <xf numFmtId="0" fontId="74" fillId="3" borderId="24" xfId="0" applyNumberFormat="1" applyFont="1" applyFill="1" applyBorder="1" applyAlignment="1" applyProtection="1">
      <alignment/>
      <protection/>
    </xf>
    <xf numFmtId="0" fontId="85" fillId="3" borderId="23" xfId="0" applyNumberFormat="1" applyFont="1" applyFill="1" applyBorder="1" applyAlignment="1" applyProtection="1">
      <alignment horizontal="left"/>
      <protection/>
    </xf>
    <xf numFmtId="0" fontId="74" fillId="3" borderId="26" xfId="0" applyNumberFormat="1" applyFont="1" applyFill="1" applyBorder="1" applyAlignment="1" applyProtection="1">
      <alignment/>
      <protection/>
    </xf>
    <xf numFmtId="0" fontId="74" fillId="3" borderId="23" xfId="0" applyNumberFormat="1" applyFont="1" applyFill="1" applyBorder="1" applyAlignment="1" applyProtection="1">
      <alignment/>
      <protection/>
    </xf>
    <xf numFmtId="0" fontId="85" fillId="3" borderId="25" xfId="0" applyNumberFormat="1" applyFont="1" applyFill="1" applyBorder="1" applyAlignment="1" applyProtection="1">
      <alignment horizontal="left"/>
      <protection/>
    </xf>
    <xf numFmtId="0" fontId="74" fillId="3" borderId="18" xfId="0" applyNumberFormat="1" applyFont="1" applyFill="1" applyBorder="1" applyAlignment="1" applyProtection="1">
      <alignment/>
      <protection/>
    </xf>
    <xf numFmtId="49" fontId="74" fillId="3" borderId="22" xfId="0" applyNumberFormat="1" applyFont="1" applyFill="1" applyBorder="1" applyAlignment="1" applyProtection="1">
      <alignment/>
      <protection/>
    </xf>
    <xf numFmtId="0" fontId="76" fillId="3" borderId="24" xfId="0" applyNumberFormat="1" applyFont="1" applyFill="1" applyBorder="1" applyAlignment="1" applyProtection="1">
      <alignment horizontal="left"/>
      <protection/>
    </xf>
    <xf numFmtId="0" fontId="85" fillId="3" borderId="0" xfId="0" applyNumberFormat="1" applyFont="1" applyFill="1" applyBorder="1" applyAlignment="1" applyProtection="1">
      <alignment horizontal="left"/>
      <protection/>
    </xf>
    <xf numFmtId="0" fontId="86" fillId="3" borderId="23" xfId="0" applyNumberFormat="1" applyFont="1" applyFill="1" applyBorder="1" applyAlignment="1" applyProtection="1">
      <alignment/>
      <protection/>
    </xf>
    <xf numFmtId="0" fontId="86" fillId="3" borderId="0" xfId="0" applyNumberFormat="1" applyFont="1" applyFill="1" applyBorder="1" applyAlignment="1" applyProtection="1">
      <alignment/>
      <protection/>
    </xf>
    <xf numFmtId="0" fontId="74" fillId="3" borderId="22" xfId="0" applyNumberFormat="1" applyFont="1" applyFill="1" applyBorder="1" applyAlignment="1" applyProtection="1">
      <alignment/>
      <protection/>
    </xf>
    <xf numFmtId="0" fontId="97" fillId="25" borderId="0" xfId="0" applyFont="1" applyFill="1" applyAlignment="1" applyProtection="1">
      <alignment horizontal="left"/>
      <protection/>
    </xf>
    <xf numFmtId="0" fontId="99" fillId="25" borderId="0" xfId="0" applyFont="1" applyFill="1" applyAlignment="1" applyProtection="1">
      <alignment horizontal="left"/>
      <protection/>
    </xf>
    <xf numFmtId="0" fontId="100" fillId="25" borderId="0" xfId="0" applyFont="1" applyFill="1" applyAlignment="1" applyProtection="1">
      <alignment horizontal="left"/>
      <protection locked="0"/>
    </xf>
    <xf numFmtId="193" fontId="100" fillId="25" borderId="0" xfId="0" applyNumberFormat="1" applyFont="1" applyFill="1" applyAlignment="1" applyProtection="1">
      <alignment horizontal="left"/>
      <protection locked="0"/>
    </xf>
    <xf numFmtId="0" fontId="102" fillId="3" borderId="0" xfId="0" applyFont="1" applyFill="1" applyAlignment="1" applyProtection="1">
      <alignment horizontal="right"/>
      <protection/>
    </xf>
    <xf numFmtId="0" fontId="102" fillId="3" borderId="0" xfId="0" applyFont="1" applyFill="1" applyAlignment="1" applyProtection="1">
      <alignment horizontal="center"/>
      <protection/>
    </xf>
    <xf numFmtId="0" fontId="102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3" fillId="17" borderId="16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109" fillId="25" borderId="0" xfId="0" applyFont="1" applyFill="1" applyAlignment="1" applyProtection="1">
      <alignment horizontal="center" vertical="center"/>
      <protection/>
    </xf>
    <xf numFmtId="0" fontId="110" fillId="25" borderId="0" xfId="0" applyFont="1" applyFill="1" applyAlignment="1">
      <alignment vertical="center"/>
    </xf>
    <xf numFmtId="193" fontId="111" fillId="25" borderId="0" xfId="0" applyNumberFormat="1" applyFont="1" applyFill="1" applyAlignment="1" applyProtection="1">
      <alignment horizontal="center" vertical="center"/>
      <protection/>
    </xf>
    <xf numFmtId="0" fontId="83" fillId="3" borderId="0" xfId="0" applyFont="1" applyFill="1" applyAlignment="1">
      <alignment vertical="center"/>
    </xf>
    <xf numFmtId="0" fontId="84" fillId="3" borderId="17" xfId="0" applyFont="1" applyFill="1" applyBorder="1" applyAlignment="1">
      <alignment vertical="center"/>
    </xf>
    <xf numFmtId="49" fontId="85" fillId="3" borderId="18" xfId="0" applyNumberFormat="1" applyFont="1" applyFill="1" applyBorder="1" applyAlignment="1" applyProtection="1">
      <alignment vertical="center"/>
      <protection/>
    </xf>
    <xf numFmtId="0" fontId="112" fillId="3" borderId="0" xfId="0" applyNumberFormat="1" applyFont="1" applyFill="1" applyBorder="1" applyAlignment="1" applyProtection="1">
      <alignment vertical="center"/>
      <protection/>
    </xf>
    <xf numFmtId="0" fontId="86" fillId="3" borderId="0" xfId="0" applyNumberFormat="1" applyFont="1" applyFill="1" applyBorder="1" applyAlignment="1" applyProtection="1">
      <alignment vertical="center"/>
      <protection/>
    </xf>
    <xf numFmtId="0" fontId="113" fillId="3" borderId="0" xfId="0" applyNumberFormat="1" applyFont="1" applyFill="1" applyBorder="1" applyAlignment="1" applyProtection="1">
      <alignment vertical="center"/>
      <protection/>
    </xf>
    <xf numFmtId="0" fontId="84" fillId="3" borderId="0" xfId="0" applyFont="1" applyFill="1" applyAlignment="1">
      <alignment vertical="center"/>
    </xf>
    <xf numFmtId="0" fontId="86" fillId="3" borderId="20" xfId="0" applyNumberFormat="1" applyFont="1" applyFill="1" applyBorder="1" applyAlignment="1" applyProtection="1">
      <alignment vertical="center"/>
      <protection/>
    </xf>
    <xf numFmtId="0" fontId="84" fillId="3" borderId="21" xfId="0" applyNumberFormat="1" applyFont="1" applyFill="1" applyBorder="1" applyAlignment="1" applyProtection="1">
      <alignment vertical="center"/>
      <protection/>
    </xf>
    <xf numFmtId="49" fontId="86" fillId="3" borderId="18" xfId="0" applyNumberFormat="1" applyFont="1" applyFill="1" applyBorder="1" applyAlignment="1" applyProtection="1">
      <alignment vertical="center"/>
      <protection/>
    </xf>
    <xf numFmtId="49" fontId="85" fillId="3" borderId="22" xfId="0" applyNumberFormat="1" applyFont="1" applyFill="1" applyBorder="1" applyAlignment="1" applyProtection="1">
      <alignment vertical="center"/>
      <protection/>
    </xf>
    <xf numFmtId="0" fontId="84" fillId="3" borderId="23" xfId="0" applyNumberFormat="1" applyFont="1" applyFill="1" applyBorder="1" applyAlignment="1" applyProtection="1">
      <alignment vertical="center"/>
      <protection/>
    </xf>
    <xf numFmtId="0" fontId="86" fillId="3" borderId="25" xfId="0" applyNumberFormat="1" applyFont="1" applyFill="1" applyBorder="1" applyAlignment="1" applyProtection="1">
      <alignment vertical="center"/>
      <protection/>
    </xf>
    <xf numFmtId="0" fontId="32" fillId="28" borderId="31" xfId="0" applyFont="1" applyFill="1" applyBorder="1" applyAlignment="1" applyProtection="1">
      <alignment horizontal="right" vertical="center"/>
      <protection/>
    </xf>
    <xf numFmtId="0" fontId="84" fillId="3" borderId="0" xfId="0" applyNumberFormat="1" applyFont="1" applyFill="1" applyBorder="1" applyAlignment="1" applyProtection="1">
      <alignment vertical="center"/>
      <protection/>
    </xf>
    <xf numFmtId="0" fontId="86" fillId="3" borderId="26" xfId="0" applyNumberFormat="1" applyFont="1" applyFill="1" applyBorder="1" applyAlignment="1" applyProtection="1">
      <alignment vertical="center"/>
      <protection/>
    </xf>
    <xf numFmtId="0" fontId="86" fillId="3" borderId="24" xfId="0" applyNumberFormat="1" applyFont="1" applyFill="1" applyBorder="1" applyAlignment="1" applyProtection="1">
      <alignment vertical="center"/>
      <protection/>
    </xf>
    <xf numFmtId="49" fontId="86" fillId="3" borderId="22" xfId="0" applyNumberFormat="1" applyFont="1" applyFill="1" applyBorder="1" applyAlignment="1" applyProtection="1">
      <alignment vertical="center"/>
      <protection/>
    </xf>
    <xf numFmtId="0" fontId="84" fillId="3" borderId="24" xfId="0" applyNumberFormat="1" applyFont="1" applyFill="1" applyBorder="1" applyAlignment="1" applyProtection="1">
      <alignment vertical="center"/>
      <protection/>
    </xf>
    <xf numFmtId="0" fontId="86" fillId="3" borderId="18" xfId="0" applyNumberFormat="1" applyFont="1" applyFill="1" applyBorder="1" applyAlignment="1" applyProtection="1">
      <alignment horizontal="left" vertical="center"/>
      <protection/>
    </xf>
    <xf numFmtId="0" fontId="86" fillId="3" borderId="25" xfId="0" applyNumberFormat="1" applyFont="1" applyFill="1" applyBorder="1" applyAlignment="1" applyProtection="1">
      <alignment horizontal="right" vertical="center"/>
      <protection/>
    </xf>
    <xf numFmtId="0" fontId="113" fillId="3" borderId="25" xfId="0" applyNumberFormat="1" applyFont="1" applyFill="1" applyBorder="1" applyAlignment="1" applyProtection="1">
      <alignment vertical="center"/>
      <protection/>
    </xf>
    <xf numFmtId="49" fontId="114" fillId="3" borderId="25" xfId="0" applyNumberFormat="1" applyFont="1" applyFill="1" applyBorder="1" applyAlignment="1" applyProtection="1">
      <alignment horizontal="right" vertical="center"/>
      <protection/>
    </xf>
    <xf numFmtId="0" fontId="86" fillId="3" borderId="0" xfId="0" applyNumberFormat="1" applyFont="1" applyFill="1" applyBorder="1" applyAlignment="1" applyProtection="1">
      <alignment horizontal="right" vertical="center"/>
      <protection/>
    </xf>
    <xf numFmtId="0" fontId="84" fillId="3" borderId="18" xfId="0" applyNumberFormat="1" applyFont="1" applyFill="1" applyBorder="1" applyAlignment="1" applyProtection="1">
      <alignment horizontal="right" vertical="center"/>
      <protection/>
    </xf>
    <xf numFmtId="49" fontId="85" fillId="3" borderId="18" xfId="0" applyNumberFormat="1" applyFont="1" applyFill="1" applyBorder="1" applyAlignment="1" applyProtection="1">
      <alignment horizontal="left" vertical="center"/>
      <protection/>
    </xf>
    <xf numFmtId="0" fontId="85" fillId="3" borderId="18" xfId="0" applyNumberFormat="1" applyFont="1" applyFill="1" applyBorder="1" applyAlignment="1" applyProtection="1">
      <alignment horizontal="left" vertical="center"/>
      <protection/>
    </xf>
    <xf numFmtId="0" fontId="84" fillId="3" borderId="25" xfId="0" applyNumberFormat="1" applyFont="1" applyFill="1" applyBorder="1" applyAlignment="1" applyProtection="1">
      <alignment vertical="center"/>
      <protection/>
    </xf>
    <xf numFmtId="0" fontId="84" fillId="3" borderId="17" xfId="0" applyFont="1" applyFill="1" applyBorder="1" applyAlignment="1" applyProtection="1">
      <alignment horizontal="right" vertical="center"/>
      <protection/>
    </xf>
    <xf numFmtId="0" fontId="84" fillId="3" borderId="0" xfId="0" applyNumberFormat="1" applyFont="1" applyFill="1" applyBorder="1" applyAlignment="1" applyProtection="1">
      <alignment horizontal="left" vertical="center"/>
      <protection/>
    </xf>
    <xf numFmtId="49" fontId="85" fillId="3" borderId="22" xfId="0" applyNumberFormat="1" applyFont="1" applyFill="1" applyBorder="1" applyAlignment="1" applyProtection="1">
      <alignment horizontal="left" vertical="center"/>
      <protection/>
    </xf>
    <xf numFmtId="0" fontId="84" fillId="3" borderId="23" xfId="0" applyNumberFormat="1" applyFont="1" applyFill="1" applyBorder="1" applyAlignment="1" applyProtection="1">
      <alignment horizontal="left" vertical="center"/>
      <protection/>
    </xf>
    <xf numFmtId="0" fontId="84" fillId="3" borderId="18" xfId="0" applyNumberFormat="1" applyFont="1" applyFill="1" applyBorder="1" applyAlignment="1" applyProtection="1">
      <alignment horizontal="left" vertical="center"/>
      <protection/>
    </xf>
    <xf numFmtId="0" fontId="84" fillId="3" borderId="25" xfId="0" applyNumberFormat="1" applyFont="1" applyFill="1" applyBorder="1" applyAlignment="1" applyProtection="1">
      <alignment horizontal="left" vertical="center"/>
      <protection/>
    </xf>
    <xf numFmtId="0" fontId="86" fillId="3" borderId="21" xfId="0" applyNumberFormat="1" applyFont="1" applyFill="1" applyBorder="1" applyAlignment="1" applyProtection="1">
      <alignment horizontal="left" vertical="center"/>
      <protection/>
    </xf>
    <xf numFmtId="0" fontId="115" fillId="3" borderId="0" xfId="0" applyFont="1" applyFill="1" applyAlignment="1">
      <alignment vertical="center"/>
    </xf>
    <xf numFmtId="49" fontId="86" fillId="3" borderId="18" xfId="0" applyNumberFormat="1" applyFont="1" applyFill="1" applyBorder="1" applyAlignment="1" applyProtection="1">
      <alignment horizontal="left" vertical="center"/>
      <protection/>
    </xf>
    <xf numFmtId="0" fontId="84" fillId="3" borderId="17" xfId="0" applyFont="1" applyFill="1" applyBorder="1" applyAlignment="1" applyProtection="1">
      <alignment horizontal="left" vertical="center"/>
      <protection/>
    </xf>
    <xf numFmtId="0" fontId="112" fillId="3" borderId="0" xfId="0" applyNumberFormat="1" applyFont="1" applyFill="1" applyBorder="1" applyAlignment="1" applyProtection="1">
      <alignment horizontal="left" vertical="center"/>
      <protection/>
    </xf>
    <xf numFmtId="0" fontId="116" fillId="3" borderId="25" xfId="0" applyNumberFormat="1" applyFont="1" applyFill="1" applyBorder="1" applyAlignment="1" applyProtection="1">
      <alignment horizontal="left" vertical="center"/>
      <protection/>
    </xf>
    <xf numFmtId="0" fontId="112" fillId="3" borderId="23" xfId="0" applyNumberFormat="1" applyFont="1" applyFill="1" applyBorder="1" applyAlignment="1" applyProtection="1">
      <alignment horizontal="left" vertical="center"/>
      <protection/>
    </xf>
    <xf numFmtId="0" fontId="116" fillId="3" borderId="0" xfId="0" applyNumberFormat="1" applyFont="1" applyFill="1" applyBorder="1" applyAlignment="1" applyProtection="1">
      <alignment horizontal="right" vertical="center"/>
      <protection/>
    </xf>
    <xf numFmtId="0" fontId="114" fillId="3" borderId="25" xfId="0" applyNumberFormat="1" applyFont="1" applyFill="1" applyBorder="1" applyAlignment="1" applyProtection="1">
      <alignment vertical="center"/>
      <protection/>
    </xf>
    <xf numFmtId="0" fontId="116" fillId="3" borderId="0" xfId="0" applyNumberFormat="1" applyFont="1" applyFill="1" applyBorder="1" applyAlignment="1" applyProtection="1">
      <alignment horizontal="left" vertical="center"/>
      <protection/>
    </xf>
    <xf numFmtId="0" fontId="85" fillId="3" borderId="0" xfId="0" applyNumberFormat="1" applyFont="1" applyFill="1" applyBorder="1" applyAlignment="1" applyProtection="1">
      <alignment horizontal="left" vertical="center"/>
      <protection/>
    </xf>
    <xf numFmtId="0" fontId="84" fillId="25" borderId="0" xfId="0" applyFont="1" applyFill="1" applyAlignment="1">
      <alignment vertical="center"/>
    </xf>
    <xf numFmtId="0" fontId="116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2" xfId="0" applyFont="1" applyFill="1" applyBorder="1" applyAlignment="1" applyProtection="1">
      <alignment horizontal="righ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9" fillId="3" borderId="31" xfId="0" applyFont="1" applyFill="1" applyBorder="1" applyAlignment="1" applyProtection="1">
      <alignment horizontal="lef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0" fillId="3" borderId="0" xfId="94" applyFont="1" applyFill="1" applyBorder="1" applyAlignment="1" applyProtection="1">
      <alignment horizontal="center" vertical="center"/>
      <protection/>
    </xf>
    <xf numFmtId="0" fontId="30" fillId="3" borderId="0" xfId="94" applyFont="1" applyFill="1" applyBorder="1" applyAlignment="1" applyProtection="1">
      <alignment horizontal="center" vertical="center"/>
      <protection/>
    </xf>
    <xf numFmtId="0" fontId="37" fillId="3" borderId="35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6" xfId="0" applyFont="1" applyFill="1" applyBorder="1" applyAlignment="1" applyProtection="1">
      <alignment horizontal="left" vertical="center"/>
      <protection/>
    </xf>
    <xf numFmtId="14" fontId="33" fillId="7" borderId="33" xfId="0" applyNumberFormat="1" applyFont="1" applyFill="1" applyBorder="1" applyAlignment="1" applyProtection="1">
      <alignment horizontal="right" vertical="center"/>
      <protection/>
    </xf>
    <xf numFmtId="0" fontId="33" fillId="7" borderId="31" xfId="0" applyFont="1" applyFill="1" applyBorder="1" applyAlignment="1" applyProtection="1">
      <alignment horizontal="right" vertical="center"/>
      <protection/>
    </xf>
    <xf numFmtId="0" fontId="33" fillId="7" borderId="34" xfId="0" applyFont="1" applyFill="1" applyBorder="1" applyAlignment="1" applyProtection="1">
      <alignment horizontal="right" vertical="center"/>
      <protection/>
    </xf>
    <xf numFmtId="0" fontId="32" fillId="3" borderId="35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6" xfId="0" applyFont="1" applyFill="1" applyBorder="1" applyAlignment="1" applyProtection="1">
      <alignment horizontal="left"/>
      <protection/>
    </xf>
    <xf numFmtId="0" fontId="32" fillId="28" borderId="33" xfId="0" applyFont="1" applyFill="1" applyBorder="1" applyAlignment="1" applyProtection="1">
      <alignment horizontal="right" vertical="center"/>
      <protection/>
    </xf>
    <xf numFmtId="49" fontId="10" fillId="28" borderId="31" xfId="0" applyNumberFormat="1" applyFont="1" applyFill="1" applyBorder="1" applyAlignment="1" applyProtection="1">
      <alignment horizontal="left" vertical="center"/>
      <protection/>
    </xf>
    <xf numFmtId="49" fontId="10" fillId="28" borderId="34" xfId="0" applyNumberFormat="1" applyFont="1" applyFill="1" applyBorder="1" applyAlignment="1" applyProtection="1">
      <alignment horizontal="left" vertical="center"/>
      <protection/>
    </xf>
    <xf numFmtId="0" fontId="9" fillId="25" borderId="0" xfId="106" applyFont="1" applyFill="1" applyBorder="1" applyAlignment="1">
      <alignment horizontal="center" vertical="center"/>
      <protection/>
    </xf>
    <xf numFmtId="194" fontId="55" fillId="7" borderId="14" xfId="0" applyNumberFormat="1" applyFont="1" applyFill="1" applyBorder="1" applyAlignment="1" applyProtection="1">
      <alignment horizontal="left"/>
      <protection/>
    </xf>
    <xf numFmtId="194" fontId="55" fillId="7" borderId="15" xfId="0" applyNumberFormat="1" applyFont="1" applyFill="1" applyBorder="1" applyAlignment="1" applyProtection="1">
      <alignment horizontal="left"/>
      <protection/>
    </xf>
    <xf numFmtId="194" fontId="101" fillId="7" borderId="13" xfId="0" applyNumberFormat="1" applyFont="1" applyFill="1" applyBorder="1" applyAlignment="1" applyProtection="1">
      <alignment horizontal="center"/>
      <protection/>
    </xf>
    <xf numFmtId="0" fontId="62" fillId="3" borderId="37" xfId="94" applyFont="1" applyFill="1" applyBorder="1" applyAlignment="1">
      <alignment horizontal="center" vertical="center"/>
    </xf>
    <xf numFmtId="0" fontId="71" fillId="25" borderId="30" xfId="106" applyFont="1" applyFill="1" applyBorder="1" applyAlignment="1">
      <alignment horizontal="center" vertical="center"/>
      <protection/>
    </xf>
    <xf numFmtId="0" fontId="98" fillId="3" borderId="12" xfId="0" applyFont="1" applyFill="1" applyBorder="1" applyAlignment="1" applyProtection="1">
      <alignment horizontal="left" vertical="top" wrapText="1"/>
      <protection/>
    </xf>
    <xf numFmtId="0" fontId="98" fillId="3" borderId="12" xfId="0" applyFont="1" applyFill="1" applyBorder="1" applyAlignment="1" applyProtection="1">
      <alignment horizontal="left" vertical="top"/>
      <protection/>
    </xf>
    <xf numFmtId="0" fontId="53" fillId="3" borderId="31" xfId="0" applyFont="1" applyFill="1" applyBorder="1" applyAlignment="1" applyProtection="1">
      <alignment horizontal="left" vertical="center"/>
      <protection/>
    </xf>
    <xf numFmtId="0" fontId="54" fillId="3" borderId="31" xfId="0" applyFont="1" applyFill="1" applyBorder="1" applyAlignment="1" applyProtection="1">
      <alignment horizontal="left" vertical="center"/>
      <protection/>
    </xf>
    <xf numFmtId="0" fontId="76" fillId="3" borderId="37" xfId="94" applyFont="1" applyFill="1" applyBorder="1" applyAlignment="1">
      <alignment horizontal="center" vertical="center"/>
    </xf>
    <xf numFmtId="0" fontId="108" fillId="3" borderId="0" xfId="0" applyFont="1" applyFill="1" applyAlignment="1" applyProtection="1">
      <alignment horizontal="center" vertical="center"/>
      <protection/>
    </xf>
    <xf numFmtId="14" fontId="73" fillId="3" borderId="0" xfId="0" applyNumberFormat="1" applyFont="1" applyFill="1" applyAlignment="1" applyProtection="1">
      <alignment horizontal="center" vertical="center"/>
      <protection/>
    </xf>
    <xf numFmtId="0" fontId="82" fillId="25" borderId="30" xfId="106" applyFont="1" applyFill="1" applyBorder="1" applyAlignment="1">
      <alignment horizontal="center" vertical="center"/>
      <protection/>
    </xf>
    <xf numFmtId="0" fontId="107" fillId="3" borderId="12" xfId="106" applyFont="1" applyFill="1" applyBorder="1" applyAlignment="1" applyProtection="1">
      <alignment horizontal="center" vertical="center"/>
      <protection locked="0"/>
    </xf>
    <xf numFmtId="0" fontId="79" fillId="11" borderId="38" xfId="0" applyFont="1" applyFill="1" applyBorder="1" applyAlignment="1">
      <alignment horizontal="center" vertical="center"/>
    </xf>
    <xf numFmtId="0" fontId="79" fillId="11" borderId="39" xfId="0" applyFont="1" applyFill="1" applyBorder="1" applyAlignment="1">
      <alignment horizontal="center" vertical="center"/>
    </xf>
    <xf numFmtId="0" fontId="80" fillId="11" borderId="38" xfId="0" applyFont="1" applyFill="1" applyBorder="1" applyAlignment="1">
      <alignment horizontal="center" vertical="center"/>
    </xf>
    <xf numFmtId="0" fontId="80" fillId="11" borderId="39" xfId="0" applyFont="1" applyFill="1" applyBorder="1" applyAlignment="1">
      <alignment horizontal="center" vertical="center"/>
    </xf>
    <xf numFmtId="194" fontId="55" fillId="7" borderId="13" xfId="0" applyNumberFormat="1" applyFont="1" applyFill="1" applyBorder="1" applyAlignment="1" applyProtection="1">
      <alignment horizontal="center"/>
      <protection/>
    </xf>
    <xf numFmtId="0" fontId="9" fillId="25" borderId="30" xfId="106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49" fontId="78" fillId="3" borderId="25" xfId="0" applyNumberFormat="1" applyFont="1" applyFill="1" applyBorder="1" applyAlignment="1" applyProtection="1">
      <alignment horizontal="right"/>
      <protection/>
    </xf>
    <xf numFmtId="49" fontId="78" fillId="3" borderId="40" xfId="0" applyNumberFormat="1" applyFont="1" applyFill="1" applyBorder="1" applyAlignment="1" applyProtection="1">
      <alignment horizontal="right"/>
      <protection/>
    </xf>
    <xf numFmtId="0" fontId="72" fillId="3" borderId="12" xfId="0" applyFont="1" applyFill="1" applyBorder="1" applyAlignment="1" applyProtection="1">
      <alignment horizontal="center" vertical="center"/>
      <protection locked="0"/>
    </xf>
    <xf numFmtId="0" fontId="73" fillId="3" borderId="0" xfId="0" applyFont="1" applyFill="1" applyBorder="1" applyAlignment="1" applyProtection="1">
      <alignment horizontal="center" vertical="center"/>
      <protection/>
    </xf>
    <xf numFmtId="49" fontId="78" fillId="3" borderId="29" xfId="0" applyNumberFormat="1" applyFont="1" applyFill="1" applyBorder="1" applyAlignment="1" applyProtection="1">
      <alignment horizontal="right"/>
      <protection/>
    </xf>
    <xf numFmtId="49" fontId="78" fillId="3" borderId="41" xfId="0" applyNumberFormat="1" applyFont="1" applyFill="1" applyBorder="1" applyAlignment="1" applyProtection="1">
      <alignment horizontal="right"/>
      <protection/>
    </xf>
    <xf numFmtId="49" fontId="78" fillId="3" borderId="0" xfId="0" applyNumberFormat="1" applyFont="1" applyFill="1" applyBorder="1" applyAlignment="1" applyProtection="1">
      <alignment horizontal="right"/>
      <protection/>
    </xf>
    <xf numFmtId="49" fontId="78" fillId="3" borderId="19" xfId="0" applyNumberFormat="1" applyFont="1" applyFill="1" applyBorder="1" applyAlignment="1" applyProtection="1">
      <alignment horizontal="right"/>
      <protection/>
    </xf>
    <xf numFmtId="0" fontId="72" fillId="3" borderId="12" xfId="0" applyFont="1" applyFill="1" applyBorder="1" applyAlignment="1" applyProtection="1">
      <alignment horizontal="center" vertical="center"/>
      <protection/>
    </xf>
    <xf numFmtId="0" fontId="92" fillId="3" borderId="37" xfId="94" applyFont="1" applyFill="1" applyBorder="1" applyAlignment="1">
      <alignment horizontal="center" vertical="center"/>
    </xf>
    <xf numFmtId="0" fontId="95" fillId="25" borderId="30" xfId="106" applyFont="1" applyFill="1" applyBorder="1" applyAlignment="1">
      <alignment horizontal="center" vertical="center"/>
      <protection/>
    </xf>
    <xf numFmtId="0" fontId="50" fillId="25" borderId="0" xfId="107" applyFont="1" applyFill="1" applyProtection="1">
      <alignment/>
      <protection/>
    </xf>
    <xf numFmtId="0" fontId="0" fillId="25" borderId="0" xfId="107" applyFill="1" applyProtection="1">
      <alignment/>
      <protection/>
    </xf>
    <xf numFmtId="0" fontId="51" fillId="3" borderId="12" xfId="107" applyFont="1" applyFill="1" applyBorder="1" applyAlignment="1" applyProtection="1">
      <alignment horizontal="left" vertical="top" wrapText="1"/>
      <protection/>
    </xf>
    <xf numFmtId="195" fontId="52" fillId="28" borderId="12" xfId="107" applyNumberFormat="1" applyFont="1" applyFill="1" applyBorder="1" applyAlignment="1" applyProtection="1">
      <alignment horizontal="right" vertical="center"/>
      <protection/>
    </xf>
    <xf numFmtId="49" fontId="50" fillId="25" borderId="0" xfId="107" applyNumberFormat="1" applyFont="1" applyFill="1">
      <alignment/>
      <protection/>
    </xf>
    <xf numFmtId="49" fontId="0" fillId="25" borderId="0" xfId="107" applyNumberFormat="1" applyFill="1">
      <alignment/>
      <protection/>
    </xf>
    <xf numFmtId="0" fontId="53" fillId="3" borderId="31" xfId="107" applyFont="1" applyFill="1" applyBorder="1" applyAlignment="1" applyProtection="1">
      <alignment horizontal="left" vertical="center"/>
      <protection/>
    </xf>
    <xf numFmtId="0" fontId="96" fillId="3" borderId="31" xfId="107" applyFont="1" applyFill="1" applyBorder="1" applyAlignment="1" applyProtection="1">
      <alignment horizontal="left" vertical="center"/>
      <protection/>
    </xf>
    <xf numFmtId="194" fontId="55" fillId="7" borderId="13" xfId="107" applyNumberFormat="1" applyFont="1" applyFill="1" applyBorder="1" applyAlignment="1" applyProtection="1">
      <alignment horizontal="left"/>
      <protection/>
    </xf>
    <xf numFmtId="194" fontId="55" fillId="28" borderId="13" xfId="107" applyNumberFormat="1" applyFont="1" applyFill="1" applyBorder="1" applyAlignment="1" applyProtection="1">
      <alignment horizontal="center"/>
      <protection/>
    </xf>
    <xf numFmtId="194" fontId="55" fillId="7" borderId="13" xfId="107" applyNumberFormat="1" applyFont="1" applyFill="1" applyBorder="1" applyAlignment="1" applyProtection="1">
      <alignment horizontal="center"/>
      <protection/>
    </xf>
    <xf numFmtId="194" fontId="55" fillId="28" borderId="13" xfId="107" applyNumberFormat="1" applyFont="1" applyFill="1" applyBorder="1" applyAlignment="1" applyProtection="1">
      <alignment horizontal="right"/>
      <protection/>
    </xf>
    <xf numFmtId="194" fontId="55" fillId="28" borderId="14" xfId="107" applyNumberFormat="1" applyFont="1" applyFill="1" applyBorder="1" applyAlignment="1" applyProtection="1">
      <alignment horizontal="right"/>
      <protection/>
    </xf>
    <xf numFmtId="194" fontId="55" fillId="28" borderId="32" xfId="107" applyNumberFormat="1" applyFont="1" applyFill="1" applyBorder="1" applyAlignment="1" applyProtection="1">
      <alignment horizontal="left" vertical="center"/>
      <protection/>
    </xf>
    <xf numFmtId="194" fontId="55" fillId="3" borderId="0" xfId="107" applyNumberFormat="1" applyFont="1" applyFill="1" applyAlignment="1" applyProtection="1">
      <alignment horizontal="left"/>
      <protection/>
    </xf>
    <xf numFmtId="49" fontId="57" fillId="3" borderId="16" xfId="107" applyNumberFormat="1" applyFont="1" applyFill="1" applyBorder="1" applyAlignment="1">
      <alignment horizontal="center" vertical="center"/>
      <protection/>
    </xf>
    <xf numFmtId="49" fontId="58" fillId="3" borderId="38" xfId="107" applyNumberFormat="1" applyFont="1" applyFill="1" applyBorder="1" applyAlignment="1">
      <alignment horizontal="center" vertical="center"/>
      <protection/>
    </xf>
    <xf numFmtId="49" fontId="58" fillId="17" borderId="16" xfId="107" applyNumberFormat="1" applyFont="1" applyFill="1" applyBorder="1" applyAlignment="1">
      <alignment horizontal="center" vertical="center"/>
      <protection/>
    </xf>
    <xf numFmtId="49" fontId="58" fillId="3" borderId="16" xfId="107" applyNumberFormat="1" applyFont="1" applyFill="1" applyBorder="1" applyAlignment="1">
      <alignment horizontal="center" vertical="center" textRotation="255"/>
      <protection/>
    </xf>
    <xf numFmtId="49" fontId="59" fillId="3" borderId="16" xfId="107" applyNumberFormat="1" applyFont="1" applyFill="1" applyBorder="1" applyAlignment="1">
      <alignment horizontal="center" vertical="center" textRotation="255" wrapText="1"/>
      <protection/>
    </xf>
    <xf numFmtId="49" fontId="50" fillId="25" borderId="0" xfId="107" applyNumberFormat="1" applyFont="1" applyFill="1" applyAlignment="1">
      <alignment horizontal="center" vertical="center"/>
      <protection/>
    </xf>
    <xf numFmtId="49" fontId="0" fillId="25" borderId="0" xfId="107" applyNumberFormat="1" applyFill="1" applyAlignment="1">
      <alignment horizontal="center" vertical="center"/>
      <protection/>
    </xf>
    <xf numFmtId="49" fontId="58" fillId="3" borderId="16" xfId="107" applyNumberFormat="1" applyFont="1" applyFill="1" applyBorder="1" applyAlignment="1">
      <alignment horizontal="center" vertical="center"/>
      <protection/>
    </xf>
    <xf numFmtId="49" fontId="60" fillId="3" borderId="42" xfId="107" applyNumberFormat="1" applyFont="1" applyFill="1" applyBorder="1" applyAlignment="1" applyProtection="1">
      <alignment horizontal="left" vertical="center"/>
      <protection/>
    </xf>
    <xf numFmtId="49" fontId="60" fillId="17" borderId="42" xfId="107" applyNumberFormat="1" applyFont="1" applyFill="1" applyBorder="1" applyAlignment="1" applyProtection="1">
      <alignment horizontal="left" vertical="center"/>
      <protection/>
    </xf>
    <xf numFmtId="49" fontId="62" fillId="3" borderId="42" xfId="107" applyNumberFormat="1" applyFont="1" applyFill="1" applyBorder="1" applyAlignment="1" applyProtection="1">
      <alignment horizontal="center" vertical="center" wrapText="1"/>
      <protection/>
    </xf>
    <xf numFmtId="49" fontId="60" fillId="3" borderId="42" xfId="107" applyNumberFormat="1" applyFont="1" applyFill="1" applyBorder="1" applyAlignment="1" applyProtection="1">
      <alignment horizontal="center" vertical="center"/>
      <protection/>
    </xf>
    <xf numFmtId="49" fontId="63" fillId="3" borderId="42" xfId="107" applyNumberFormat="1" applyFont="1" applyFill="1" applyBorder="1" applyAlignment="1" applyProtection="1">
      <alignment horizontal="center" vertical="center"/>
      <protection/>
    </xf>
    <xf numFmtId="0" fontId="0" fillId="25" borderId="0" xfId="107" applyFill="1">
      <alignment/>
      <protection/>
    </xf>
    <xf numFmtId="49" fontId="117" fillId="26" borderId="42" xfId="0" applyNumberFormat="1" applyFont="1" applyFill="1" applyBorder="1" applyAlignment="1" applyProtection="1">
      <alignment horizontal="right"/>
      <protection/>
    </xf>
    <xf numFmtId="49" fontId="118" fillId="26" borderId="42" xfId="0" applyNumberFormat="1" applyFont="1" applyFill="1" applyBorder="1" applyAlignment="1" applyProtection="1">
      <alignment horizontal="right"/>
      <protection/>
    </xf>
    <xf numFmtId="0" fontId="50" fillId="25" borderId="0" xfId="108" applyFont="1" applyFill="1" applyProtection="1">
      <alignment/>
      <protection/>
    </xf>
    <xf numFmtId="0" fontId="0" fillId="25" borderId="0" xfId="108" applyFill="1" applyProtection="1">
      <alignment/>
      <protection/>
    </xf>
    <xf numFmtId="0" fontId="51" fillId="3" borderId="12" xfId="108" applyFont="1" applyFill="1" applyBorder="1" applyAlignment="1" applyProtection="1">
      <alignment horizontal="left" vertical="top" wrapText="1"/>
      <protection/>
    </xf>
    <xf numFmtId="195" fontId="52" fillId="28" borderId="12" xfId="108" applyNumberFormat="1" applyFont="1" applyFill="1" applyBorder="1" applyAlignment="1" applyProtection="1">
      <alignment horizontal="right" vertical="center"/>
      <protection/>
    </xf>
    <xf numFmtId="49" fontId="50" fillId="25" borderId="0" xfId="108" applyNumberFormat="1" applyFont="1" applyFill="1">
      <alignment/>
      <protection/>
    </xf>
    <xf numFmtId="49" fontId="0" fillId="25" borderId="0" xfId="108" applyNumberFormat="1" applyFill="1">
      <alignment/>
      <protection/>
    </xf>
    <xf numFmtId="0" fontId="53" fillId="3" borderId="31" xfId="108" applyFont="1" applyFill="1" applyBorder="1" applyAlignment="1" applyProtection="1">
      <alignment horizontal="left" vertical="center"/>
      <protection/>
    </xf>
    <xf numFmtId="0" fontId="96" fillId="3" borderId="31" xfId="108" applyFont="1" applyFill="1" applyBorder="1" applyAlignment="1" applyProtection="1">
      <alignment horizontal="left" vertical="center"/>
      <protection/>
    </xf>
    <xf numFmtId="194" fontId="55" fillId="7" borderId="13" xfId="108" applyNumberFormat="1" applyFont="1" applyFill="1" applyBorder="1" applyAlignment="1" applyProtection="1">
      <alignment horizontal="left"/>
      <protection/>
    </xf>
    <xf numFmtId="194" fontId="55" fillId="28" borderId="13" xfId="108" applyNumberFormat="1" applyFont="1" applyFill="1" applyBorder="1" applyAlignment="1" applyProtection="1">
      <alignment horizontal="center"/>
      <protection/>
    </xf>
    <xf numFmtId="194" fontId="55" fillId="7" borderId="13" xfId="108" applyNumberFormat="1" applyFont="1" applyFill="1" applyBorder="1" applyAlignment="1" applyProtection="1">
      <alignment horizontal="center"/>
      <protection/>
    </xf>
    <xf numFmtId="194" fontId="55" fillId="28" borderId="13" xfId="108" applyNumberFormat="1" applyFont="1" applyFill="1" applyBorder="1" applyAlignment="1" applyProtection="1">
      <alignment horizontal="right"/>
      <protection/>
    </xf>
    <xf numFmtId="194" fontId="55" fillId="28" borderId="14" xfId="108" applyNumberFormat="1" applyFont="1" applyFill="1" applyBorder="1" applyAlignment="1" applyProtection="1">
      <alignment horizontal="right"/>
      <protection/>
    </xf>
    <xf numFmtId="194" fontId="55" fillId="28" borderId="32" xfId="108" applyNumberFormat="1" applyFont="1" applyFill="1" applyBorder="1" applyAlignment="1" applyProtection="1">
      <alignment horizontal="left" vertical="center"/>
      <protection/>
    </xf>
    <xf numFmtId="194" fontId="55" fillId="3" borderId="0" xfId="108" applyNumberFormat="1" applyFont="1" applyFill="1" applyAlignment="1" applyProtection="1">
      <alignment horizontal="left"/>
      <protection/>
    </xf>
    <xf numFmtId="49" fontId="57" fillId="3" borderId="16" xfId="108" applyNumberFormat="1" applyFont="1" applyFill="1" applyBorder="1" applyAlignment="1">
      <alignment horizontal="center" vertical="center"/>
      <protection/>
    </xf>
    <xf numFmtId="49" fontId="58" fillId="3" borderId="38" xfId="108" applyNumberFormat="1" applyFont="1" applyFill="1" applyBorder="1" applyAlignment="1">
      <alignment horizontal="center" vertical="center"/>
      <protection/>
    </xf>
    <xf numFmtId="49" fontId="58" fillId="17" borderId="16" xfId="108" applyNumberFormat="1" applyFont="1" applyFill="1" applyBorder="1" applyAlignment="1">
      <alignment horizontal="center" vertical="center"/>
      <protection/>
    </xf>
    <xf numFmtId="49" fontId="58" fillId="3" borderId="16" xfId="108" applyNumberFormat="1" applyFont="1" applyFill="1" applyBorder="1" applyAlignment="1">
      <alignment horizontal="center" vertical="center" textRotation="255"/>
      <protection/>
    </xf>
    <xf numFmtId="49" fontId="59" fillId="3" borderId="16" xfId="108" applyNumberFormat="1" applyFont="1" applyFill="1" applyBorder="1" applyAlignment="1">
      <alignment horizontal="center" vertical="center" textRotation="255" wrapText="1"/>
      <protection/>
    </xf>
    <xf numFmtId="49" fontId="50" fillId="25" borderId="0" xfId="108" applyNumberFormat="1" applyFont="1" applyFill="1" applyAlignment="1">
      <alignment horizontal="center" vertical="center"/>
      <protection/>
    </xf>
    <xf numFmtId="49" fontId="0" fillId="25" borderId="0" xfId="108" applyNumberFormat="1" applyFill="1" applyAlignment="1">
      <alignment horizontal="center" vertical="center"/>
      <protection/>
    </xf>
    <xf numFmtId="49" fontId="58" fillId="3" borderId="16" xfId="108" applyNumberFormat="1" applyFont="1" applyFill="1" applyBorder="1" applyAlignment="1">
      <alignment horizontal="center" vertical="center"/>
      <protection/>
    </xf>
    <xf numFmtId="49" fontId="60" fillId="3" borderId="38" xfId="108" applyNumberFormat="1" applyFont="1" applyFill="1" applyBorder="1" applyAlignment="1">
      <alignment horizontal="left" vertical="center"/>
      <protection/>
    </xf>
    <xf numFmtId="49" fontId="60" fillId="17" borderId="16" xfId="108" applyNumberFormat="1" applyFont="1" applyFill="1" applyBorder="1" applyAlignment="1">
      <alignment horizontal="left" vertical="center"/>
      <protection/>
    </xf>
    <xf numFmtId="49" fontId="62" fillId="3" borderId="42" xfId="108" applyNumberFormat="1" applyFont="1" applyFill="1" applyBorder="1" applyAlignment="1" applyProtection="1">
      <alignment horizontal="center" vertical="center" wrapText="1"/>
      <protection/>
    </xf>
    <xf numFmtId="49" fontId="60" fillId="3" borderId="42" xfId="108" applyNumberFormat="1" applyFont="1" applyFill="1" applyBorder="1" applyAlignment="1" applyProtection="1">
      <alignment horizontal="center" vertical="center"/>
      <protection/>
    </xf>
    <xf numFmtId="49" fontId="63" fillId="3" borderId="42" xfId="108" applyNumberFormat="1" applyFont="1" applyFill="1" applyBorder="1" applyAlignment="1" applyProtection="1">
      <alignment horizontal="center" vertical="center"/>
      <protection/>
    </xf>
    <xf numFmtId="49" fontId="119" fillId="3" borderId="38" xfId="108" applyNumberFormat="1" applyFont="1" applyFill="1" applyBorder="1" applyAlignment="1">
      <alignment horizontal="left" vertical="center"/>
      <protection/>
    </xf>
    <xf numFmtId="49" fontId="119" fillId="17" borderId="16" xfId="108" applyNumberFormat="1" applyFont="1" applyFill="1" applyBorder="1" applyAlignment="1">
      <alignment horizontal="left" vertical="center"/>
      <protection/>
    </xf>
    <xf numFmtId="49" fontId="60" fillId="3" borderId="38" xfId="108" applyNumberFormat="1" applyFont="1" applyFill="1" applyBorder="1" applyAlignment="1">
      <alignment horizontal="left" vertical="center"/>
      <protection/>
    </xf>
    <xf numFmtId="49" fontId="60" fillId="17" borderId="16" xfId="108" applyNumberFormat="1" applyFont="1" applyFill="1" applyBorder="1" applyAlignment="1">
      <alignment horizontal="left" vertical="center"/>
      <protection/>
    </xf>
    <xf numFmtId="0" fontId="0" fillId="25" borderId="0" xfId="108" applyFill="1">
      <alignment/>
      <protection/>
    </xf>
    <xf numFmtId="0" fontId="50" fillId="25" borderId="0" xfId="109" applyFont="1" applyFill="1" applyProtection="1">
      <alignment/>
      <protection/>
    </xf>
    <xf numFmtId="0" fontId="0" fillId="25" borderId="0" xfId="109" applyFill="1" applyProtection="1">
      <alignment/>
      <protection/>
    </xf>
    <xf numFmtId="0" fontId="51" fillId="3" borderId="12" xfId="109" applyFont="1" applyFill="1" applyBorder="1" applyAlignment="1" applyProtection="1">
      <alignment horizontal="left" vertical="top" wrapText="1"/>
      <protection/>
    </xf>
    <xf numFmtId="195" fontId="52" fillId="28" borderId="12" xfId="109" applyNumberFormat="1" applyFont="1" applyFill="1" applyBorder="1" applyAlignment="1" applyProtection="1">
      <alignment horizontal="right" vertical="center"/>
      <protection/>
    </xf>
    <xf numFmtId="49" fontId="50" fillId="25" borderId="0" xfId="109" applyNumberFormat="1" applyFont="1" applyFill="1">
      <alignment/>
      <protection/>
    </xf>
    <xf numFmtId="49" fontId="0" fillId="25" borderId="0" xfId="109" applyNumberFormat="1" applyFill="1">
      <alignment/>
      <protection/>
    </xf>
    <xf numFmtId="0" fontId="53" fillId="3" borderId="31" xfId="109" applyFont="1" applyFill="1" applyBorder="1" applyAlignment="1" applyProtection="1">
      <alignment horizontal="left" vertical="center"/>
      <protection/>
    </xf>
    <xf numFmtId="0" fontId="96" fillId="3" borderId="31" xfId="109" applyFont="1" applyFill="1" applyBorder="1" applyAlignment="1" applyProtection="1">
      <alignment horizontal="left" vertical="center"/>
      <protection/>
    </xf>
    <xf numFmtId="194" fontId="55" fillId="7" borderId="13" xfId="109" applyNumberFormat="1" applyFont="1" applyFill="1" applyBorder="1" applyAlignment="1" applyProtection="1">
      <alignment horizontal="left"/>
      <protection/>
    </xf>
    <xf numFmtId="194" fontId="55" fillId="28" borderId="13" xfId="109" applyNumberFormat="1" applyFont="1" applyFill="1" applyBorder="1" applyAlignment="1" applyProtection="1">
      <alignment horizontal="center"/>
      <protection/>
    </xf>
    <xf numFmtId="194" fontId="55" fillId="7" borderId="13" xfId="109" applyNumberFormat="1" applyFont="1" applyFill="1" applyBorder="1" applyAlignment="1" applyProtection="1">
      <alignment horizontal="center"/>
      <protection/>
    </xf>
    <xf numFmtId="194" fontId="55" fillId="28" borderId="13" xfId="109" applyNumberFormat="1" applyFont="1" applyFill="1" applyBorder="1" applyAlignment="1" applyProtection="1">
      <alignment horizontal="right"/>
      <protection/>
    </xf>
    <xf numFmtId="194" fontId="55" fillId="28" borderId="14" xfId="109" applyNumberFormat="1" applyFont="1" applyFill="1" applyBorder="1" applyAlignment="1" applyProtection="1">
      <alignment horizontal="right"/>
      <protection/>
    </xf>
    <xf numFmtId="194" fontId="55" fillId="28" borderId="32" xfId="109" applyNumberFormat="1" applyFont="1" applyFill="1" applyBorder="1" applyAlignment="1" applyProtection="1">
      <alignment horizontal="left" vertical="center"/>
      <protection/>
    </xf>
    <xf numFmtId="194" fontId="55" fillId="3" borderId="0" xfId="109" applyNumberFormat="1" applyFont="1" applyFill="1" applyAlignment="1" applyProtection="1">
      <alignment horizontal="left"/>
      <protection/>
    </xf>
    <xf numFmtId="49" fontId="57" fillId="3" borderId="16" xfId="109" applyNumberFormat="1" applyFont="1" applyFill="1" applyBorder="1" applyAlignment="1">
      <alignment horizontal="center" vertical="center"/>
      <protection/>
    </xf>
    <xf numFmtId="49" fontId="58" fillId="3" borderId="38" xfId="109" applyNumberFormat="1" applyFont="1" applyFill="1" applyBorder="1" applyAlignment="1">
      <alignment horizontal="center" vertical="center"/>
      <protection/>
    </xf>
    <xf numFmtId="49" fontId="58" fillId="17" borderId="16" xfId="109" applyNumberFormat="1" applyFont="1" applyFill="1" applyBorder="1" applyAlignment="1">
      <alignment horizontal="center" vertical="center"/>
      <protection/>
    </xf>
    <xf numFmtId="49" fontId="58" fillId="3" borderId="16" xfId="109" applyNumberFormat="1" applyFont="1" applyFill="1" applyBorder="1" applyAlignment="1">
      <alignment horizontal="center" vertical="center" textRotation="255"/>
      <protection/>
    </xf>
    <xf numFmtId="49" fontId="59" fillId="3" borderId="16" xfId="109" applyNumberFormat="1" applyFont="1" applyFill="1" applyBorder="1" applyAlignment="1">
      <alignment horizontal="center" vertical="center" textRotation="255" wrapText="1"/>
      <protection/>
    </xf>
    <xf numFmtId="49" fontId="50" fillId="25" borderId="0" xfId="109" applyNumberFormat="1" applyFont="1" applyFill="1" applyAlignment="1">
      <alignment horizontal="center" vertical="center"/>
      <protection/>
    </xf>
    <xf numFmtId="49" fontId="0" fillId="25" borderId="0" xfId="109" applyNumberFormat="1" applyFill="1" applyAlignment="1">
      <alignment horizontal="center" vertical="center"/>
      <protection/>
    </xf>
    <xf numFmtId="49" fontId="58" fillId="3" borderId="16" xfId="109" applyNumberFormat="1" applyFont="1" applyFill="1" applyBorder="1" applyAlignment="1">
      <alignment horizontal="center" vertical="center"/>
      <protection/>
    </xf>
    <xf numFmtId="49" fontId="60" fillId="3" borderId="38" xfId="109" applyNumberFormat="1" applyFont="1" applyFill="1" applyBorder="1" applyAlignment="1">
      <alignment horizontal="left" vertical="center"/>
      <protection/>
    </xf>
    <xf numFmtId="49" fontId="60" fillId="17" borderId="16" xfId="109" applyNumberFormat="1" applyFont="1" applyFill="1" applyBorder="1" applyAlignment="1">
      <alignment horizontal="left" vertical="center"/>
      <protection/>
    </xf>
    <xf numFmtId="49" fontId="62" fillId="3" borderId="42" xfId="109" applyNumberFormat="1" applyFont="1" applyFill="1" applyBorder="1" applyAlignment="1" applyProtection="1">
      <alignment horizontal="center" vertical="center" wrapText="1"/>
      <protection/>
    </xf>
    <xf numFmtId="49" fontId="119" fillId="3" borderId="16" xfId="109" applyNumberFormat="1" applyFont="1" applyFill="1" applyBorder="1" applyAlignment="1">
      <alignment horizontal="center" vertical="center"/>
      <protection/>
    </xf>
    <xf numFmtId="49" fontId="120" fillId="3" borderId="16" xfId="109" applyNumberFormat="1" applyFont="1" applyFill="1" applyBorder="1" applyAlignment="1">
      <alignment horizontal="center" vertical="center"/>
      <protection/>
    </xf>
    <xf numFmtId="49" fontId="119" fillId="3" borderId="38" xfId="109" applyNumberFormat="1" applyFont="1" applyFill="1" applyBorder="1" applyAlignment="1">
      <alignment horizontal="left" vertical="center"/>
      <protection/>
    </xf>
    <xf numFmtId="49" fontId="119" fillId="17" borderId="16" xfId="109" applyNumberFormat="1" applyFont="1" applyFill="1" applyBorder="1" applyAlignment="1">
      <alignment horizontal="left" vertical="center"/>
      <protection/>
    </xf>
    <xf numFmtId="0" fontId="0" fillId="25" borderId="0" xfId="109" applyFill="1">
      <alignment/>
      <protection/>
    </xf>
    <xf numFmtId="0" fontId="50" fillId="25" borderId="0" xfId="110" applyFont="1" applyFill="1" applyProtection="1">
      <alignment/>
      <protection/>
    </xf>
    <xf numFmtId="0" fontId="0" fillId="25" borderId="0" xfId="110" applyFill="1" applyProtection="1">
      <alignment/>
      <protection/>
    </xf>
    <xf numFmtId="0" fontId="51" fillId="3" borderId="12" xfId="110" applyFont="1" applyFill="1" applyBorder="1" applyAlignment="1" applyProtection="1">
      <alignment horizontal="left" vertical="top" wrapText="1"/>
      <protection/>
    </xf>
    <xf numFmtId="195" fontId="52" fillId="28" borderId="12" xfId="110" applyNumberFormat="1" applyFont="1" applyFill="1" applyBorder="1" applyAlignment="1" applyProtection="1">
      <alignment horizontal="right" vertical="center"/>
      <protection/>
    </xf>
    <xf numFmtId="49" fontId="50" fillId="25" borderId="0" xfId="110" applyNumberFormat="1" applyFont="1" applyFill="1">
      <alignment/>
      <protection/>
    </xf>
    <xf numFmtId="49" fontId="0" fillId="25" borderId="0" xfId="110" applyNumberFormat="1" applyFill="1">
      <alignment/>
      <protection/>
    </xf>
    <xf numFmtId="0" fontId="53" fillId="3" borderId="31" xfId="110" applyFont="1" applyFill="1" applyBorder="1" applyAlignment="1" applyProtection="1">
      <alignment horizontal="left" vertical="center"/>
      <protection/>
    </xf>
    <xf numFmtId="0" fontId="96" fillId="3" borderId="31" xfId="110" applyFont="1" applyFill="1" applyBorder="1" applyAlignment="1" applyProtection="1">
      <alignment horizontal="left" vertical="center"/>
      <protection/>
    </xf>
    <xf numFmtId="194" fontId="55" fillId="7" borderId="13" xfId="110" applyNumberFormat="1" applyFont="1" applyFill="1" applyBorder="1" applyAlignment="1" applyProtection="1">
      <alignment horizontal="left"/>
      <protection/>
    </xf>
    <xf numFmtId="194" fontId="55" fillId="28" borderId="13" xfId="110" applyNumberFormat="1" applyFont="1" applyFill="1" applyBorder="1" applyAlignment="1" applyProtection="1">
      <alignment horizontal="center"/>
      <protection/>
    </xf>
    <xf numFmtId="194" fontId="55" fillId="7" borderId="13" xfId="110" applyNumberFormat="1" applyFont="1" applyFill="1" applyBorder="1" applyAlignment="1" applyProtection="1">
      <alignment horizontal="center"/>
      <protection/>
    </xf>
    <xf numFmtId="194" fontId="55" fillId="28" borderId="13" xfId="110" applyNumberFormat="1" applyFont="1" applyFill="1" applyBorder="1" applyAlignment="1" applyProtection="1">
      <alignment horizontal="right"/>
      <protection/>
    </xf>
    <xf numFmtId="194" fontId="55" fillId="28" borderId="14" xfId="110" applyNumberFormat="1" applyFont="1" applyFill="1" applyBorder="1" applyAlignment="1" applyProtection="1">
      <alignment horizontal="right"/>
      <protection/>
    </xf>
    <xf numFmtId="194" fontId="55" fillId="28" borderId="32" xfId="110" applyNumberFormat="1" applyFont="1" applyFill="1" applyBorder="1" applyAlignment="1" applyProtection="1">
      <alignment horizontal="left" vertical="center"/>
      <protection/>
    </xf>
    <xf numFmtId="194" fontId="55" fillId="3" borderId="0" xfId="110" applyNumberFormat="1" applyFont="1" applyFill="1" applyAlignment="1" applyProtection="1">
      <alignment horizontal="left"/>
      <protection/>
    </xf>
    <xf numFmtId="49" fontId="57" fillId="3" borderId="16" xfId="110" applyNumberFormat="1" applyFont="1" applyFill="1" applyBorder="1" applyAlignment="1">
      <alignment horizontal="center" vertical="center"/>
      <protection/>
    </xf>
    <xf numFmtId="49" fontId="58" fillId="3" borderId="38" xfId="110" applyNumberFormat="1" applyFont="1" applyFill="1" applyBorder="1" applyAlignment="1">
      <alignment horizontal="center" vertical="center"/>
      <protection/>
    </xf>
    <xf numFmtId="49" fontId="58" fillId="17" borderId="16" xfId="110" applyNumberFormat="1" applyFont="1" applyFill="1" applyBorder="1" applyAlignment="1">
      <alignment horizontal="center" vertical="center"/>
      <protection/>
    </xf>
    <xf numFmtId="49" fontId="58" fillId="3" borderId="16" xfId="110" applyNumberFormat="1" applyFont="1" applyFill="1" applyBorder="1" applyAlignment="1">
      <alignment horizontal="center" vertical="center" textRotation="255"/>
      <protection/>
    </xf>
    <xf numFmtId="49" fontId="59" fillId="3" borderId="16" xfId="110" applyNumberFormat="1" applyFont="1" applyFill="1" applyBorder="1" applyAlignment="1">
      <alignment horizontal="center" vertical="center" textRotation="255" wrapText="1"/>
      <protection/>
    </xf>
    <xf numFmtId="49" fontId="50" fillId="25" borderId="0" xfId="110" applyNumberFormat="1" applyFont="1" applyFill="1" applyAlignment="1">
      <alignment horizontal="center" vertical="center"/>
      <protection/>
    </xf>
    <xf numFmtId="49" fontId="0" fillId="25" borderId="0" xfId="110" applyNumberFormat="1" applyFill="1" applyAlignment="1">
      <alignment horizontal="center" vertical="center"/>
      <protection/>
    </xf>
    <xf numFmtId="49" fontId="58" fillId="3" borderId="16" xfId="110" applyNumberFormat="1" applyFont="1" applyFill="1" applyBorder="1" applyAlignment="1">
      <alignment horizontal="center" vertical="center"/>
      <protection/>
    </xf>
    <xf numFmtId="49" fontId="60" fillId="3" borderId="38" xfId="110" applyNumberFormat="1" applyFont="1" applyFill="1" applyBorder="1" applyAlignment="1">
      <alignment horizontal="left" vertical="center"/>
      <protection/>
    </xf>
    <xf numFmtId="49" fontId="60" fillId="17" borderId="16" xfId="110" applyNumberFormat="1" applyFont="1" applyFill="1" applyBorder="1" applyAlignment="1">
      <alignment horizontal="left" vertical="center"/>
      <protection/>
    </xf>
    <xf numFmtId="49" fontId="62" fillId="3" borderId="42" xfId="110" applyNumberFormat="1" applyFont="1" applyFill="1" applyBorder="1" applyAlignment="1" applyProtection="1">
      <alignment horizontal="center" vertical="center" wrapText="1"/>
      <protection/>
    </xf>
    <xf numFmtId="49" fontId="119" fillId="3" borderId="16" xfId="110" applyNumberFormat="1" applyFont="1" applyFill="1" applyBorder="1" applyAlignment="1">
      <alignment horizontal="center" vertical="center"/>
      <protection/>
    </xf>
    <xf numFmtId="49" fontId="120" fillId="3" borderId="16" xfId="110" applyNumberFormat="1" applyFont="1" applyFill="1" applyBorder="1" applyAlignment="1">
      <alignment horizontal="center" vertical="center"/>
      <protection/>
    </xf>
    <xf numFmtId="49" fontId="119" fillId="3" borderId="38" xfId="110" applyNumberFormat="1" applyFont="1" applyFill="1" applyBorder="1" applyAlignment="1">
      <alignment horizontal="left" vertical="center"/>
      <protection/>
    </xf>
    <xf numFmtId="49" fontId="119" fillId="17" borderId="16" xfId="110" applyNumberFormat="1" applyFont="1" applyFill="1" applyBorder="1" applyAlignment="1">
      <alignment horizontal="left" vertical="center"/>
      <protection/>
    </xf>
    <xf numFmtId="0" fontId="0" fillId="25" borderId="0" xfId="110" applyFill="1">
      <alignment/>
      <protection/>
    </xf>
  </cellXfs>
  <cellStyles count="107">
    <cellStyle name="Normal" xfId="0"/>
    <cellStyle name="20% - Акцент1" xfId="15"/>
    <cellStyle name="20% — акцент1" xfId="16"/>
    <cellStyle name="20% - Акцент1_211113миш" xfId="17"/>
    <cellStyle name="20% — акцент1_234208д10" xfId="18"/>
    <cellStyle name="20% - Акцент1_234609не3" xfId="19"/>
    <cellStyle name="20% - Акцент2" xfId="20"/>
    <cellStyle name="20% — акцент2" xfId="21"/>
    <cellStyle name="20% - Акцент2_211113миш" xfId="22"/>
    <cellStyle name="20% — акцент2_234208д10" xfId="23"/>
    <cellStyle name="20% - Акцент2_234609не3" xfId="24"/>
    <cellStyle name="20% - Акцент3" xfId="25"/>
    <cellStyle name="20% — акцент3" xfId="26"/>
    <cellStyle name="20% - Акцент3_211113миш" xfId="27"/>
    <cellStyle name="20% — акцент3_234208д10" xfId="28"/>
    <cellStyle name="20% - Акцент3_234609не3" xfId="29"/>
    <cellStyle name="20% - Акцент4" xfId="30"/>
    <cellStyle name="20% — акцент4" xfId="31"/>
    <cellStyle name="20% - Акцент4_211113миш" xfId="32"/>
    <cellStyle name="20% — акцент4_234208д10" xfId="33"/>
    <cellStyle name="20% - Акцент4_234609не3" xfId="34"/>
    <cellStyle name="20% - Акцент5" xfId="35"/>
    <cellStyle name="20% — акцент5" xfId="36"/>
    <cellStyle name="20% - Акцент6" xfId="37"/>
    <cellStyle name="20% — акцент6" xfId="38"/>
    <cellStyle name="40% - Акцент1" xfId="39"/>
    <cellStyle name="40% — акцент1" xfId="40"/>
    <cellStyle name="40% - Акцент1_211113миш" xfId="41"/>
    <cellStyle name="40% - Акцент2" xfId="42"/>
    <cellStyle name="40% — акцент2" xfId="43"/>
    <cellStyle name="40% - Акцент3" xfId="44"/>
    <cellStyle name="40% — акцент3" xfId="45"/>
    <cellStyle name="40% - Акцент3_211113миш" xfId="46"/>
    <cellStyle name="40% — акцент3_234208д10" xfId="47"/>
    <cellStyle name="40% - Акцент3_234609не3" xfId="48"/>
    <cellStyle name="40% - Акцент4" xfId="49"/>
    <cellStyle name="40% — акцент4" xfId="50"/>
    <cellStyle name="40% - Акцент4_211113миш" xfId="51"/>
    <cellStyle name="40% — акцент4_234208д10" xfId="52"/>
    <cellStyle name="40% - Акцент4_234609не3" xfId="53"/>
    <cellStyle name="40% - Акцент5" xfId="54"/>
    <cellStyle name="40% — акцент5" xfId="55"/>
    <cellStyle name="40% - Акцент6" xfId="56"/>
    <cellStyle name="40% — акцент6" xfId="57"/>
    <cellStyle name="40% - Акцент6_211113миш" xfId="58"/>
    <cellStyle name="40% — акцент6_234208д10" xfId="59"/>
    <cellStyle name="40% - Акцент6_234609не3" xfId="60"/>
    <cellStyle name="60% - Акцент1" xfId="61"/>
    <cellStyle name="60% — акцент1" xfId="62"/>
    <cellStyle name="60% - Акцент1_211113миш" xfId="63"/>
    <cellStyle name="60% — акцент1_234208д10" xfId="64"/>
    <cellStyle name="60% - Акцент1_234609не3" xfId="65"/>
    <cellStyle name="60% - Акцент2" xfId="66"/>
    <cellStyle name="60% — акцент2" xfId="67"/>
    <cellStyle name="60% - Акцент3" xfId="68"/>
    <cellStyle name="60% — акцент3" xfId="69"/>
    <cellStyle name="60% - Акцент3_211113миш" xfId="70"/>
    <cellStyle name="60% — акцент3_234208д10" xfId="71"/>
    <cellStyle name="60% - Акцент3_234609не3" xfId="72"/>
    <cellStyle name="60% - Акцент4" xfId="73"/>
    <cellStyle name="60% — акцент4" xfId="74"/>
    <cellStyle name="60% - Акцент4_211113миш" xfId="75"/>
    <cellStyle name="60% — акцент4_234208д10" xfId="76"/>
    <cellStyle name="60% - Акцент4_234609не3" xfId="77"/>
    <cellStyle name="60% - Акцент5" xfId="78"/>
    <cellStyle name="60% — акцент5" xfId="79"/>
    <cellStyle name="60% - Акцент6" xfId="80"/>
    <cellStyle name="60% — акцент6" xfId="81"/>
    <cellStyle name="60% - Акцент6_211113миш" xfId="82"/>
    <cellStyle name="60% — акцент6_234208д10" xfId="83"/>
    <cellStyle name="60% - Акцент6_234609не3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170211" xfId="105"/>
    <cellStyle name="Обычный_171421" xfId="106"/>
    <cellStyle name="Обычный_240401веч" xfId="107"/>
    <cellStyle name="Обычный_240407выс" xfId="108"/>
    <cellStyle name="Обычный_240408окт" xfId="109"/>
    <cellStyle name="Обычный_240409окт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14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8" width="4.00390625" style="2" customWidth="1"/>
    <col min="9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23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</row>
    <row r="2" spans="1:36" ht="12.75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</row>
    <row r="3" spans="1:68" ht="33.75" customHeight="1">
      <c r="A3" s="232" t="s">
        <v>80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4"/>
      <c r="T3" s="235">
        <v>4</v>
      </c>
      <c r="U3" s="182"/>
      <c r="V3" s="236" t="s">
        <v>0</v>
      </c>
      <c r="W3" s="237"/>
      <c r="X3" s="229" t="s">
        <v>100</v>
      </c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1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25" t="s">
        <v>81</v>
      </c>
      <c r="B4" s="226"/>
      <c r="C4" s="226"/>
      <c r="D4" s="227" t="s">
        <v>101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8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20" t="s">
        <v>103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2"/>
      <c r="S5" s="217" t="s">
        <v>102</v>
      </c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9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SUM(D8:D114)</f>
        <v>30</v>
      </c>
      <c r="E6" s="9">
        <f aca="true" t="shared" si="0" ref="E6:AJ6">SUM(E8:E114)</f>
        <v>36</v>
      </c>
      <c r="F6" s="9">
        <f t="shared" si="0"/>
        <v>36</v>
      </c>
      <c r="G6" s="9">
        <f t="shared" si="0"/>
        <v>327</v>
      </c>
      <c r="H6" s="9">
        <f t="shared" si="0"/>
        <v>72</v>
      </c>
      <c r="I6" s="9">
        <f t="shared" si="0"/>
        <v>108</v>
      </c>
      <c r="J6" s="9">
        <f t="shared" si="0"/>
        <v>140</v>
      </c>
      <c r="K6" s="9">
        <f t="shared" si="0"/>
        <v>6</v>
      </c>
      <c r="L6" s="9">
        <f t="shared" si="0"/>
        <v>6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88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60</v>
      </c>
      <c r="C8" s="14">
        <f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112</v>
      </c>
      <c r="C9" s="14">
        <f>SUM(D9:AJ9)</f>
        <v>72</v>
      </c>
      <c r="D9" s="15"/>
      <c r="E9" s="15"/>
      <c r="F9" s="15">
        <v>7</v>
      </c>
      <c r="G9" s="15">
        <v>20</v>
      </c>
      <c r="H9" s="15"/>
      <c r="I9" s="15">
        <v>21</v>
      </c>
      <c r="J9" s="15">
        <v>24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115</v>
      </c>
      <c r="C10" s="14">
        <f>SUM(D10:AJ10)</f>
        <v>70</v>
      </c>
      <c r="D10" s="15"/>
      <c r="E10" s="15"/>
      <c r="F10" s="15"/>
      <c r="G10" s="15">
        <v>70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130</v>
      </c>
      <c r="C11" s="14">
        <f>SUM(D11:AJ11)</f>
        <v>52</v>
      </c>
      <c r="D11" s="15"/>
      <c r="E11" s="15"/>
      <c r="F11" s="15"/>
      <c r="G11" s="15"/>
      <c r="H11" s="15"/>
      <c r="I11" s="15">
        <v>24</v>
      </c>
      <c r="J11" s="15">
        <v>28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133</v>
      </c>
      <c r="C12" s="14">
        <f>SUM(D12:AJ12)</f>
        <v>50</v>
      </c>
      <c r="D12" s="15"/>
      <c r="E12" s="15"/>
      <c r="F12" s="15"/>
      <c r="G12" s="15"/>
      <c r="H12" s="15"/>
      <c r="I12" s="15">
        <v>18</v>
      </c>
      <c r="J12" s="15">
        <v>32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96</v>
      </c>
      <c r="C13" s="14">
        <f>SUM(D13:AJ13)</f>
        <v>50</v>
      </c>
      <c r="D13" s="15"/>
      <c r="E13" s="15"/>
      <c r="F13" s="15"/>
      <c r="G13" s="15">
        <v>50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104</v>
      </c>
      <c r="C14" s="14">
        <f>SUM(D14:AJ14)</f>
        <v>43</v>
      </c>
      <c r="D14" s="15">
        <v>7</v>
      </c>
      <c r="E14" s="15">
        <v>6</v>
      </c>
      <c r="F14" s="15"/>
      <c r="G14" s="15">
        <v>30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117</v>
      </c>
      <c r="C15" s="14">
        <f>SUM(D15:AJ15)</f>
        <v>40</v>
      </c>
      <c r="D15" s="15"/>
      <c r="E15" s="15"/>
      <c r="F15" s="15"/>
      <c r="G15" s="15">
        <v>40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132</v>
      </c>
      <c r="C16" s="14">
        <f>SUM(D16:AJ16)</f>
        <v>35</v>
      </c>
      <c r="D16" s="15"/>
      <c r="E16" s="15"/>
      <c r="F16" s="15"/>
      <c r="G16" s="15"/>
      <c r="H16" s="15"/>
      <c r="I16" s="15">
        <v>15</v>
      </c>
      <c r="J16" s="15">
        <v>20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135</v>
      </c>
      <c r="C17" s="14">
        <f>SUM(D17:AJ17)</f>
        <v>18</v>
      </c>
      <c r="D17" s="15"/>
      <c r="E17" s="15"/>
      <c r="F17" s="15"/>
      <c r="G17" s="15"/>
      <c r="H17" s="15"/>
      <c r="I17" s="15">
        <v>6</v>
      </c>
      <c r="J17" s="15">
        <v>12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56</v>
      </c>
      <c r="C18" s="14">
        <f>SUM(D18:AJ18)</f>
        <v>17</v>
      </c>
      <c r="D18" s="15"/>
      <c r="E18" s="15">
        <v>1</v>
      </c>
      <c r="F18" s="15"/>
      <c r="G18" s="15"/>
      <c r="H18" s="15">
        <v>16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136</v>
      </c>
      <c r="C19" s="14">
        <f>SUM(D19:AJ19)</f>
        <v>16</v>
      </c>
      <c r="D19" s="15"/>
      <c r="E19" s="15"/>
      <c r="F19" s="15"/>
      <c r="G19" s="15"/>
      <c r="H19" s="15"/>
      <c r="I19" s="15"/>
      <c r="J19" s="15">
        <v>16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91</v>
      </c>
      <c r="C20" s="14">
        <f>SUM(D20:AJ20)</f>
        <v>16</v>
      </c>
      <c r="D20" s="15">
        <v>8</v>
      </c>
      <c r="E20" s="15">
        <v>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119</v>
      </c>
      <c r="C21" s="14">
        <f>SUM(D21:AJ21)</f>
        <v>14</v>
      </c>
      <c r="D21" s="15"/>
      <c r="E21" s="15"/>
      <c r="F21" s="15"/>
      <c r="G21" s="15"/>
      <c r="H21" s="15">
        <v>14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131</v>
      </c>
      <c r="C22" s="14">
        <f>SUM(D22:AJ22)</f>
        <v>12</v>
      </c>
      <c r="D22" s="15"/>
      <c r="E22" s="15"/>
      <c r="F22" s="15"/>
      <c r="G22" s="15"/>
      <c r="H22" s="15"/>
      <c r="I22" s="15">
        <v>12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5</v>
      </c>
      <c r="C23" s="14">
        <f>SUM(D23:AJ23)</f>
        <v>12</v>
      </c>
      <c r="D23" s="15"/>
      <c r="E23" s="15">
        <v>4</v>
      </c>
      <c r="F23" s="15">
        <v>8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121</v>
      </c>
      <c r="C24" s="14">
        <f>SUM(D24:AJ24)</f>
        <v>12</v>
      </c>
      <c r="D24" s="15"/>
      <c r="E24" s="15"/>
      <c r="F24" s="15"/>
      <c r="G24" s="15"/>
      <c r="H24" s="15">
        <v>12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84</v>
      </c>
      <c r="C25" s="14">
        <f>SUM(D25:AJ25)</f>
        <v>11</v>
      </c>
      <c r="D25" s="15"/>
      <c r="E25" s="15"/>
      <c r="F25" s="15"/>
      <c r="G25" s="15"/>
      <c r="H25" s="15"/>
      <c r="I25" s="15">
        <v>3</v>
      </c>
      <c r="J25" s="15">
        <v>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87</v>
      </c>
      <c r="C26" s="14">
        <f>SUM(D26:AJ26)</f>
        <v>10</v>
      </c>
      <c r="D26" s="15"/>
      <c r="E26" s="15"/>
      <c r="F26" s="15"/>
      <c r="G26" s="15"/>
      <c r="H26" s="15">
        <v>10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57</v>
      </c>
      <c r="C27" s="14">
        <f>SUM(D27:AJ27)</f>
        <v>10</v>
      </c>
      <c r="D27" s="15"/>
      <c r="E27" s="15"/>
      <c r="F27" s="15"/>
      <c r="G27" s="15">
        <v>10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134</v>
      </c>
      <c r="C28" s="14">
        <f>SUM(D28:AJ28)</f>
        <v>9</v>
      </c>
      <c r="D28" s="15"/>
      <c r="E28" s="15"/>
      <c r="F28" s="15"/>
      <c r="G28" s="15"/>
      <c r="H28" s="15"/>
      <c r="I28" s="15">
        <v>9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108</v>
      </c>
      <c r="C29" s="14">
        <f>SUM(D29:AJ29)</f>
        <v>8</v>
      </c>
      <c r="D29" s="15"/>
      <c r="E29" s="15">
        <v>2</v>
      </c>
      <c r="F29" s="15">
        <v>6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86</v>
      </c>
      <c r="C30" s="14">
        <f>SUM(D30:AJ30)</f>
        <v>8</v>
      </c>
      <c r="D30" s="15"/>
      <c r="E30" s="15"/>
      <c r="F30" s="15"/>
      <c r="G30" s="15"/>
      <c r="H30" s="15">
        <v>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85</v>
      </c>
      <c r="C31" s="14">
        <f>SUM(D31:AJ31)</f>
        <v>7</v>
      </c>
      <c r="D31" s="15"/>
      <c r="E31" s="15"/>
      <c r="F31" s="15"/>
      <c r="G31" s="15">
        <v>7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92</v>
      </c>
      <c r="C32" s="14">
        <f>SUM(D32:AJ32)</f>
        <v>7</v>
      </c>
      <c r="D32" s="15"/>
      <c r="E32" s="15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120</v>
      </c>
      <c r="C33" s="14">
        <f>SUM(D33:AJ33)</f>
        <v>6</v>
      </c>
      <c r="D33" s="15"/>
      <c r="E33" s="15"/>
      <c r="F33" s="15"/>
      <c r="G33" s="15"/>
      <c r="H33" s="15">
        <v>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105</v>
      </c>
      <c r="C34" s="14">
        <f>SUM(D34:AJ34)</f>
        <v>6</v>
      </c>
      <c r="D34" s="15">
        <v>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106</v>
      </c>
      <c r="C35" s="14">
        <f>SUM(D35:AJ35)</f>
        <v>5</v>
      </c>
      <c r="D35" s="15">
        <v>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58</v>
      </c>
      <c r="C36" s="14">
        <f>SUM(D36:AJ36)</f>
        <v>5</v>
      </c>
      <c r="D36" s="15"/>
      <c r="E36" s="15"/>
      <c r="F36" s="15">
        <v>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107</v>
      </c>
      <c r="C37" s="14">
        <f>SUM(D37:AJ37)</f>
        <v>5</v>
      </c>
      <c r="D37" s="15"/>
      <c r="E37" s="15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62</v>
      </c>
      <c r="C38" s="14">
        <f>SUM(D38:AJ38)</f>
        <v>4</v>
      </c>
      <c r="D38" s="15"/>
      <c r="E38" s="15"/>
      <c r="F38" s="15"/>
      <c r="G38" s="15"/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113</v>
      </c>
      <c r="C39" s="14">
        <f>SUM(D39:AJ39)</f>
        <v>4</v>
      </c>
      <c r="D39" s="15"/>
      <c r="E39" s="15"/>
      <c r="F39" s="15">
        <v>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99</v>
      </c>
      <c r="C40" s="14">
        <f>SUM(D40:AJ40)</f>
        <v>4</v>
      </c>
      <c r="D40" s="15">
        <v>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83</v>
      </c>
      <c r="C41" s="14">
        <f>SUM(D41:AJ41)</f>
        <v>3</v>
      </c>
      <c r="D41" s="15"/>
      <c r="E41" s="15"/>
      <c r="F41" s="15">
        <v>3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156</v>
      </c>
      <c r="C42" s="14">
        <f>SUM(D42:AJ42)</f>
        <v>3</v>
      </c>
      <c r="D42" s="15"/>
      <c r="E42" s="15"/>
      <c r="F42" s="15"/>
      <c r="G42" s="15"/>
      <c r="H42" s="15"/>
      <c r="I42" s="15"/>
      <c r="J42" s="15"/>
      <c r="K42" s="15"/>
      <c r="L42" s="15">
        <v>3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111</v>
      </c>
      <c r="C43" s="14">
        <f>SUM(D43:AJ43)</f>
        <v>3</v>
      </c>
      <c r="D43" s="15"/>
      <c r="E43" s="15">
        <v>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147</v>
      </c>
      <c r="C44" s="14">
        <f>SUM(D44:AJ44)</f>
        <v>3</v>
      </c>
      <c r="D44" s="15"/>
      <c r="E44" s="15"/>
      <c r="F44" s="15"/>
      <c r="G44" s="15"/>
      <c r="H44" s="15"/>
      <c r="I44" s="15"/>
      <c r="J44" s="15"/>
      <c r="K44" s="15">
        <v>3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144</v>
      </c>
      <c r="C45" s="14">
        <f>SUM(D45:AJ45)</f>
        <v>2</v>
      </c>
      <c r="D45" s="15"/>
      <c r="E45" s="15"/>
      <c r="F45" s="15"/>
      <c r="G45" s="15"/>
      <c r="H45" s="15"/>
      <c r="I45" s="15"/>
      <c r="J45" s="15"/>
      <c r="K45" s="15">
        <v>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122</v>
      </c>
      <c r="C46" s="14">
        <f>SUM(D46:AJ46)</f>
        <v>2</v>
      </c>
      <c r="D46" s="15"/>
      <c r="E46" s="15"/>
      <c r="F46" s="15"/>
      <c r="G46" s="15"/>
      <c r="H46" s="15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25</v>
      </c>
      <c r="C47" s="14">
        <f>SUM(D47:AJ47)</f>
        <v>2</v>
      </c>
      <c r="D47" s="15"/>
      <c r="E47" s="15"/>
      <c r="F47" s="15">
        <v>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157</v>
      </c>
      <c r="C48" s="14">
        <f>SUM(D48:AJ48)</f>
        <v>2</v>
      </c>
      <c r="D48" s="15"/>
      <c r="E48" s="15"/>
      <c r="F48" s="15"/>
      <c r="G48" s="15"/>
      <c r="H48" s="15"/>
      <c r="I48" s="15"/>
      <c r="J48" s="15"/>
      <c r="K48" s="15"/>
      <c r="L48" s="15">
        <v>2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 t="s">
        <v>158</v>
      </c>
      <c r="C49" s="14">
        <f>SUM(D49:AJ49)</f>
        <v>1</v>
      </c>
      <c r="D49" s="15"/>
      <c r="E49" s="15"/>
      <c r="F49" s="15"/>
      <c r="G49" s="15"/>
      <c r="H49" s="15"/>
      <c r="I49" s="15"/>
      <c r="J49" s="15"/>
      <c r="K49" s="15"/>
      <c r="L49" s="15">
        <v>1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 t="s">
        <v>140</v>
      </c>
      <c r="C50" s="14">
        <f>SUM(D50:AJ50)</f>
        <v>1</v>
      </c>
      <c r="D50" s="15"/>
      <c r="E50" s="15"/>
      <c r="F50" s="15"/>
      <c r="G50" s="15"/>
      <c r="H50" s="15"/>
      <c r="I50" s="15"/>
      <c r="J50" s="15"/>
      <c r="K50" s="15">
        <v>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 t="s">
        <v>110</v>
      </c>
      <c r="C51" s="14">
        <f>SUM(D51:AJ51)</f>
        <v>1</v>
      </c>
      <c r="D51" s="15"/>
      <c r="E51" s="15"/>
      <c r="F51" s="15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>SUM(D52:AJ52)</f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>SUM(D53:AJ53)</f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>SUM(D54:AJ54)</f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>SUM(D55:AJ55)</f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>SUM(D56:AJ56)</f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 aca="true" t="shared" si="1" ref="C72:C103"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 t="shared" si="1"/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 t="shared" si="1"/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t="shared" si="1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1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1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1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1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1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1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1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1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1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1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1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1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1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1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1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1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1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1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1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1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1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1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1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1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1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1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1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t="shared" si="1"/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2" ref="C104:C114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2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2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2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2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2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2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2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2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2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2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1 D8:D114">
    <cfRule type="cellIs" priority="1" dxfId="0" operator="equal" stopIfTrue="1">
      <formula>0</formula>
    </cfRule>
  </conditionalFormatting>
  <conditionalFormatting sqref="B8:B114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2.75"/>
  <cols>
    <col min="1" max="1" width="4.375" style="111" customWidth="1"/>
    <col min="2" max="2" width="4.75390625" style="111" customWidth="1"/>
    <col min="3" max="3" width="12.75390625" style="111" customWidth="1"/>
    <col min="4" max="4" width="3.75390625" style="111" customWidth="1"/>
    <col min="5" max="5" width="10.75390625" style="111" customWidth="1"/>
    <col min="6" max="6" width="3.75390625" style="111" customWidth="1"/>
    <col min="7" max="7" width="9.75390625" style="111" customWidth="1"/>
    <col min="8" max="8" width="3.75390625" style="111" customWidth="1"/>
    <col min="9" max="9" width="9.75390625" style="111" customWidth="1"/>
    <col min="10" max="10" width="3.75390625" style="111" customWidth="1"/>
    <col min="11" max="11" width="9.75390625" style="111" customWidth="1"/>
    <col min="12" max="12" width="3.75390625" style="111" customWidth="1"/>
    <col min="13" max="13" width="10.75390625" style="111" customWidth="1"/>
    <col min="14" max="14" width="3.75390625" style="111" customWidth="1"/>
    <col min="15" max="15" width="10.75390625" style="111" customWidth="1"/>
    <col min="16" max="16" width="3.75390625" style="111" customWidth="1"/>
    <col min="17" max="17" width="9.75390625" style="111" customWidth="1"/>
    <col min="18" max="18" width="5.75390625" style="111" customWidth="1"/>
    <col min="19" max="19" width="4.75390625" style="111" customWidth="1"/>
    <col min="20" max="16384" width="9.125" style="111" customWidth="1"/>
  </cols>
  <sheetData>
    <row r="1" spans="1:19" s="2" customFormat="1" ht="16.5" thickBo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s="2" customFormat="1" ht="13.5" thickBo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.75">
      <c r="A3" s="269" t="str">
        <f>'12'!A3:M3</f>
        <v>LXVIII Чемпионат РБ в зачет XXV Кубка РБ, VII Кубка Давида - Детского Баш Кубка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12.75">
      <c r="A4" s="264" t="str">
        <f>'12'!A4:M4</f>
        <v>Республиканские официальные спортивные соревнования ДЕНЬ ПОРАЖЕНИЯ ФАШИСТСКИХ ВОЙСК ПОД СТАЛИНГРАДОМ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ht="12.75">
      <c r="A5" s="250">
        <f>'12'!A5:M5</f>
        <v>45326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</row>
    <row r="6" spans="1:19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27" ht="12.75" customHeight="1">
      <c r="A7" s="36">
        <v>-1</v>
      </c>
      <c r="B7" s="113">
        <f>IF('12'!D8='12'!B7,'12'!B9,IF('12'!D8='12'!B9,'12'!B7,0))</f>
        <v>0</v>
      </c>
      <c r="C7" s="38" t="s">
        <v>27</v>
      </c>
      <c r="D7" s="39"/>
      <c r="E7" s="138"/>
      <c r="F7" s="138"/>
      <c r="G7" s="138">
        <v>-25</v>
      </c>
      <c r="H7" s="139">
        <v>0</v>
      </c>
      <c r="I7" s="38" t="s">
        <v>61</v>
      </c>
      <c r="J7" s="39"/>
      <c r="K7" s="138"/>
      <c r="L7" s="138"/>
      <c r="M7" s="138"/>
      <c r="N7" s="138"/>
      <c r="O7" s="138"/>
      <c r="P7" s="138"/>
      <c r="Q7" s="138"/>
      <c r="R7" s="138"/>
      <c r="S7" s="138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36"/>
      <c r="B8" s="36"/>
      <c r="C8" s="140">
        <v>32</v>
      </c>
      <c r="D8" s="141">
        <v>0</v>
      </c>
      <c r="E8" s="142" t="s">
        <v>97</v>
      </c>
      <c r="F8" s="138"/>
      <c r="G8" s="138"/>
      <c r="H8" s="143"/>
      <c r="I8" s="140"/>
      <c r="J8" s="144"/>
      <c r="K8" s="138"/>
      <c r="L8" s="138"/>
      <c r="M8" s="138"/>
      <c r="N8" s="138"/>
      <c r="O8" s="138"/>
      <c r="P8" s="138"/>
      <c r="Q8" s="138"/>
      <c r="R8" s="138"/>
      <c r="S8" s="138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36">
        <v>-2</v>
      </c>
      <c r="B9" s="113">
        <f>IF('12'!D12='12'!B11,'12'!B13,IF('12'!D12='12'!B13,'12'!B11,0))</f>
        <v>0</v>
      </c>
      <c r="C9" s="47" t="s">
        <v>97</v>
      </c>
      <c r="D9" s="145"/>
      <c r="E9" s="140">
        <v>40</v>
      </c>
      <c r="F9" s="141">
        <v>0</v>
      </c>
      <c r="G9" s="142" t="s">
        <v>99</v>
      </c>
      <c r="H9" s="138"/>
      <c r="I9" s="146">
        <v>52</v>
      </c>
      <c r="J9" s="141">
        <v>0</v>
      </c>
      <c r="K9" s="150" t="s">
        <v>62</v>
      </c>
      <c r="L9" s="144"/>
      <c r="M9" s="138"/>
      <c r="N9" s="138"/>
      <c r="O9" s="138"/>
      <c r="P9" s="138"/>
      <c r="Q9" s="138"/>
      <c r="R9" s="138"/>
      <c r="S9" s="138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36"/>
      <c r="B10" s="36"/>
      <c r="C10" s="143">
        <v>-24</v>
      </c>
      <c r="D10" s="139">
        <v>0</v>
      </c>
      <c r="E10" s="47" t="s">
        <v>99</v>
      </c>
      <c r="F10" s="69"/>
      <c r="G10" s="140"/>
      <c r="H10" s="144"/>
      <c r="I10" s="146"/>
      <c r="J10" s="147"/>
      <c r="K10" s="140"/>
      <c r="L10" s="144"/>
      <c r="M10" s="138"/>
      <c r="N10" s="138"/>
      <c r="O10" s="138"/>
      <c r="P10" s="138"/>
      <c r="Q10" s="138"/>
      <c r="R10" s="138"/>
      <c r="S10" s="138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36">
        <v>-3</v>
      </c>
      <c r="B11" s="113">
        <f>IF('12'!D16='12'!B15,'12'!B17,IF('12'!D16='12'!B17,'12'!B15,0))</f>
        <v>0</v>
      </c>
      <c r="C11" s="38" t="s">
        <v>27</v>
      </c>
      <c r="D11" s="148"/>
      <c r="E11" s="143"/>
      <c r="F11" s="138"/>
      <c r="G11" s="146">
        <v>48</v>
      </c>
      <c r="H11" s="141">
        <v>0</v>
      </c>
      <c r="I11" s="150" t="s">
        <v>62</v>
      </c>
      <c r="J11" s="144"/>
      <c r="K11" s="146"/>
      <c r="L11" s="144"/>
      <c r="M11" s="138"/>
      <c r="N11" s="138"/>
      <c r="O11" s="138"/>
      <c r="P11" s="138"/>
      <c r="Q11" s="138"/>
      <c r="R11" s="138"/>
      <c r="S11" s="138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36"/>
      <c r="B12" s="36"/>
      <c r="C12" s="140">
        <v>33</v>
      </c>
      <c r="D12" s="141"/>
      <c r="E12" s="149"/>
      <c r="F12" s="138"/>
      <c r="G12" s="146"/>
      <c r="H12" s="147"/>
      <c r="I12" s="143"/>
      <c r="J12" s="138"/>
      <c r="K12" s="146"/>
      <c r="L12" s="144"/>
      <c r="M12" s="138"/>
      <c r="N12" s="138"/>
      <c r="O12" s="138"/>
      <c r="P12" s="138"/>
      <c r="Q12" s="138"/>
      <c r="R12" s="138"/>
      <c r="S12" s="138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36">
        <v>-4</v>
      </c>
      <c r="B13" s="113">
        <f>IF('12'!D20='12'!B19,'12'!B21,IF('12'!D20='12'!B21,'12'!B19,0))</f>
        <v>0</v>
      </c>
      <c r="C13" s="47" t="s">
        <v>27</v>
      </c>
      <c r="D13" s="145"/>
      <c r="E13" s="140">
        <v>41</v>
      </c>
      <c r="F13" s="141">
        <v>0</v>
      </c>
      <c r="G13" s="150" t="s">
        <v>62</v>
      </c>
      <c r="H13" s="144"/>
      <c r="I13" s="138"/>
      <c r="J13" s="138"/>
      <c r="K13" s="146">
        <v>56</v>
      </c>
      <c r="L13" s="141">
        <v>0</v>
      </c>
      <c r="M13" s="150" t="s">
        <v>120</v>
      </c>
      <c r="N13" s="144"/>
      <c r="O13" s="138"/>
      <c r="P13" s="138"/>
      <c r="Q13" s="138"/>
      <c r="R13" s="138"/>
      <c r="S13" s="138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36"/>
      <c r="B14" s="36"/>
      <c r="C14" s="143">
        <v>-23</v>
      </c>
      <c r="D14" s="139">
        <v>0</v>
      </c>
      <c r="E14" s="47" t="s">
        <v>62</v>
      </c>
      <c r="F14" s="69"/>
      <c r="G14" s="143"/>
      <c r="H14" s="138"/>
      <c r="I14" s="138"/>
      <c r="J14" s="138"/>
      <c r="K14" s="146"/>
      <c r="L14" s="147"/>
      <c r="M14" s="140"/>
      <c r="N14" s="144"/>
      <c r="O14" s="138"/>
      <c r="P14" s="138"/>
      <c r="Q14" s="138"/>
      <c r="R14" s="138"/>
      <c r="S14" s="138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36">
        <v>-5</v>
      </c>
      <c r="B15" s="113">
        <f>IF('12'!D24='12'!B23,'12'!B25,IF('12'!D24='12'!B25,'12'!B23,0))</f>
        <v>0</v>
      </c>
      <c r="C15" s="38" t="s">
        <v>27</v>
      </c>
      <c r="D15" s="148"/>
      <c r="E15" s="143"/>
      <c r="F15" s="138"/>
      <c r="G15" s="138">
        <v>-26</v>
      </c>
      <c r="H15" s="139">
        <v>0</v>
      </c>
      <c r="I15" s="38" t="s">
        <v>120</v>
      </c>
      <c r="J15" s="39"/>
      <c r="K15" s="146"/>
      <c r="L15" s="144"/>
      <c r="M15" s="146"/>
      <c r="N15" s="144"/>
      <c r="O15" s="138"/>
      <c r="P15" s="138"/>
      <c r="Q15" s="138"/>
      <c r="R15" s="138"/>
      <c r="S15" s="138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36"/>
      <c r="B16" s="36"/>
      <c r="C16" s="140">
        <v>34</v>
      </c>
      <c r="D16" s="141"/>
      <c r="E16" s="149"/>
      <c r="F16" s="138"/>
      <c r="G16" s="138"/>
      <c r="H16" s="143"/>
      <c r="I16" s="140"/>
      <c r="J16" s="144"/>
      <c r="K16" s="146"/>
      <c r="L16" s="144"/>
      <c r="M16" s="146"/>
      <c r="N16" s="144"/>
      <c r="O16" s="138"/>
      <c r="P16" s="138"/>
      <c r="Q16" s="138"/>
      <c r="R16" s="138"/>
      <c r="S16" s="138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36">
        <v>-6</v>
      </c>
      <c r="B17" s="113">
        <f>IF('12'!D28='12'!B27,'12'!B29,IF('12'!D28='12'!B29,'12'!B27,0))</f>
        <v>0</v>
      </c>
      <c r="C17" s="47" t="s">
        <v>27</v>
      </c>
      <c r="D17" s="145"/>
      <c r="E17" s="140">
        <v>42</v>
      </c>
      <c r="F17" s="141">
        <v>0</v>
      </c>
      <c r="G17" s="142" t="s">
        <v>124</v>
      </c>
      <c r="H17" s="138"/>
      <c r="I17" s="146">
        <v>53</v>
      </c>
      <c r="J17" s="141">
        <v>0</v>
      </c>
      <c r="K17" s="150" t="s">
        <v>120</v>
      </c>
      <c r="L17" s="144"/>
      <c r="M17" s="146">
        <v>58</v>
      </c>
      <c r="N17" s="141">
        <v>0</v>
      </c>
      <c r="O17" s="142" t="s">
        <v>121</v>
      </c>
      <c r="P17" s="138"/>
      <c r="Q17" s="138"/>
      <c r="R17" s="138"/>
      <c r="S17" s="138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36"/>
      <c r="B18" s="36"/>
      <c r="C18" s="143">
        <v>-22</v>
      </c>
      <c r="D18" s="139">
        <v>0</v>
      </c>
      <c r="E18" s="47" t="s">
        <v>124</v>
      </c>
      <c r="F18" s="69"/>
      <c r="G18" s="140"/>
      <c r="H18" s="144"/>
      <c r="I18" s="146"/>
      <c r="J18" s="147"/>
      <c r="K18" s="143"/>
      <c r="L18" s="138"/>
      <c r="M18" s="146"/>
      <c r="N18" s="147"/>
      <c r="O18" s="140"/>
      <c r="P18" s="144"/>
      <c r="Q18" s="138"/>
      <c r="R18" s="138"/>
      <c r="S18" s="138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36">
        <v>-7</v>
      </c>
      <c r="B19" s="113">
        <f>IF('12'!D32='12'!B31,'12'!B33,IF('12'!D32='12'!B33,'12'!B31,0))</f>
        <v>0</v>
      </c>
      <c r="C19" s="38" t="s">
        <v>129</v>
      </c>
      <c r="D19" s="148"/>
      <c r="E19" s="143"/>
      <c r="F19" s="138"/>
      <c r="G19" s="146">
        <v>49</v>
      </c>
      <c r="H19" s="141">
        <v>0</v>
      </c>
      <c r="I19" s="142" t="s">
        <v>124</v>
      </c>
      <c r="J19" s="138"/>
      <c r="K19" s="138"/>
      <c r="L19" s="138"/>
      <c r="M19" s="146"/>
      <c r="N19" s="144"/>
      <c r="O19" s="146"/>
      <c r="P19" s="144"/>
      <c r="Q19" s="138"/>
      <c r="R19" s="138"/>
      <c r="S19" s="138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36"/>
      <c r="B20" s="36"/>
      <c r="C20" s="140">
        <v>35</v>
      </c>
      <c r="D20" s="141">
        <v>0</v>
      </c>
      <c r="E20" s="142" t="s">
        <v>129</v>
      </c>
      <c r="F20" s="138"/>
      <c r="G20" s="146"/>
      <c r="H20" s="147"/>
      <c r="I20" s="143"/>
      <c r="J20" s="138"/>
      <c r="K20" s="138"/>
      <c r="L20" s="138"/>
      <c r="M20" s="146"/>
      <c r="N20" s="144"/>
      <c r="O20" s="146"/>
      <c r="P20" s="144"/>
      <c r="Q20" s="138"/>
      <c r="R20" s="138"/>
      <c r="S20" s="138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36">
        <v>-8</v>
      </c>
      <c r="B21" s="113">
        <f>IF('12'!D36='12'!B35,'12'!B37,IF('12'!D36='12'!B37,'12'!B35,0))</f>
        <v>0</v>
      </c>
      <c r="C21" s="47" t="s">
        <v>27</v>
      </c>
      <c r="D21" s="145"/>
      <c r="E21" s="140">
        <v>43</v>
      </c>
      <c r="F21" s="141">
        <v>0</v>
      </c>
      <c r="G21" s="150" t="s">
        <v>26</v>
      </c>
      <c r="H21" s="144"/>
      <c r="I21" s="138"/>
      <c r="J21" s="138"/>
      <c r="K21" s="138">
        <v>-30</v>
      </c>
      <c r="L21" s="139">
        <v>0</v>
      </c>
      <c r="M21" s="47" t="s">
        <v>121</v>
      </c>
      <c r="N21" s="151"/>
      <c r="O21" s="146"/>
      <c r="P21" s="144"/>
      <c r="Q21" s="138"/>
      <c r="R21" s="138"/>
      <c r="S21" s="138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36"/>
      <c r="B22" s="36"/>
      <c r="C22" s="143">
        <v>-21</v>
      </c>
      <c r="D22" s="139">
        <v>0</v>
      </c>
      <c r="E22" s="47" t="s">
        <v>26</v>
      </c>
      <c r="F22" s="69"/>
      <c r="G22" s="143"/>
      <c r="H22" s="138"/>
      <c r="I22" s="138"/>
      <c r="J22" s="138"/>
      <c r="K22" s="138"/>
      <c r="L22" s="143"/>
      <c r="M22" s="143"/>
      <c r="N22" s="138"/>
      <c r="O22" s="146"/>
      <c r="P22" s="144"/>
      <c r="Q22" s="138"/>
      <c r="R22" s="138"/>
      <c r="S22" s="138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36">
        <v>-9</v>
      </c>
      <c r="B23" s="113">
        <f>IF('12'!D40='12'!B39,'12'!B41,IF('12'!D40='12'!B41,'12'!B39,0))</f>
        <v>0</v>
      </c>
      <c r="C23" s="38" t="s">
        <v>27</v>
      </c>
      <c r="D23" s="148"/>
      <c r="E23" s="143"/>
      <c r="F23" s="138"/>
      <c r="G23" s="138">
        <v>-27</v>
      </c>
      <c r="H23" s="139">
        <v>0</v>
      </c>
      <c r="I23" s="38" t="s">
        <v>87</v>
      </c>
      <c r="J23" s="39"/>
      <c r="K23" s="138"/>
      <c r="L23" s="138"/>
      <c r="M23" s="138"/>
      <c r="N23" s="138"/>
      <c r="O23" s="146"/>
      <c r="P23" s="144"/>
      <c r="Q23" s="138"/>
      <c r="R23" s="138"/>
      <c r="S23" s="138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36"/>
      <c r="B24" s="36"/>
      <c r="C24" s="140">
        <v>36</v>
      </c>
      <c r="D24" s="141">
        <v>0</v>
      </c>
      <c r="E24" s="142" t="s">
        <v>128</v>
      </c>
      <c r="F24" s="138"/>
      <c r="G24" s="138"/>
      <c r="H24" s="143"/>
      <c r="I24" s="140"/>
      <c r="J24" s="144"/>
      <c r="K24" s="138"/>
      <c r="L24" s="138"/>
      <c r="M24" s="138"/>
      <c r="N24" s="138"/>
      <c r="O24" s="146"/>
      <c r="P24" s="144"/>
      <c r="Q24" s="138"/>
      <c r="R24" s="138"/>
      <c r="S24" s="138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36">
        <v>-10</v>
      </c>
      <c r="B25" s="113">
        <f>IF('12'!D44='12'!B43,'12'!B45,IF('12'!D44='12'!B45,'12'!B43,0))</f>
        <v>0</v>
      </c>
      <c r="C25" s="47" t="s">
        <v>128</v>
      </c>
      <c r="D25" s="145"/>
      <c r="E25" s="140">
        <v>44</v>
      </c>
      <c r="F25" s="141">
        <v>0</v>
      </c>
      <c r="G25" s="142" t="s">
        <v>125</v>
      </c>
      <c r="H25" s="138"/>
      <c r="I25" s="146">
        <v>54</v>
      </c>
      <c r="J25" s="141">
        <v>0</v>
      </c>
      <c r="K25" s="142" t="s">
        <v>87</v>
      </c>
      <c r="L25" s="138"/>
      <c r="M25" s="138"/>
      <c r="N25" s="138"/>
      <c r="O25" s="146">
        <v>60</v>
      </c>
      <c r="P25" s="141">
        <v>0</v>
      </c>
      <c r="Q25" s="142" t="s">
        <v>121</v>
      </c>
      <c r="R25" s="149"/>
      <c r="S25" s="149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36"/>
      <c r="B26" s="36"/>
      <c r="C26" s="143">
        <v>-20</v>
      </c>
      <c r="D26" s="139">
        <v>0</v>
      </c>
      <c r="E26" s="47" t="s">
        <v>125</v>
      </c>
      <c r="F26" s="69"/>
      <c r="G26" s="140"/>
      <c r="H26" s="144"/>
      <c r="I26" s="146"/>
      <c r="J26" s="147"/>
      <c r="K26" s="140"/>
      <c r="L26" s="144"/>
      <c r="M26" s="138"/>
      <c r="N26" s="138"/>
      <c r="O26" s="146"/>
      <c r="P26" s="147"/>
      <c r="Q26" s="73"/>
      <c r="R26" s="261" t="s">
        <v>30</v>
      </c>
      <c r="S26" s="261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36">
        <v>-11</v>
      </c>
      <c r="B27" s="113">
        <f>IF('12'!D48='12'!B47,'12'!B49,IF('12'!D48='12'!B49,'12'!B47,0))</f>
        <v>0</v>
      </c>
      <c r="C27" s="38" t="s">
        <v>27</v>
      </c>
      <c r="D27" s="148"/>
      <c r="E27" s="143"/>
      <c r="F27" s="138"/>
      <c r="G27" s="146">
        <v>50</v>
      </c>
      <c r="H27" s="141">
        <v>0</v>
      </c>
      <c r="I27" s="150" t="s">
        <v>25</v>
      </c>
      <c r="J27" s="144"/>
      <c r="K27" s="146"/>
      <c r="L27" s="144"/>
      <c r="M27" s="138"/>
      <c r="N27" s="138"/>
      <c r="O27" s="146"/>
      <c r="P27" s="144"/>
      <c r="Q27" s="138"/>
      <c r="R27" s="138"/>
      <c r="S27" s="138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36"/>
      <c r="B28" s="36"/>
      <c r="C28" s="140">
        <v>37</v>
      </c>
      <c r="D28" s="141"/>
      <c r="E28" s="149"/>
      <c r="F28" s="138"/>
      <c r="G28" s="146"/>
      <c r="H28" s="147"/>
      <c r="I28" s="143"/>
      <c r="J28" s="138"/>
      <c r="K28" s="146"/>
      <c r="L28" s="144"/>
      <c r="M28" s="138"/>
      <c r="N28" s="138"/>
      <c r="O28" s="146"/>
      <c r="P28" s="144"/>
      <c r="Q28" s="138"/>
      <c r="R28" s="138"/>
      <c r="S28" s="138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36">
        <v>-12</v>
      </c>
      <c r="B29" s="113">
        <f>IF('12'!D52='12'!B51,'12'!B53,IF('12'!D52='12'!B53,'12'!B51,0))</f>
        <v>0</v>
      </c>
      <c r="C29" s="47" t="s">
        <v>27</v>
      </c>
      <c r="D29" s="145"/>
      <c r="E29" s="140">
        <v>45</v>
      </c>
      <c r="F29" s="141">
        <v>0</v>
      </c>
      <c r="G29" s="150" t="s">
        <v>25</v>
      </c>
      <c r="H29" s="144"/>
      <c r="I29" s="138"/>
      <c r="J29" s="138"/>
      <c r="K29" s="146">
        <v>57</v>
      </c>
      <c r="L29" s="141">
        <v>0</v>
      </c>
      <c r="M29" s="142" t="s">
        <v>87</v>
      </c>
      <c r="N29" s="138"/>
      <c r="O29" s="146"/>
      <c r="P29" s="144"/>
      <c r="Q29" s="138"/>
      <c r="R29" s="138"/>
      <c r="S29" s="138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36"/>
      <c r="B30" s="36"/>
      <c r="C30" s="143">
        <v>-19</v>
      </c>
      <c r="D30" s="139">
        <v>0</v>
      </c>
      <c r="E30" s="47" t="s">
        <v>25</v>
      </c>
      <c r="F30" s="69"/>
      <c r="G30" s="143"/>
      <c r="H30" s="138"/>
      <c r="I30" s="138"/>
      <c r="J30" s="138"/>
      <c r="K30" s="146"/>
      <c r="L30" s="147"/>
      <c r="M30" s="140"/>
      <c r="N30" s="144"/>
      <c r="O30" s="146"/>
      <c r="P30" s="144"/>
      <c r="Q30" s="138"/>
      <c r="R30" s="138"/>
      <c r="S30" s="138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36">
        <v>-13</v>
      </c>
      <c r="B31" s="113">
        <f>IF('12'!D56='12'!B55,'12'!B57,IF('12'!D56='12'!B57,'12'!B55,0))</f>
        <v>0</v>
      </c>
      <c r="C31" s="38" t="s">
        <v>27</v>
      </c>
      <c r="D31" s="148"/>
      <c r="E31" s="143"/>
      <c r="F31" s="138"/>
      <c r="G31" s="138">
        <v>-28</v>
      </c>
      <c r="H31" s="139">
        <v>0</v>
      </c>
      <c r="I31" s="38" t="s">
        <v>123</v>
      </c>
      <c r="J31" s="39"/>
      <c r="K31" s="146"/>
      <c r="L31" s="144"/>
      <c r="M31" s="146"/>
      <c r="N31" s="144"/>
      <c r="O31" s="146"/>
      <c r="P31" s="144"/>
      <c r="Q31" s="138"/>
      <c r="R31" s="138"/>
      <c r="S31" s="138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36"/>
      <c r="B32" s="36"/>
      <c r="C32" s="140">
        <v>38</v>
      </c>
      <c r="D32" s="141"/>
      <c r="E32" s="149"/>
      <c r="F32" s="138"/>
      <c r="G32" s="138"/>
      <c r="H32" s="143"/>
      <c r="I32" s="140"/>
      <c r="J32" s="144"/>
      <c r="K32" s="146"/>
      <c r="L32" s="144"/>
      <c r="M32" s="146"/>
      <c r="N32" s="144"/>
      <c r="O32" s="146"/>
      <c r="P32" s="144"/>
      <c r="Q32" s="138"/>
      <c r="R32" s="138"/>
      <c r="S32" s="138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36">
        <v>-14</v>
      </c>
      <c r="B33" s="113">
        <f>IF('12'!D60='12'!B59,'12'!B61,IF('12'!D60='12'!B61,'12'!B59,0))</f>
        <v>0</v>
      </c>
      <c r="C33" s="47" t="s">
        <v>27</v>
      </c>
      <c r="D33" s="145"/>
      <c r="E33" s="140">
        <v>46</v>
      </c>
      <c r="F33" s="141">
        <v>0</v>
      </c>
      <c r="G33" s="142" t="s">
        <v>122</v>
      </c>
      <c r="H33" s="138"/>
      <c r="I33" s="146">
        <v>55</v>
      </c>
      <c r="J33" s="141">
        <v>0</v>
      </c>
      <c r="K33" s="142" t="s">
        <v>122</v>
      </c>
      <c r="L33" s="138"/>
      <c r="M33" s="146">
        <v>59</v>
      </c>
      <c r="N33" s="141">
        <v>0</v>
      </c>
      <c r="O33" s="142" t="s">
        <v>87</v>
      </c>
      <c r="P33" s="138"/>
      <c r="Q33" s="138"/>
      <c r="R33" s="138"/>
      <c r="S33" s="138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36"/>
      <c r="B34" s="36"/>
      <c r="C34" s="143">
        <v>-18</v>
      </c>
      <c r="D34" s="139">
        <v>0</v>
      </c>
      <c r="E34" s="47" t="s">
        <v>122</v>
      </c>
      <c r="F34" s="69"/>
      <c r="G34" s="140"/>
      <c r="H34" s="144"/>
      <c r="I34" s="146"/>
      <c r="J34" s="147"/>
      <c r="K34" s="143"/>
      <c r="L34" s="138"/>
      <c r="M34" s="146"/>
      <c r="N34" s="147"/>
      <c r="O34" s="143"/>
      <c r="P34" s="138"/>
      <c r="Q34" s="138"/>
      <c r="R34" s="138"/>
      <c r="S34" s="138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36">
        <v>-15</v>
      </c>
      <c r="B35" s="113">
        <f>IF('12'!D64='12'!B63,'12'!B65,IF('12'!D64='12'!B65,'12'!B63,0))</f>
        <v>0</v>
      </c>
      <c r="C35" s="38" t="s">
        <v>127</v>
      </c>
      <c r="D35" s="148"/>
      <c r="E35" s="143"/>
      <c r="F35" s="138"/>
      <c r="G35" s="146">
        <v>51</v>
      </c>
      <c r="H35" s="141">
        <v>0</v>
      </c>
      <c r="I35" s="142" t="s">
        <v>122</v>
      </c>
      <c r="J35" s="138"/>
      <c r="K35" s="138"/>
      <c r="L35" s="138"/>
      <c r="M35" s="146"/>
      <c r="N35" s="144"/>
      <c r="O35" s="138">
        <v>-60</v>
      </c>
      <c r="P35" s="139">
        <f>IF(P25=N17,N33,IF(P25=N33,N17,0))</f>
        <v>0</v>
      </c>
      <c r="Q35" s="38" t="str">
        <f>IF(Q25=O17,O33,IF(Q25=O33,O17,0))</f>
        <v>Масалимов Рамиль</v>
      </c>
      <c r="R35" s="66"/>
      <c r="S35" s="66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36"/>
      <c r="B36" s="36"/>
      <c r="C36" s="140">
        <v>39</v>
      </c>
      <c r="D36" s="141">
        <v>0</v>
      </c>
      <c r="E36" s="142" t="s">
        <v>127</v>
      </c>
      <c r="F36" s="138"/>
      <c r="G36" s="146"/>
      <c r="H36" s="147"/>
      <c r="I36" s="143"/>
      <c r="J36" s="138"/>
      <c r="K36" s="138"/>
      <c r="L36" s="138"/>
      <c r="M36" s="146"/>
      <c r="N36" s="144"/>
      <c r="O36" s="138"/>
      <c r="P36" s="143"/>
      <c r="Q36" s="73"/>
      <c r="R36" s="261" t="s">
        <v>31</v>
      </c>
      <c r="S36" s="261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36">
        <v>-16</v>
      </c>
      <c r="B37" s="113">
        <f>IF('12'!D68='12'!B67,'12'!B69,IF('12'!D68='12'!B69,'12'!B67,0))</f>
        <v>0</v>
      </c>
      <c r="C37" s="47" t="s">
        <v>27</v>
      </c>
      <c r="D37" s="145"/>
      <c r="E37" s="140">
        <v>47</v>
      </c>
      <c r="F37" s="141">
        <v>0</v>
      </c>
      <c r="G37" s="142" t="s">
        <v>127</v>
      </c>
      <c r="H37" s="138"/>
      <c r="I37" s="138"/>
      <c r="J37" s="138"/>
      <c r="K37" s="138">
        <v>-29</v>
      </c>
      <c r="L37" s="139">
        <v>0</v>
      </c>
      <c r="M37" s="47" t="s">
        <v>86</v>
      </c>
      <c r="N37" s="151"/>
      <c r="O37" s="138"/>
      <c r="P37" s="138"/>
      <c r="Q37" s="138"/>
      <c r="R37" s="138"/>
      <c r="S37" s="138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36"/>
      <c r="B38" s="36"/>
      <c r="C38" s="143">
        <v>-17</v>
      </c>
      <c r="D38" s="139">
        <v>0</v>
      </c>
      <c r="E38" s="47" t="s">
        <v>126</v>
      </c>
      <c r="F38" s="69"/>
      <c r="G38" s="143"/>
      <c r="H38" s="138"/>
      <c r="I38" s="138"/>
      <c r="J38" s="138"/>
      <c r="K38" s="138"/>
      <c r="L38" s="143"/>
      <c r="M38" s="143"/>
      <c r="N38" s="138"/>
      <c r="O38" s="138"/>
      <c r="P38" s="138"/>
      <c r="Q38" s="138"/>
      <c r="R38" s="138"/>
      <c r="S38" s="138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36"/>
      <c r="B39" s="36"/>
      <c r="C39" s="138"/>
      <c r="D39" s="148"/>
      <c r="E39" s="143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36">
        <v>-40</v>
      </c>
      <c r="B40" s="113">
        <f>IF(F9=D8,D10,IF(F9=D10,D8,0))</f>
        <v>0</v>
      </c>
      <c r="C40" s="38" t="str">
        <f>IF(G9=E8,E10,IF(G9=E10,E8,0))</f>
        <v>Габитова Милена</v>
      </c>
      <c r="D40" s="152"/>
      <c r="E40" s="138"/>
      <c r="F40" s="138"/>
      <c r="G40" s="138"/>
      <c r="H40" s="138"/>
      <c r="I40" s="138"/>
      <c r="J40" s="138"/>
      <c r="K40" s="138">
        <v>-48</v>
      </c>
      <c r="L40" s="139">
        <f>IF(H11=F9,F13,IF(H11=F13,F9,0))</f>
        <v>0</v>
      </c>
      <c r="M40" s="38" t="str">
        <f>IF(I11=G9,G13,IF(I11=G13,G9,0))</f>
        <v>Шайхутдинова Ильмира</v>
      </c>
      <c r="N40" s="39"/>
      <c r="O40" s="138"/>
      <c r="P40" s="138"/>
      <c r="Q40" s="138"/>
      <c r="R40" s="138"/>
      <c r="S40" s="138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36"/>
      <c r="B41" s="36"/>
      <c r="C41" s="140">
        <v>71</v>
      </c>
      <c r="D41" s="141">
        <v>0</v>
      </c>
      <c r="E41" s="142" t="s">
        <v>97</v>
      </c>
      <c r="F41" s="138"/>
      <c r="G41" s="138"/>
      <c r="H41" s="138"/>
      <c r="I41" s="138"/>
      <c r="J41" s="138"/>
      <c r="K41" s="138"/>
      <c r="L41" s="143"/>
      <c r="M41" s="140">
        <v>67</v>
      </c>
      <c r="N41" s="141">
        <v>0</v>
      </c>
      <c r="O41" s="142" t="s">
        <v>99</v>
      </c>
      <c r="P41" s="138"/>
      <c r="Q41" s="138"/>
      <c r="R41" s="138"/>
      <c r="S41" s="138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36">
        <v>-41</v>
      </c>
      <c r="B42" s="113">
        <f>IF(F13=D12,D14,IF(F13=D14,D12,0))</f>
        <v>0</v>
      </c>
      <c r="C42" s="93">
        <f>IF(G13=E12,E14,IF(G13=E14,E12,0))</f>
        <v>0</v>
      </c>
      <c r="D42" s="153"/>
      <c r="E42" s="140"/>
      <c r="F42" s="144"/>
      <c r="G42" s="138"/>
      <c r="H42" s="138"/>
      <c r="I42" s="138"/>
      <c r="J42" s="138"/>
      <c r="K42" s="138">
        <v>-49</v>
      </c>
      <c r="L42" s="139">
        <f>IF(H19=F17,F21,IF(H19=F21,F17,0))</f>
        <v>0</v>
      </c>
      <c r="M42" s="47" t="str">
        <f>IF(I19=G17,G21,IF(I19=G21,G17,0))</f>
        <v>Грошев Юрий</v>
      </c>
      <c r="N42" s="147"/>
      <c r="O42" s="140"/>
      <c r="P42" s="144"/>
      <c r="Q42" s="138"/>
      <c r="R42" s="138"/>
      <c r="S42" s="138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36"/>
      <c r="B43" s="36"/>
      <c r="C43" s="143"/>
      <c r="D43" s="154"/>
      <c r="E43" s="146">
        <v>75</v>
      </c>
      <c r="F43" s="141">
        <v>0</v>
      </c>
      <c r="G43" s="142" t="s">
        <v>97</v>
      </c>
      <c r="H43" s="138"/>
      <c r="I43" s="138"/>
      <c r="J43" s="138"/>
      <c r="K43" s="138"/>
      <c r="L43" s="143"/>
      <c r="M43" s="143"/>
      <c r="N43" s="138"/>
      <c r="O43" s="146">
        <v>69</v>
      </c>
      <c r="P43" s="141">
        <v>0</v>
      </c>
      <c r="Q43" s="150" t="s">
        <v>125</v>
      </c>
      <c r="R43" s="95"/>
      <c r="S43" s="60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36">
        <v>-42</v>
      </c>
      <c r="B44" s="113">
        <f>IF(F17=D16,D18,IF(F17=D18,D16,0))</f>
        <v>0</v>
      </c>
      <c r="C44" s="66">
        <f>IF(G17=E16,E18,IF(G17=E18,E16,0))</f>
        <v>0</v>
      </c>
      <c r="D44" s="152"/>
      <c r="E44" s="146"/>
      <c r="F44" s="147"/>
      <c r="G44" s="140"/>
      <c r="H44" s="144"/>
      <c r="I44" s="138"/>
      <c r="J44" s="138"/>
      <c r="K44" s="138">
        <v>-50</v>
      </c>
      <c r="L44" s="139">
        <f>IF(H27=F25,F29,IF(H27=F29,F25,0))</f>
        <v>0</v>
      </c>
      <c r="M44" s="38" t="str">
        <f>IF(I27=G25,G29,IF(I27=G29,G25,0))</f>
        <v>Мухаметрахимов Тимур</v>
      </c>
      <c r="N44" s="39"/>
      <c r="O44" s="146"/>
      <c r="P44" s="147"/>
      <c r="Q44" s="73"/>
      <c r="R44" s="261" t="s">
        <v>40</v>
      </c>
      <c r="S44" s="261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36"/>
      <c r="B45" s="36"/>
      <c r="C45" s="140">
        <v>72</v>
      </c>
      <c r="D45" s="141">
        <v>0</v>
      </c>
      <c r="E45" s="150" t="s">
        <v>129</v>
      </c>
      <c r="F45" s="144"/>
      <c r="G45" s="146"/>
      <c r="H45" s="144"/>
      <c r="I45" s="138"/>
      <c r="J45" s="138"/>
      <c r="K45" s="138"/>
      <c r="L45" s="143"/>
      <c r="M45" s="140">
        <v>68</v>
      </c>
      <c r="N45" s="141">
        <v>0</v>
      </c>
      <c r="O45" s="150" t="s">
        <v>125</v>
      </c>
      <c r="P45" s="144"/>
      <c r="Q45" s="75"/>
      <c r="R45" s="138"/>
      <c r="S45" s="75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36">
        <v>-43</v>
      </c>
      <c r="B46" s="113">
        <f>IF(F21=D20,D22,IF(F21=D22,D20,0))</f>
        <v>0</v>
      </c>
      <c r="C46" s="47" t="str">
        <f>IF(G21=E20,E22,IF(G21=E22,E20,0))</f>
        <v>Абдукадыров Денис</v>
      </c>
      <c r="D46" s="153"/>
      <c r="E46" s="143"/>
      <c r="F46" s="138"/>
      <c r="G46" s="146"/>
      <c r="H46" s="144"/>
      <c r="I46" s="138"/>
      <c r="J46" s="138"/>
      <c r="K46" s="138">
        <v>-51</v>
      </c>
      <c r="L46" s="139">
        <f>IF(H35=F33,F37,IF(H35=F37,F33,0))</f>
        <v>0</v>
      </c>
      <c r="M46" s="47" t="str">
        <f>IF(I35=G33,G37,IF(I35=G37,G33,0))</f>
        <v>Семенов Алексей</v>
      </c>
      <c r="N46" s="147"/>
      <c r="O46" s="143"/>
      <c r="P46" s="138"/>
      <c r="Q46" s="138"/>
      <c r="R46" s="138"/>
      <c r="S46" s="138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36"/>
      <c r="B47" s="36"/>
      <c r="C47" s="143"/>
      <c r="D47" s="154"/>
      <c r="E47" s="138"/>
      <c r="F47" s="138"/>
      <c r="G47" s="146">
        <v>77</v>
      </c>
      <c r="H47" s="141">
        <v>0</v>
      </c>
      <c r="I47" s="150" t="s">
        <v>126</v>
      </c>
      <c r="J47" s="144"/>
      <c r="K47" s="138"/>
      <c r="L47" s="143"/>
      <c r="M47" s="143"/>
      <c r="N47" s="138"/>
      <c r="O47" s="138">
        <v>-69</v>
      </c>
      <c r="P47" s="139">
        <f>IF(P43=N41,N45,IF(P43=N45,N41,0))</f>
        <v>0</v>
      </c>
      <c r="Q47" s="38" t="str">
        <f>IF(Q43=O41,O45,IF(Q43=O45,O41,0))</f>
        <v>Шайхутдинова Ильмира</v>
      </c>
      <c r="R47" s="149"/>
      <c r="S47" s="149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36">
        <v>-44</v>
      </c>
      <c r="B48" s="113">
        <f>IF(F25=D24,D26,IF(F25=D26,D24,0))</f>
        <v>0</v>
      </c>
      <c r="C48" s="38" t="str">
        <f>IF(G25=E24,E26,IF(G25=E26,E24,0))</f>
        <v>Фазлыев Даниэль</v>
      </c>
      <c r="D48" s="152"/>
      <c r="E48" s="138"/>
      <c r="F48" s="138"/>
      <c r="G48" s="146"/>
      <c r="H48" s="147"/>
      <c r="I48" s="63" t="s">
        <v>63</v>
      </c>
      <c r="J48" s="74"/>
      <c r="K48" s="138"/>
      <c r="L48" s="138"/>
      <c r="M48" s="138">
        <v>-67</v>
      </c>
      <c r="N48" s="139">
        <f>IF(N41=L40,L42,IF(N41=L42,L40,0))</f>
        <v>0</v>
      </c>
      <c r="O48" s="38" t="str">
        <f>IF(O41=M40,M42,IF(O41=M42,M40,0))</f>
        <v>Грошев Юрий</v>
      </c>
      <c r="P48" s="71"/>
      <c r="Q48" s="73"/>
      <c r="R48" s="261" t="s">
        <v>42</v>
      </c>
      <c r="S48" s="261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36"/>
      <c r="B49" s="36"/>
      <c r="C49" s="140">
        <v>73</v>
      </c>
      <c r="D49" s="141">
        <v>0</v>
      </c>
      <c r="E49" s="142" t="s">
        <v>128</v>
      </c>
      <c r="F49" s="138"/>
      <c r="G49" s="146"/>
      <c r="H49" s="144"/>
      <c r="I49" s="138"/>
      <c r="J49" s="138"/>
      <c r="K49" s="138"/>
      <c r="L49" s="138"/>
      <c r="M49" s="138"/>
      <c r="N49" s="143"/>
      <c r="O49" s="140">
        <v>70</v>
      </c>
      <c r="P49" s="141">
        <v>0</v>
      </c>
      <c r="Q49" s="142" t="s">
        <v>26</v>
      </c>
      <c r="R49" s="149"/>
      <c r="S49" s="149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36">
        <v>-45</v>
      </c>
      <c r="B50" s="113">
        <f>IF(F29=D28,D30,IF(F29=D30,D28,0))</f>
        <v>0</v>
      </c>
      <c r="C50" s="93">
        <f>IF(G29=E28,E30,IF(G29=E30,E28,0))</f>
        <v>0</v>
      </c>
      <c r="D50" s="153"/>
      <c r="E50" s="140"/>
      <c r="F50" s="144"/>
      <c r="G50" s="146"/>
      <c r="H50" s="144"/>
      <c r="I50" s="138"/>
      <c r="J50" s="138"/>
      <c r="K50" s="138"/>
      <c r="L50" s="138"/>
      <c r="M50" s="138">
        <v>-68</v>
      </c>
      <c r="N50" s="139">
        <f>IF(N45=L44,L46,IF(N45=L46,L44,0))</f>
        <v>0</v>
      </c>
      <c r="O50" s="47" t="str">
        <f>IF(O45=M44,M46,IF(O45=M46,M44,0))</f>
        <v>Семенов Алексей</v>
      </c>
      <c r="P50" s="147"/>
      <c r="Q50" s="73"/>
      <c r="R50" s="261" t="s">
        <v>41</v>
      </c>
      <c r="S50" s="261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36"/>
      <c r="B51" s="36"/>
      <c r="C51" s="143"/>
      <c r="D51" s="154"/>
      <c r="E51" s="146">
        <v>76</v>
      </c>
      <c r="F51" s="141">
        <v>0</v>
      </c>
      <c r="G51" s="150" t="s">
        <v>126</v>
      </c>
      <c r="H51" s="144"/>
      <c r="I51" s="138"/>
      <c r="J51" s="138"/>
      <c r="K51" s="138"/>
      <c r="L51" s="138"/>
      <c r="M51" s="138"/>
      <c r="N51" s="143"/>
      <c r="O51" s="143">
        <v>-70</v>
      </c>
      <c r="P51" s="139">
        <f>IF(P49=N48,N50,IF(P49=N50,N48,0))</f>
        <v>0</v>
      </c>
      <c r="Q51" s="38" t="str">
        <f>IF(Q49=O48,O50,IF(Q49=O50,O48,0))</f>
        <v>Семенов Алексей</v>
      </c>
      <c r="R51" s="149"/>
      <c r="S51" s="149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36">
        <v>-46</v>
      </c>
      <c r="B52" s="113">
        <f>IF(F33=D32,D34,IF(F33=D34,D32,0))</f>
        <v>0</v>
      </c>
      <c r="C52" s="66">
        <f>IF(G33=E32,E34,IF(G33=E34,E32,0))</f>
        <v>0</v>
      </c>
      <c r="D52" s="152"/>
      <c r="E52" s="146"/>
      <c r="F52" s="147"/>
      <c r="G52" s="143"/>
      <c r="H52" s="138"/>
      <c r="I52" s="138"/>
      <c r="J52" s="138"/>
      <c r="K52" s="138"/>
      <c r="L52" s="138"/>
      <c r="M52" s="138"/>
      <c r="N52" s="138"/>
      <c r="O52" s="138"/>
      <c r="P52" s="143"/>
      <c r="Q52" s="73"/>
      <c r="R52" s="261" t="s">
        <v>43</v>
      </c>
      <c r="S52" s="261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36"/>
      <c r="B53" s="36"/>
      <c r="C53" s="140">
        <v>74</v>
      </c>
      <c r="D53" s="141">
        <v>0</v>
      </c>
      <c r="E53" s="150" t="s">
        <v>126</v>
      </c>
      <c r="F53" s="144"/>
      <c r="G53" s="138">
        <v>-77</v>
      </c>
      <c r="H53" s="139">
        <f>IF(H47=F43,F51,IF(H47=F51,F43,0))</f>
        <v>0</v>
      </c>
      <c r="I53" s="38" t="str">
        <f>IF(I47=G43,G51,IF(I47=G51,G43,0))</f>
        <v>Габитова Милена</v>
      </c>
      <c r="J53" s="39"/>
      <c r="K53" s="138">
        <v>-71</v>
      </c>
      <c r="L53" s="139">
        <v>0</v>
      </c>
      <c r="M53" s="66">
        <f>IF(E41=C40,C42,IF(E41=C42,C40,0))</f>
        <v>0</v>
      </c>
      <c r="N53" s="39"/>
      <c r="O53" s="138"/>
      <c r="P53" s="138"/>
      <c r="Q53" s="138"/>
      <c r="R53" s="138"/>
      <c r="S53" s="138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36">
        <v>-47</v>
      </c>
      <c r="B54" s="113">
        <f>IF(F37=D36,D38,IF(F37=D38,D36,0))</f>
        <v>0</v>
      </c>
      <c r="C54" s="47" t="str">
        <f>IF(G37=E36,E38,IF(G37=E38,E36,0))</f>
        <v>Хасанова Амалия</v>
      </c>
      <c r="D54" s="153"/>
      <c r="E54" s="143"/>
      <c r="F54" s="138"/>
      <c r="G54" s="138"/>
      <c r="H54" s="143"/>
      <c r="I54" s="63" t="s">
        <v>64</v>
      </c>
      <c r="J54" s="74"/>
      <c r="K54" s="138"/>
      <c r="L54" s="143"/>
      <c r="M54" s="140">
        <v>79</v>
      </c>
      <c r="N54" s="141"/>
      <c r="O54" s="149"/>
      <c r="P54" s="138"/>
      <c r="Q54" s="138"/>
      <c r="R54" s="138"/>
      <c r="S54" s="138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36"/>
      <c r="B55" s="36"/>
      <c r="C55" s="143"/>
      <c r="D55" s="154"/>
      <c r="E55" s="138">
        <v>-75</v>
      </c>
      <c r="F55" s="139">
        <f>IF(F43=D41,D45,IF(F43=D45,D41,0))</f>
        <v>0</v>
      </c>
      <c r="G55" s="38" t="str">
        <f>IF(G43=E41,E45,IF(G43=E45,E41,0))</f>
        <v>Абдукадыров Денис</v>
      </c>
      <c r="H55" s="39"/>
      <c r="I55" s="75"/>
      <c r="J55" s="75"/>
      <c r="K55" s="138">
        <v>-72</v>
      </c>
      <c r="L55" s="139">
        <v>0</v>
      </c>
      <c r="M55" s="93">
        <f>IF(E45=C44,C46,IF(E45=C46,C44,0))</f>
        <v>0</v>
      </c>
      <c r="N55" s="147"/>
      <c r="O55" s="140"/>
      <c r="P55" s="144"/>
      <c r="Q55" s="138"/>
      <c r="R55" s="138"/>
      <c r="S55" s="138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36"/>
      <c r="B56" s="36"/>
      <c r="C56" s="138"/>
      <c r="D56" s="154"/>
      <c r="E56" s="138"/>
      <c r="F56" s="143"/>
      <c r="G56" s="140">
        <v>78</v>
      </c>
      <c r="H56" s="141">
        <v>0</v>
      </c>
      <c r="I56" s="142" t="s">
        <v>128</v>
      </c>
      <c r="J56" s="138"/>
      <c r="K56" s="138"/>
      <c r="L56" s="143"/>
      <c r="M56" s="143"/>
      <c r="N56" s="138"/>
      <c r="O56" s="146">
        <v>81</v>
      </c>
      <c r="P56" s="141"/>
      <c r="Q56" s="60"/>
      <c r="R56" s="60"/>
      <c r="S56" s="60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36"/>
      <c r="B57" s="36"/>
      <c r="C57" s="138"/>
      <c r="D57" s="154"/>
      <c r="E57" s="138">
        <v>-76</v>
      </c>
      <c r="F57" s="139">
        <f>IF(F51=D49,D53,IF(F51=D53,D49,0))</f>
        <v>0</v>
      </c>
      <c r="G57" s="47" t="str">
        <f>IF(G51=E49,E53,IF(G51=E53,E49,0))</f>
        <v>Фазлыев Даниэль</v>
      </c>
      <c r="H57" s="147"/>
      <c r="I57" s="63" t="s">
        <v>65</v>
      </c>
      <c r="J57" s="74"/>
      <c r="K57" s="138">
        <v>-73</v>
      </c>
      <c r="L57" s="139">
        <v>0</v>
      </c>
      <c r="M57" s="66">
        <f>IF(E49=C48,C50,IF(E49=C50,C48,0))</f>
        <v>0</v>
      </c>
      <c r="N57" s="39"/>
      <c r="O57" s="146"/>
      <c r="P57" s="147"/>
      <c r="Q57" s="73"/>
      <c r="R57" s="261" t="s">
        <v>66</v>
      </c>
      <c r="S57" s="261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36"/>
      <c r="B58" s="36"/>
      <c r="C58" s="138"/>
      <c r="D58" s="154"/>
      <c r="E58" s="138"/>
      <c r="F58" s="143"/>
      <c r="G58" s="143">
        <v>-78</v>
      </c>
      <c r="H58" s="139">
        <f>IF(H56=F55,F57,IF(H56=F57,F55,0))</f>
        <v>0</v>
      </c>
      <c r="I58" s="38" t="str">
        <f>IF(I56=G55,G57,IF(I56=G57,G55,0))</f>
        <v>Абдукадыров Денис</v>
      </c>
      <c r="J58" s="39"/>
      <c r="K58" s="138"/>
      <c r="L58" s="143"/>
      <c r="M58" s="140">
        <v>80</v>
      </c>
      <c r="N58" s="141"/>
      <c r="O58" s="155"/>
      <c r="P58" s="144"/>
      <c r="Q58" s="75"/>
      <c r="R58" s="138"/>
      <c r="S58" s="75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36">
        <v>-32</v>
      </c>
      <c r="B59" s="113">
        <f>IF(D8=B7,B9,IF(D8=B9,B7,0))</f>
        <v>0</v>
      </c>
      <c r="C59" s="38" t="str">
        <f>IF(E8=C7,C9,IF(E8=C9,C7,0))</f>
        <v>_</v>
      </c>
      <c r="D59" s="152"/>
      <c r="E59" s="138"/>
      <c r="F59" s="138"/>
      <c r="G59" s="138"/>
      <c r="H59" s="143"/>
      <c r="I59" s="63" t="s">
        <v>67</v>
      </c>
      <c r="J59" s="74"/>
      <c r="K59" s="138">
        <v>-74</v>
      </c>
      <c r="L59" s="139">
        <v>0</v>
      </c>
      <c r="M59" s="93">
        <f>IF(E53=C52,C54,IF(E53=C54,C52,0))</f>
        <v>0</v>
      </c>
      <c r="N59" s="147"/>
      <c r="O59" s="143"/>
      <c r="P59" s="138"/>
      <c r="Q59" s="138"/>
      <c r="R59" s="138"/>
      <c r="S59" s="138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36"/>
      <c r="B60" s="36"/>
      <c r="C60" s="140">
        <v>83</v>
      </c>
      <c r="D60" s="141"/>
      <c r="E60" s="149"/>
      <c r="F60" s="138"/>
      <c r="G60" s="138"/>
      <c r="H60" s="138"/>
      <c r="I60" s="138"/>
      <c r="J60" s="138"/>
      <c r="K60" s="138"/>
      <c r="L60" s="143"/>
      <c r="M60" s="143"/>
      <c r="N60" s="138"/>
      <c r="O60" s="138">
        <v>-81</v>
      </c>
      <c r="P60" s="139">
        <f>IF(P56=N54,N58,IF(P56=N58,N54,0))</f>
        <v>0</v>
      </c>
      <c r="Q60" s="66">
        <f>IF(Q56=O54,O58,IF(Q56=O58,O54,0))</f>
        <v>0</v>
      </c>
      <c r="R60" s="149"/>
      <c r="S60" s="149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36">
        <v>-33</v>
      </c>
      <c r="B61" s="113">
        <f>IF(D12=B11,B13,IF(D12=B13,B11,0))</f>
        <v>0</v>
      </c>
      <c r="C61" s="93">
        <f>IF(E12=C11,C13,IF(E12=C13,C11,0))</f>
        <v>0</v>
      </c>
      <c r="D61" s="145"/>
      <c r="E61" s="140"/>
      <c r="F61" s="144"/>
      <c r="G61" s="138"/>
      <c r="H61" s="138"/>
      <c r="I61" s="138"/>
      <c r="J61" s="138"/>
      <c r="K61" s="138"/>
      <c r="L61" s="138"/>
      <c r="M61" s="138">
        <v>-79</v>
      </c>
      <c r="N61" s="139">
        <f>IF(N54=L53,L55,IF(N54=L55,L53,0))</f>
        <v>0</v>
      </c>
      <c r="O61" s="66">
        <f>IF(O54=M53,M55,IF(O54=M55,M53,0))</f>
        <v>0</v>
      </c>
      <c r="P61" s="71"/>
      <c r="Q61" s="73"/>
      <c r="R61" s="261" t="s">
        <v>68</v>
      </c>
      <c r="S61" s="261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36"/>
      <c r="B62" s="36"/>
      <c r="C62" s="143"/>
      <c r="D62" s="154"/>
      <c r="E62" s="146">
        <v>87</v>
      </c>
      <c r="F62" s="141"/>
      <c r="G62" s="149"/>
      <c r="H62" s="138"/>
      <c r="I62" s="138"/>
      <c r="J62" s="138"/>
      <c r="K62" s="138"/>
      <c r="L62" s="138"/>
      <c r="M62" s="138"/>
      <c r="N62" s="143"/>
      <c r="O62" s="140">
        <v>82</v>
      </c>
      <c r="P62" s="141"/>
      <c r="Q62" s="149"/>
      <c r="R62" s="149"/>
      <c r="S62" s="149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36">
        <v>-34</v>
      </c>
      <c r="B63" s="113">
        <f>IF(D16=B15,B17,IF(D16=B17,B15,0))</f>
        <v>0</v>
      </c>
      <c r="C63" s="66">
        <f>IF(E16=C15,C17,IF(E16=C17,C15,0))</f>
        <v>0</v>
      </c>
      <c r="D63" s="152"/>
      <c r="E63" s="146"/>
      <c r="F63" s="147"/>
      <c r="G63" s="140"/>
      <c r="H63" s="144"/>
      <c r="I63" s="138"/>
      <c r="J63" s="138"/>
      <c r="K63" s="138"/>
      <c r="L63" s="138"/>
      <c r="M63" s="138">
        <v>-80</v>
      </c>
      <c r="N63" s="139">
        <f>IF(N58=L57,L59,IF(N58=L59,L57,0))</f>
        <v>0</v>
      </c>
      <c r="O63" s="93">
        <f>IF(O58=M57,M59,IF(O58=M59,M57,0))</f>
        <v>0</v>
      </c>
      <c r="P63" s="69"/>
      <c r="Q63" s="73"/>
      <c r="R63" s="261" t="s">
        <v>69</v>
      </c>
      <c r="S63" s="261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36"/>
      <c r="B64" s="36"/>
      <c r="C64" s="140">
        <v>84</v>
      </c>
      <c r="D64" s="141"/>
      <c r="E64" s="155"/>
      <c r="F64" s="144"/>
      <c r="G64" s="146"/>
      <c r="H64" s="144"/>
      <c r="I64" s="138"/>
      <c r="J64" s="138"/>
      <c r="K64" s="138"/>
      <c r="L64" s="138"/>
      <c r="M64" s="138"/>
      <c r="N64" s="143"/>
      <c r="O64" s="143">
        <v>-82</v>
      </c>
      <c r="P64" s="139">
        <f>IF(P62=N61,N63,IF(P62=N63,N61,0))</f>
        <v>0</v>
      </c>
      <c r="Q64" s="66">
        <f>IF(Q62=O61,O63,IF(Q62=O63,O61,0))</f>
        <v>0</v>
      </c>
      <c r="R64" s="149"/>
      <c r="S64" s="149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36">
        <v>-35</v>
      </c>
      <c r="B65" s="113">
        <f>IF(D20=B19,B21,IF(D20=B21,B19,0))</f>
        <v>0</v>
      </c>
      <c r="C65" s="47" t="str">
        <f>IF(E20=C19,C21,IF(E20=C21,C19,0))</f>
        <v>_</v>
      </c>
      <c r="D65" s="145"/>
      <c r="E65" s="143"/>
      <c r="F65" s="138"/>
      <c r="G65" s="146"/>
      <c r="H65" s="144"/>
      <c r="I65" s="138"/>
      <c r="J65" s="138"/>
      <c r="K65" s="138"/>
      <c r="L65" s="138"/>
      <c r="M65" s="138"/>
      <c r="N65" s="138"/>
      <c r="O65" s="138"/>
      <c r="P65" s="143"/>
      <c r="Q65" s="73"/>
      <c r="R65" s="261" t="s">
        <v>70</v>
      </c>
      <c r="S65" s="261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36"/>
      <c r="B66" s="36"/>
      <c r="C66" s="143"/>
      <c r="D66" s="154"/>
      <c r="E66" s="138"/>
      <c r="F66" s="138"/>
      <c r="G66" s="146">
        <v>89</v>
      </c>
      <c r="H66" s="141"/>
      <c r="I66" s="149"/>
      <c r="J66" s="138"/>
      <c r="K66" s="138">
        <v>-83</v>
      </c>
      <c r="L66" s="139">
        <v>0</v>
      </c>
      <c r="M66" s="38" t="str">
        <f>IF(E60=C59,C61,IF(E60=C61,C59,0))</f>
        <v>_</v>
      </c>
      <c r="N66" s="39"/>
      <c r="O66" s="138"/>
      <c r="P66" s="138"/>
      <c r="Q66" s="138"/>
      <c r="R66" s="138"/>
      <c r="S66" s="138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36">
        <v>-36</v>
      </c>
      <c r="B67" s="113">
        <f>IF(D24=B23,B25,IF(D24=B25,B23,0))</f>
        <v>0</v>
      </c>
      <c r="C67" s="38" t="str">
        <f>IF(E24=C23,C25,IF(E24=C25,C23,0))</f>
        <v>_</v>
      </c>
      <c r="D67" s="152"/>
      <c r="E67" s="138"/>
      <c r="F67" s="138"/>
      <c r="G67" s="146"/>
      <c r="H67" s="147"/>
      <c r="I67" s="63" t="s">
        <v>71</v>
      </c>
      <c r="J67" s="74"/>
      <c r="K67" s="138"/>
      <c r="L67" s="143"/>
      <c r="M67" s="140">
        <v>91</v>
      </c>
      <c r="N67" s="141"/>
      <c r="O67" s="149"/>
      <c r="P67" s="138"/>
      <c r="Q67" s="138"/>
      <c r="R67" s="138"/>
      <c r="S67" s="138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36"/>
      <c r="B68" s="36"/>
      <c r="C68" s="140">
        <v>85</v>
      </c>
      <c r="D68" s="141"/>
      <c r="E68" s="149"/>
      <c r="F68" s="138"/>
      <c r="G68" s="146"/>
      <c r="H68" s="144"/>
      <c r="I68" s="138"/>
      <c r="J68" s="138"/>
      <c r="K68" s="138">
        <v>-84</v>
      </c>
      <c r="L68" s="139">
        <v>0</v>
      </c>
      <c r="M68" s="47" t="str">
        <f>IF(E64=C63,C65,IF(E64=C65,C63,0))</f>
        <v>_</v>
      </c>
      <c r="N68" s="69"/>
      <c r="O68" s="140"/>
      <c r="P68" s="144"/>
      <c r="Q68" s="138"/>
      <c r="R68" s="138"/>
      <c r="S68" s="138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36">
        <v>-37</v>
      </c>
      <c r="B69" s="113">
        <f>IF(D28=B27,B29,IF(D28=B29,B27,0))</f>
        <v>0</v>
      </c>
      <c r="C69" s="93">
        <f>IF(E28=C27,C29,IF(E28=C29,C27,0))</f>
        <v>0</v>
      </c>
      <c r="D69" s="145"/>
      <c r="E69" s="140"/>
      <c r="F69" s="144"/>
      <c r="G69" s="146"/>
      <c r="H69" s="144"/>
      <c r="I69" s="138"/>
      <c r="J69" s="138"/>
      <c r="K69" s="138"/>
      <c r="L69" s="143"/>
      <c r="M69" s="143"/>
      <c r="N69" s="138"/>
      <c r="O69" s="146">
        <v>93</v>
      </c>
      <c r="P69" s="141"/>
      <c r="Q69" s="60"/>
      <c r="R69" s="60"/>
      <c r="S69" s="60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36"/>
      <c r="B70" s="36"/>
      <c r="C70" s="143"/>
      <c r="D70" s="154"/>
      <c r="E70" s="146">
        <v>88</v>
      </c>
      <c r="F70" s="141"/>
      <c r="G70" s="155"/>
      <c r="H70" s="144"/>
      <c r="I70" s="138"/>
      <c r="J70" s="138"/>
      <c r="K70" s="138">
        <v>-85</v>
      </c>
      <c r="L70" s="139">
        <v>0</v>
      </c>
      <c r="M70" s="38" t="str">
        <f>IF(E68=C67,C69,IF(E68=C69,C67,0))</f>
        <v>_</v>
      </c>
      <c r="N70" s="39"/>
      <c r="O70" s="146"/>
      <c r="P70" s="147"/>
      <c r="Q70" s="73"/>
      <c r="R70" s="261" t="s">
        <v>72</v>
      </c>
      <c r="S70" s="261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36">
        <v>-38</v>
      </c>
      <c r="B71" s="113">
        <f>IF(D32=B31,B33,IF(D32=B33,B31,0))</f>
        <v>0</v>
      </c>
      <c r="C71" s="66">
        <f>IF(E32=C31,C33,IF(E32=C33,C31,0))</f>
        <v>0</v>
      </c>
      <c r="D71" s="152"/>
      <c r="E71" s="146"/>
      <c r="F71" s="147"/>
      <c r="G71" s="143"/>
      <c r="H71" s="138"/>
      <c r="I71" s="138"/>
      <c r="J71" s="138"/>
      <c r="K71" s="138"/>
      <c r="L71" s="143"/>
      <c r="M71" s="140">
        <v>92</v>
      </c>
      <c r="N71" s="141"/>
      <c r="O71" s="155"/>
      <c r="P71" s="144"/>
      <c r="Q71" s="75"/>
      <c r="R71" s="138"/>
      <c r="S71" s="75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36"/>
      <c r="B72" s="36"/>
      <c r="C72" s="140">
        <v>86</v>
      </c>
      <c r="D72" s="141"/>
      <c r="E72" s="155"/>
      <c r="F72" s="144"/>
      <c r="G72" s="138">
        <v>-89</v>
      </c>
      <c r="H72" s="139">
        <f>IF(H66=F62,F70,IF(H66=F70,F62,0))</f>
        <v>0</v>
      </c>
      <c r="I72" s="66">
        <f>IF(I66=G62,G70,IF(I66=G70,G62,0))</f>
        <v>0</v>
      </c>
      <c r="J72" s="39"/>
      <c r="K72" s="138">
        <v>-86</v>
      </c>
      <c r="L72" s="139">
        <v>0</v>
      </c>
      <c r="M72" s="47" t="str">
        <f>IF(E72=C71,C73,IF(E72=C73,C71,0))</f>
        <v>_</v>
      </c>
      <c r="N72" s="69"/>
      <c r="O72" s="143"/>
      <c r="P72" s="138"/>
      <c r="Q72" s="138"/>
      <c r="R72" s="138"/>
      <c r="S72" s="138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36">
        <v>-39</v>
      </c>
      <c r="B73" s="113">
        <f>IF(D36=B35,B37,IF(D36=B37,B35,0))</f>
        <v>0</v>
      </c>
      <c r="C73" s="47" t="str">
        <f>IF(E36=C35,C37,IF(E36=C37,C35,0))</f>
        <v>_</v>
      </c>
      <c r="D73" s="145"/>
      <c r="E73" s="143"/>
      <c r="F73" s="138"/>
      <c r="G73" s="138"/>
      <c r="H73" s="143"/>
      <c r="I73" s="63" t="s">
        <v>73</v>
      </c>
      <c r="J73" s="74"/>
      <c r="K73" s="138"/>
      <c r="L73" s="143"/>
      <c r="M73" s="143"/>
      <c r="N73" s="138"/>
      <c r="O73" s="138">
        <v>-93</v>
      </c>
      <c r="P73" s="139">
        <f>IF(P69=N67,N71,IF(P69=N71,N67,0))</f>
        <v>0</v>
      </c>
      <c r="Q73" s="66">
        <f>IF(Q69=O67,O71,IF(Q69=O71,O67,0))</f>
        <v>0</v>
      </c>
      <c r="R73" s="149"/>
      <c r="S73" s="149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36"/>
      <c r="B74" s="36"/>
      <c r="C74" s="143"/>
      <c r="D74" s="154"/>
      <c r="E74" s="138">
        <v>-87</v>
      </c>
      <c r="F74" s="139">
        <f>IF(F62=D60,D64,IF(F62=D64,D60,0))</f>
        <v>0</v>
      </c>
      <c r="G74" s="66">
        <f>IF(G62=E60,E64,IF(G62=E64,E60,0))</f>
        <v>0</v>
      </c>
      <c r="H74" s="39"/>
      <c r="I74" s="75"/>
      <c r="J74" s="75"/>
      <c r="K74" s="138"/>
      <c r="L74" s="138"/>
      <c r="M74" s="138">
        <v>-91</v>
      </c>
      <c r="N74" s="139">
        <f>IF(N67=L66,L68,IF(N67=L68,L66,0))</f>
        <v>0</v>
      </c>
      <c r="O74" s="66">
        <f>IF(O67=M66,M68,IF(O67=M68,M66,0))</f>
        <v>0</v>
      </c>
      <c r="P74" s="71"/>
      <c r="Q74" s="73"/>
      <c r="R74" s="261" t="s">
        <v>74</v>
      </c>
      <c r="S74" s="261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36"/>
      <c r="B75" s="36"/>
      <c r="C75" s="138"/>
      <c r="D75" s="154"/>
      <c r="E75" s="138"/>
      <c r="F75" s="143"/>
      <c r="G75" s="140">
        <v>90</v>
      </c>
      <c r="H75" s="141"/>
      <c r="I75" s="149"/>
      <c r="J75" s="138"/>
      <c r="K75" s="138"/>
      <c r="L75" s="138"/>
      <c r="M75" s="138"/>
      <c r="N75" s="143"/>
      <c r="O75" s="140">
        <v>94</v>
      </c>
      <c r="P75" s="141"/>
      <c r="Q75" s="149"/>
      <c r="R75" s="149"/>
      <c r="S75" s="149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76"/>
      <c r="B76" s="76"/>
      <c r="C76" s="138"/>
      <c r="D76" s="154"/>
      <c r="E76" s="138">
        <v>-88</v>
      </c>
      <c r="F76" s="139">
        <f>IF(F70=D68,D72,IF(F70=D72,D68,0))</f>
        <v>0</v>
      </c>
      <c r="G76" s="93">
        <f>IF(G70=E68,E72,IF(G70=E72,E68,0))</f>
        <v>0</v>
      </c>
      <c r="H76" s="69"/>
      <c r="I76" s="63" t="s">
        <v>75</v>
      </c>
      <c r="J76" s="74"/>
      <c r="K76" s="138"/>
      <c r="L76" s="138"/>
      <c r="M76" s="138">
        <v>-92</v>
      </c>
      <c r="N76" s="139">
        <f>IF(N71=L70,L72,IF(N71=L72,L70,0))</f>
        <v>0</v>
      </c>
      <c r="O76" s="93">
        <f>IF(O71=M70,M72,IF(O71=M72,M70,0))</f>
        <v>0</v>
      </c>
      <c r="P76" s="69"/>
      <c r="Q76" s="73"/>
      <c r="R76" s="261" t="s">
        <v>76</v>
      </c>
      <c r="S76" s="261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76"/>
      <c r="B77" s="76"/>
      <c r="C77" s="138"/>
      <c r="D77" s="138"/>
      <c r="E77" s="138"/>
      <c r="F77" s="143"/>
      <c r="G77" s="143">
        <v>-90</v>
      </c>
      <c r="H77" s="139">
        <f>IF(H75=F74,F76,IF(H75=F76,F74,0))</f>
        <v>0</v>
      </c>
      <c r="I77" s="66">
        <f>IF(I75=G74,G76,IF(I75=G76,G74,0))</f>
        <v>0</v>
      </c>
      <c r="J77" s="39"/>
      <c r="K77" s="138"/>
      <c r="L77" s="138"/>
      <c r="M77" s="138"/>
      <c r="N77" s="143"/>
      <c r="O77" s="143">
        <v>-94</v>
      </c>
      <c r="P77" s="139">
        <f>IF(P75=N74,N76,IF(P75=N76,N74,0))</f>
        <v>0</v>
      </c>
      <c r="Q77" s="66">
        <f>IF(Q75=O74,O76,IF(Q75=O76,O74,0))</f>
        <v>0</v>
      </c>
      <c r="R77" s="149"/>
      <c r="S77" s="149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76"/>
      <c r="B78" s="76"/>
      <c r="C78" s="138"/>
      <c r="D78" s="138"/>
      <c r="E78" s="138"/>
      <c r="F78" s="138"/>
      <c r="G78" s="138"/>
      <c r="H78" s="143"/>
      <c r="I78" s="63" t="s">
        <v>77</v>
      </c>
      <c r="J78" s="74"/>
      <c r="K78" s="138"/>
      <c r="L78" s="138"/>
      <c r="M78" s="138"/>
      <c r="N78" s="138"/>
      <c r="O78" s="138"/>
      <c r="P78" s="143"/>
      <c r="Q78" s="73"/>
      <c r="R78" s="261" t="s">
        <v>78</v>
      </c>
      <c r="S78" s="261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45">
      <selection activeCell="A2" sqref="A2:L2"/>
    </sheetView>
  </sheetViews>
  <sheetFormatPr defaultColWidth="9.00390625" defaultRowHeight="12.75"/>
  <cols>
    <col min="1" max="1" width="9.125" style="118" customWidth="1"/>
    <col min="2" max="2" width="5.75390625" style="118" customWidth="1"/>
    <col min="3" max="4" width="25.75390625" style="0" customWidth="1"/>
    <col min="5" max="5" width="5.75390625" style="0" customWidth="1"/>
  </cols>
  <sheetData>
    <row r="1" spans="1:5" ht="12.75">
      <c r="A1" s="77" t="s">
        <v>44</v>
      </c>
      <c r="B1" s="253" t="s">
        <v>45</v>
      </c>
      <c r="C1" s="254"/>
      <c r="D1" s="255" t="s">
        <v>46</v>
      </c>
      <c r="E1" s="256"/>
    </row>
    <row r="2" spans="1:5" ht="12.75">
      <c r="A2" s="79">
        <v>1</v>
      </c>
      <c r="B2" s="114">
        <f>'12'!D8</f>
        <v>0</v>
      </c>
      <c r="C2" s="115">
        <f>'22'!E12</f>
        <v>0</v>
      </c>
      <c r="D2" s="116">
        <f>'22'!C61</f>
        <v>0</v>
      </c>
      <c r="E2" s="117">
        <f>'22'!B7</f>
        <v>0</v>
      </c>
    </row>
    <row r="3" spans="1:5" ht="12.75">
      <c r="A3" s="79">
        <v>2</v>
      </c>
      <c r="B3" s="114">
        <f>'12'!D12</f>
        <v>0</v>
      </c>
      <c r="C3" s="115">
        <f>'22'!E16</f>
        <v>0</v>
      </c>
      <c r="D3" s="116">
        <f>'22'!C63</f>
        <v>0</v>
      </c>
      <c r="E3" s="117">
        <f>'22'!B9</f>
        <v>0</v>
      </c>
    </row>
    <row r="4" spans="1:5" ht="12.75">
      <c r="A4" s="79">
        <v>3</v>
      </c>
      <c r="B4" s="114">
        <f>'12'!D16</f>
        <v>0</v>
      </c>
      <c r="C4" s="115">
        <f>'22'!E28</f>
        <v>0</v>
      </c>
      <c r="D4" s="116">
        <f>'22'!C69</f>
        <v>0</v>
      </c>
      <c r="E4" s="117">
        <f>'22'!B11</f>
        <v>0</v>
      </c>
    </row>
    <row r="5" spans="1:5" ht="12.75">
      <c r="A5" s="79">
        <v>4</v>
      </c>
      <c r="B5" s="114">
        <f>'12'!D20</f>
        <v>0</v>
      </c>
      <c r="C5" s="115">
        <f>'22'!E32</f>
        <v>0</v>
      </c>
      <c r="D5" s="116">
        <f>'22'!C71</f>
        <v>0</v>
      </c>
      <c r="E5" s="117">
        <f>'22'!B13</f>
        <v>0</v>
      </c>
    </row>
    <row r="6" spans="1:5" ht="12.75">
      <c r="A6" s="79">
        <v>5</v>
      </c>
      <c r="B6" s="114">
        <f>'12'!D24</f>
        <v>0</v>
      </c>
      <c r="C6" s="115" t="str">
        <f>'22'!G13</f>
        <v>Ахмеров Илья</v>
      </c>
      <c r="D6" s="116">
        <f>'22'!C42</f>
        <v>0</v>
      </c>
      <c r="E6" s="117">
        <f>'22'!B15</f>
        <v>0</v>
      </c>
    </row>
    <row r="7" spans="1:5" ht="12.75">
      <c r="A7" s="79">
        <v>6</v>
      </c>
      <c r="B7" s="114">
        <f>'12'!D28</f>
        <v>0</v>
      </c>
      <c r="C7" s="115" t="str">
        <f>'22'!G17</f>
        <v>Китов Константин</v>
      </c>
      <c r="D7" s="116">
        <f>'22'!C44</f>
        <v>0</v>
      </c>
      <c r="E7" s="117">
        <f>'22'!B17</f>
        <v>0</v>
      </c>
    </row>
    <row r="8" spans="1:5" ht="12.75">
      <c r="A8" s="79">
        <v>7</v>
      </c>
      <c r="B8" s="114">
        <f>'12'!D32</f>
        <v>0</v>
      </c>
      <c r="C8" s="115" t="str">
        <f>'22'!G29</f>
        <v>Кочетыгов Алексей</v>
      </c>
      <c r="D8" s="116">
        <f>'22'!C50</f>
        <v>0</v>
      </c>
      <c r="E8" s="117">
        <f>'22'!B19</f>
        <v>0</v>
      </c>
    </row>
    <row r="9" spans="1:5" ht="12.75">
      <c r="A9" s="79">
        <v>8</v>
      </c>
      <c r="B9" s="114">
        <f>'12'!D36</f>
        <v>0</v>
      </c>
      <c r="C9" s="115" t="str">
        <f>'22'!G33</f>
        <v>Горбунова Александра</v>
      </c>
      <c r="D9" s="116">
        <f>'22'!C52</f>
        <v>0</v>
      </c>
      <c r="E9" s="117">
        <f>'22'!B21</f>
        <v>0</v>
      </c>
    </row>
    <row r="10" spans="1:5" ht="12.75">
      <c r="A10" s="79">
        <v>9</v>
      </c>
      <c r="B10" s="114">
        <f>'12'!D40</f>
        <v>0</v>
      </c>
      <c r="C10" s="115" t="str">
        <f>'22'!E41</f>
        <v>Габитова Милена</v>
      </c>
      <c r="D10" s="116">
        <f>'22'!M53</f>
        <v>0</v>
      </c>
      <c r="E10" s="117">
        <f>'22'!B23</f>
        <v>0</v>
      </c>
    </row>
    <row r="11" spans="1:5" ht="12.75">
      <c r="A11" s="79">
        <v>10</v>
      </c>
      <c r="B11" s="114">
        <f>'12'!D44</f>
        <v>0</v>
      </c>
      <c r="C11" s="115" t="str">
        <f>'22'!E45</f>
        <v>Абдукадыров Денис</v>
      </c>
      <c r="D11" s="116">
        <f>'22'!M55</f>
        <v>0</v>
      </c>
      <c r="E11" s="117">
        <f>'22'!B25</f>
        <v>0</v>
      </c>
    </row>
    <row r="12" spans="1:5" ht="12.75">
      <c r="A12" s="79">
        <v>11</v>
      </c>
      <c r="B12" s="114">
        <f>'12'!D48</f>
        <v>0</v>
      </c>
      <c r="C12" s="115" t="str">
        <f>'22'!E49</f>
        <v>Фазлыев Даниэль</v>
      </c>
      <c r="D12" s="116">
        <f>'22'!M57</f>
        <v>0</v>
      </c>
      <c r="E12" s="117">
        <f>'22'!B27</f>
        <v>0</v>
      </c>
    </row>
    <row r="13" spans="1:5" ht="12.75">
      <c r="A13" s="79">
        <v>12</v>
      </c>
      <c r="B13" s="114">
        <f>'12'!D52</f>
        <v>0</v>
      </c>
      <c r="C13" s="115" t="str">
        <f>'22'!E53</f>
        <v>Хасанова Амалия</v>
      </c>
      <c r="D13" s="116">
        <f>'22'!M59</f>
        <v>0</v>
      </c>
      <c r="E13" s="117">
        <f>'22'!B29</f>
        <v>0</v>
      </c>
    </row>
    <row r="14" spans="1:5" ht="12.75">
      <c r="A14" s="79">
        <v>13</v>
      </c>
      <c r="B14" s="114">
        <f>'12'!D56</f>
        <v>0</v>
      </c>
      <c r="C14" s="115">
        <f>'22'!O54</f>
        <v>0</v>
      </c>
      <c r="D14" s="116">
        <f>'22'!O61</f>
        <v>0</v>
      </c>
      <c r="E14" s="117">
        <f>'22'!B31</f>
        <v>0</v>
      </c>
    </row>
    <row r="15" spans="1:5" ht="12.75">
      <c r="A15" s="79">
        <v>14</v>
      </c>
      <c r="B15" s="114">
        <f>'12'!D60</f>
        <v>0</v>
      </c>
      <c r="C15" s="115">
        <f>'22'!O58</f>
        <v>0</v>
      </c>
      <c r="D15" s="116">
        <f>'22'!O63</f>
        <v>0</v>
      </c>
      <c r="E15" s="117">
        <f>'22'!B33</f>
        <v>0</v>
      </c>
    </row>
    <row r="16" spans="1:5" ht="12.75">
      <c r="A16" s="79">
        <v>15</v>
      </c>
      <c r="B16" s="114">
        <f>'12'!D64</f>
        <v>0</v>
      </c>
      <c r="C16" s="115">
        <f>'22'!Q56</f>
        <v>0</v>
      </c>
      <c r="D16" s="116">
        <f>'22'!Q60</f>
        <v>0</v>
      </c>
      <c r="E16" s="117">
        <f>'22'!B35</f>
        <v>0</v>
      </c>
    </row>
    <row r="17" spans="1:5" ht="12.75">
      <c r="A17" s="79">
        <v>16</v>
      </c>
      <c r="B17" s="114">
        <f>'12'!D68</f>
        <v>0</v>
      </c>
      <c r="C17" s="115">
        <f>'22'!Q62</f>
        <v>0</v>
      </c>
      <c r="D17" s="116">
        <f>'22'!Q64</f>
        <v>0</v>
      </c>
      <c r="E17" s="117">
        <f>'22'!B37</f>
        <v>0</v>
      </c>
    </row>
    <row r="18" spans="1:5" ht="12.75">
      <c r="A18" s="79">
        <v>17</v>
      </c>
      <c r="B18" s="114">
        <f>'12'!F10</f>
        <v>0</v>
      </c>
      <c r="C18" s="115">
        <f>'22'!G62</f>
        <v>0</v>
      </c>
      <c r="D18" s="116">
        <f>'22'!G74</f>
        <v>0</v>
      </c>
      <c r="E18" s="117">
        <f>'22'!D38</f>
        <v>0</v>
      </c>
    </row>
    <row r="19" spans="1:5" ht="12.75">
      <c r="A19" s="79">
        <v>18</v>
      </c>
      <c r="B19" s="114">
        <f>'12'!F18</f>
        <v>0</v>
      </c>
      <c r="C19" s="115">
        <f>'22'!G70</f>
        <v>0</v>
      </c>
      <c r="D19" s="116">
        <f>'22'!G76</f>
        <v>0</v>
      </c>
      <c r="E19" s="117">
        <f>'22'!D34</f>
        <v>0</v>
      </c>
    </row>
    <row r="20" spans="1:5" ht="12.75">
      <c r="A20" s="79">
        <v>19</v>
      </c>
      <c r="B20" s="114">
        <f>'12'!F26</f>
        <v>0</v>
      </c>
      <c r="C20" s="115">
        <f>'22'!I66</f>
        <v>0</v>
      </c>
      <c r="D20" s="116">
        <f>'22'!I72</f>
        <v>0</v>
      </c>
      <c r="E20" s="117">
        <f>'22'!D30</f>
        <v>0</v>
      </c>
    </row>
    <row r="21" spans="1:5" ht="12.75">
      <c r="A21" s="79">
        <v>20</v>
      </c>
      <c r="B21" s="114">
        <f>'12'!F34</f>
        <v>0</v>
      </c>
      <c r="C21" s="115">
        <f>'22'!I75</f>
        <v>0</v>
      </c>
      <c r="D21" s="116">
        <f>'22'!I77</f>
        <v>0</v>
      </c>
      <c r="E21" s="117">
        <f>'22'!D26</f>
        <v>0</v>
      </c>
    </row>
    <row r="22" spans="1:5" ht="12.75">
      <c r="A22" s="79">
        <v>21</v>
      </c>
      <c r="B22" s="114">
        <f>'12'!F42</f>
        <v>0</v>
      </c>
      <c r="C22" s="115">
        <f>'22'!O67</f>
        <v>0</v>
      </c>
      <c r="D22" s="116">
        <f>'22'!O74</f>
        <v>0</v>
      </c>
      <c r="E22" s="117">
        <f>'22'!D22</f>
        <v>0</v>
      </c>
    </row>
    <row r="23" spans="1:5" ht="12.75">
      <c r="A23" s="79">
        <v>22</v>
      </c>
      <c r="B23" s="114">
        <f>'12'!F50</f>
        <v>0</v>
      </c>
      <c r="C23" s="115">
        <f>'22'!O71</f>
        <v>0</v>
      </c>
      <c r="D23" s="116">
        <f>'22'!O76</f>
        <v>0</v>
      </c>
      <c r="E23" s="117">
        <f>'22'!D18</f>
        <v>0</v>
      </c>
    </row>
    <row r="24" spans="1:5" ht="12.75">
      <c r="A24" s="79">
        <v>23</v>
      </c>
      <c r="B24" s="114">
        <f>'12'!F58</f>
        <v>0</v>
      </c>
      <c r="C24" s="115">
        <f>'22'!Q69</f>
        <v>0</v>
      </c>
      <c r="D24" s="116">
        <f>'22'!Q73</f>
        <v>0</v>
      </c>
      <c r="E24" s="117">
        <f>'22'!D14</f>
        <v>0</v>
      </c>
    </row>
    <row r="25" spans="1:5" ht="12.75">
      <c r="A25" s="79">
        <v>24</v>
      </c>
      <c r="B25" s="114">
        <f>'12'!F66</f>
        <v>0</v>
      </c>
      <c r="C25" s="115">
        <f>'22'!Q75</f>
        <v>0</v>
      </c>
      <c r="D25" s="116">
        <f>'22'!Q77</f>
        <v>0</v>
      </c>
      <c r="E25" s="117">
        <f>'22'!D10</f>
        <v>0</v>
      </c>
    </row>
    <row r="26" spans="1:5" ht="12.75">
      <c r="A26" s="79">
        <v>25</v>
      </c>
      <c r="B26" s="114">
        <f>'12'!H14</f>
        <v>0</v>
      </c>
      <c r="C26" s="115" t="str">
        <f>'12'!E8</f>
        <v>Краснова Валерия</v>
      </c>
      <c r="D26" s="116" t="str">
        <f>'22'!C7</f>
        <v>_</v>
      </c>
      <c r="E26" s="117">
        <f>'22'!H7</f>
        <v>0</v>
      </c>
    </row>
    <row r="27" spans="1:5" ht="12.75">
      <c r="A27" s="79">
        <v>26</v>
      </c>
      <c r="B27" s="114">
        <f>'12'!H30</f>
        <v>0</v>
      </c>
      <c r="C27" s="115" t="str">
        <f>'12'!E16</f>
        <v>Горбунова Александра</v>
      </c>
      <c r="D27" s="116" t="str">
        <f>'22'!C11</f>
        <v>_</v>
      </c>
      <c r="E27" s="117">
        <f>'22'!H15</f>
        <v>0</v>
      </c>
    </row>
    <row r="28" spans="1:5" ht="12.75">
      <c r="A28" s="79">
        <v>27</v>
      </c>
      <c r="B28" s="114">
        <f>'12'!H46</f>
        <v>0</v>
      </c>
      <c r="C28" s="115" t="str">
        <f>'12'!E20</f>
        <v>Камалтдинов Ирек</v>
      </c>
      <c r="D28" s="116" t="str">
        <f>'22'!C13</f>
        <v>_</v>
      </c>
      <c r="E28" s="117">
        <f>'22'!H23</f>
        <v>0</v>
      </c>
    </row>
    <row r="29" spans="1:5" ht="12.75">
      <c r="A29" s="79">
        <v>28</v>
      </c>
      <c r="B29" s="114">
        <f>'12'!H62</f>
        <v>0</v>
      </c>
      <c r="C29" s="115" t="str">
        <f>'12'!E24</f>
        <v>Жеребов Алексей</v>
      </c>
      <c r="D29" s="116" t="str">
        <f>'22'!C15</f>
        <v>_</v>
      </c>
      <c r="E29" s="117">
        <f>'22'!H31</f>
        <v>0</v>
      </c>
    </row>
    <row r="30" spans="1:5" ht="12.75">
      <c r="A30" s="79">
        <v>29</v>
      </c>
      <c r="B30" s="114">
        <f>'12'!J22</f>
        <v>0</v>
      </c>
      <c r="C30" s="115" t="str">
        <f>'12'!E28</f>
        <v>Кочетыгов Алексей</v>
      </c>
      <c r="D30" s="116" t="str">
        <f>'22'!C17</f>
        <v>_</v>
      </c>
      <c r="E30" s="117">
        <f>'22'!L37</f>
        <v>0</v>
      </c>
    </row>
    <row r="31" spans="1:5" ht="12.75">
      <c r="A31" s="79">
        <v>30</v>
      </c>
      <c r="B31" s="114">
        <f>'12'!J54</f>
        <v>0</v>
      </c>
      <c r="C31" s="115" t="str">
        <f>'12'!E36</f>
        <v>Лукина Елена</v>
      </c>
      <c r="D31" s="116" t="str">
        <f>'22'!C21</f>
        <v>_</v>
      </c>
      <c r="E31" s="117">
        <f>'22'!L21</f>
        <v>0</v>
      </c>
    </row>
    <row r="32" spans="1:5" ht="12.75">
      <c r="A32" s="79">
        <v>31</v>
      </c>
      <c r="B32" s="114">
        <f>'12'!L38</f>
        <v>0</v>
      </c>
      <c r="C32" s="115" t="str">
        <f>'12'!E40</f>
        <v>Масалимов Рамиль</v>
      </c>
      <c r="D32" s="116" t="str">
        <f>'22'!C23</f>
        <v>_</v>
      </c>
      <c r="E32" s="117">
        <f>'12'!L58</f>
        <v>0</v>
      </c>
    </row>
    <row r="33" spans="1:5" ht="12.75">
      <c r="A33" s="79">
        <v>32</v>
      </c>
      <c r="B33" s="114">
        <f>'22'!D8</f>
        <v>0</v>
      </c>
      <c r="C33" s="115" t="str">
        <f>'12'!E48</f>
        <v>Китов Константин</v>
      </c>
      <c r="D33" s="116" t="str">
        <f>'22'!C27</f>
        <v>_</v>
      </c>
      <c r="E33" s="117">
        <f>'22'!B59</f>
        <v>0</v>
      </c>
    </row>
    <row r="34" spans="1:5" ht="12.75">
      <c r="A34" s="79">
        <v>33</v>
      </c>
      <c r="B34" s="114">
        <f>'22'!D12</f>
        <v>0</v>
      </c>
      <c r="C34" s="115" t="str">
        <f>'12'!E52</f>
        <v>Ягафарова Диана</v>
      </c>
      <c r="D34" s="116" t="str">
        <f>'22'!C29</f>
        <v>_</v>
      </c>
      <c r="E34" s="117">
        <f>'22'!B61</f>
        <v>0</v>
      </c>
    </row>
    <row r="35" spans="1:5" ht="12.75">
      <c r="A35" s="79">
        <v>34</v>
      </c>
      <c r="B35" s="114">
        <f>'22'!D16</f>
        <v>0</v>
      </c>
      <c r="C35" s="115" t="str">
        <f>'12'!E56</f>
        <v>Ахмеров Илья</v>
      </c>
      <c r="D35" s="116" t="str">
        <f>'22'!C31</f>
        <v>_</v>
      </c>
      <c r="E35" s="117">
        <f>'22'!B63</f>
        <v>0</v>
      </c>
    </row>
    <row r="36" spans="1:5" ht="12.75">
      <c r="A36" s="79">
        <v>35</v>
      </c>
      <c r="B36" s="114">
        <f>'22'!D20</f>
        <v>0</v>
      </c>
      <c r="C36" s="115" t="str">
        <f>'12'!E60</f>
        <v>Мухаметрахимов Артур</v>
      </c>
      <c r="D36" s="116" t="str">
        <f>'22'!C33</f>
        <v>_</v>
      </c>
      <c r="E36" s="117">
        <f>'22'!B65</f>
        <v>0</v>
      </c>
    </row>
    <row r="37" spans="1:5" ht="12.75">
      <c r="A37" s="79">
        <v>36</v>
      </c>
      <c r="B37" s="114">
        <f>'22'!D24</f>
        <v>0</v>
      </c>
      <c r="C37" s="115" t="str">
        <f>'12'!E68</f>
        <v>Коробейникова Екатерина</v>
      </c>
      <c r="D37" s="116" t="str">
        <f>'22'!C37</f>
        <v>_</v>
      </c>
      <c r="E37" s="117">
        <f>'22'!B67</f>
        <v>0</v>
      </c>
    </row>
    <row r="38" spans="1:5" ht="12.75">
      <c r="A38" s="79">
        <v>37</v>
      </c>
      <c r="B38" s="114">
        <f>'22'!D28</f>
        <v>0</v>
      </c>
      <c r="C38" s="115" t="str">
        <f>'22'!E8</f>
        <v>Габитова Милена</v>
      </c>
      <c r="D38" s="116" t="str">
        <f>'22'!C59</f>
        <v>_</v>
      </c>
      <c r="E38" s="117">
        <f>'22'!B69</f>
        <v>0</v>
      </c>
    </row>
    <row r="39" spans="1:5" ht="12.75">
      <c r="A39" s="79">
        <v>38</v>
      </c>
      <c r="B39" s="114">
        <f>'22'!D32</f>
        <v>0</v>
      </c>
      <c r="C39" s="115" t="str">
        <f>'22'!E20</f>
        <v>Абдукадыров Денис</v>
      </c>
      <c r="D39" s="116" t="str">
        <f>'22'!C65</f>
        <v>_</v>
      </c>
      <c r="E39" s="117">
        <f>'22'!B71</f>
        <v>0</v>
      </c>
    </row>
    <row r="40" spans="1:5" ht="12.75">
      <c r="A40" s="79">
        <v>39</v>
      </c>
      <c r="B40" s="114">
        <f>'22'!D36</f>
        <v>0</v>
      </c>
      <c r="C40" s="115" t="str">
        <f>'22'!E24</f>
        <v>Фазлыев Даниэль</v>
      </c>
      <c r="D40" s="116" t="str">
        <f>'22'!C67</f>
        <v>_</v>
      </c>
      <c r="E40" s="117">
        <f>'22'!B73</f>
        <v>0</v>
      </c>
    </row>
    <row r="41" spans="1:5" ht="12.75">
      <c r="A41" s="79">
        <v>40</v>
      </c>
      <c r="B41" s="114">
        <f>'22'!F9</f>
        <v>0</v>
      </c>
      <c r="C41" s="115" t="str">
        <f>'22'!E36</f>
        <v>Семенов Алексей</v>
      </c>
      <c r="D41" s="116" t="str">
        <f>'22'!C73</f>
        <v>_</v>
      </c>
      <c r="E41" s="117">
        <f>'22'!B40</f>
        <v>0</v>
      </c>
    </row>
    <row r="42" spans="1:5" ht="12.75">
      <c r="A42" s="79">
        <v>41</v>
      </c>
      <c r="B42" s="114">
        <f>'22'!F13</f>
        <v>0</v>
      </c>
      <c r="C42" s="115">
        <f>'22'!E60</f>
        <v>0</v>
      </c>
      <c r="D42" s="116" t="str">
        <f>'22'!M66</f>
        <v>_</v>
      </c>
      <c r="E42" s="117">
        <f>'22'!B42</f>
        <v>0</v>
      </c>
    </row>
    <row r="43" spans="1:5" ht="12.75">
      <c r="A43" s="79">
        <v>42</v>
      </c>
      <c r="B43" s="114">
        <f>'22'!F17</f>
        <v>0</v>
      </c>
      <c r="C43" s="115">
        <f>'22'!E64</f>
        <v>0</v>
      </c>
      <c r="D43" s="116" t="str">
        <f>'22'!M68</f>
        <v>_</v>
      </c>
      <c r="E43" s="117">
        <f>'22'!B44</f>
        <v>0</v>
      </c>
    </row>
    <row r="44" spans="1:5" ht="12.75">
      <c r="A44" s="79">
        <v>43</v>
      </c>
      <c r="B44" s="114">
        <f>'22'!F21</f>
        <v>0</v>
      </c>
      <c r="C44" s="115">
        <f>'22'!E68</f>
        <v>0</v>
      </c>
      <c r="D44" s="116" t="str">
        <f>'22'!M70</f>
        <v>_</v>
      </c>
      <c r="E44" s="117">
        <f>'22'!B46</f>
        <v>0</v>
      </c>
    </row>
    <row r="45" spans="1:5" ht="12.75">
      <c r="A45" s="79">
        <v>44</v>
      </c>
      <c r="B45" s="114">
        <f>'22'!F25</f>
        <v>0</v>
      </c>
      <c r="C45" s="115">
        <f>'22'!E72</f>
        <v>0</v>
      </c>
      <c r="D45" s="116" t="str">
        <f>'22'!M72</f>
        <v>_</v>
      </c>
      <c r="E45" s="117">
        <f>'22'!B48</f>
        <v>0</v>
      </c>
    </row>
    <row r="46" spans="1:5" ht="12.75">
      <c r="A46" s="79">
        <v>45</v>
      </c>
      <c r="B46" s="114">
        <f>'22'!F29</f>
        <v>0</v>
      </c>
      <c r="C46" s="115" t="str">
        <f>'12'!M70</f>
        <v>Ахмеров Илья</v>
      </c>
      <c r="D46" s="116" t="str">
        <f>'12'!M72</f>
        <v>Горбунова Александра</v>
      </c>
      <c r="E46" s="117">
        <f>'22'!B50</f>
        <v>0</v>
      </c>
    </row>
    <row r="47" spans="1:5" ht="12.75">
      <c r="A47" s="79">
        <v>46</v>
      </c>
      <c r="B47" s="114">
        <f>'22'!F33</f>
        <v>0</v>
      </c>
      <c r="C47" s="115" t="str">
        <f>'22'!K9</f>
        <v>Ахмеров Илья</v>
      </c>
      <c r="D47" s="116" t="str">
        <f>'12'!C71</f>
        <v>Краснова Валерия</v>
      </c>
      <c r="E47" s="117">
        <f>'22'!B52</f>
        <v>0</v>
      </c>
    </row>
    <row r="48" spans="1:5" ht="12.75">
      <c r="A48" s="79">
        <v>47</v>
      </c>
      <c r="B48" s="114">
        <f>'22'!F37</f>
        <v>0</v>
      </c>
      <c r="C48" s="115" t="str">
        <f>'22'!I11</f>
        <v>Ахмеров Илья</v>
      </c>
      <c r="D48" s="116" t="str">
        <f>'22'!M40</f>
        <v>Шайхутдинова Ильмира</v>
      </c>
      <c r="E48" s="117">
        <f>'22'!B54</f>
        <v>0</v>
      </c>
    </row>
    <row r="49" spans="1:5" ht="12.75">
      <c r="A49" s="79">
        <v>48</v>
      </c>
      <c r="B49" s="114">
        <f>'22'!H11</f>
        <v>0</v>
      </c>
      <c r="C49" s="115" t="str">
        <f>'22'!G43</f>
        <v>Габитова Милена</v>
      </c>
      <c r="D49" s="116" t="str">
        <f>'22'!G55</f>
        <v>Абдукадыров Денис</v>
      </c>
      <c r="E49" s="117">
        <f>'22'!L40</f>
        <v>0</v>
      </c>
    </row>
    <row r="50" spans="1:5" ht="12.75">
      <c r="A50" s="79">
        <v>49</v>
      </c>
      <c r="B50" s="114">
        <f>'22'!H19</f>
        <v>0</v>
      </c>
      <c r="C50" s="115" t="str">
        <f>'22'!K33</f>
        <v>Горбунова Александра</v>
      </c>
      <c r="D50" s="116" t="str">
        <f>'12'!C77</f>
        <v>Мухаметрахимов Артур</v>
      </c>
      <c r="E50" s="117">
        <f>'22'!L42</f>
        <v>0</v>
      </c>
    </row>
    <row r="51" spans="1:5" ht="12.75">
      <c r="A51" s="79">
        <v>50</v>
      </c>
      <c r="B51" s="114">
        <f>'22'!H27</f>
        <v>0</v>
      </c>
      <c r="C51" s="115" t="str">
        <f>'22'!I35</f>
        <v>Горбунова Александра</v>
      </c>
      <c r="D51" s="116" t="str">
        <f>'22'!M46</f>
        <v>Семенов Алексей</v>
      </c>
      <c r="E51" s="117">
        <f>'22'!L44</f>
        <v>0</v>
      </c>
    </row>
    <row r="52" spans="1:5" ht="12.75">
      <c r="A52" s="79">
        <v>51</v>
      </c>
      <c r="B52" s="114">
        <f>'22'!H35</f>
        <v>0</v>
      </c>
      <c r="C52" s="115" t="str">
        <f>'22'!G21</f>
        <v>Грошев Юрий</v>
      </c>
      <c r="D52" s="116" t="str">
        <f>'22'!C46</f>
        <v>Абдукадыров Денис</v>
      </c>
      <c r="E52" s="117">
        <f>'22'!L46</f>
        <v>0</v>
      </c>
    </row>
    <row r="53" spans="1:5" ht="12.75">
      <c r="A53" s="79">
        <v>52</v>
      </c>
      <c r="B53" s="114">
        <f>'22'!J9</f>
        <v>0</v>
      </c>
      <c r="C53" s="115" t="str">
        <f>'22'!Q49</f>
        <v>Грошев Юрий</v>
      </c>
      <c r="D53" s="116" t="str">
        <f>'22'!Q51</f>
        <v>Семенов Алексей</v>
      </c>
      <c r="E53" s="117">
        <f>'12'!B71</f>
        <v>0</v>
      </c>
    </row>
    <row r="54" spans="1:5" ht="12.75">
      <c r="A54" s="79">
        <v>53</v>
      </c>
      <c r="B54" s="114">
        <f>'22'!J17</f>
        <v>0</v>
      </c>
      <c r="C54" s="115" t="str">
        <f>'12'!E44</f>
        <v>Грошев Юрий</v>
      </c>
      <c r="D54" s="116" t="str">
        <f>'22'!C25</f>
        <v>Фазлыев Даниэль</v>
      </c>
      <c r="E54" s="117">
        <f>'12'!B73</f>
        <v>0</v>
      </c>
    </row>
    <row r="55" spans="1:5" ht="12.75">
      <c r="A55" s="79">
        <v>54</v>
      </c>
      <c r="B55" s="114">
        <f>'22'!J25</f>
        <v>0</v>
      </c>
      <c r="C55" s="115" t="str">
        <f>'22'!M13</f>
        <v>Жеребов Алексей</v>
      </c>
      <c r="D55" s="116" t="str">
        <f>'12'!K69</f>
        <v>Ахмеров Илья</v>
      </c>
      <c r="E55" s="117">
        <f>'12'!B75</f>
        <v>0</v>
      </c>
    </row>
    <row r="56" spans="1:5" ht="12.75">
      <c r="A56" s="79">
        <v>55</v>
      </c>
      <c r="B56" s="114">
        <f>'22'!J33</f>
        <v>0</v>
      </c>
      <c r="C56" s="115" t="str">
        <f>'22'!K17</f>
        <v>Жеребов Алексей</v>
      </c>
      <c r="D56" s="116" t="str">
        <f>'12'!C73</f>
        <v>Китов Константин</v>
      </c>
      <c r="E56" s="117">
        <f>'12'!B77</f>
        <v>0</v>
      </c>
    </row>
    <row r="57" spans="1:5" ht="12.75">
      <c r="A57" s="79">
        <v>56</v>
      </c>
      <c r="B57" s="114">
        <f>'22'!L13</f>
        <v>0</v>
      </c>
      <c r="C57" s="115" t="str">
        <f>'12'!G26</f>
        <v>Жеребов Алексей</v>
      </c>
      <c r="D57" s="116" t="str">
        <f>'22'!E30</f>
        <v>Кочетыгов Алексей</v>
      </c>
      <c r="E57" s="117">
        <f>'12'!J69</f>
        <v>0</v>
      </c>
    </row>
    <row r="58" spans="1:5" ht="12.75">
      <c r="A58" s="79">
        <v>57</v>
      </c>
      <c r="B58" s="114">
        <f>'22'!L29</f>
        <v>0</v>
      </c>
      <c r="C58" s="115" t="str">
        <f>'12'!G18</f>
        <v>Камалтдинов Ирек</v>
      </c>
      <c r="D58" s="116" t="str">
        <f>'22'!E34</f>
        <v>Горбунова Александра</v>
      </c>
      <c r="E58" s="117">
        <f>'12'!J71</f>
        <v>0</v>
      </c>
    </row>
    <row r="59" spans="1:5" ht="12.75">
      <c r="A59" s="79">
        <v>58</v>
      </c>
      <c r="B59" s="114">
        <f>'22'!N17</f>
        <v>0</v>
      </c>
      <c r="C59" s="115" t="str">
        <f>'12'!M65</f>
        <v>Камалтдинов Ирек</v>
      </c>
      <c r="D59" s="116" t="str">
        <f>'12'!M67</f>
        <v>Жеребов Алексей</v>
      </c>
      <c r="E59" s="117">
        <f>'12'!J64</f>
        <v>0</v>
      </c>
    </row>
    <row r="60" spans="1:5" ht="12.75">
      <c r="A60" s="79">
        <v>59</v>
      </c>
      <c r="B60" s="114">
        <f>'22'!N33</f>
        <v>0</v>
      </c>
      <c r="C60" s="115" t="str">
        <f>'12'!I14</f>
        <v>Камалтдинов Ирек</v>
      </c>
      <c r="D60" s="116" t="str">
        <f>'22'!I7</f>
        <v>Краснова Валерия</v>
      </c>
      <c r="E60" s="117">
        <f>'12'!J66</f>
        <v>0</v>
      </c>
    </row>
    <row r="61" spans="1:5" ht="12.75">
      <c r="A61" s="79">
        <v>60</v>
      </c>
      <c r="B61" s="114">
        <f>'22'!P25</f>
        <v>0</v>
      </c>
      <c r="C61" s="115" t="str">
        <f>'22'!I19</f>
        <v>Китов Константин</v>
      </c>
      <c r="D61" s="116" t="str">
        <f>'22'!M42</f>
        <v>Грошев Юрий</v>
      </c>
      <c r="E61" s="117">
        <f>'22'!P35</f>
        <v>0</v>
      </c>
    </row>
    <row r="62" spans="1:5" ht="12.75">
      <c r="A62" s="79">
        <v>61</v>
      </c>
      <c r="B62" s="114">
        <f>'12'!L65</f>
        <v>0</v>
      </c>
      <c r="C62" s="115" t="str">
        <f>'12'!M75</f>
        <v>Китов Константин</v>
      </c>
      <c r="D62" s="116" t="str">
        <f>'12'!M77</f>
        <v>Кочетыгов Алексей</v>
      </c>
      <c r="E62" s="117">
        <f>'12'!L67</f>
        <v>0</v>
      </c>
    </row>
    <row r="63" spans="1:5" ht="12.75">
      <c r="A63" s="79">
        <v>62</v>
      </c>
      <c r="B63" s="114">
        <f>'12'!L70</f>
        <v>0</v>
      </c>
      <c r="C63" s="115" t="str">
        <f>'12'!M38</f>
        <v>Коробейникова Екатерина</v>
      </c>
      <c r="D63" s="116" t="str">
        <f>'12'!M58</f>
        <v>Лукина Елена</v>
      </c>
      <c r="E63" s="117">
        <f>'12'!L72</f>
        <v>0</v>
      </c>
    </row>
    <row r="64" spans="1:5" ht="12.75">
      <c r="A64" s="79">
        <v>63</v>
      </c>
      <c r="B64" s="114">
        <f>'12'!D72</f>
        <v>0</v>
      </c>
      <c r="C64" s="115" t="str">
        <f>'12'!I62</f>
        <v>Коробейникова Екатерина</v>
      </c>
      <c r="D64" s="116" t="str">
        <f>'22'!I31</f>
        <v>Мухаметрахимов Артур</v>
      </c>
      <c r="E64" s="117">
        <f>'12'!J74</f>
        <v>0</v>
      </c>
    </row>
    <row r="65" spans="1:5" ht="12.75">
      <c r="A65" s="79">
        <v>64</v>
      </c>
      <c r="B65" s="114">
        <f>'12'!D76</f>
        <v>0</v>
      </c>
      <c r="C65" s="115" t="str">
        <f>'12'!G66</f>
        <v>Коробейникова Екатерина</v>
      </c>
      <c r="D65" s="116" t="str">
        <f>'22'!E10</f>
        <v>Шайхутдинова Ильмира</v>
      </c>
      <c r="E65" s="117">
        <f>'12'!J76</f>
        <v>0</v>
      </c>
    </row>
    <row r="66" spans="1:5" ht="12.75">
      <c r="A66" s="79">
        <v>65</v>
      </c>
      <c r="B66" s="114">
        <f>'12'!F74</f>
        <v>0</v>
      </c>
      <c r="C66" s="115" t="str">
        <f>'12'!K54</f>
        <v>Коробейникова Екатерина</v>
      </c>
      <c r="D66" s="116" t="str">
        <f>'22'!M21</f>
        <v>Ягафарова Диана</v>
      </c>
      <c r="E66" s="117">
        <f>'12'!F77</f>
        <v>0</v>
      </c>
    </row>
    <row r="67" spans="1:5" ht="12.75">
      <c r="A67" s="79">
        <v>66</v>
      </c>
      <c r="B67" s="114">
        <f>'12'!L75</f>
        <v>0</v>
      </c>
      <c r="C67" s="115" t="str">
        <f>'22'!I27</f>
        <v>Кочетыгов Алексей</v>
      </c>
      <c r="D67" s="116" t="str">
        <f>'22'!M44</f>
        <v>Мухаметрахимов Тимур</v>
      </c>
      <c r="E67" s="117">
        <f>'12'!L77</f>
        <v>0</v>
      </c>
    </row>
    <row r="68" spans="1:5" ht="12.75">
      <c r="A68" s="79">
        <v>67</v>
      </c>
      <c r="B68" s="114">
        <f>'22'!N41</f>
        <v>0</v>
      </c>
      <c r="C68" s="115" t="str">
        <f>'12'!E72</f>
        <v>Краснова Валерия</v>
      </c>
      <c r="D68" s="116" t="str">
        <f>'12'!K74</f>
        <v>Китов Константин</v>
      </c>
      <c r="E68" s="117">
        <f>'22'!N48</f>
        <v>0</v>
      </c>
    </row>
    <row r="69" spans="1:5" ht="12.75">
      <c r="A69" s="79">
        <v>68</v>
      </c>
      <c r="B69" s="114">
        <f>'22'!N45</f>
        <v>0</v>
      </c>
      <c r="C69" s="115" t="str">
        <f>'12'!G74</f>
        <v>Краснова Валерия</v>
      </c>
      <c r="D69" s="116" t="str">
        <f>'12'!G77</f>
        <v>Мухаметрахимов Артур</v>
      </c>
      <c r="E69" s="117">
        <f>'22'!N50</f>
        <v>0</v>
      </c>
    </row>
    <row r="70" spans="1:5" ht="12.75">
      <c r="A70" s="79">
        <v>69</v>
      </c>
      <c r="B70" s="114">
        <f>'22'!P43</f>
        <v>0</v>
      </c>
      <c r="C70" s="115" t="str">
        <f>'12'!G10</f>
        <v>Краснова Валерия</v>
      </c>
      <c r="D70" s="116" t="str">
        <f>'22'!E38</f>
        <v>Хасанова Амалия</v>
      </c>
      <c r="E70" s="117">
        <f>'22'!P47</f>
        <v>0</v>
      </c>
    </row>
    <row r="71" spans="1:5" ht="12.75">
      <c r="A71" s="79">
        <v>70</v>
      </c>
      <c r="B71" s="114">
        <f>'22'!P49</f>
        <v>0</v>
      </c>
      <c r="C71" s="115" t="str">
        <f>'12'!I30</f>
        <v>Лукина Елена</v>
      </c>
      <c r="D71" s="116" t="str">
        <f>'22'!I15</f>
        <v>Жеребов Алексей</v>
      </c>
      <c r="E71" s="117">
        <f>'22'!P51</f>
        <v>0</v>
      </c>
    </row>
    <row r="72" spans="1:5" ht="12.75">
      <c r="A72" s="79">
        <v>71</v>
      </c>
      <c r="B72" s="114">
        <f>'22'!D41</f>
        <v>0</v>
      </c>
      <c r="C72" s="115" t="str">
        <f>'12'!K22</f>
        <v>Лукина Елена</v>
      </c>
      <c r="D72" s="116" t="str">
        <f>'22'!M37</f>
        <v>Камалтдинов Ирек</v>
      </c>
      <c r="E72" s="117">
        <f>'22'!L53</f>
        <v>0</v>
      </c>
    </row>
    <row r="73" spans="1:5" ht="12.75">
      <c r="A73" s="79">
        <v>72</v>
      </c>
      <c r="B73" s="114">
        <f>'22'!D45</f>
        <v>0</v>
      </c>
      <c r="C73" s="115" t="str">
        <f>'12'!G34</f>
        <v>Лукина Елена</v>
      </c>
      <c r="D73" s="116" t="str">
        <f>'22'!E26</f>
        <v>Мухаметрахимов Тимур</v>
      </c>
      <c r="E73" s="117">
        <f>'22'!L55</f>
        <v>0</v>
      </c>
    </row>
    <row r="74" spans="1:5" ht="12.75">
      <c r="A74" s="79">
        <v>73</v>
      </c>
      <c r="B74" s="114">
        <f>'22'!D49</f>
        <v>0</v>
      </c>
      <c r="C74" s="115" t="str">
        <f>'22'!M29</f>
        <v>Масалимов Рамиль</v>
      </c>
      <c r="D74" s="116" t="str">
        <f>'12'!K71</f>
        <v>Горбунова Александра</v>
      </c>
      <c r="E74" s="117">
        <f>'22'!L57</f>
        <v>0</v>
      </c>
    </row>
    <row r="75" spans="1:5" ht="12.75">
      <c r="A75" s="79">
        <v>74</v>
      </c>
      <c r="B75" s="114">
        <f>'22'!D53</f>
        <v>0</v>
      </c>
      <c r="C75" s="115" t="str">
        <f>'12'!G42</f>
        <v>Масалимов Рамиль</v>
      </c>
      <c r="D75" s="116" t="str">
        <f>'22'!E22</f>
        <v>Грошев Юрий</v>
      </c>
      <c r="E75" s="117">
        <f>'22'!L59</f>
        <v>0</v>
      </c>
    </row>
    <row r="76" spans="1:5" ht="12.75">
      <c r="A76" s="79">
        <v>75</v>
      </c>
      <c r="B76" s="114">
        <f>'22'!F43</f>
        <v>0</v>
      </c>
      <c r="C76" s="115" t="str">
        <f>'22'!O33</f>
        <v>Масалимов Рамиль</v>
      </c>
      <c r="D76" s="116" t="str">
        <f>'12'!K66</f>
        <v>Камалтдинов Ирек</v>
      </c>
      <c r="E76" s="117">
        <f>'22'!F55</f>
        <v>0</v>
      </c>
    </row>
    <row r="77" spans="1:5" ht="12.75">
      <c r="A77" s="79">
        <v>76</v>
      </c>
      <c r="B77" s="114">
        <f>'22'!F51</f>
        <v>0</v>
      </c>
      <c r="C77" s="115" t="str">
        <f>'22'!K25</f>
        <v>Масалимов Рамиль</v>
      </c>
      <c r="D77" s="116" t="str">
        <f>'12'!C75</f>
        <v>Кочетыгов Алексей</v>
      </c>
      <c r="E77" s="117">
        <f>'22'!F57</f>
        <v>0</v>
      </c>
    </row>
    <row r="78" spans="1:5" ht="12.75">
      <c r="A78" s="79">
        <v>77</v>
      </c>
      <c r="B78" s="114">
        <f>'22'!H47</f>
        <v>0</v>
      </c>
      <c r="C78" s="115" t="str">
        <f>'12'!G58</f>
        <v>Мухаметрахимов Артур</v>
      </c>
      <c r="D78" s="116" t="str">
        <f>'22'!E14</f>
        <v>Ахмеров Илья</v>
      </c>
      <c r="E78" s="117">
        <f>'22'!H53</f>
        <v>0</v>
      </c>
    </row>
    <row r="79" spans="1:5" ht="12.75">
      <c r="A79" s="79">
        <v>78</v>
      </c>
      <c r="B79" s="114">
        <f>'22'!H56</f>
        <v>0</v>
      </c>
      <c r="C79" s="115" t="str">
        <f>'12'!E76</f>
        <v>Мухаметрахимов Артур</v>
      </c>
      <c r="D79" s="116" t="str">
        <f>'12'!K76</f>
        <v>Кочетыгов Алексей</v>
      </c>
      <c r="E79" s="117">
        <f>'22'!H58</f>
        <v>0</v>
      </c>
    </row>
    <row r="80" spans="1:5" ht="12.75">
      <c r="A80" s="79">
        <v>79</v>
      </c>
      <c r="B80" s="114">
        <f>'22'!N54</f>
        <v>0</v>
      </c>
      <c r="C80" s="115" t="str">
        <f>'12'!E32</f>
        <v>Мухаметрахимов Тимур</v>
      </c>
      <c r="D80" s="116" t="str">
        <f>'22'!C19</f>
        <v>Абдукадыров Денис</v>
      </c>
      <c r="E80" s="117">
        <f>'22'!N61</f>
        <v>0</v>
      </c>
    </row>
    <row r="81" spans="1:5" ht="12.75">
      <c r="A81" s="79">
        <v>80</v>
      </c>
      <c r="B81" s="114">
        <f>'22'!N58</f>
        <v>0</v>
      </c>
      <c r="C81" s="115" t="str">
        <f>'22'!O45</f>
        <v>Мухаметрахимов Тимур</v>
      </c>
      <c r="D81" s="116" t="str">
        <f>'22'!O50</f>
        <v>Семенов Алексей</v>
      </c>
      <c r="E81" s="117">
        <f>'22'!N63</f>
        <v>0</v>
      </c>
    </row>
    <row r="82" spans="1:5" ht="12.75">
      <c r="A82" s="79">
        <v>81</v>
      </c>
      <c r="B82" s="114">
        <f>'22'!P56</f>
        <v>0</v>
      </c>
      <c r="C82" s="115" t="str">
        <f>'22'!G25</f>
        <v>Мухаметрахимов Тимур</v>
      </c>
      <c r="D82" s="116" t="str">
        <f>'22'!C48</f>
        <v>Фазлыев Даниэль</v>
      </c>
      <c r="E82" s="117">
        <f>'22'!P60</f>
        <v>0</v>
      </c>
    </row>
    <row r="83" spans="1:5" ht="12.75">
      <c r="A83" s="79">
        <v>82</v>
      </c>
      <c r="B83" s="114">
        <f>'22'!P62</f>
        <v>0</v>
      </c>
      <c r="C83" s="115" t="str">
        <f>'22'!Q43</f>
        <v>Мухаметрахимов Тимур</v>
      </c>
      <c r="D83" s="116" t="str">
        <f>'22'!Q47</f>
        <v>Шайхутдинова Ильмира</v>
      </c>
      <c r="E83" s="117">
        <f>'22'!P64</f>
        <v>0</v>
      </c>
    </row>
    <row r="84" spans="1:5" ht="12.75">
      <c r="A84" s="79">
        <v>83</v>
      </c>
      <c r="B84" s="114">
        <f>'22'!D60</f>
        <v>0</v>
      </c>
      <c r="C84" s="115" t="str">
        <f>'22'!G37</f>
        <v>Семенов Алексей</v>
      </c>
      <c r="D84" s="116" t="str">
        <f>'22'!C54</f>
        <v>Хасанова Амалия</v>
      </c>
      <c r="E84" s="117">
        <f>'22'!L66</f>
        <v>0</v>
      </c>
    </row>
    <row r="85" spans="1:5" ht="12.75">
      <c r="A85" s="79">
        <v>84</v>
      </c>
      <c r="B85" s="114">
        <f>'22'!D64</f>
        <v>0</v>
      </c>
      <c r="C85" s="115" t="str">
        <f>'22'!I56</f>
        <v>Фазлыев Даниэль</v>
      </c>
      <c r="D85" s="116" t="str">
        <f>'22'!I58</f>
        <v>Абдукадыров Денис</v>
      </c>
      <c r="E85" s="117">
        <f>'22'!L68</f>
        <v>0</v>
      </c>
    </row>
    <row r="86" spans="1:5" ht="12.75">
      <c r="A86" s="79">
        <v>85</v>
      </c>
      <c r="B86" s="114">
        <f>'22'!D68</f>
        <v>0</v>
      </c>
      <c r="C86" s="115" t="str">
        <f>'12'!E12</f>
        <v>Хасанова Амалия</v>
      </c>
      <c r="D86" s="116" t="str">
        <f>'22'!C9</f>
        <v>Габитова Милена</v>
      </c>
      <c r="E86" s="117">
        <f>'22'!L70</f>
        <v>0</v>
      </c>
    </row>
    <row r="87" spans="1:5" ht="12.75">
      <c r="A87" s="79">
        <v>86</v>
      </c>
      <c r="B87" s="114">
        <f>'22'!D72</f>
        <v>0</v>
      </c>
      <c r="C87" s="115" t="str">
        <f>'22'!I47</f>
        <v>Хасанова Амалия</v>
      </c>
      <c r="D87" s="116" t="str">
        <f>'22'!I53</f>
        <v>Габитова Милена</v>
      </c>
      <c r="E87" s="117">
        <f>'22'!L72</f>
        <v>0</v>
      </c>
    </row>
    <row r="88" spans="1:5" ht="12.75">
      <c r="A88" s="79">
        <v>87</v>
      </c>
      <c r="B88" s="114">
        <f>'22'!F62</f>
        <v>0</v>
      </c>
      <c r="C88" s="115" t="str">
        <f>'22'!G51</f>
        <v>Хасанова Амалия</v>
      </c>
      <c r="D88" s="116" t="str">
        <f>'22'!G57</f>
        <v>Фазлыев Даниэль</v>
      </c>
      <c r="E88" s="117">
        <f>'22'!F74</f>
        <v>0</v>
      </c>
    </row>
    <row r="89" spans="1:5" ht="12.75">
      <c r="A89" s="79">
        <v>88</v>
      </c>
      <c r="B89" s="114">
        <f>'22'!F70</f>
        <v>0</v>
      </c>
      <c r="C89" s="115" t="str">
        <f>'22'!G9</f>
        <v>Шайхутдинова Ильмира</v>
      </c>
      <c r="D89" s="116" t="str">
        <f>'22'!C40</f>
        <v>Габитова Милена</v>
      </c>
      <c r="E89" s="117">
        <f>'22'!F76</f>
        <v>0</v>
      </c>
    </row>
    <row r="90" spans="1:5" ht="12.75">
      <c r="A90" s="79">
        <v>89</v>
      </c>
      <c r="B90" s="114">
        <f>'22'!H66</f>
        <v>0</v>
      </c>
      <c r="C90" s="115" t="str">
        <f>'22'!O41</f>
        <v>Шайхутдинова Ильмира</v>
      </c>
      <c r="D90" s="116" t="str">
        <f>'22'!O48</f>
        <v>Грошев Юрий</v>
      </c>
      <c r="E90" s="117">
        <f>'22'!H72</f>
        <v>0</v>
      </c>
    </row>
    <row r="91" spans="1:5" ht="12.75">
      <c r="A91" s="79">
        <v>90</v>
      </c>
      <c r="B91" s="114">
        <f>'22'!H75</f>
        <v>0</v>
      </c>
      <c r="C91" s="115" t="str">
        <f>'12'!E64</f>
        <v>Шайхутдинова Ильмира</v>
      </c>
      <c r="D91" s="116" t="str">
        <f>'22'!C35</f>
        <v>Семенов Алексей</v>
      </c>
      <c r="E91" s="117">
        <f>'22'!H77</f>
        <v>0</v>
      </c>
    </row>
    <row r="92" spans="1:5" ht="12.75">
      <c r="A92" s="79">
        <v>91</v>
      </c>
      <c r="B92" s="114">
        <f>'22'!N67</f>
        <v>0</v>
      </c>
      <c r="C92" s="115" t="str">
        <f>'22'!O17</f>
        <v>Ягафарова Диана</v>
      </c>
      <c r="D92" s="116" t="str">
        <f>'12'!K64</f>
        <v>Жеребов Алексей</v>
      </c>
      <c r="E92" s="117">
        <f>'22'!N74</f>
        <v>0</v>
      </c>
    </row>
    <row r="93" spans="1:5" ht="12.75">
      <c r="A93" s="79">
        <v>92</v>
      </c>
      <c r="B93" s="114">
        <f>'22'!N71</f>
        <v>0</v>
      </c>
      <c r="C93" s="115" t="str">
        <f>'12'!G50</f>
        <v>Ягафарова Диана</v>
      </c>
      <c r="D93" s="116" t="str">
        <f>'22'!E18</f>
        <v>Китов Константин</v>
      </c>
      <c r="E93" s="117">
        <f>'22'!N76</f>
        <v>0</v>
      </c>
    </row>
    <row r="94" spans="1:5" ht="12.75">
      <c r="A94" s="79">
        <v>93</v>
      </c>
      <c r="B94" s="114">
        <f>'22'!P69</f>
        <v>0</v>
      </c>
      <c r="C94" s="115" t="str">
        <f>'12'!I46</f>
        <v>Ягафарова Диана</v>
      </c>
      <c r="D94" s="116" t="str">
        <f>'22'!I23</f>
        <v>Масалимов Рамиль</v>
      </c>
      <c r="E94" s="117">
        <f>'22'!P73</f>
        <v>0</v>
      </c>
    </row>
    <row r="95" spans="1:5" ht="12.75">
      <c r="A95" s="79">
        <v>94</v>
      </c>
      <c r="B95" s="114">
        <f>'22'!P75</f>
        <v>0</v>
      </c>
      <c r="C95" s="115" t="str">
        <f>'22'!Q25</f>
        <v>Ягафарова Диана</v>
      </c>
      <c r="D95" s="116" t="str">
        <f>'22'!Q35</f>
        <v>Масалимов Рамиль</v>
      </c>
      <c r="E95" s="117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156" t="s">
        <v>93</v>
      </c>
    </row>
    <row r="2" spans="1:9" ht="13.5" thickBot="1">
      <c r="A2" s="243" t="s">
        <v>50</v>
      </c>
      <c r="B2" s="243"/>
      <c r="C2" s="243"/>
      <c r="D2" s="243"/>
      <c r="E2" s="243"/>
      <c r="F2" s="243"/>
      <c r="G2" s="243"/>
      <c r="H2" s="243"/>
      <c r="I2" s="243"/>
    </row>
    <row r="3" spans="1:10" ht="20.25">
      <c r="A3" s="244" t="s">
        <v>82</v>
      </c>
      <c r="B3" s="245"/>
      <c r="C3" s="245"/>
      <c r="D3" s="245"/>
      <c r="E3" s="245"/>
      <c r="F3" s="245"/>
      <c r="G3" s="245"/>
      <c r="H3" s="245"/>
      <c r="I3" s="18">
        <v>4</v>
      </c>
      <c r="J3" s="157"/>
    </row>
    <row r="4" spans="1:10" ht="19.5" customHeight="1">
      <c r="A4" s="246" t="s">
        <v>6</v>
      </c>
      <c r="B4" s="246"/>
      <c r="C4" s="247" t="s">
        <v>114</v>
      </c>
      <c r="D4" s="247"/>
      <c r="E4" s="247"/>
      <c r="F4" s="247"/>
      <c r="G4" s="247"/>
      <c r="H4" s="247"/>
      <c r="I4" s="247"/>
      <c r="J4" s="158"/>
    </row>
    <row r="5" spans="1:10" ht="15.75">
      <c r="A5" s="239"/>
      <c r="B5" s="240"/>
      <c r="C5" s="240"/>
      <c r="D5" s="21" t="s">
        <v>4</v>
      </c>
      <c r="E5" s="241">
        <v>45325</v>
      </c>
      <c r="F5" s="241"/>
      <c r="G5" s="241"/>
      <c r="H5" s="22" t="s">
        <v>51</v>
      </c>
      <c r="I5" s="23" t="s">
        <v>8</v>
      </c>
      <c r="J5" s="159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159"/>
    </row>
    <row r="7" spans="1:10" ht="10.5" customHeight="1">
      <c r="A7" s="1"/>
      <c r="B7" s="160" t="s">
        <v>23</v>
      </c>
      <c r="C7" s="161" t="s">
        <v>9</v>
      </c>
      <c r="D7" s="162" t="s">
        <v>24</v>
      </c>
      <c r="E7" s="1"/>
      <c r="F7" s="1"/>
      <c r="G7" s="1"/>
      <c r="H7" s="1"/>
      <c r="I7" s="1"/>
      <c r="J7" s="163"/>
    </row>
    <row r="8" spans="1:10" ht="18">
      <c r="A8" s="164"/>
      <c r="B8" s="31" t="s">
        <v>115</v>
      </c>
      <c r="C8" s="32">
        <v>1</v>
      </c>
      <c r="D8" s="33" t="str">
        <f>Пр!I13</f>
        <v>Семёнов Константин</v>
      </c>
      <c r="E8" s="1"/>
      <c r="F8" s="1"/>
      <c r="G8" s="1"/>
      <c r="H8" s="1"/>
      <c r="I8" s="1"/>
      <c r="J8" s="165"/>
    </row>
    <row r="9" spans="1:10" ht="18">
      <c r="A9" s="164"/>
      <c r="B9" s="31" t="s">
        <v>116</v>
      </c>
      <c r="C9" s="32">
        <v>2</v>
      </c>
      <c r="D9" s="33" t="str">
        <f>Пр!I20</f>
        <v>Яппаров Булат</v>
      </c>
      <c r="E9" s="1"/>
      <c r="F9" s="1"/>
      <c r="G9" s="1"/>
      <c r="H9" s="1"/>
      <c r="I9" s="1"/>
      <c r="J9" s="165"/>
    </row>
    <row r="10" spans="1:10" ht="18">
      <c r="A10" s="164"/>
      <c r="B10" s="31" t="s">
        <v>117</v>
      </c>
      <c r="C10" s="32">
        <v>3</v>
      </c>
      <c r="D10" s="33" t="str">
        <f>Пр!I26</f>
        <v>Хафизов Булат</v>
      </c>
      <c r="E10" s="1"/>
      <c r="F10" s="1"/>
      <c r="G10" s="1"/>
      <c r="H10" s="1"/>
      <c r="I10" s="1"/>
      <c r="J10" s="165"/>
    </row>
    <row r="11" spans="1:10" ht="18">
      <c r="A11" s="164"/>
      <c r="B11" s="31" t="s">
        <v>104</v>
      </c>
      <c r="C11" s="32">
        <v>4</v>
      </c>
      <c r="D11" s="33" t="str">
        <f>Пр!I29</f>
        <v>Байрамалов Леонид</v>
      </c>
      <c r="E11" s="1"/>
      <c r="F11" s="1"/>
      <c r="G11" s="1"/>
      <c r="H11" s="1"/>
      <c r="I11" s="1"/>
      <c r="J11" s="163"/>
    </row>
    <row r="12" spans="1:10" ht="18">
      <c r="A12" s="164"/>
      <c r="B12" s="31" t="s">
        <v>96</v>
      </c>
      <c r="C12" s="32">
        <v>5</v>
      </c>
      <c r="D12" s="33" t="str">
        <f>Пр!I32</f>
        <v>Фирсов Денис</v>
      </c>
      <c r="E12" s="1"/>
      <c r="F12" s="1"/>
      <c r="G12" s="1"/>
      <c r="H12" s="1"/>
      <c r="I12" s="1"/>
      <c r="J12" s="163"/>
    </row>
    <row r="13" spans="1:10" ht="18">
      <c r="A13" s="164"/>
      <c r="B13" s="31" t="s">
        <v>112</v>
      </c>
      <c r="C13" s="32">
        <v>6</v>
      </c>
      <c r="D13" s="33" t="str">
        <f>Пр!I34</f>
        <v>Ахтямова Камилла</v>
      </c>
      <c r="E13" s="1"/>
      <c r="F13" s="1"/>
      <c r="G13" s="1"/>
      <c r="H13" s="1"/>
      <c r="I13" s="1"/>
      <c r="J13" s="163"/>
    </row>
    <row r="14" spans="1:10" ht="18">
      <c r="A14" s="164"/>
      <c r="B14" s="31" t="s">
        <v>57</v>
      </c>
      <c r="C14" s="32">
        <v>7</v>
      </c>
      <c r="D14" s="33" t="str">
        <f>Пр!E34</f>
        <v>Сайфуллин Рамиль</v>
      </c>
      <c r="E14" s="1"/>
      <c r="F14" s="1"/>
      <c r="G14" s="1"/>
      <c r="H14" s="1"/>
      <c r="I14" s="1"/>
      <c r="J14" s="163"/>
    </row>
    <row r="15" spans="1:10" ht="18">
      <c r="A15" s="164"/>
      <c r="B15" s="31" t="s">
        <v>85</v>
      </c>
      <c r="C15" s="32">
        <v>8</v>
      </c>
      <c r="D15" s="33" t="str">
        <f>Пр!E36</f>
        <v>Габдракипов Ринат</v>
      </c>
      <c r="E15" s="1"/>
      <c r="F15" s="1"/>
      <c r="G15" s="1"/>
      <c r="H15" s="1"/>
      <c r="I15" s="1"/>
      <c r="J15" s="163"/>
    </row>
    <row r="16" ht="12.75">
      <c r="J16" s="163"/>
    </row>
    <row r="17" ht="12.75">
      <c r="J17" s="16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67" customWidth="1"/>
    <col min="2" max="2" width="3.75390625" style="167" customWidth="1"/>
    <col min="3" max="3" width="25.75390625" style="167" customWidth="1"/>
    <col min="4" max="4" width="3.75390625" style="167" customWidth="1"/>
    <col min="5" max="5" width="19.75390625" style="167" customWidth="1"/>
    <col min="6" max="6" width="3.75390625" style="167" customWidth="1"/>
    <col min="7" max="7" width="17.75390625" style="167" customWidth="1"/>
    <col min="8" max="8" width="3.75390625" style="167" customWidth="1"/>
    <col min="9" max="9" width="7.75390625" style="167" customWidth="1"/>
    <col min="10" max="13" width="3.75390625" style="167" customWidth="1"/>
    <col min="14" max="14" width="4.75390625" style="167" customWidth="1"/>
    <col min="15" max="17" width="3.75390625" style="167" customWidth="1"/>
    <col min="18" max="16384" width="2.75390625" style="167" customWidth="1"/>
  </cols>
  <sheetData>
    <row r="1" spans="1:14" s="2" customFormat="1" ht="13.5" thickBot="1">
      <c r="A1" s="248" t="s">
        <v>94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s="2" customFormat="1" ht="13.5" thickBot="1">
      <c r="A2" s="251" t="s">
        <v>95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" customFormat="1" ht="12.75">
      <c r="A3" s="252" t="str">
        <f>сПр!A3</f>
        <v>LXVIII Чемпионат РБ в зачет XXV Кубка РБ, VII Кубка Давида - Детского Баш Кубка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5" ht="10.5" customHeight="1">
      <c r="A4" s="249" t="str">
        <f>CONCATENATE(сПр!A4," ",сПр!C4)</f>
        <v>Республиканские официальные спортивные соревнования ДЕНЬ ПОРАЖЕНИЯ ФАШИСТКИХ ВОЙСК ПОД СТАЛИНГРАДОМ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166"/>
    </row>
    <row r="5" spans="1:15" ht="13.5">
      <c r="A5" s="250">
        <f>сПр!E5</f>
        <v>45325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168"/>
    </row>
    <row r="6" spans="1:14" s="89" customFormat="1" ht="10.5" customHeight="1">
      <c r="A6" s="169">
        <v>1</v>
      </c>
      <c r="B6" s="170">
        <f>сПр!A8</f>
        <v>0</v>
      </c>
      <c r="C6" s="171" t="s">
        <v>115</v>
      </c>
      <c r="D6" s="172"/>
      <c r="E6" s="173"/>
      <c r="F6" s="173"/>
      <c r="G6" s="173"/>
      <c r="H6" s="173"/>
      <c r="I6" s="173"/>
      <c r="J6" s="174"/>
      <c r="K6" s="174"/>
      <c r="L6" s="174"/>
      <c r="M6" s="174"/>
      <c r="N6" s="174"/>
    </row>
    <row r="7" spans="1:14" s="89" customFormat="1" ht="10.5" customHeight="1">
      <c r="A7" s="169"/>
      <c r="B7" s="175"/>
      <c r="C7" s="176">
        <v>1</v>
      </c>
      <c r="D7" s="177">
        <v>0</v>
      </c>
      <c r="E7" s="178" t="s">
        <v>115</v>
      </c>
      <c r="F7" s="173"/>
      <c r="G7" s="173"/>
      <c r="H7" s="173"/>
      <c r="I7" s="173"/>
      <c r="J7" s="174"/>
      <c r="K7" s="174"/>
      <c r="L7" s="174"/>
      <c r="M7" s="174"/>
      <c r="N7" s="174"/>
    </row>
    <row r="8" spans="1:14" s="89" customFormat="1" ht="10.5" customHeight="1">
      <c r="A8" s="169">
        <v>8</v>
      </c>
      <c r="B8" s="170">
        <f>сПр!A15</f>
        <v>0</v>
      </c>
      <c r="C8" s="179" t="s">
        <v>85</v>
      </c>
      <c r="D8" s="180"/>
      <c r="E8" s="176"/>
      <c r="F8" s="90"/>
      <c r="G8" s="173"/>
      <c r="H8" s="173"/>
      <c r="I8" s="173"/>
      <c r="J8" s="174"/>
      <c r="K8" s="174"/>
      <c r="L8" s="174"/>
      <c r="M8" s="174"/>
      <c r="N8" s="174"/>
    </row>
    <row r="9" spans="1:14" s="89" customFormat="1" ht="10.5" customHeight="1">
      <c r="A9" s="169"/>
      <c r="B9" s="175"/>
      <c r="C9" s="181"/>
      <c r="D9" s="183"/>
      <c r="E9" s="184">
        <v>5</v>
      </c>
      <c r="F9" s="177">
        <v>0</v>
      </c>
      <c r="G9" s="178" t="s">
        <v>115</v>
      </c>
      <c r="H9" s="173"/>
      <c r="I9" s="173"/>
      <c r="J9" s="174"/>
      <c r="K9" s="174"/>
      <c r="L9" s="174"/>
      <c r="M9" s="174"/>
      <c r="N9" s="174"/>
    </row>
    <row r="10" spans="1:14" s="89" customFormat="1" ht="10.5" customHeight="1">
      <c r="A10" s="169">
        <v>5</v>
      </c>
      <c r="B10" s="170">
        <f>сПр!A12</f>
        <v>0</v>
      </c>
      <c r="C10" s="171" t="s">
        <v>96</v>
      </c>
      <c r="D10" s="183"/>
      <c r="E10" s="184"/>
      <c r="F10" s="180"/>
      <c r="G10" s="176"/>
      <c r="H10" s="185"/>
      <c r="I10" s="173"/>
      <c r="J10" s="174"/>
      <c r="K10" s="174"/>
      <c r="L10" s="174"/>
      <c r="M10" s="174"/>
      <c r="N10" s="174"/>
    </row>
    <row r="11" spans="1:14" s="89" customFormat="1" ht="10.5" customHeight="1">
      <c r="A11" s="169"/>
      <c r="B11" s="175"/>
      <c r="C11" s="176">
        <v>2</v>
      </c>
      <c r="D11" s="177">
        <v>0</v>
      </c>
      <c r="E11" s="186" t="s">
        <v>96</v>
      </c>
      <c r="F11" s="187"/>
      <c r="G11" s="184"/>
      <c r="H11" s="185"/>
      <c r="I11" s="173"/>
      <c r="J11" s="174"/>
      <c r="K11" s="174"/>
      <c r="L11" s="174"/>
      <c r="M11" s="174"/>
      <c r="N11" s="174"/>
    </row>
    <row r="12" spans="1:14" s="89" customFormat="1" ht="10.5" customHeight="1">
      <c r="A12" s="169">
        <v>4</v>
      </c>
      <c r="B12" s="170">
        <f>сПр!A11</f>
        <v>0</v>
      </c>
      <c r="C12" s="179" t="s">
        <v>104</v>
      </c>
      <c r="D12" s="180"/>
      <c r="E12" s="181"/>
      <c r="F12" s="183"/>
      <c r="G12" s="184"/>
      <c r="H12" s="185"/>
      <c r="I12" s="173"/>
      <c r="J12" s="174"/>
      <c r="K12" s="174"/>
      <c r="L12" s="174"/>
      <c r="M12" s="174"/>
      <c r="N12" s="174"/>
    </row>
    <row r="13" spans="1:14" s="89" customFormat="1" ht="10.5" customHeight="1">
      <c r="A13" s="169"/>
      <c r="B13" s="175"/>
      <c r="C13" s="181"/>
      <c r="D13" s="183"/>
      <c r="E13" s="173"/>
      <c r="F13" s="183"/>
      <c r="G13" s="184">
        <v>7</v>
      </c>
      <c r="H13" s="177">
        <v>0</v>
      </c>
      <c r="I13" s="186" t="s">
        <v>116</v>
      </c>
      <c r="J13" s="203"/>
      <c r="K13" s="188"/>
      <c r="L13" s="188"/>
      <c r="M13" s="188"/>
      <c r="N13" s="188"/>
    </row>
    <row r="14" spans="1:14" s="89" customFormat="1" ht="10.5" customHeight="1">
      <c r="A14" s="169">
        <v>3</v>
      </c>
      <c r="B14" s="170">
        <f>сПр!A10</f>
        <v>0</v>
      </c>
      <c r="C14" s="171" t="s">
        <v>117</v>
      </c>
      <c r="D14" s="183"/>
      <c r="E14" s="173"/>
      <c r="F14" s="183"/>
      <c r="G14" s="184"/>
      <c r="H14" s="180"/>
      <c r="I14" s="189"/>
      <c r="J14" s="190"/>
      <c r="K14" s="189"/>
      <c r="L14" s="190"/>
      <c r="M14" s="190"/>
      <c r="N14" s="191" t="s">
        <v>28</v>
      </c>
    </row>
    <row r="15" spans="1:14" s="89" customFormat="1" ht="10.5" customHeight="1">
      <c r="A15" s="169"/>
      <c r="B15" s="175"/>
      <c r="C15" s="176">
        <v>3</v>
      </c>
      <c r="D15" s="177">
        <v>0</v>
      </c>
      <c r="E15" s="178" t="s">
        <v>117</v>
      </c>
      <c r="F15" s="183"/>
      <c r="G15" s="184"/>
      <c r="H15" s="187"/>
      <c r="I15" s="192"/>
      <c r="J15" s="174"/>
      <c r="K15" s="192"/>
      <c r="L15" s="174"/>
      <c r="M15" s="174"/>
      <c r="N15" s="192"/>
    </row>
    <row r="16" spans="1:14" s="89" customFormat="1" ht="10.5" customHeight="1">
      <c r="A16" s="169">
        <v>6</v>
      </c>
      <c r="B16" s="170">
        <f>сПр!A13</f>
        <v>0</v>
      </c>
      <c r="C16" s="179" t="s">
        <v>112</v>
      </c>
      <c r="D16" s="180"/>
      <c r="E16" s="176"/>
      <c r="F16" s="187"/>
      <c r="G16" s="184"/>
      <c r="H16" s="187"/>
      <c r="I16" s="192"/>
      <c r="J16" s="174"/>
      <c r="K16" s="192"/>
      <c r="L16" s="174"/>
      <c r="M16" s="174"/>
      <c r="N16" s="192"/>
    </row>
    <row r="17" spans="1:14" s="89" customFormat="1" ht="10.5" customHeight="1">
      <c r="A17" s="169"/>
      <c r="B17" s="175"/>
      <c r="C17" s="181"/>
      <c r="D17" s="183"/>
      <c r="E17" s="184">
        <v>6</v>
      </c>
      <c r="F17" s="177">
        <v>0</v>
      </c>
      <c r="G17" s="186" t="s">
        <v>116</v>
      </c>
      <c r="H17" s="187"/>
      <c r="I17" s="192"/>
      <c r="J17" s="174"/>
      <c r="K17" s="192"/>
      <c r="L17" s="174"/>
      <c r="M17" s="174"/>
      <c r="N17" s="192"/>
    </row>
    <row r="18" spans="1:14" s="89" customFormat="1" ht="10.5" customHeight="1">
      <c r="A18" s="169">
        <v>7</v>
      </c>
      <c r="B18" s="170">
        <f>сПр!A14</f>
        <v>0</v>
      </c>
      <c r="C18" s="171" t="s">
        <v>57</v>
      </c>
      <c r="D18" s="183"/>
      <c r="E18" s="184"/>
      <c r="F18" s="180"/>
      <c r="G18" s="181"/>
      <c r="H18" s="183"/>
      <c r="I18" s="192"/>
      <c r="J18" s="174"/>
      <c r="K18" s="192"/>
      <c r="L18" s="174"/>
      <c r="M18" s="174"/>
      <c r="N18" s="192"/>
    </row>
    <row r="19" spans="1:14" s="89" customFormat="1" ht="10.5" customHeight="1">
      <c r="A19" s="169"/>
      <c r="B19" s="175"/>
      <c r="C19" s="176">
        <v>4</v>
      </c>
      <c r="D19" s="177">
        <v>0</v>
      </c>
      <c r="E19" s="186" t="s">
        <v>116</v>
      </c>
      <c r="F19" s="187"/>
      <c r="G19" s="173"/>
      <c r="H19" s="183"/>
      <c r="I19" s="192"/>
      <c r="J19" s="174"/>
      <c r="K19" s="192"/>
      <c r="L19" s="174"/>
      <c r="M19" s="174"/>
      <c r="N19" s="192"/>
    </row>
    <row r="20" spans="1:14" s="89" customFormat="1" ht="10.5" customHeight="1">
      <c r="A20" s="169">
        <v>2</v>
      </c>
      <c r="B20" s="170">
        <f>сПр!A9</f>
        <v>0</v>
      </c>
      <c r="C20" s="179" t="s">
        <v>116</v>
      </c>
      <c r="D20" s="180"/>
      <c r="E20" s="181"/>
      <c r="F20" s="183"/>
      <c r="G20" s="173">
        <v>-7</v>
      </c>
      <c r="H20" s="193">
        <f>IF(H13=F9,F17,IF(H13=F17,F9,0))</f>
        <v>0</v>
      </c>
      <c r="I20" s="194" t="str">
        <f>IF(I13=G9,G17,IF(I13=G17,G9,0))</f>
        <v>Яппаров Булат</v>
      </c>
      <c r="J20" s="195"/>
      <c r="K20" s="195"/>
      <c r="L20" s="195"/>
      <c r="M20" s="195"/>
      <c r="N20" s="195"/>
    </row>
    <row r="21" spans="1:14" s="89" customFormat="1" ht="10.5" customHeight="1">
      <c r="A21" s="169"/>
      <c r="B21" s="175"/>
      <c r="C21" s="181"/>
      <c r="D21" s="183"/>
      <c r="E21" s="173"/>
      <c r="F21" s="183"/>
      <c r="G21" s="173"/>
      <c r="H21" s="196"/>
      <c r="I21" s="189"/>
      <c r="J21" s="190"/>
      <c r="K21" s="189"/>
      <c r="L21" s="190"/>
      <c r="M21" s="190"/>
      <c r="N21" s="191" t="s">
        <v>29</v>
      </c>
    </row>
    <row r="22" spans="1:14" s="89" customFormat="1" ht="10.5" customHeight="1">
      <c r="A22" s="169">
        <v>-1</v>
      </c>
      <c r="B22" s="197">
        <f>IF(D7=B6,B8,IF(D7=B8,B6,0))</f>
        <v>0</v>
      </c>
      <c r="C22" s="194" t="str">
        <f>IF(E7=C6,C8,IF(E7=C8,C6,0))</f>
        <v>Габдракипов Ринат</v>
      </c>
      <c r="D22" s="198"/>
      <c r="E22" s="173"/>
      <c r="F22" s="183"/>
      <c r="G22" s="173"/>
      <c r="H22" s="183"/>
      <c r="I22" s="192"/>
      <c r="J22" s="174"/>
      <c r="K22" s="192"/>
      <c r="L22" s="174"/>
      <c r="M22" s="174"/>
      <c r="N22" s="192"/>
    </row>
    <row r="23" spans="1:14" s="89" customFormat="1" ht="10.5" customHeight="1">
      <c r="A23" s="169"/>
      <c r="B23" s="175"/>
      <c r="C23" s="176">
        <v>8</v>
      </c>
      <c r="D23" s="177">
        <v>0</v>
      </c>
      <c r="E23" s="178" t="s">
        <v>104</v>
      </c>
      <c r="F23" s="183"/>
      <c r="G23" s="173"/>
      <c r="H23" s="183"/>
      <c r="I23" s="192"/>
      <c r="J23" s="174"/>
      <c r="K23" s="192"/>
      <c r="L23" s="174"/>
      <c r="M23" s="174"/>
      <c r="N23" s="192"/>
    </row>
    <row r="24" spans="1:14" s="89" customFormat="1" ht="10.5" customHeight="1">
      <c r="A24" s="169">
        <v>-2</v>
      </c>
      <c r="B24" s="197">
        <f>IF(D11=B10,B12,IF(D11=B12,B10,0))</f>
        <v>0</v>
      </c>
      <c r="C24" s="199" t="str">
        <f>IF(E11=C10,C12,IF(E11=C12,C10,0))</f>
        <v>Фирсов Денис</v>
      </c>
      <c r="D24" s="200"/>
      <c r="E24" s="176">
        <v>10</v>
      </c>
      <c r="F24" s="177">
        <v>0</v>
      </c>
      <c r="G24" s="178" t="s">
        <v>117</v>
      </c>
      <c r="H24" s="183"/>
      <c r="I24" s="192"/>
      <c r="J24" s="174"/>
      <c r="K24" s="192"/>
      <c r="L24" s="174"/>
      <c r="M24" s="174"/>
      <c r="N24" s="192"/>
    </row>
    <row r="25" spans="1:14" s="89" customFormat="1" ht="10.5" customHeight="1">
      <c r="A25" s="169"/>
      <c r="B25" s="175"/>
      <c r="C25" s="181">
        <v>-6</v>
      </c>
      <c r="D25" s="201">
        <f>IF(F17=D15,D19,IF(F17=D19,D15,0))</f>
        <v>0</v>
      </c>
      <c r="E25" s="199" t="str">
        <f>IF(G17=E15,E19,IF(G17=E19,E15,0))</f>
        <v>Байрамалов Леонид</v>
      </c>
      <c r="F25" s="200"/>
      <c r="G25" s="176"/>
      <c r="H25" s="187"/>
      <c r="I25" s="192"/>
      <c r="J25" s="174"/>
      <c r="K25" s="192"/>
      <c r="L25" s="174"/>
      <c r="M25" s="174"/>
      <c r="N25" s="192"/>
    </row>
    <row r="26" spans="1:14" s="89" customFormat="1" ht="10.5" customHeight="1">
      <c r="A26" s="169">
        <v>-3</v>
      </c>
      <c r="B26" s="197">
        <f>IF(D15=B14,B16,IF(D15=B16,B14,0))</f>
        <v>0</v>
      </c>
      <c r="C26" s="194" t="str">
        <f>IF(E15=C14,C16,IF(E15=C16,C14,0))</f>
        <v>Ахтямова Камилла</v>
      </c>
      <c r="D26" s="202"/>
      <c r="E26" s="181"/>
      <c r="F26" s="183"/>
      <c r="G26" s="184">
        <v>12</v>
      </c>
      <c r="H26" s="177">
        <v>0</v>
      </c>
      <c r="I26" s="186" t="s">
        <v>96</v>
      </c>
      <c r="J26" s="203"/>
      <c r="K26" s="188"/>
      <c r="L26" s="188"/>
      <c r="M26" s="188"/>
      <c r="N26" s="188"/>
    </row>
    <row r="27" spans="1:14" s="89" customFormat="1" ht="10.5" customHeight="1">
      <c r="A27" s="169"/>
      <c r="B27" s="175"/>
      <c r="C27" s="176">
        <v>9</v>
      </c>
      <c r="D27" s="177">
        <v>0</v>
      </c>
      <c r="E27" s="178" t="s">
        <v>112</v>
      </c>
      <c r="F27" s="183"/>
      <c r="G27" s="184"/>
      <c r="H27" s="180"/>
      <c r="I27" s="189"/>
      <c r="J27" s="190"/>
      <c r="K27" s="189"/>
      <c r="L27" s="190"/>
      <c r="M27" s="190"/>
      <c r="N27" s="191" t="s">
        <v>30</v>
      </c>
    </row>
    <row r="28" spans="1:14" s="89" customFormat="1" ht="10.5" customHeight="1">
      <c r="A28" s="169">
        <v>-4</v>
      </c>
      <c r="B28" s="197">
        <f>IF(D19=B18,B20,IF(D19=B20,B18,0))</f>
        <v>0</v>
      </c>
      <c r="C28" s="199" t="str">
        <f>IF(E19=C18,C20,IF(E19=C20,C18,0))</f>
        <v>Сайфуллин Рамиль</v>
      </c>
      <c r="D28" s="200"/>
      <c r="E28" s="176">
        <v>11</v>
      </c>
      <c r="F28" s="177">
        <v>0</v>
      </c>
      <c r="G28" s="186" t="s">
        <v>96</v>
      </c>
      <c r="H28" s="187"/>
      <c r="I28" s="192"/>
      <c r="J28" s="174"/>
      <c r="K28" s="192"/>
      <c r="L28" s="174"/>
      <c r="M28" s="174"/>
      <c r="N28" s="192"/>
    </row>
    <row r="29" spans="1:14" s="89" customFormat="1" ht="10.5" customHeight="1">
      <c r="A29" s="169"/>
      <c r="B29" s="204"/>
      <c r="C29" s="181">
        <v>-5</v>
      </c>
      <c r="D29" s="201">
        <f>IF(F9=D7,D11,IF(F9=D11,D7,0))</f>
        <v>0</v>
      </c>
      <c r="E29" s="199" t="str">
        <f>IF(G9=E7,E11,IF(G9=E11,E7,0))</f>
        <v>Хафизов Булат</v>
      </c>
      <c r="F29" s="200"/>
      <c r="G29" s="181">
        <v>-12</v>
      </c>
      <c r="H29" s="193">
        <f>IF(H26=F24,F28,IF(H26=F28,F24,0))</f>
        <v>0</v>
      </c>
      <c r="I29" s="194" t="str">
        <f>IF(I26=G24,G28,IF(I26=G28,G24,0))</f>
        <v>Байрамалов Леонид</v>
      </c>
      <c r="J29" s="195"/>
      <c r="K29" s="195"/>
      <c r="L29" s="195"/>
      <c r="M29" s="195"/>
      <c r="N29" s="195"/>
    </row>
    <row r="30" spans="1:14" s="89" customFormat="1" ht="10.5" customHeight="1">
      <c r="A30" s="169"/>
      <c r="B30" s="204"/>
      <c r="C30" s="173"/>
      <c r="D30" s="91"/>
      <c r="E30" s="181"/>
      <c r="F30" s="183"/>
      <c r="G30" s="173"/>
      <c r="H30" s="196"/>
      <c r="I30" s="189"/>
      <c r="J30" s="190"/>
      <c r="K30" s="189"/>
      <c r="L30" s="190"/>
      <c r="M30" s="190"/>
      <c r="N30" s="191" t="s">
        <v>31</v>
      </c>
    </row>
    <row r="31" spans="1:14" s="89" customFormat="1" ht="10.5" customHeight="1">
      <c r="A31" s="169"/>
      <c r="B31" s="204"/>
      <c r="C31" s="173"/>
      <c r="D31" s="92"/>
      <c r="E31" s="173">
        <v>-10</v>
      </c>
      <c r="F31" s="201">
        <f>IF(F24=D23,D25,IF(F24=D25,D23,0))</f>
        <v>0</v>
      </c>
      <c r="G31" s="194" t="str">
        <f>IF(G24=E23,E25,IF(G24=E25,E23,0))</f>
        <v>Фирсов Денис</v>
      </c>
      <c r="H31" s="198"/>
      <c r="I31" s="192"/>
      <c r="J31" s="174"/>
      <c r="K31" s="192"/>
      <c r="L31" s="174"/>
      <c r="M31" s="174"/>
      <c r="N31" s="192"/>
    </row>
    <row r="32" spans="1:14" s="89" customFormat="1" ht="10.5" customHeight="1">
      <c r="A32" s="169"/>
      <c r="B32" s="204"/>
      <c r="C32" s="173"/>
      <c r="D32" s="92"/>
      <c r="E32" s="173"/>
      <c r="F32" s="196"/>
      <c r="G32" s="176">
        <v>13</v>
      </c>
      <c r="H32" s="177">
        <v>0</v>
      </c>
      <c r="I32" s="205" t="s">
        <v>104</v>
      </c>
      <c r="J32" s="188"/>
      <c r="K32" s="188"/>
      <c r="L32" s="188"/>
      <c r="M32" s="188"/>
      <c r="N32" s="188"/>
    </row>
    <row r="33" spans="1:14" s="89" customFormat="1" ht="10.5" customHeight="1">
      <c r="A33" s="169">
        <v>-8</v>
      </c>
      <c r="B33" s="206">
        <f>IF(D23=B22,B24,IF(D23=B24,B22,0))</f>
        <v>0</v>
      </c>
      <c r="C33" s="194" t="str">
        <f>IF(E23=C22,C24,IF(E23=C24,C22,0))</f>
        <v>Габдракипов Ринат</v>
      </c>
      <c r="D33" s="207"/>
      <c r="E33" s="173">
        <v>-11</v>
      </c>
      <c r="F33" s="201">
        <f>IF(F28=D27,D29,IF(F28=D29,D27,0))</f>
        <v>0</v>
      </c>
      <c r="G33" s="199" t="str">
        <f>IF(G28=E27,E29,IF(G28=E29,E27,0))</f>
        <v>Ахтямова Камилла</v>
      </c>
      <c r="H33" s="200"/>
      <c r="I33" s="189"/>
      <c r="J33" s="190"/>
      <c r="K33" s="189"/>
      <c r="L33" s="190"/>
      <c r="M33" s="190"/>
      <c r="N33" s="191" t="s">
        <v>32</v>
      </c>
    </row>
    <row r="34" spans="1:14" s="89" customFormat="1" ht="10.5" customHeight="1">
      <c r="A34" s="169"/>
      <c r="B34" s="204"/>
      <c r="C34" s="176">
        <v>14</v>
      </c>
      <c r="D34" s="177">
        <v>0</v>
      </c>
      <c r="E34" s="205" t="s">
        <v>57</v>
      </c>
      <c r="F34" s="208"/>
      <c r="G34" s="181">
        <v>-13</v>
      </c>
      <c r="H34" s="193">
        <f>IF(H32=F31,F33,IF(H32=F33,F31,0))</f>
        <v>0</v>
      </c>
      <c r="I34" s="194" t="str">
        <f>IF(I32=G31,G33,IF(I32=G33,G31,0))</f>
        <v>Ахтямова Камилла</v>
      </c>
      <c r="J34" s="195"/>
      <c r="K34" s="195"/>
      <c r="L34" s="195"/>
      <c r="M34" s="195"/>
      <c r="N34" s="195"/>
    </row>
    <row r="35" spans="1:14" s="89" customFormat="1" ht="10.5" customHeight="1">
      <c r="A35" s="169">
        <v>-9</v>
      </c>
      <c r="B35" s="206">
        <f>IF(D27=B26,B28,IF(D27=B28,B26,0))</f>
        <v>0</v>
      </c>
      <c r="C35" s="199" t="str">
        <f>IF(E27=C26,C28,IF(E27=C28,C26,0))</f>
        <v>Сайфуллин Рамиль</v>
      </c>
      <c r="D35" s="209"/>
      <c r="E35" s="191" t="s">
        <v>35</v>
      </c>
      <c r="F35" s="210"/>
      <c r="G35" s="173"/>
      <c r="H35" s="211"/>
      <c r="I35" s="189"/>
      <c r="J35" s="190"/>
      <c r="K35" s="189"/>
      <c r="L35" s="190"/>
      <c r="M35" s="190"/>
      <c r="N35" s="191" t="s">
        <v>33</v>
      </c>
    </row>
    <row r="36" spans="1:14" s="89" customFormat="1" ht="10.5" customHeight="1">
      <c r="A36" s="169"/>
      <c r="B36" s="169"/>
      <c r="C36" s="181">
        <v>-14</v>
      </c>
      <c r="D36" s="193">
        <v>0</v>
      </c>
      <c r="E36" s="194" t="str">
        <f>IF(E34=C33,C35,IF(E34=C35,C33,0))</f>
        <v>Габдракипов Ринат</v>
      </c>
      <c r="F36" s="212"/>
      <c r="G36" s="213"/>
      <c r="H36" s="213"/>
      <c r="I36" s="213"/>
      <c r="J36" s="213"/>
      <c r="K36" s="213"/>
      <c r="L36" s="213"/>
      <c r="M36" s="174"/>
      <c r="N36" s="174"/>
    </row>
    <row r="37" spans="1:14" s="89" customFormat="1" ht="10.5" customHeight="1">
      <c r="A37" s="169"/>
      <c r="B37" s="169"/>
      <c r="C37" s="173"/>
      <c r="D37" s="181"/>
      <c r="E37" s="191" t="s">
        <v>37</v>
      </c>
      <c r="F37" s="210"/>
      <c r="G37" s="173"/>
      <c r="H37" s="173"/>
      <c r="I37" s="192"/>
      <c r="J37" s="174"/>
      <c r="K37" s="174"/>
      <c r="L37" s="174"/>
      <c r="M37" s="174"/>
      <c r="N37" s="174"/>
    </row>
    <row r="38" spans="1:17" ht="10.5" customHeight="1">
      <c r="A38" s="89"/>
      <c r="B38" s="89"/>
      <c r="C38" s="89"/>
      <c r="D38" s="89"/>
      <c r="E38" s="89"/>
      <c r="F38" s="214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0.5" customHeight="1">
      <c r="A39" s="89"/>
      <c r="B39" s="89"/>
      <c r="C39" s="89"/>
      <c r="D39" s="89"/>
      <c r="E39" s="89"/>
      <c r="F39" s="214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10.5" customHeight="1">
      <c r="A40" s="89"/>
      <c r="B40" s="89"/>
      <c r="C40" s="89"/>
      <c r="D40" s="89"/>
      <c r="E40" s="89"/>
      <c r="F40" s="214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10.5" customHeight="1">
      <c r="A41" s="89"/>
      <c r="B41" s="89"/>
      <c r="C41" s="89"/>
      <c r="D41" s="89"/>
      <c r="E41" s="89"/>
      <c r="F41" s="214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0.5" customHeight="1">
      <c r="A42" s="89"/>
      <c r="B42" s="89"/>
      <c r="C42" s="89"/>
      <c r="D42" s="89"/>
      <c r="E42" s="89"/>
      <c r="F42" s="214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10.5" customHeight="1">
      <c r="A43" s="89"/>
      <c r="B43" s="89"/>
      <c r="C43" s="89"/>
      <c r="D43" s="89"/>
      <c r="E43" s="89"/>
      <c r="F43" s="214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10.5" customHeight="1">
      <c r="A44" s="89"/>
      <c r="B44" s="89"/>
      <c r="C44" s="89"/>
      <c r="D44" s="89"/>
      <c r="E44" s="89"/>
      <c r="F44" s="214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0.5" customHeight="1">
      <c r="A45" s="89"/>
      <c r="B45" s="89"/>
      <c r="C45" s="89"/>
      <c r="D45" s="89"/>
      <c r="E45" s="89"/>
      <c r="F45" s="214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0.5" customHeight="1">
      <c r="A46" s="89"/>
      <c r="B46" s="89"/>
      <c r="C46" s="89"/>
      <c r="D46" s="89"/>
      <c r="E46" s="89"/>
      <c r="F46" s="214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0.5" customHeight="1">
      <c r="A47" s="89"/>
      <c r="B47" s="89"/>
      <c r="C47" s="89"/>
      <c r="D47" s="89"/>
      <c r="E47" s="89"/>
      <c r="F47" s="21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ht="10.5" customHeight="1">
      <c r="F48" s="215"/>
    </row>
    <row r="49" ht="10.5" customHeight="1">
      <c r="F49" s="21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253" t="s">
        <v>45</v>
      </c>
      <c r="C1" s="254"/>
      <c r="D1" s="255" t="s">
        <v>46</v>
      </c>
      <c r="E1" s="256"/>
    </row>
    <row r="2" spans="1:5" ht="12.75">
      <c r="A2" s="79">
        <v>1</v>
      </c>
      <c r="B2" s="80">
        <f>Пр!D7</f>
        <v>0</v>
      </c>
      <c r="C2" s="81" t="str">
        <f>Пр!E27</f>
        <v>Ахтямова Камилла</v>
      </c>
      <c r="D2" s="82" t="str">
        <f>Пр!C35</f>
        <v>Сайфуллин Рамиль</v>
      </c>
      <c r="E2" s="83">
        <f>Пр!B22</f>
        <v>0</v>
      </c>
    </row>
    <row r="3" spans="1:13" ht="12.75">
      <c r="A3" s="79">
        <v>2</v>
      </c>
      <c r="B3" s="80">
        <f>Пр!D11</f>
        <v>0</v>
      </c>
      <c r="C3" s="81" t="str">
        <f>Пр!E15</f>
        <v>Байрамалов Леонид</v>
      </c>
      <c r="D3" s="82" t="str">
        <f>Пр!C26</f>
        <v>Ахтямова Камилла</v>
      </c>
      <c r="E3" s="83">
        <f>Пр!B24</f>
        <v>0</v>
      </c>
      <c r="M3" s="216"/>
    </row>
    <row r="4" spans="1:5" ht="12.75">
      <c r="A4" s="79">
        <v>3</v>
      </c>
      <c r="B4" s="80">
        <f>Пр!D15</f>
        <v>0</v>
      </c>
      <c r="C4" s="81" t="str">
        <f>Пр!G24</f>
        <v>Байрамалов Леонид</v>
      </c>
      <c r="D4" s="82" t="str">
        <f>Пр!G31</f>
        <v>Фирсов Денис</v>
      </c>
      <c r="E4" s="83">
        <f>Пр!B26</f>
        <v>0</v>
      </c>
    </row>
    <row r="5" spans="1:5" ht="12.75">
      <c r="A5" s="79">
        <v>4</v>
      </c>
      <c r="B5" s="80">
        <f>Пр!D19</f>
        <v>0</v>
      </c>
      <c r="C5" s="81" t="str">
        <f>Пр!E34</f>
        <v>Сайфуллин Рамиль</v>
      </c>
      <c r="D5" s="82" t="str">
        <f>Пр!E36</f>
        <v>Габдракипов Ринат</v>
      </c>
      <c r="E5" s="83">
        <f>Пр!B28</f>
        <v>0</v>
      </c>
    </row>
    <row r="6" spans="1:5" ht="12.75">
      <c r="A6" s="79">
        <v>5</v>
      </c>
      <c r="B6" s="80">
        <f>Пр!F9</f>
        <v>0</v>
      </c>
      <c r="C6" s="81" t="str">
        <f>Пр!G17</f>
        <v>Семёнов Константин</v>
      </c>
      <c r="D6" s="82" t="str">
        <f>Пр!E25</f>
        <v>Байрамалов Леонид</v>
      </c>
      <c r="E6" s="83">
        <f>Пр!D29</f>
        <v>0</v>
      </c>
    </row>
    <row r="7" spans="1:5" ht="12.75">
      <c r="A7" s="79">
        <v>6</v>
      </c>
      <c r="B7" s="80">
        <f>Пр!F17</f>
        <v>0</v>
      </c>
      <c r="C7" s="81" t="str">
        <f>Пр!E19</f>
        <v>Семёнов Константин</v>
      </c>
      <c r="D7" s="82" t="str">
        <f>Пр!C28</f>
        <v>Сайфуллин Рамиль</v>
      </c>
      <c r="E7" s="83">
        <f>Пр!D25</f>
        <v>0</v>
      </c>
    </row>
    <row r="8" spans="1:5" ht="12.75">
      <c r="A8" s="79">
        <v>7</v>
      </c>
      <c r="B8" s="80">
        <f>Пр!H13</f>
        <v>0</v>
      </c>
      <c r="C8" s="81" t="str">
        <f>Пр!I13</f>
        <v>Семёнов Константин</v>
      </c>
      <c r="D8" s="82" t="str">
        <f>Пр!I20</f>
        <v>Яппаров Булат</v>
      </c>
      <c r="E8" s="83">
        <f>Пр!H20</f>
        <v>0</v>
      </c>
    </row>
    <row r="9" spans="1:5" ht="12.75">
      <c r="A9" s="79">
        <v>8</v>
      </c>
      <c r="B9" s="80">
        <f>Пр!D23</f>
        <v>0</v>
      </c>
      <c r="C9" s="81" t="str">
        <f>Пр!I32</f>
        <v>Фирсов Денис</v>
      </c>
      <c r="D9" s="82" t="str">
        <f>Пр!I34</f>
        <v>Ахтямова Камилла</v>
      </c>
      <c r="E9" s="83">
        <f>Пр!B33</f>
        <v>0</v>
      </c>
    </row>
    <row r="10" spans="1:5" ht="12.75">
      <c r="A10" s="79">
        <v>9</v>
      </c>
      <c r="B10" s="80">
        <f>Пр!D27</f>
        <v>0</v>
      </c>
      <c r="C10" s="81" t="str">
        <f>Пр!E23</f>
        <v>Фирсов Денис</v>
      </c>
      <c r="D10" s="82" t="str">
        <f>Пр!C33</f>
        <v>Габдракипов Ринат</v>
      </c>
      <c r="E10" s="83">
        <f>Пр!B35</f>
        <v>0</v>
      </c>
    </row>
    <row r="11" spans="1:5" ht="12.75">
      <c r="A11" s="79">
        <v>10</v>
      </c>
      <c r="B11" s="80">
        <f>Пр!F24</f>
        <v>0</v>
      </c>
      <c r="C11" s="81" t="str">
        <f>Пр!G28</f>
        <v>Хафизов Булат</v>
      </c>
      <c r="D11" s="82" t="str">
        <f>Пр!G33</f>
        <v>Ахтямова Камилла</v>
      </c>
      <c r="E11" s="83">
        <f>Пр!F31</f>
        <v>0</v>
      </c>
    </row>
    <row r="12" spans="1:5" ht="12.75">
      <c r="A12" s="79">
        <v>11</v>
      </c>
      <c r="B12" s="80">
        <f>Пр!F28</f>
        <v>0</v>
      </c>
      <c r="C12" s="81" t="str">
        <f>Пр!I26</f>
        <v>Хафизов Булат</v>
      </c>
      <c r="D12" s="82" t="str">
        <f>Пр!I29</f>
        <v>Байрамалов Леонид</v>
      </c>
      <c r="E12" s="83">
        <f>Пр!F33</f>
        <v>0</v>
      </c>
    </row>
    <row r="13" spans="1:5" ht="12.75">
      <c r="A13" s="79">
        <v>12</v>
      </c>
      <c r="B13" s="80">
        <f>Пр!H26</f>
        <v>0</v>
      </c>
      <c r="C13" s="81" t="str">
        <f>Пр!E11</f>
        <v>Хафизов Булат</v>
      </c>
      <c r="D13" s="82" t="str">
        <f>Пр!C24</f>
        <v>Фирсов Денис</v>
      </c>
      <c r="E13" s="83">
        <f>Пр!H29</f>
        <v>0</v>
      </c>
    </row>
    <row r="14" spans="1:5" ht="12.75">
      <c r="A14" s="79">
        <v>13</v>
      </c>
      <c r="B14" s="80">
        <f>Пр!H32</f>
        <v>0</v>
      </c>
      <c r="C14" s="81" t="str">
        <f>Пр!E7</f>
        <v>Яппаров Булат</v>
      </c>
      <c r="D14" s="82" t="str">
        <f>Пр!C22</f>
        <v>Габдракипов Ринат</v>
      </c>
      <c r="E14" s="83">
        <f>Пр!H34</f>
        <v>0</v>
      </c>
    </row>
    <row r="15" spans="1:5" ht="12.75">
      <c r="A15" s="79">
        <v>14</v>
      </c>
      <c r="B15" s="80">
        <f>Пр!D34</f>
        <v>0</v>
      </c>
      <c r="C15" s="81" t="str">
        <f>Пр!G9</f>
        <v>Яппаров Булат</v>
      </c>
      <c r="D15" s="82" t="str">
        <f>Пр!E29</f>
        <v>Хафизов Булат</v>
      </c>
      <c r="E15" s="83">
        <f>Пр!D36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42" t="s">
        <v>47</v>
      </c>
      <c r="B1" s="242"/>
      <c r="C1" s="242"/>
      <c r="D1" s="242"/>
      <c r="E1" s="242"/>
      <c r="F1" s="242"/>
      <c r="G1" s="242"/>
      <c r="H1" s="242"/>
      <c r="I1" s="242"/>
    </row>
    <row r="2" spans="1:9" ht="13.5" thickBot="1">
      <c r="A2" s="258" t="s">
        <v>48</v>
      </c>
      <c r="B2" s="258"/>
      <c r="C2" s="258"/>
      <c r="D2" s="258"/>
      <c r="E2" s="258"/>
      <c r="F2" s="258"/>
      <c r="G2" s="258"/>
      <c r="H2" s="258"/>
      <c r="I2" s="258"/>
    </row>
    <row r="3" spans="1:10" ht="23.25">
      <c r="A3" s="259" t="s">
        <v>82</v>
      </c>
      <c r="B3" s="260"/>
      <c r="C3" s="260"/>
      <c r="D3" s="260"/>
      <c r="E3" s="260"/>
      <c r="F3" s="260"/>
      <c r="G3" s="260"/>
      <c r="H3" s="260"/>
      <c r="I3" s="18">
        <v>4</v>
      </c>
      <c r="J3" s="19"/>
    </row>
    <row r="4" spans="1:10" ht="21.75" customHeight="1">
      <c r="A4" s="246" t="s">
        <v>6</v>
      </c>
      <c r="B4" s="246"/>
      <c r="C4" s="247" t="s">
        <v>101</v>
      </c>
      <c r="D4" s="247"/>
      <c r="E4" s="247"/>
      <c r="F4" s="247"/>
      <c r="G4" s="247"/>
      <c r="H4" s="247"/>
      <c r="I4" s="247"/>
      <c r="J4" s="20"/>
    </row>
    <row r="5" spans="1:10" ht="15.75">
      <c r="A5" s="239"/>
      <c r="B5" s="240"/>
      <c r="C5" s="240"/>
      <c r="D5" s="21" t="s">
        <v>4</v>
      </c>
      <c r="E5" s="257">
        <v>45325</v>
      </c>
      <c r="F5" s="257"/>
      <c r="G5" s="257"/>
      <c r="H5" s="22" t="s">
        <v>22</v>
      </c>
      <c r="I5" s="23" t="s">
        <v>8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112</v>
      </c>
      <c r="C8" s="32">
        <v>1</v>
      </c>
      <c r="D8" s="33" t="str">
        <f>Сб!K21</f>
        <v>Иванов Валерий</v>
      </c>
      <c r="E8" s="34">
        <f>Сб!J21</f>
        <v>0</v>
      </c>
      <c r="F8" s="1"/>
      <c r="G8" s="1"/>
      <c r="H8" s="1"/>
      <c r="I8" s="1"/>
    </row>
    <row r="9" spans="1:9" ht="18">
      <c r="A9" s="30"/>
      <c r="B9" s="31" t="s">
        <v>5</v>
      </c>
      <c r="C9" s="32">
        <v>2</v>
      </c>
      <c r="D9" s="33" t="str">
        <f>Сб!K32</f>
        <v>Ахтямова Камилла</v>
      </c>
      <c r="E9" s="1">
        <f>Сб!J32</f>
        <v>0</v>
      </c>
      <c r="F9" s="1"/>
      <c r="G9" s="1"/>
      <c r="H9" s="1"/>
      <c r="I9" s="1"/>
    </row>
    <row r="10" spans="1:9" ht="18">
      <c r="A10" s="30"/>
      <c r="B10" s="31" t="s">
        <v>113</v>
      </c>
      <c r="C10" s="32">
        <v>3</v>
      </c>
      <c r="D10" s="33" t="str">
        <f>Сб!M44</f>
        <v>Вежнин Валерий</v>
      </c>
      <c r="E10" s="1">
        <f>Сб!L44</f>
        <v>0</v>
      </c>
      <c r="F10" s="1"/>
      <c r="G10" s="1"/>
      <c r="H10" s="1"/>
      <c r="I10" s="1"/>
    </row>
    <row r="11" spans="1:9" ht="18">
      <c r="A11" s="30"/>
      <c r="B11" s="31" t="s">
        <v>108</v>
      </c>
      <c r="C11" s="32">
        <v>4</v>
      </c>
      <c r="D11" s="33" t="str">
        <f>Сб!M52</f>
        <v>Николаева Валентина</v>
      </c>
      <c r="E11" s="1">
        <f>Сб!L52</f>
        <v>0</v>
      </c>
      <c r="F11" s="1"/>
      <c r="G11" s="1"/>
      <c r="H11" s="1"/>
      <c r="I11" s="1"/>
    </row>
    <row r="12" spans="1:9" ht="18">
      <c r="A12" s="30"/>
      <c r="B12" s="31" t="s">
        <v>83</v>
      </c>
      <c r="C12" s="32">
        <v>5</v>
      </c>
      <c r="D12" s="33" t="str">
        <f>Сб!E56</f>
        <v>Солдатов Борис</v>
      </c>
      <c r="E12" s="1">
        <f>Сб!D56</f>
        <v>0</v>
      </c>
      <c r="F12" s="1"/>
      <c r="G12" s="1"/>
      <c r="H12" s="1"/>
      <c r="I12" s="1"/>
    </row>
    <row r="13" spans="1:9" ht="18">
      <c r="A13" s="30"/>
      <c r="B13" s="31" t="s">
        <v>58</v>
      </c>
      <c r="C13" s="32">
        <v>6</v>
      </c>
      <c r="D13" s="33" t="str">
        <f>Сб!E58</f>
        <v>Зиннатуллин Рустемхан</v>
      </c>
      <c r="E13" s="1">
        <f>Сб!D58</f>
        <v>0</v>
      </c>
      <c r="F13" s="1"/>
      <c r="G13" s="1"/>
      <c r="H13" s="1"/>
      <c r="I13" s="1"/>
    </row>
    <row r="14" spans="1:9" ht="18">
      <c r="A14" s="30"/>
      <c r="B14" s="31" t="s">
        <v>25</v>
      </c>
      <c r="C14" s="32">
        <v>7</v>
      </c>
      <c r="D14" s="33" t="str">
        <f>Сб!E61</f>
        <v>Кочетыгов Алексей</v>
      </c>
      <c r="E14" s="1">
        <f>Сб!D61</f>
        <v>0</v>
      </c>
      <c r="F14" s="1"/>
      <c r="G14" s="1"/>
      <c r="H14" s="1"/>
      <c r="I14" s="1"/>
    </row>
    <row r="15" spans="1:9" ht="18">
      <c r="A15" s="30"/>
      <c r="B15" s="31" t="s">
        <v>26</v>
      </c>
      <c r="C15" s="32">
        <v>8</v>
      </c>
      <c r="D15" s="33" t="str">
        <f>Сб!E63</f>
        <v>Хакимов Урал</v>
      </c>
      <c r="E15" s="1">
        <f>Сб!D63</f>
        <v>0</v>
      </c>
      <c r="F15" s="1"/>
      <c r="G15" s="1"/>
      <c r="H15" s="1"/>
      <c r="I15" s="1"/>
    </row>
    <row r="16" spans="1:9" ht="18">
      <c r="A16" s="30"/>
      <c r="B16" s="31" t="s">
        <v>110</v>
      </c>
      <c r="C16" s="32">
        <v>9</v>
      </c>
      <c r="D16" s="33" t="str">
        <f>Сб!M58</f>
        <v>Грошев Юрий</v>
      </c>
      <c r="E16" s="1">
        <f>Сб!L58</f>
        <v>0</v>
      </c>
      <c r="F16" s="1"/>
      <c r="G16" s="1"/>
      <c r="H16" s="1"/>
      <c r="I16" s="1"/>
    </row>
    <row r="17" spans="1:9" ht="18">
      <c r="A17" s="30"/>
      <c r="B17" s="31" t="s">
        <v>27</v>
      </c>
      <c r="C17" s="32">
        <v>10</v>
      </c>
      <c r="D17" s="33">
        <f>Сб!M61</f>
        <v>0</v>
      </c>
      <c r="E17" s="1">
        <f>Сб!L61</f>
        <v>0</v>
      </c>
      <c r="F17" s="1"/>
      <c r="G17" s="1"/>
      <c r="H17" s="1"/>
      <c r="I17" s="1"/>
    </row>
    <row r="18" spans="1:9" ht="18">
      <c r="A18" s="30"/>
      <c r="B18" s="31" t="s">
        <v>27</v>
      </c>
      <c r="C18" s="32">
        <v>11</v>
      </c>
      <c r="D18" s="33">
        <f>Сб!M65</f>
        <v>0</v>
      </c>
      <c r="E18" s="1">
        <f>Сб!L65</f>
        <v>0</v>
      </c>
      <c r="F18" s="1"/>
      <c r="G18" s="1"/>
      <c r="H18" s="1"/>
      <c r="I18" s="1"/>
    </row>
    <row r="19" spans="1:9" ht="18">
      <c r="A19" s="30"/>
      <c r="B19" s="31" t="s">
        <v>27</v>
      </c>
      <c r="C19" s="32">
        <v>12</v>
      </c>
      <c r="D19" s="33">
        <f>Сб!M67</f>
        <v>0</v>
      </c>
      <c r="E19" s="1">
        <f>Сб!L67</f>
        <v>0</v>
      </c>
      <c r="F19" s="1"/>
      <c r="G19" s="1"/>
      <c r="H19" s="1"/>
      <c r="I19" s="1"/>
    </row>
    <row r="20" spans="1:9" ht="18">
      <c r="A20" s="30"/>
      <c r="B20" s="31" t="s">
        <v>27</v>
      </c>
      <c r="C20" s="32">
        <v>13</v>
      </c>
      <c r="D20" s="33">
        <f>Сб!G68</f>
        <v>0</v>
      </c>
      <c r="E20" s="1">
        <f>Сб!F68</f>
        <v>0</v>
      </c>
      <c r="F20" s="1"/>
      <c r="G20" s="1"/>
      <c r="H20" s="1"/>
      <c r="I20" s="1"/>
    </row>
    <row r="21" spans="1:9" ht="18">
      <c r="A21" s="30"/>
      <c r="B21" s="31" t="s">
        <v>27</v>
      </c>
      <c r="C21" s="32">
        <v>14</v>
      </c>
      <c r="D21" s="33">
        <f>Сб!G71</f>
        <v>0</v>
      </c>
      <c r="E21" s="1">
        <f>Сб!F71</f>
        <v>0</v>
      </c>
      <c r="F21" s="1"/>
      <c r="G21" s="1"/>
      <c r="H21" s="1"/>
      <c r="I21" s="1"/>
    </row>
    <row r="22" spans="1:9" ht="18">
      <c r="A22" s="30"/>
      <c r="B22" s="31" t="s">
        <v>27</v>
      </c>
      <c r="C22" s="32">
        <v>15</v>
      </c>
      <c r="D22" s="33">
        <f>Сб!M70</f>
        <v>0</v>
      </c>
      <c r="E22" s="1">
        <f>Сб!L70</f>
        <v>0</v>
      </c>
      <c r="F22" s="1"/>
      <c r="G22" s="1"/>
      <c r="H22" s="1"/>
      <c r="I22" s="1"/>
    </row>
    <row r="23" spans="1:9" ht="18">
      <c r="A23" s="30"/>
      <c r="B23" s="31" t="s">
        <v>27</v>
      </c>
      <c r="C23" s="32">
        <v>16</v>
      </c>
      <c r="D23" s="33" t="str">
        <f>Сб!M72</f>
        <v>_</v>
      </c>
      <c r="E23" s="1">
        <f>Сб!L72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2" customFormat="1" ht="13.5" thickBo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2.75">
      <c r="A3" s="263" t="str">
        <f>сСб!A3</f>
        <v>LXVIII Чемпионат РБ в зачет XXV Кубка РБ, VII Кубка Давида - Детского Баш Кубка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4" t="str">
        <f>CONCATENATE(сСб!A4," ",сСб!C4)</f>
        <v>Республиканские официальные спортивные соревнования ДЕНЬ РАЗГРОМА ФАШИСТСКИХ ВОЙСК ПОД СТАЛИНГРАДОМ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2.75">
      <c r="A5" s="250">
        <f>сСб!E5</f>
        <v>45325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2.75">
      <c r="A6" s="36">
        <v>1</v>
      </c>
      <c r="B6" s="37">
        <f>сСб!A8</f>
        <v>0</v>
      </c>
      <c r="C6" s="38" t="s">
        <v>112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2.75">
      <c r="A7" s="36"/>
      <c r="B7" s="42"/>
      <c r="C7" s="43">
        <v>1</v>
      </c>
      <c r="D7" s="44">
        <v>0</v>
      </c>
      <c r="E7" s="45" t="s">
        <v>112</v>
      </c>
      <c r="F7" s="46"/>
      <c r="G7" s="40"/>
      <c r="H7" s="40"/>
      <c r="I7" s="40"/>
      <c r="J7" s="40"/>
      <c r="K7" s="40"/>
      <c r="L7" s="40"/>
      <c r="M7" s="40"/>
      <c r="N7" s="40"/>
      <c r="O7" s="41"/>
    </row>
    <row r="8" spans="1:15" ht="12.75">
      <c r="A8" s="36">
        <v>16</v>
      </c>
      <c r="B8" s="37">
        <f>сСб!A23</f>
        <v>0</v>
      </c>
      <c r="C8" s="47" t="s">
        <v>27</v>
      </c>
      <c r="D8" s="48"/>
      <c r="E8" s="43"/>
      <c r="F8" s="49"/>
      <c r="G8" s="40"/>
      <c r="H8" s="40"/>
      <c r="I8" s="40"/>
      <c r="J8" s="40"/>
      <c r="K8" s="40"/>
      <c r="L8" s="40"/>
      <c r="M8" s="40"/>
      <c r="N8" s="40"/>
      <c r="O8" s="41"/>
    </row>
    <row r="9" spans="1:15" ht="12.75">
      <c r="A9" s="36"/>
      <c r="B9" s="42"/>
      <c r="C9" s="50"/>
      <c r="D9" s="51"/>
      <c r="E9" s="52">
        <v>9</v>
      </c>
      <c r="F9" s="44">
        <v>0</v>
      </c>
      <c r="G9" s="45" t="s">
        <v>112</v>
      </c>
      <c r="H9" s="46"/>
      <c r="I9" s="40"/>
      <c r="J9" s="40"/>
      <c r="K9" s="40"/>
      <c r="L9" s="40"/>
      <c r="M9" s="40"/>
      <c r="N9" s="40"/>
      <c r="O9" s="41"/>
    </row>
    <row r="10" spans="1:15" ht="12.75">
      <c r="A10" s="36">
        <v>9</v>
      </c>
      <c r="B10" s="37">
        <f>сСб!A16</f>
        <v>0</v>
      </c>
      <c r="C10" s="38" t="s">
        <v>110</v>
      </c>
      <c r="D10" s="53"/>
      <c r="E10" s="52"/>
      <c r="F10" s="54"/>
      <c r="G10" s="43"/>
      <c r="H10" s="49"/>
      <c r="I10" s="40"/>
      <c r="J10" s="40"/>
      <c r="K10" s="40"/>
      <c r="L10" s="40"/>
      <c r="M10" s="40"/>
      <c r="N10" s="40"/>
      <c r="O10" s="41"/>
    </row>
    <row r="11" spans="1:15" ht="12.75">
      <c r="A11" s="36"/>
      <c r="B11" s="42"/>
      <c r="C11" s="43">
        <v>2</v>
      </c>
      <c r="D11" s="44">
        <v>0</v>
      </c>
      <c r="E11" s="55" t="s">
        <v>110</v>
      </c>
      <c r="F11" s="56"/>
      <c r="G11" s="52"/>
      <c r="H11" s="49"/>
      <c r="I11" s="40"/>
      <c r="J11" s="40"/>
      <c r="K11" s="40"/>
      <c r="L11" s="40"/>
      <c r="M11" s="40"/>
      <c r="N11" s="40"/>
      <c r="O11" s="41"/>
    </row>
    <row r="12" spans="1:15" ht="12.75">
      <c r="A12" s="36">
        <v>8</v>
      </c>
      <c r="B12" s="37">
        <f>сСб!A15</f>
        <v>0</v>
      </c>
      <c r="C12" s="47" t="s">
        <v>26</v>
      </c>
      <c r="D12" s="48"/>
      <c r="E12" s="50"/>
      <c r="F12" s="51"/>
      <c r="G12" s="52"/>
      <c r="H12" s="49"/>
      <c r="I12" s="40"/>
      <c r="J12" s="40"/>
      <c r="K12" s="40"/>
      <c r="L12" s="40"/>
      <c r="M12" s="57"/>
      <c r="N12" s="40"/>
      <c r="O12" s="41"/>
    </row>
    <row r="13" spans="1:15" ht="12.75">
      <c r="A13" s="36"/>
      <c r="B13" s="42"/>
      <c r="C13" s="50"/>
      <c r="D13" s="51"/>
      <c r="E13" s="40"/>
      <c r="F13" s="51"/>
      <c r="G13" s="52">
        <v>13</v>
      </c>
      <c r="H13" s="44">
        <v>0</v>
      </c>
      <c r="I13" s="45" t="s">
        <v>112</v>
      </c>
      <c r="J13" s="46"/>
      <c r="K13" s="40"/>
      <c r="L13" s="40"/>
      <c r="M13" s="57"/>
      <c r="N13" s="40"/>
      <c r="O13" s="41"/>
    </row>
    <row r="14" spans="1:15" ht="12.75">
      <c r="A14" s="36">
        <v>5</v>
      </c>
      <c r="B14" s="37">
        <f>сСб!A12</f>
        <v>0</v>
      </c>
      <c r="C14" s="38" t="s">
        <v>83</v>
      </c>
      <c r="D14" s="53"/>
      <c r="E14" s="40"/>
      <c r="F14" s="51"/>
      <c r="G14" s="52"/>
      <c r="H14" s="54"/>
      <c r="I14" s="43"/>
      <c r="J14" s="49"/>
      <c r="K14" s="40"/>
      <c r="L14" s="40"/>
      <c r="M14" s="57"/>
      <c r="N14" s="40"/>
      <c r="O14" s="41"/>
    </row>
    <row r="15" spans="1:15" ht="12.75">
      <c r="A15" s="36"/>
      <c r="B15" s="42"/>
      <c r="C15" s="43">
        <v>3</v>
      </c>
      <c r="D15" s="44">
        <v>0</v>
      </c>
      <c r="E15" s="58" t="s">
        <v>83</v>
      </c>
      <c r="F15" s="51"/>
      <c r="G15" s="52"/>
      <c r="H15" s="59"/>
      <c r="I15" s="52"/>
      <c r="J15" s="49"/>
      <c r="K15" s="39"/>
      <c r="L15" s="40"/>
      <c r="M15" s="57"/>
      <c r="N15" s="40"/>
      <c r="O15" s="41"/>
    </row>
    <row r="16" spans="1:15" ht="12.75">
      <c r="A16" s="36">
        <v>12</v>
      </c>
      <c r="B16" s="37">
        <f>сСб!A19</f>
        <v>0</v>
      </c>
      <c r="C16" s="47" t="s">
        <v>27</v>
      </c>
      <c r="D16" s="48"/>
      <c r="E16" s="43"/>
      <c r="F16" s="59"/>
      <c r="G16" s="52"/>
      <c r="H16" s="59"/>
      <c r="I16" s="52"/>
      <c r="J16" s="49"/>
      <c r="K16" s="40"/>
      <c r="L16" s="40"/>
      <c r="M16" s="57"/>
      <c r="N16" s="40"/>
      <c r="O16" s="41"/>
    </row>
    <row r="17" spans="1:15" ht="12.75">
      <c r="A17" s="36"/>
      <c r="B17" s="42"/>
      <c r="C17" s="50"/>
      <c r="D17" s="51"/>
      <c r="E17" s="52">
        <v>10</v>
      </c>
      <c r="F17" s="44">
        <v>0</v>
      </c>
      <c r="G17" s="55" t="s">
        <v>108</v>
      </c>
      <c r="H17" s="56"/>
      <c r="I17" s="52"/>
      <c r="J17" s="49"/>
      <c r="K17" s="40"/>
      <c r="L17" s="40"/>
      <c r="M17" s="40"/>
      <c r="N17" s="40"/>
      <c r="O17" s="41"/>
    </row>
    <row r="18" spans="1:15" ht="12.75">
      <c r="A18" s="36">
        <v>13</v>
      </c>
      <c r="B18" s="37">
        <f>сСб!A20</f>
        <v>0</v>
      </c>
      <c r="C18" s="38" t="s">
        <v>27</v>
      </c>
      <c r="D18" s="53"/>
      <c r="E18" s="52"/>
      <c r="F18" s="54"/>
      <c r="G18" s="50"/>
      <c r="H18" s="51"/>
      <c r="I18" s="52"/>
      <c r="J18" s="49"/>
      <c r="K18" s="40"/>
      <c r="L18" s="40"/>
      <c r="M18" s="40"/>
      <c r="N18" s="40"/>
      <c r="O18" s="41"/>
    </row>
    <row r="19" spans="1:15" ht="12.75">
      <c r="A19" s="36"/>
      <c r="B19" s="42"/>
      <c r="C19" s="43">
        <v>4</v>
      </c>
      <c r="D19" s="44">
        <v>0</v>
      </c>
      <c r="E19" s="55" t="s">
        <v>108</v>
      </c>
      <c r="F19" s="56"/>
      <c r="G19" s="40"/>
      <c r="H19" s="51"/>
      <c r="I19" s="52"/>
      <c r="J19" s="49"/>
      <c r="K19" s="40"/>
      <c r="L19" s="40"/>
      <c r="M19" s="40"/>
      <c r="N19" s="40"/>
      <c r="O19" s="41"/>
    </row>
    <row r="20" spans="1:15" ht="12.75">
      <c r="A20" s="36">
        <v>4</v>
      </c>
      <c r="B20" s="37">
        <f>сСб!A11</f>
        <v>0</v>
      </c>
      <c r="C20" s="47" t="s">
        <v>108</v>
      </c>
      <c r="D20" s="48"/>
      <c r="E20" s="50"/>
      <c r="F20" s="51"/>
      <c r="G20" s="40"/>
      <c r="H20" s="51"/>
      <c r="I20" s="52"/>
      <c r="J20" s="49"/>
      <c r="K20" s="40"/>
      <c r="L20" s="40"/>
      <c r="M20" s="40"/>
      <c r="N20" s="40"/>
      <c r="O20" s="41"/>
    </row>
    <row r="21" spans="1:15" ht="12.75">
      <c r="A21" s="36"/>
      <c r="B21" s="42"/>
      <c r="C21" s="50"/>
      <c r="D21" s="51"/>
      <c r="E21" s="40"/>
      <c r="F21" s="51"/>
      <c r="G21" s="40"/>
      <c r="H21" s="51"/>
      <c r="I21" s="52">
        <v>15</v>
      </c>
      <c r="J21" s="44">
        <v>0</v>
      </c>
      <c r="K21" s="55" t="s">
        <v>5</v>
      </c>
      <c r="L21" s="95"/>
      <c r="M21" s="60"/>
      <c r="N21" s="60"/>
      <c r="O21" s="61"/>
    </row>
    <row r="22" spans="1:15" ht="12.75">
      <c r="A22" s="36">
        <v>3</v>
      </c>
      <c r="B22" s="37">
        <f>сСб!A10</f>
        <v>0</v>
      </c>
      <c r="C22" s="38" t="s">
        <v>113</v>
      </c>
      <c r="D22" s="53"/>
      <c r="E22" s="40"/>
      <c r="F22" s="51"/>
      <c r="G22" s="40"/>
      <c r="H22" s="51"/>
      <c r="I22" s="52"/>
      <c r="J22" s="62"/>
      <c r="K22" s="50"/>
      <c r="L22" s="50"/>
      <c r="M22" s="50"/>
      <c r="N22" s="261" t="s">
        <v>28</v>
      </c>
      <c r="O22" s="262"/>
    </row>
    <row r="23" spans="1:15" ht="12.75">
      <c r="A23" s="36"/>
      <c r="B23" s="42"/>
      <c r="C23" s="43">
        <v>5</v>
      </c>
      <c r="D23" s="44">
        <v>0</v>
      </c>
      <c r="E23" s="45" t="s">
        <v>113</v>
      </c>
      <c r="F23" s="53"/>
      <c r="G23" s="40"/>
      <c r="H23" s="51"/>
      <c r="I23" s="52"/>
      <c r="J23" s="64"/>
      <c r="K23" s="40"/>
      <c r="L23" s="40"/>
      <c r="M23" s="40"/>
      <c r="N23" s="40"/>
      <c r="O23" s="41"/>
    </row>
    <row r="24" spans="1:15" ht="12.75">
      <c r="A24" s="36">
        <v>14</v>
      </c>
      <c r="B24" s="37">
        <f>сСб!A21</f>
        <v>0</v>
      </c>
      <c r="C24" s="47" t="s">
        <v>27</v>
      </c>
      <c r="D24" s="48"/>
      <c r="E24" s="43"/>
      <c r="F24" s="59"/>
      <c r="G24" s="40"/>
      <c r="H24" s="51"/>
      <c r="I24" s="52"/>
      <c r="J24" s="49"/>
      <c r="K24" s="40"/>
      <c r="L24" s="40"/>
      <c r="M24" s="40"/>
      <c r="N24" s="40"/>
      <c r="O24" s="41"/>
    </row>
    <row r="25" spans="1:15" ht="12.75">
      <c r="A25" s="36"/>
      <c r="B25" s="42"/>
      <c r="C25" s="50"/>
      <c r="D25" s="51"/>
      <c r="E25" s="52">
        <v>11</v>
      </c>
      <c r="F25" s="44">
        <v>0</v>
      </c>
      <c r="G25" s="55" t="s">
        <v>58</v>
      </c>
      <c r="H25" s="56"/>
      <c r="I25" s="52"/>
      <c r="J25" s="49"/>
      <c r="K25" s="40"/>
      <c r="L25" s="40"/>
      <c r="M25" s="40"/>
      <c r="N25" s="40"/>
      <c r="O25" s="41"/>
    </row>
    <row r="26" spans="1:15" ht="12.75">
      <c r="A26" s="36">
        <v>11</v>
      </c>
      <c r="B26" s="37">
        <f>сСб!A18</f>
        <v>0</v>
      </c>
      <c r="C26" s="38" t="s">
        <v>27</v>
      </c>
      <c r="D26" s="53"/>
      <c r="E26" s="52"/>
      <c r="F26" s="54"/>
      <c r="G26" s="43"/>
      <c r="H26" s="59"/>
      <c r="I26" s="52"/>
      <c r="J26" s="49"/>
      <c r="K26" s="40"/>
      <c r="L26" s="40"/>
      <c r="M26" s="40"/>
      <c r="N26" s="40"/>
      <c r="O26" s="41"/>
    </row>
    <row r="27" spans="1:15" ht="12.75">
      <c r="A27" s="36"/>
      <c r="B27" s="42"/>
      <c r="C27" s="43">
        <v>6</v>
      </c>
      <c r="D27" s="44">
        <v>0</v>
      </c>
      <c r="E27" s="55" t="s">
        <v>58</v>
      </c>
      <c r="F27" s="56"/>
      <c r="G27" s="52"/>
      <c r="H27" s="59"/>
      <c r="I27" s="52"/>
      <c r="J27" s="49"/>
      <c r="K27" s="40"/>
      <c r="L27" s="40"/>
      <c r="M27" s="40"/>
      <c r="N27" s="40"/>
      <c r="O27" s="41"/>
    </row>
    <row r="28" spans="1:15" ht="12.75">
      <c r="A28" s="36">
        <v>6</v>
      </c>
      <c r="B28" s="37">
        <f>сСб!A13</f>
        <v>0</v>
      </c>
      <c r="C28" s="47" t="s">
        <v>58</v>
      </c>
      <c r="D28" s="48"/>
      <c r="E28" s="50"/>
      <c r="F28" s="51"/>
      <c r="G28" s="52"/>
      <c r="H28" s="59"/>
      <c r="I28" s="52"/>
      <c r="J28" s="49"/>
      <c r="K28" s="40"/>
      <c r="L28" s="40"/>
      <c r="M28" s="40"/>
      <c r="N28" s="40"/>
      <c r="O28" s="41"/>
    </row>
    <row r="29" spans="1:15" ht="12.75">
      <c r="A29" s="36"/>
      <c r="B29" s="42"/>
      <c r="C29" s="50"/>
      <c r="D29" s="51"/>
      <c r="E29" s="40"/>
      <c r="F29" s="51"/>
      <c r="G29" s="52">
        <v>14</v>
      </c>
      <c r="H29" s="44">
        <v>0</v>
      </c>
      <c r="I29" s="55" t="s">
        <v>5</v>
      </c>
      <c r="J29" s="64"/>
      <c r="K29" s="40"/>
      <c r="L29" s="40"/>
      <c r="M29" s="40"/>
      <c r="N29" s="40"/>
      <c r="O29" s="41"/>
    </row>
    <row r="30" spans="1:15" ht="12.75">
      <c r="A30" s="36">
        <v>7</v>
      </c>
      <c r="B30" s="37">
        <f>сСб!A14</f>
        <v>0</v>
      </c>
      <c r="C30" s="38" t="s">
        <v>25</v>
      </c>
      <c r="D30" s="53"/>
      <c r="E30" s="40"/>
      <c r="F30" s="51"/>
      <c r="G30" s="52"/>
      <c r="H30" s="62"/>
      <c r="I30" s="50"/>
      <c r="J30" s="40"/>
      <c r="K30" s="40"/>
      <c r="L30" s="40"/>
      <c r="M30" s="40"/>
      <c r="N30" s="40"/>
      <c r="O30" s="41"/>
    </row>
    <row r="31" spans="1:15" ht="12.75">
      <c r="A31" s="36"/>
      <c r="B31" s="42"/>
      <c r="C31" s="43">
        <v>7</v>
      </c>
      <c r="D31" s="44">
        <v>0</v>
      </c>
      <c r="E31" s="45" t="s">
        <v>25</v>
      </c>
      <c r="F31" s="53"/>
      <c r="G31" s="52"/>
      <c r="H31" s="49"/>
      <c r="I31" s="40"/>
      <c r="J31" s="40"/>
      <c r="K31" s="40"/>
      <c r="L31" s="40"/>
      <c r="M31" s="40"/>
      <c r="N31" s="40"/>
      <c r="O31" s="41"/>
    </row>
    <row r="32" spans="1:15" ht="12.75">
      <c r="A32" s="36">
        <v>10</v>
      </c>
      <c r="B32" s="37">
        <f>сСб!A17</f>
        <v>0</v>
      </c>
      <c r="C32" s="47" t="s">
        <v>27</v>
      </c>
      <c r="D32" s="48"/>
      <c r="E32" s="43"/>
      <c r="F32" s="59"/>
      <c r="G32" s="52"/>
      <c r="H32" s="49"/>
      <c r="I32" s="40">
        <v>-15</v>
      </c>
      <c r="J32" s="65">
        <f>IF(J21=H13,H29,IF(J21=H29,H13,0))</f>
        <v>0</v>
      </c>
      <c r="K32" s="38" t="str">
        <f>IF(K21=I13,I29,IF(K21=I29,I13,0))</f>
        <v>Ахтямова Камилла</v>
      </c>
      <c r="L32" s="66"/>
      <c r="M32" s="67"/>
      <c r="N32" s="67"/>
      <c r="O32" s="68"/>
    </row>
    <row r="33" spans="1:15" ht="12.75">
      <c r="A33" s="36"/>
      <c r="B33" s="42"/>
      <c r="C33" s="50"/>
      <c r="D33" s="51"/>
      <c r="E33" s="52">
        <v>12</v>
      </c>
      <c r="F33" s="44">
        <v>0</v>
      </c>
      <c r="G33" s="55" t="s">
        <v>5</v>
      </c>
      <c r="H33" s="64"/>
      <c r="I33" s="40"/>
      <c r="J33" s="50"/>
      <c r="K33" s="50"/>
      <c r="L33" s="50"/>
      <c r="M33" s="50"/>
      <c r="N33" s="261" t="s">
        <v>29</v>
      </c>
      <c r="O33" s="262"/>
    </row>
    <row r="34" spans="1:15" ht="12.75">
      <c r="A34" s="36">
        <v>15</v>
      </c>
      <c r="B34" s="37">
        <f>сСб!A22</f>
        <v>0</v>
      </c>
      <c r="C34" s="38" t="s">
        <v>27</v>
      </c>
      <c r="D34" s="53"/>
      <c r="E34" s="52"/>
      <c r="F34" s="62"/>
      <c r="G34" s="50"/>
      <c r="H34" s="40"/>
      <c r="I34" s="40"/>
      <c r="J34" s="40"/>
      <c r="K34" s="40"/>
      <c r="L34" s="40"/>
      <c r="M34" s="40"/>
      <c r="N34" s="40"/>
      <c r="O34" s="41"/>
    </row>
    <row r="35" spans="1:15" ht="12.75">
      <c r="A35" s="36"/>
      <c r="B35" s="42"/>
      <c r="C35" s="43">
        <v>8</v>
      </c>
      <c r="D35" s="44">
        <v>0</v>
      </c>
      <c r="E35" s="55" t="s">
        <v>5</v>
      </c>
      <c r="F35" s="64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2.75">
      <c r="A36" s="36">
        <v>2</v>
      </c>
      <c r="B36" s="37">
        <f>сСб!A9</f>
        <v>0</v>
      </c>
      <c r="C36" s="47" t="s">
        <v>5</v>
      </c>
      <c r="D36" s="69"/>
      <c r="E36" s="5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2.75">
      <c r="A37" s="36"/>
      <c r="B37" s="36"/>
      <c r="C37" s="5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2.75">
      <c r="A38" s="36">
        <v>-1</v>
      </c>
      <c r="B38" s="70">
        <f>IF(D7=B6,B8,IF(D7=B8,B6,0))</f>
        <v>0</v>
      </c>
      <c r="C38" s="38" t="str">
        <f>IF(E7=C6,C8,IF(E7=C8,C6,0))</f>
        <v>_</v>
      </c>
      <c r="D38" s="39"/>
      <c r="E38" s="40"/>
      <c r="F38" s="40"/>
      <c r="G38" s="40">
        <v>-13</v>
      </c>
      <c r="H38" s="65">
        <f>IF(H13=F9,F17,IF(H13=F17,F9,0))</f>
        <v>0</v>
      </c>
      <c r="I38" s="38" t="str">
        <f>IF(I13=G9,G17,IF(I13=G17,G9,0))</f>
        <v>Вежнин Валерий</v>
      </c>
      <c r="J38" s="39"/>
      <c r="K38" s="40"/>
      <c r="L38" s="40"/>
      <c r="M38" s="40"/>
      <c r="N38" s="40"/>
      <c r="O38" s="41"/>
    </row>
    <row r="39" spans="1:15" ht="12.75">
      <c r="A39" s="36"/>
      <c r="B39" s="36"/>
      <c r="C39" s="43">
        <v>16</v>
      </c>
      <c r="D39" s="44">
        <v>0</v>
      </c>
      <c r="E39" s="45" t="s">
        <v>26</v>
      </c>
      <c r="F39" s="46"/>
      <c r="G39" s="40"/>
      <c r="H39" s="50"/>
      <c r="I39" s="43"/>
      <c r="J39" s="49"/>
      <c r="K39" s="40"/>
      <c r="L39" s="40"/>
      <c r="M39" s="40"/>
      <c r="N39" s="40"/>
      <c r="O39" s="41"/>
    </row>
    <row r="40" spans="1:15" ht="12.75">
      <c r="A40" s="36">
        <v>-2</v>
      </c>
      <c r="B40" s="70">
        <f>IF(D11=B10,B12,IF(D11=B12,B10,0))</f>
        <v>0</v>
      </c>
      <c r="C40" s="47" t="str">
        <f>IF(E11=C10,C12,IF(E11=C12,C10,0))</f>
        <v>Грошев Юрий</v>
      </c>
      <c r="D40" s="69"/>
      <c r="E40" s="43">
        <v>20</v>
      </c>
      <c r="F40" s="44">
        <v>0</v>
      </c>
      <c r="G40" s="45" t="s">
        <v>25</v>
      </c>
      <c r="H40" s="46"/>
      <c r="I40" s="52">
        <v>26</v>
      </c>
      <c r="J40" s="44">
        <v>0</v>
      </c>
      <c r="K40" s="45" t="s">
        <v>108</v>
      </c>
      <c r="L40" s="46"/>
      <c r="M40" s="40"/>
      <c r="N40" s="40"/>
      <c r="O40" s="41"/>
    </row>
    <row r="41" spans="1:15" ht="12.75">
      <c r="A41" s="36"/>
      <c r="B41" s="36"/>
      <c r="C41" s="50">
        <v>-12</v>
      </c>
      <c r="D41" s="65">
        <f>IF(F33=D31,D35,IF(F33=D35,D31,0))</f>
        <v>0</v>
      </c>
      <c r="E41" s="47" t="str">
        <f>IF(G33=E31,E35,IF(G33=E35,E31,0))</f>
        <v>Кочетыгов Алексей</v>
      </c>
      <c r="F41" s="69"/>
      <c r="G41" s="43"/>
      <c r="H41" s="49"/>
      <c r="I41" s="52"/>
      <c r="J41" s="62"/>
      <c r="K41" s="43"/>
      <c r="L41" s="49"/>
      <c r="M41" s="40"/>
      <c r="N41" s="40"/>
      <c r="O41" s="41"/>
    </row>
    <row r="42" spans="1:15" ht="12.75">
      <c r="A42" s="36">
        <v>-3</v>
      </c>
      <c r="B42" s="70">
        <f>IF(D15=B14,B16,IF(D15=B16,B14,0))</f>
        <v>0</v>
      </c>
      <c r="C42" s="38" t="str">
        <f>IF(E15=C14,C16,IF(E15=C16,C14,0))</f>
        <v>_</v>
      </c>
      <c r="D42" s="71"/>
      <c r="E42" s="50"/>
      <c r="F42" s="40"/>
      <c r="G42" s="52">
        <v>24</v>
      </c>
      <c r="H42" s="44">
        <v>0</v>
      </c>
      <c r="I42" s="55" t="s">
        <v>113</v>
      </c>
      <c r="J42" s="64"/>
      <c r="K42" s="52"/>
      <c r="L42" s="49"/>
      <c r="M42" s="40"/>
      <c r="N42" s="40"/>
      <c r="O42" s="41"/>
    </row>
    <row r="43" spans="1:15" ht="12.75">
      <c r="A43" s="36"/>
      <c r="B43" s="36"/>
      <c r="C43" s="43">
        <v>17</v>
      </c>
      <c r="D43" s="44"/>
      <c r="E43" s="60"/>
      <c r="F43" s="46"/>
      <c r="G43" s="52"/>
      <c r="H43" s="62"/>
      <c r="I43" s="50"/>
      <c r="J43" s="40"/>
      <c r="K43" s="52"/>
      <c r="L43" s="49"/>
      <c r="M43" s="40"/>
      <c r="N43" s="40"/>
      <c r="O43" s="41"/>
    </row>
    <row r="44" spans="1:15" ht="12.75">
      <c r="A44" s="36">
        <v>-4</v>
      </c>
      <c r="B44" s="70">
        <f>IF(D19=B18,B20,IF(D19=B20,B18,0))</f>
        <v>0</v>
      </c>
      <c r="C44" s="47" t="str">
        <f>IF(E19=C18,C20,IF(E19=C20,C18,0))</f>
        <v>_</v>
      </c>
      <c r="D44" s="69"/>
      <c r="E44" s="43">
        <v>21</v>
      </c>
      <c r="F44" s="44">
        <v>0</v>
      </c>
      <c r="G44" s="55" t="s">
        <v>113</v>
      </c>
      <c r="H44" s="64"/>
      <c r="I44" s="40"/>
      <c r="J44" s="40"/>
      <c r="K44" s="52">
        <v>28</v>
      </c>
      <c r="L44" s="44">
        <v>0</v>
      </c>
      <c r="M44" s="45" t="s">
        <v>108</v>
      </c>
      <c r="N44" s="46"/>
      <c r="O44" s="68"/>
    </row>
    <row r="45" spans="1:15" ht="12.75">
      <c r="A45" s="36"/>
      <c r="B45" s="36"/>
      <c r="C45" s="50">
        <v>-11</v>
      </c>
      <c r="D45" s="65">
        <f>IF(F25=D23,D27,IF(F25=D27,D23,0))</f>
        <v>0</v>
      </c>
      <c r="E45" s="47" t="str">
        <f>IF(G25=E23,E27,IF(G25=E27,E23,0))</f>
        <v>Солдатов Борис</v>
      </c>
      <c r="F45" s="69"/>
      <c r="G45" s="50"/>
      <c r="H45" s="40"/>
      <c r="I45" s="40"/>
      <c r="J45" s="40"/>
      <c r="K45" s="52"/>
      <c r="L45" s="62"/>
      <c r="M45" s="50"/>
      <c r="N45" s="267" t="s">
        <v>30</v>
      </c>
      <c r="O45" s="268"/>
    </row>
    <row r="46" spans="1:15" ht="12.75">
      <c r="A46" s="36">
        <v>-5</v>
      </c>
      <c r="B46" s="70">
        <f>IF(D23=B22,B24,IF(D23=B24,B22,0))</f>
        <v>0</v>
      </c>
      <c r="C46" s="38" t="str">
        <f>IF(E23=C22,C24,IF(E23=C24,C22,0))</f>
        <v>_</v>
      </c>
      <c r="D46" s="71"/>
      <c r="E46" s="50"/>
      <c r="F46" s="40"/>
      <c r="G46" s="40">
        <v>-14</v>
      </c>
      <c r="H46" s="65">
        <f>IF(H29=F25,F33,IF(H29=F33,F25,0))</f>
        <v>0</v>
      </c>
      <c r="I46" s="38" t="str">
        <f>IF(I29=G25,G33,IF(I29=G33,G25,0))</f>
        <v>Николаева Валентина</v>
      </c>
      <c r="J46" s="39"/>
      <c r="K46" s="52"/>
      <c r="L46" s="49"/>
      <c r="M46" s="40"/>
      <c r="N46" s="40"/>
      <c r="O46" s="41"/>
    </row>
    <row r="47" spans="1:15" ht="12.75">
      <c r="A47" s="36"/>
      <c r="B47" s="36"/>
      <c r="C47" s="43">
        <v>18</v>
      </c>
      <c r="D47" s="44"/>
      <c r="E47" s="60"/>
      <c r="F47" s="46"/>
      <c r="G47" s="40"/>
      <c r="H47" s="50"/>
      <c r="I47" s="72"/>
      <c r="J47" s="49"/>
      <c r="K47" s="52"/>
      <c r="L47" s="49"/>
      <c r="M47" s="40"/>
      <c r="N47" s="40"/>
      <c r="O47" s="41"/>
    </row>
    <row r="48" spans="1:15" ht="12.75">
      <c r="A48" s="36">
        <v>-6</v>
      </c>
      <c r="B48" s="70">
        <f>IF(D27=B26,B28,IF(D27=B28,B26,0))</f>
        <v>0</v>
      </c>
      <c r="C48" s="47" t="str">
        <f>IF(E27=C26,C28,IF(E27=C28,C26,0))</f>
        <v>_</v>
      </c>
      <c r="D48" s="69"/>
      <c r="E48" s="43">
        <v>22</v>
      </c>
      <c r="F48" s="44">
        <v>0</v>
      </c>
      <c r="G48" s="45" t="s">
        <v>83</v>
      </c>
      <c r="H48" s="46"/>
      <c r="I48" s="52">
        <v>27</v>
      </c>
      <c r="J48" s="44">
        <v>0</v>
      </c>
      <c r="K48" s="55" t="s">
        <v>58</v>
      </c>
      <c r="L48" s="64"/>
      <c r="M48" s="40"/>
      <c r="N48" s="40"/>
      <c r="O48" s="41"/>
    </row>
    <row r="49" spans="1:15" ht="12.75">
      <c r="A49" s="36"/>
      <c r="B49" s="36"/>
      <c r="C49" s="50">
        <v>-10</v>
      </c>
      <c r="D49" s="65">
        <f>IF(F17=D15,D19,IF(F17=D19,D15,0))</f>
        <v>0</v>
      </c>
      <c r="E49" s="47" t="str">
        <f>IF(G17=E15,E19,IF(G17=E19,E15,0))</f>
        <v>Зиннатуллин Рустемхан</v>
      </c>
      <c r="F49" s="69"/>
      <c r="G49" s="43"/>
      <c r="H49" s="49"/>
      <c r="I49" s="52"/>
      <c r="J49" s="62"/>
      <c r="K49" s="50"/>
      <c r="L49" s="40"/>
      <c r="M49" s="40"/>
      <c r="N49" s="40"/>
      <c r="O49" s="41"/>
    </row>
    <row r="50" spans="1:15" ht="12.75">
      <c r="A50" s="36">
        <v>-7</v>
      </c>
      <c r="B50" s="70">
        <f>IF(D31=B30,B32,IF(D31=B32,B30,0))</f>
        <v>0</v>
      </c>
      <c r="C50" s="38" t="str">
        <f>IF(E31=C30,C32,IF(E31=C32,C30,0))</f>
        <v>_</v>
      </c>
      <c r="D50" s="71"/>
      <c r="E50" s="50"/>
      <c r="F50" s="40"/>
      <c r="G50" s="52">
        <v>25</v>
      </c>
      <c r="H50" s="44">
        <v>0</v>
      </c>
      <c r="I50" s="45" t="s">
        <v>83</v>
      </c>
      <c r="J50" s="46"/>
      <c r="K50" s="40"/>
      <c r="L50" s="40"/>
      <c r="M50" s="40"/>
      <c r="N50" s="40"/>
      <c r="O50" s="41"/>
    </row>
    <row r="51" spans="1:15" ht="12.75">
      <c r="A51" s="36"/>
      <c r="B51" s="36"/>
      <c r="C51" s="43">
        <v>19</v>
      </c>
      <c r="D51" s="44"/>
      <c r="E51" s="60"/>
      <c r="F51" s="46"/>
      <c r="G51" s="52"/>
      <c r="H51" s="62"/>
      <c r="I51" s="50"/>
      <c r="J51" s="40"/>
      <c r="K51" s="40"/>
      <c r="L51" s="40"/>
      <c r="M51" s="40"/>
      <c r="N51" s="40"/>
      <c r="O51" s="41"/>
    </row>
    <row r="52" spans="1:15" ht="12.75">
      <c r="A52" s="36">
        <v>-8</v>
      </c>
      <c r="B52" s="70">
        <f>IF(D35=B34,B36,IF(D35=B36,B34,0))</f>
        <v>0</v>
      </c>
      <c r="C52" s="47" t="str">
        <f>IF(E35=C34,C36,IF(E35=C36,C34,0))</f>
        <v>_</v>
      </c>
      <c r="D52" s="69"/>
      <c r="E52" s="43">
        <v>23</v>
      </c>
      <c r="F52" s="44">
        <v>0</v>
      </c>
      <c r="G52" s="55" t="s">
        <v>110</v>
      </c>
      <c r="H52" s="64"/>
      <c r="I52" s="40"/>
      <c r="J52" s="40"/>
      <c r="K52" s="40">
        <v>-28</v>
      </c>
      <c r="L52" s="65">
        <f>IF(L44=J40,J48,IF(L44=J48,J40,0))</f>
        <v>0</v>
      </c>
      <c r="M52" s="38" t="str">
        <f>IF(M44=K40,K48,IF(M44=K48,K40,0))</f>
        <v>Николаева Валентина</v>
      </c>
      <c r="N52" s="67"/>
      <c r="O52" s="68"/>
    </row>
    <row r="53" spans="1:15" ht="12.75">
      <c r="A53" s="36"/>
      <c r="B53" s="36"/>
      <c r="C53" s="50">
        <v>-9</v>
      </c>
      <c r="D53" s="65">
        <f>IF(F9=D7,D11,IF(F9=D11,D7,0))</f>
        <v>0</v>
      </c>
      <c r="E53" s="47" t="str">
        <f>IF(G9=E7,E11,IF(G9=E11,E7,0))</f>
        <v>Хакимов Урал</v>
      </c>
      <c r="F53" s="69"/>
      <c r="G53" s="50"/>
      <c r="H53" s="40"/>
      <c r="I53" s="40"/>
      <c r="J53" s="40"/>
      <c r="K53" s="40"/>
      <c r="L53" s="50"/>
      <c r="M53" s="73"/>
      <c r="N53" s="261" t="s">
        <v>31</v>
      </c>
      <c r="O53" s="262"/>
    </row>
    <row r="54" spans="1:15" ht="12.75">
      <c r="A54" s="36"/>
      <c r="B54" s="36"/>
      <c r="C54" s="40"/>
      <c r="D54" s="50"/>
      <c r="E54" s="5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12.75">
      <c r="A55" s="36">
        <v>-26</v>
      </c>
      <c r="B55" s="70">
        <f>IF(J40=H38,H42,IF(J40=H42,H38,0))</f>
        <v>0</v>
      </c>
      <c r="C55" s="38" t="str">
        <f>IF(K40=I38,I42,IF(K40=I42,I38,0))</f>
        <v>Солдатов Борис</v>
      </c>
      <c r="D55" s="39"/>
      <c r="E55" s="40"/>
      <c r="F55" s="40"/>
      <c r="G55" s="40">
        <v>-20</v>
      </c>
      <c r="H55" s="65">
        <f>IF(F40=D39,D41,IF(F40=D41,D39,0))</f>
        <v>0</v>
      </c>
      <c r="I55" s="38" t="str">
        <f>IF(G40=E39,E41,IF(G40=E41,E39,0))</f>
        <v>Грошев Юрий</v>
      </c>
      <c r="J55" s="39"/>
      <c r="K55" s="40"/>
      <c r="L55" s="40"/>
      <c r="M55" s="40"/>
      <c r="N55" s="40"/>
      <c r="O55" s="41"/>
    </row>
    <row r="56" spans="1:15" ht="12.75">
      <c r="A56" s="36"/>
      <c r="B56" s="42"/>
      <c r="C56" s="43">
        <v>29</v>
      </c>
      <c r="D56" s="44">
        <v>0</v>
      </c>
      <c r="E56" s="45" t="s">
        <v>113</v>
      </c>
      <c r="F56" s="46"/>
      <c r="G56" s="40"/>
      <c r="H56" s="50"/>
      <c r="I56" s="43">
        <v>31</v>
      </c>
      <c r="J56" s="44">
        <v>0</v>
      </c>
      <c r="K56" s="45" t="s">
        <v>26</v>
      </c>
      <c r="L56" s="46"/>
      <c r="M56" s="40"/>
      <c r="N56" s="40"/>
      <c r="O56" s="41"/>
    </row>
    <row r="57" spans="1:15" ht="12.75">
      <c r="A57" s="36">
        <v>-27</v>
      </c>
      <c r="B57" s="70">
        <f>IF(J48=H46,H50,IF(J48=H50,H46,0))</f>
        <v>0</v>
      </c>
      <c r="C57" s="47" t="str">
        <f>IF(K48=I46,I50,IF(K48=I50,I46,0))</f>
        <v>Зиннатуллин Рустемхан</v>
      </c>
      <c r="D57" s="69"/>
      <c r="E57" s="63" t="s">
        <v>32</v>
      </c>
      <c r="F57" s="74"/>
      <c r="G57" s="40">
        <v>-21</v>
      </c>
      <c r="H57" s="65">
        <f>IF(F44=D43,D45,IF(F44=D45,D43,0))</f>
        <v>0</v>
      </c>
      <c r="I57" s="93">
        <f>IF(G44=E43,E45,IF(G44=E45,E43,0))</f>
        <v>0</v>
      </c>
      <c r="J57" s="69"/>
      <c r="K57" s="43"/>
      <c r="L57" s="49"/>
      <c r="M57" s="40"/>
      <c r="N57" s="40"/>
      <c r="O57" s="41"/>
    </row>
    <row r="58" spans="1:15" ht="12.75">
      <c r="A58" s="36"/>
      <c r="B58" s="36"/>
      <c r="C58" s="50">
        <v>-29</v>
      </c>
      <c r="D58" s="65">
        <v>0</v>
      </c>
      <c r="E58" s="38" t="str">
        <f>IF(E56=C55,C57,IF(E56=C57,C55,0))</f>
        <v>Зиннатуллин Рустемхан</v>
      </c>
      <c r="F58" s="39"/>
      <c r="G58" s="40"/>
      <c r="H58" s="50"/>
      <c r="I58" s="50"/>
      <c r="J58" s="40"/>
      <c r="K58" s="52">
        <v>33</v>
      </c>
      <c r="L58" s="44">
        <v>0</v>
      </c>
      <c r="M58" s="45" t="s">
        <v>26</v>
      </c>
      <c r="N58" s="67"/>
      <c r="O58" s="68"/>
    </row>
    <row r="59" spans="1:15" ht="12.75">
      <c r="A59" s="36"/>
      <c r="B59" s="36"/>
      <c r="C59" s="40"/>
      <c r="D59" s="50"/>
      <c r="E59" s="63" t="s">
        <v>33</v>
      </c>
      <c r="F59" s="74"/>
      <c r="G59" s="40">
        <v>-22</v>
      </c>
      <c r="H59" s="65">
        <f>IF(F48=D47,D49,IF(F48=D49,D47,0))</f>
        <v>0</v>
      </c>
      <c r="I59" s="66">
        <f>IF(G48=E47,E49,IF(G48=E49,E47,0))</f>
        <v>0</v>
      </c>
      <c r="J59" s="39"/>
      <c r="K59" s="52"/>
      <c r="L59" s="62"/>
      <c r="M59" s="50"/>
      <c r="N59" s="261" t="s">
        <v>34</v>
      </c>
      <c r="O59" s="262"/>
    </row>
    <row r="60" spans="1:15" ht="12.75">
      <c r="A60" s="36">
        <v>-24</v>
      </c>
      <c r="B60" s="70">
        <f>IF(H42=F40,F44,IF(H42=F44,F40,0))</f>
        <v>0</v>
      </c>
      <c r="C60" s="38" t="str">
        <f>IF(I42=G40,G44,IF(I42=G44,G40,0))</f>
        <v>Кочетыгов Алексей</v>
      </c>
      <c r="D60" s="39"/>
      <c r="E60" s="40"/>
      <c r="F60" s="40"/>
      <c r="G60" s="40"/>
      <c r="H60" s="50"/>
      <c r="I60" s="43">
        <v>32</v>
      </c>
      <c r="J60" s="44"/>
      <c r="K60" s="94"/>
      <c r="L60" s="64"/>
      <c r="M60" s="75"/>
      <c r="N60" s="40"/>
      <c r="O60" s="41"/>
    </row>
    <row r="61" spans="1:15" ht="12.75">
      <c r="A61" s="36"/>
      <c r="B61" s="36"/>
      <c r="C61" s="43">
        <v>30</v>
      </c>
      <c r="D61" s="44">
        <v>0</v>
      </c>
      <c r="E61" s="45" t="s">
        <v>25</v>
      </c>
      <c r="F61" s="46"/>
      <c r="G61" s="40">
        <v>-23</v>
      </c>
      <c r="H61" s="65">
        <f>IF(F52=D51,D53,IF(F52=D53,D51,0))</f>
        <v>0</v>
      </c>
      <c r="I61" s="93">
        <f>IF(G52=E51,E53,IF(G52=E53,E51,0))</f>
        <v>0</v>
      </c>
      <c r="J61" s="69"/>
      <c r="K61" s="50">
        <v>-33</v>
      </c>
      <c r="L61" s="65">
        <f>IF(L58=J56,J60,IF(L58=J60,J56,0))</f>
        <v>0</v>
      </c>
      <c r="M61" s="66">
        <f>IF(M58=K56,K60,IF(M58=K60,K56,0))</f>
        <v>0</v>
      </c>
      <c r="N61" s="67"/>
      <c r="O61" s="68"/>
    </row>
    <row r="62" spans="1:15" ht="12.75">
      <c r="A62" s="36">
        <v>-25</v>
      </c>
      <c r="B62" s="70">
        <f>IF(H50=F48,F52,IF(H50=F52,F48,0))</f>
        <v>0</v>
      </c>
      <c r="C62" s="47" t="str">
        <f>IF(I50=G48,G52,IF(I50=G52,G48,0))</f>
        <v>Хакимов Урал</v>
      </c>
      <c r="D62" s="69"/>
      <c r="E62" s="63" t="s">
        <v>35</v>
      </c>
      <c r="F62" s="74"/>
      <c r="G62" s="40"/>
      <c r="H62" s="50"/>
      <c r="I62" s="50"/>
      <c r="J62" s="40"/>
      <c r="K62" s="40"/>
      <c r="L62" s="50"/>
      <c r="M62" s="50"/>
      <c r="N62" s="261" t="s">
        <v>36</v>
      </c>
      <c r="O62" s="262"/>
    </row>
    <row r="63" spans="1:15" ht="12.75">
      <c r="A63" s="36"/>
      <c r="B63" s="36"/>
      <c r="C63" s="50">
        <v>-30</v>
      </c>
      <c r="D63" s="65">
        <v>0</v>
      </c>
      <c r="E63" s="38" t="str">
        <f>IF(E61=C60,C62,IF(E61=C62,C60,0))</f>
        <v>Хакимов Урал</v>
      </c>
      <c r="F63" s="39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12.75">
      <c r="A64" s="36"/>
      <c r="B64" s="36"/>
      <c r="C64" s="40"/>
      <c r="D64" s="50"/>
      <c r="E64" s="63" t="s">
        <v>37</v>
      </c>
      <c r="F64" s="74"/>
      <c r="G64" s="40"/>
      <c r="H64" s="40"/>
      <c r="I64" s="40">
        <v>-31</v>
      </c>
      <c r="J64" s="65">
        <f>IF(J56=H55,H57,IF(J56=H57,H55,0))</f>
        <v>0</v>
      </c>
      <c r="K64" s="66">
        <f>IF(K56=I55,I57,IF(K56=I57,I55,0))</f>
        <v>0</v>
      </c>
      <c r="L64" s="39"/>
      <c r="M64" s="40"/>
      <c r="N64" s="40"/>
      <c r="O64" s="41"/>
    </row>
    <row r="65" spans="1:15" ht="12.75">
      <c r="A65" s="36">
        <v>-16</v>
      </c>
      <c r="B65" s="70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50"/>
      <c r="K65" s="43">
        <v>34</v>
      </c>
      <c r="L65" s="44"/>
      <c r="M65" s="60"/>
      <c r="N65" s="67"/>
      <c r="O65" s="68"/>
    </row>
    <row r="66" spans="1:15" ht="12.75">
      <c r="A66" s="36"/>
      <c r="B66" s="36"/>
      <c r="C66" s="43">
        <v>35</v>
      </c>
      <c r="D66" s="44"/>
      <c r="E66" s="60"/>
      <c r="F66" s="46"/>
      <c r="G66" s="40"/>
      <c r="H66" s="40"/>
      <c r="I66" s="40">
        <v>-32</v>
      </c>
      <c r="J66" s="65">
        <f>IF(J60=H59,H61,IF(J60=H61,H59,0))</f>
        <v>0</v>
      </c>
      <c r="K66" s="93">
        <f>IF(K60=I59,I61,IF(K60=I61,I59,0))</f>
        <v>0</v>
      </c>
      <c r="L66" s="69"/>
      <c r="M66" s="50"/>
      <c r="N66" s="261" t="s">
        <v>38</v>
      </c>
      <c r="O66" s="262"/>
    </row>
    <row r="67" spans="1:15" ht="12.75">
      <c r="A67" s="36">
        <v>-17</v>
      </c>
      <c r="B67" s="70">
        <f>IF(D43=B42,B44,IF(D43=B44,B42,0))</f>
        <v>0</v>
      </c>
      <c r="C67" s="93">
        <f>IF(E43=C42,C44,IF(E43=C44,C42,0))</f>
        <v>0</v>
      </c>
      <c r="D67" s="69"/>
      <c r="E67" s="43"/>
      <c r="F67" s="49"/>
      <c r="G67" s="40"/>
      <c r="H67" s="40"/>
      <c r="I67" s="40"/>
      <c r="J67" s="50"/>
      <c r="K67" s="50">
        <v>-34</v>
      </c>
      <c r="L67" s="65">
        <f>IF(L65=J64,J66,IF(L65=J66,J64,0))</f>
        <v>0</v>
      </c>
      <c r="M67" s="66">
        <f>IF(M65=K64,K66,IF(M65=K66,K64,0))</f>
        <v>0</v>
      </c>
      <c r="N67" s="67"/>
      <c r="O67" s="68"/>
    </row>
    <row r="68" spans="1:15" ht="12.75">
      <c r="A68" s="36"/>
      <c r="B68" s="36"/>
      <c r="C68" s="50"/>
      <c r="D68" s="40"/>
      <c r="E68" s="52">
        <v>37</v>
      </c>
      <c r="F68" s="44"/>
      <c r="G68" s="60"/>
      <c r="H68" s="46"/>
      <c r="I68" s="40"/>
      <c r="J68" s="40"/>
      <c r="K68" s="40"/>
      <c r="L68" s="50"/>
      <c r="M68" s="50"/>
      <c r="N68" s="261" t="s">
        <v>39</v>
      </c>
      <c r="O68" s="262"/>
    </row>
    <row r="69" spans="1:15" ht="12.75">
      <c r="A69" s="36">
        <v>-18</v>
      </c>
      <c r="B69" s="70">
        <f>IF(D47=B46,B48,IF(D47=B48,B46,0))</f>
        <v>0</v>
      </c>
      <c r="C69" s="66">
        <f>IF(E47=C46,C48,IF(E47=C48,C46,0))</f>
        <v>0</v>
      </c>
      <c r="D69" s="39"/>
      <c r="E69" s="52"/>
      <c r="F69" s="62"/>
      <c r="G69" s="63" t="s">
        <v>40</v>
      </c>
      <c r="H69" s="74"/>
      <c r="I69" s="40">
        <v>-35</v>
      </c>
      <c r="J69" s="65">
        <v>0</v>
      </c>
      <c r="K69" s="38" t="str">
        <f>IF(E66=C65,C67,IF(E66=C67,C65,0))</f>
        <v>_</v>
      </c>
      <c r="L69" s="39"/>
      <c r="M69" s="40"/>
      <c r="N69" s="40"/>
      <c r="O69" s="41"/>
    </row>
    <row r="70" spans="1:15" ht="12.75">
      <c r="A70" s="36"/>
      <c r="B70" s="36"/>
      <c r="C70" s="43">
        <v>36</v>
      </c>
      <c r="D70" s="44"/>
      <c r="E70" s="94"/>
      <c r="F70" s="64"/>
      <c r="G70" s="75"/>
      <c r="H70" s="75"/>
      <c r="I70" s="40"/>
      <c r="J70" s="50"/>
      <c r="K70" s="43">
        <v>38</v>
      </c>
      <c r="L70" s="44"/>
      <c r="M70" s="60"/>
      <c r="N70" s="67"/>
      <c r="O70" s="68"/>
    </row>
    <row r="71" spans="1:15" ht="12.75">
      <c r="A71" s="36">
        <v>-19</v>
      </c>
      <c r="B71" s="70">
        <f>IF(D51=B50,B52,IF(D51=B52,B50,0))</f>
        <v>0</v>
      </c>
      <c r="C71" s="93">
        <f>IF(E51=C50,C52,IF(E51=C52,C50,0))</f>
        <v>0</v>
      </c>
      <c r="D71" s="69"/>
      <c r="E71" s="50">
        <v>-37</v>
      </c>
      <c r="F71" s="65">
        <f>IF(F68=D66,D70,IF(F68=D70,D66,0))</f>
        <v>0</v>
      </c>
      <c r="G71" s="66">
        <f>IF(G68=E66,E70,IF(G68=E70,E66,0))</f>
        <v>0</v>
      </c>
      <c r="H71" s="39"/>
      <c r="I71" s="40">
        <v>-36</v>
      </c>
      <c r="J71" s="65">
        <v>0</v>
      </c>
      <c r="K71" s="93">
        <f>IF(E70=C69,C71,IF(E70=C71,C69,0))</f>
        <v>0</v>
      </c>
      <c r="L71" s="69"/>
      <c r="M71" s="50"/>
      <c r="N71" s="261" t="s">
        <v>41</v>
      </c>
      <c r="O71" s="262"/>
    </row>
    <row r="72" spans="1:15" ht="12.75">
      <c r="A72" s="76"/>
      <c r="B72" s="76"/>
      <c r="C72" s="50"/>
      <c r="D72" s="40"/>
      <c r="E72" s="40"/>
      <c r="F72" s="50"/>
      <c r="G72" s="63" t="s">
        <v>42</v>
      </c>
      <c r="H72" s="74"/>
      <c r="I72" s="40"/>
      <c r="J72" s="50"/>
      <c r="K72" s="50">
        <v>-38</v>
      </c>
      <c r="L72" s="65">
        <f>IF(L70=J69,J71,IF(L70=J71,J69,0))</f>
        <v>0</v>
      </c>
      <c r="M72" s="38" t="str">
        <f>IF(M70=K69,K71,IF(M70=K71,K69,0))</f>
        <v>_</v>
      </c>
      <c r="N72" s="67"/>
      <c r="O72" s="68"/>
    </row>
    <row r="73" spans="1:15" ht="12.75">
      <c r="A73" s="76"/>
      <c r="B73" s="7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7"/>
      <c r="N73" s="265" t="s">
        <v>43</v>
      </c>
      <c r="O73" s="26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23">
      <selection activeCell="A2" sqref="A2:L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253" t="s">
        <v>45</v>
      </c>
      <c r="C1" s="254"/>
      <c r="D1" s="255" t="s">
        <v>46</v>
      </c>
      <c r="E1" s="256"/>
    </row>
    <row r="2" spans="1:5" ht="12.75">
      <c r="A2" s="79">
        <v>1</v>
      </c>
      <c r="B2" s="80">
        <f>Сб!D7</f>
        <v>0</v>
      </c>
      <c r="C2" s="81">
        <f>Сб!E43</f>
        <v>0</v>
      </c>
      <c r="D2" s="82">
        <f>Сб!C67</f>
        <v>0</v>
      </c>
      <c r="E2" s="83">
        <f>Сб!B38</f>
        <v>0</v>
      </c>
    </row>
    <row r="3" spans="1:5" ht="12.75">
      <c r="A3" s="79">
        <v>2</v>
      </c>
      <c r="B3" s="80">
        <f>Сб!D11</f>
        <v>0</v>
      </c>
      <c r="C3" s="81">
        <f>Сб!E47</f>
        <v>0</v>
      </c>
      <c r="D3" s="82">
        <f>Сб!C69</f>
        <v>0</v>
      </c>
      <c r="E3" s="83">
        <f>Сб!B40</f>
        <v>0</v>
      </c>
    </row>
    <row r="4" spans="1:5" ht="12.75">
      <c r="A4" s="79">
        <v>3</v>
      </c>
      <c r="B4" s="80">
        <f>Сб!D15</f>
        <v>0</v>
      </c>
      <c r="C4" s="81">
        <f>Сб!E51</f>
        <v>0</v>
      </c>
      <c r="D4" s="82">
        <f>Сб!C71</f>
        <v>0</v>
      </c>
      <c r="E4" s="83">
        <f>Сб!B42</f>
        <v>0</v>
      </c>
    </row>
    <row r="5" spans="1:5" ht="12.75">
      <c r="A5" s="79">
        <v>4</v>
      </c>
      <c r="B5" s="80">
        <f>Сб!D19</f>
        <v>0</v>
      </c>
      <c r="C5" s="81" t="str">
        <f>Сб!G44</f>
        <v>Солдатов Борис</v>
      </c>
      <c r="D5" s="82">
        <f>Сб!I57</f>
        <v>0</v>
      </c>
      <c r="E5" s="83">
        <f>Сб!B44</f>
        <v>0</v>
      </c>
    </row>
    <row r="6" spans="1:5" ht="12.75">
      <c r="A6" s="79">
        <v>5</v>
      </c>
      <c r="B6" s="80">
        <f>Сб!D23</f>
        <v>0</v>
      </c>
      <c r="C6" s="81" t="str">
        <f>Сб!G48</f>
        <v>Зиннатуллин Рустемхан</v>
      </c>
      <c r="D6" s="82">
        <f>Сб!I59</f>
        <v>0</v>
      </c>
      <c r="E6" s="83">
        <f>Сб!B46</f>
        <v>0</v>
      </c>
    </row>
    <row r="7" spans="1:5" ht="12.75">
      <c r="A7" s="79">
        <v>6</v>
      </c>
      <c r="B7" s="80">
        <f>Сб!D27</f>
        <v>0</v>
      </c>
      <c r="C7" s="81" t="str">
        <f>Сб!G52</f>
        <v>Хакимов Урал</v>
      </c>
      <c r="D7" s="82">
        <f>Сб!I61</f>
        <v>0</v>
      </c>
      <c r="E7" s="83">
        <f>Сб!B48</f>
        <v>0</v>
      </c>
    </row>
    <row r="8" spans="1:5" ht="12.75">
      <c r="A8" s="79">
        <v>7</v>
      </c>
      <c r="B8" s="80">
        <f>Сб!D31</f>
        <v>0</v>
      </c>
      <c r="C8" s="81" t="str">
        <f>Сб!K56</f>
        <v>Грошев Юрий</v>
      </c>
      <c r="D8" s="82">
        <f>Сб!K64</f>
        <v>0</v>
      </c>
      <c r="E8" s="83">
        <f>Сб!B50</f>
        <v>0</v>
      </c>
    </row>
    <row r="9" spans="1:5" ht="12.75">
      <c r="A9" s="79">
        <v>8</v>
      </c>
      <c r="B9" s="80">
        <f>Сб!D35</f>
        <v>0</v>
      </c>
      <c r="C9" s="81">
        <f>Сб!K60</f>
        <v>0</v>
      </c>
      <c r="D9" s="82">
        <f>Сб!K66</f>
        <v>0</v>
      </c>
      <c r="E9" s="83">
        <f>Сб!B52</f>
        <v>0</v>
      </c>
    </row>
    <row r="10" spans="1:5" ht="12.75">
      <c r="A10" s="79">
        <v>9</v>
      </c>
      <c r="B10" s="80">
        <f>Сб!F9</f>
        <v>0</v>
      </c>
      <c r="C10" s="81" t="str">
        <f>Сб!M58</f>
        <v>Грошев Юрий</v>
      </c>
      <c r="D10" s="82">
        <f>Сб!M61</f>
        <v>0</v>
      </c>
      <c r="E10" s="83">
        <f>Сб!D53</f>
        <v>0</v>
      </c>
    </row>
    <row r="11" spans="1:5" ht="12.75">
      <c r="A11" s="79">
        <v>10</v>
      </c>
      <c r="B11" s="80">
        <f>Сб!F17</f>
        <v>0</v>
      </c>
      <c r="C11" s="81">
        <f>Сб!M65</f>
        <v>0</v>
      </c>
      <c r="D11" s="82">
        <f>Сб!M67</f>
        <v>0</v>
      </c>
      <c r="E11" s="83">
        <f>Сб!D49</f>
        <v>0</v>
      </c>
    </row>
    <row r="12" spans="1:5" ht="12.75">
      <c r="A12" s="79">
        <v>11</v>
      </c>
      <c r="B12" s="80">
        <f>Сб!F25</f>
        <v>0</v>
      </c>
      <c r="C12" s="81">
        <f>Сб!E70</f>
        <v>0</v>
      </c>
      <c r="D12" s="82">
        <f>Сб!K71</f>
        <v>0</v>
      </c>
      <c r="E12" s="83">
        <f>Сб!D45</f>
        <v>0</v>
      </c>
    </row>
    <row r="13" spans="1:5" ht="12.75">
      <c r="A13" s="79">
        <v>12</v>
      </c>
      <c r="B13" s="80">
        <f>Сб!F33</f>
        <v>0</v>
      </c>
      <c r="C13" s="81">
        <f>Сб!G68</f>
        <v>0</v>
      </c>
      <c r="D13" s="82">
        <f>Сб!G71</f>
        <v>0</v>
      </c>
      <c r="E13" s="83">
        <f>Сб!D41</f>
        <v>0</v>
      </c>
    </row>
    <row r="14" spans="1:5" ht="12.75">
      <c r="A14" s="79">
        <v>13</v>
      </c>
      <c r="B14" s="80">
        <f>Сб!H13</f>
        <v>0</v>
      </c>
      <c r="C14" s="81" t="str">
        <f>Сб!E7</f>
        <v>Ахтямова Камилла</v>
      </c>
      <c r="D14" s="82" t="str">
        <f>Сб!C38</f>
        <v>_</v>
      </c>
      <c r="E14" s="83">
        <f>Сб!H38</f>
        <v>0</v>
      </c>
    </row>
    <row r="15" spans="1:5" ht="12.75">
      <c r="A15" s="79">
        <v>14</v>
      </c>
      <c r="B15" s="80">
        <f>Сб!H29</f>
        <v>0</v>
      </c>
      <c r="C15" s="81" t="str">
        <f>Сб!E15</f>
        <v>Зиннатуллин Рустемхан</v>
      </c>
      <c r="D15" s="82" t="str">
        <f>Сб!C42</f>
        <v>_</v>
      </c>
      <c r="E15" s="83">
        <f>Сб!H46</f>
        <v>0</v>
      </c>
    </row>
    <row r="16" spans="1:5" ht="12.75">
      <c r="A16" s="79">
        <v>15</v>
      </c>
      <c r="B16" s="80">
        <f>Сб!J21</f>
        <v>0</v>
      </c>
      <c r="C16" s="81" t="str">
        <f>Сб!E19</f>
        <v>Вежнин Валерий</v>
      </c>
      <c r="D16" s="82" t="str">
        <f>Сб!C44</f>
        <v>_</v>
      </c>
      <c r="E16" s="83">
        <f>Сб!J32</f>
        <v>0</v>
      </c>
    </row>
    <row r="17" spans="1:5" ht="12.75">
      <c r="A17" s="79">
        <v>16</v>
      </c>
      <c r="B17" s="80">
        <f>Сб!D39</f>
        <v>0</v>
      </c>
      <c r="C17" s="81" t="str">
        <f>Сб!E23</f>
        <v>Солдатов Борис</v>
      </c>
      <c r="D17" s="82" t="str">
        <f>Сб!C46</f>
        <v>_</v>
      </c>
      <c r="E17" s="83">
        <f>Сб!B65</f>
        <v>0</v>
      </c>
    </row>
    <row r="18" spans="1:5" ht="12.75">
      <c r="A18" s="79">
        <v>17</v>
      </c>
      <c r="B18" s="80">
        <f>Сб!D43</f>
        <v>0</v>
      </c>
      <c r="C18" s="81" t="str">
        <f>Сб!E27</f>
        <v>Николаева Валентина</v>
      </c>
      <c r="D18" s="82" t="str">
        <f>Сб!C48</f>
        <v>_</v>
      </c>
      <c r="E18" s="83">
        <f>Сб!B67</f>
        <v>0</v>
      </c>
    </row>
    <row r="19" spans="1:5" ht="12.75">
      <c r="A19" s="79">
        <v>18</v>
      </c>
      <c r="B19" s="80">
        <f>Сб!D47</f>
        <v>0</v>
      </c>
      <c r="C19" s="81" t="str">
        <f>Сб!E31</f>
        <v>Кочетыгов Алексей</v>
      </c>
      <c r="D19" s="82" t="str">
        <f>Сб!C50</f>
        <v>_</v>
      </c>
      <c r="E19" s="83">
        <f>Сб!B69</f>
        <v>0</v>
      </c>
    </row>
    <row r="20" spans="1:5" ht="12.75">
      <c r="A20" s="79">
        <v>19</v>
      </c>
      <c r="B20" s="80">
        <f>Сб!D51</f>
        <v>0</v>
      </c>
      <c r="C20" s="81" t="str">
        <f>Сб!E35</f>
        <v>Иванов Валерий</v>
      </c>
      <c r="D20" s="82" t="str">
        <f>Сб!C52</f>
        <v>_</v>
      </c>
      <c r="E20" s="83">
        <f>Сб!B71</f>
        <v>0</v>
      </c>
    </row>
    <row r="21" spans="1:5" ht="12.75">
      <c r="A21" s="79">
        <v>20</v>
      </c>
      <c r="B21" s="80">
        <f>Сб!F40</f>
        <v>0</v>
      </c>
      <c r="C21" s="81" t="str">
        <f>Сб!E39</f>
        <v>Грошев Юрий</v>
      </c>
      <c r="D21" s="82" t="str">
        <f>Сб!C65</f>
        <v>_</v>
      </c>
      <c r="E21" s="83">
        <f>Сб!H55</f>
        <v>0</v>
      </c>
    </row>
    <row r="22" spans="1:5" ht="12.75">
      <c r="A22" s="79">
        <v>21</v>
      </c>
      <c r="B22" s="80">
        <f>Сб!F44</f>
        <v>0</v>
      </c>
      <c r="C22" s="81">
        <f>Сб!E66</f>
        <v>0</v>
      </c>
      <c r="D22" s="82" t="str">
        <f>Сб!K69</f>
        <v>_</v>
      </c>
      <c r="E22" s="83">
        <f>Сб!H57</f>
        <v>0</v>
      </c>
    </row>
    <row r="23" spans="1:5" ht="12.75">
      <c r="A23" s="79">
        <v>22</v>
      </c>
      <c r="B23" s="80">
        <f>Сб!F48</f>
        <v>0</v>
      </c>
      <c r="C23" s="81">
        <f>Сб!M70</f>
        <v>0</v>
      </c>
      <c r="D23" s="82" t="str">
        <f>Сб!M72</f>
        <v>_</v>
      </c>
      <c r="E23" s="83">
        <f>Сб!H59</f>
        <v>0</v>
      </c>
    </row>
    <row r="24" spans="1:5" ht="12.75">
      <c r="A24" s="79">
        <v>23</v>
      </c>
      <c r="B24" s="80">
        <f>Сб!F52</f>
        <v>0</v>
      </c>
      <c r="C24" s="81" t="str">
        <f>Сб!I13</f>
        <v>Ахтямова Камилла</v>
      </c>
      <c r="D24" s="82" t="str">
        <f>Сб!I38</f>
        <v>Вежнин Валерий</v>
      </c>
      <c r="E24" s="83">
        <f>Сб!H61</f>
        <v>0</v>
      </c>
    </row>
    <row r="25" spans="1:5" ht="12.75">
      <c r="A25" s="79">
        <v>24</v>
      </c>
      <c r="B25" s="80">
        <f>Сб!H42</f>
        <v>0</v>
      </c>
      <c r="C25" s="81" t="str">
        <f>Сб!G9</f>
        <v>Ахтямова Камилла</v>
      </c>
      <c r="D25" s="82" t="str">
        <f>Сб!E53</f>
        <v>Хакимов Урал</v>
      </c>
      <c r="E25" s="83">
        <f>Сб!B60</f>
        <v>0</v>
      </c>
    </row>
    <row r="26" spans="1:5" ht="12.75">
      <c r="A26" s="79">
        <v>25</v>
      </c>
      <c r="B26" s="80">
        <f>Сб!H50</f>
        <v>0</v>
      </c>
      <c r="C26" s="81" t="str">
        <f>Сб!G17</f>
        <v>Вежнин Валерий</v>
      </c>
      <c r="D26" s="82" t="str">
        <f>Сб!E49</f>
        <v>Зиннатуллин Рустемхан</v>
      </c>
      <c r="E26" s="83">
        <f>Сб!B62</f>
        <v>0</v>
      </c>
    </row>
    <row r="27" spans="1:5" ht="12.75">
      <c r="A27" s="79">
        <v>26</v>
      </c>
      <c r="B27" s="80">
        <f>Сб!J40</f>
        <v>0</v>
      </c>
      <c r="C27" s="81" t="str">
        <f>Сб!M44</f>
        <v>Вежнин Валерий</v>
      </c>
      <c r="D27" s="82" t="str">
        <f>Сб!M52</f>
        <v>Николаева Валентина</v>
      </c>
      <c r="E27" s="83">
        <f>Сб!B55</f>
        <v>0</v>
      </c>
    </row>
    <row r="28" spans="1:5" ht="12.75">
      <c r="A28" s="79">
        <v>27</v>
      </c>
      <c r="B28" s="80">
        <f>Сб!J48</f>
        <v>0</v>
      </c>
      <c r="C28" s="81" t="str">
        <f>Сб!K40</f>
        <v>Вежнин Валерий</v>
      </c>
      <c r="D28" s="82" t="str">
        <f>Сб!C55</f>
        <v>Солдатов Борис</v>
      </c>
      <c r="E28" s="83">
        <f>Сб!B57</f>
        <v>0</v>
      </c>
    </row>
    <row r="29" spans="1:5" ht="12.75">
      <c r="A29" s="79">
        <v>28</v>
      </c>
      <c r="B29" s="80">
        <f>Сб!L44</f>
        <v>0</v>
      </c>
      <c r="C29" s="81" t="str">
        <f>Сб!I50</f>
        <v>Зиннатуллин Рустемхан</v>
      </c>
      <c r="D29" s="82" t="str">
        <f>Сб!C62</f>
        <v>Хакимов Урал</v>
      </c>
      <c r="E29" s="83">
        <f>Сб!L52</f>
        <v>0</v>
      </c>
    </row>
    <row r="30" spans="1:5" ht="12.75">
      <c r="A30" s="79">
        <v>29</v>
      </c>
      <c r="B30" s="80">
        <f>Сб!D56</f>
        <v>0</v>
      </c>
      <c r="C30" s="81" t="str">
        <f>Сб!K21</f>
        <v>Иванов Валерий</v>
      </c>
      <c r="D30" s="82" t="str">
        <f>Сб!K32</f>
        <v>Ахтямова Камилла</v>
      </c>
      <c r="E30" s="83">
        <f>Сб!D58</f>
        <v>0</v>
      </c>
    </row>
    <row r="31" spans="1:5" ht="12.75">
      <c r="A31" s="79">
        <v>30</v>
      </c>
      <c r="B31" s="80">
        <f>Сб!D61</f>
        <v>0</v>
      </c>
      <c r="C31" s="81" t="str">
        <f>Сб!G33</f>
        <v>Иванов Валерий</v>
      </c>
      <c r="D31" s="82" t="str">
        <f>Сб!E41</f>
        <v>Кочетыгов Алексей</v>
      </c>
      <c r="E31" s="83">
        <f>Сб!D63</f>
        <v>0</v>
      </c>
    </row>
    <row r="32" spans="1:5" ht="12.75">
      <c r="A32" s="79">
        <v>31</v>
      </c>
      <c r="B32" s="80">
        <f>Сб!J56</f>
        <v>0</v>
      </c>
      <c r="C32" s="81" t="str">
        <f>Сб!I29</f>
        <v>Иванов Валерий</v>
      </c>
      <c r="D32" s="82" t="str">
        <f>Сб!I46</f>
        <v>Николаева Валентина</v>
      </c>
      <c r="E32" s="83">
        <f>Сб!J64</f>
        <v>0</v>
      </c>
    </row>
    <row r="33" spans="1:5" ht="12.75">
      <c r="A33" s="79">
        <v>32</v>
      </c>
      <c r="B33" s="80">
        <f>Сб!J60</f>
        <v>0</v>
      </c>
      <c r="C33" s="81" t="str">
        <f>Сб!G40</f>
        <v>Кочетыгов Алексей</v>
      </c>
      <c r="D33" s="82" t="str">
        <f>Сб!I55</f>
        <v>Грошев Юрий</v>
      </c>
      <c r="E33" s="83">
        <f>Сб!J66</f>
        <v>0</v>
      </c>
    </row>
    <row r="34" spans="1:5" ht="12.75">
      <c r="A34" s="79">
        <v>33</v>
      </c>
      <c r="B34" s="80">
        <f>Сб!L58</f>
        <v>0</v>
      </c>
      <c r="C34" s="81" t="str">
        <f>Сб!E61</f>
        <v>Кочетыгов Алексей</v>
      </c>
      <c r="D34" s="82" t="str">
        <f>Сб!E63</f>
        <v>Хакимов Урал</v>
      </c>
      <c r="E34" s="83">
        <f>Сб!L61</f>
        <v>0</v>
      </c>
    </row>
    <row r="35" spans="1:5" ht="12.75">
      <c r="A35" s="79">
        <v>34</v>
      </c>
      <c r="B35" s="80">
        <f>Сб!L65</f>
        <v>0</v>
      </c>
      <c r="C35" s="81" t="str">
        <f>Сб!K48</f>
        <v>Николаева Валентина</v>
      </c>
      <c r="D35" s="82" t="str">
        <f>Сб!C57</f>
        <v>Зиннатуллин Рустемхан</v>
      </c>
      <c r="E35" s="83">
        <f>Сб!L67</f>
        <v>0</v>
      </c>
    </row>
    <row r="36" spans="1:5" ht="12.75">
      <c r="A36" s="79">
        <v>35</v>
      </c>
      <c r="B36" s="80">
        <f>Сб!D66</f>
        <v>0</v>
      </c>
      <c r="C36" s="81" t="str">
        <f>Сб!G25</f>
        <v>Николаева Валентина</v>
      </c>
      <c r="D36" s="82" t="str">
        <f>Сб!E45</f>
        <v>Солдатов Борис</v>
      </c>
      <c r="E36" s="83">
        <f>Сб!J69</f>
        <v>0</v>
      </c>
    </row>
    <row r="37" spans="1:5" ht="12.75">
      <c r="A37" s="79">
        <v>36</v>
      </c>
      <c r="B37" s="80">
        <f>Сб!D70</f>
        <v>0</v>
      </c>
      <c r="C37" s="81" t="str">
        <f>Сб!E56</f>
        <v>Солдатов Борис</v>
      </c>
      <c r="D37" s="82" t="str">
        <f>Сб!E58</f>
        <v>Зиннатуллин Рустемхан</v>
      </c>
      <c r="E37" s="83">
        <f>Сб!J71</f>
        <v>0</v>
      </c>
    </row>
    <row r="38" spans="1:5" ht="12.75">
      <c r="A38" s="79">
        <v>37</v>
      </c>
      <c r="B38" s="80">
        <f>Сб!F68</f>
        <v>0</v>
      </c>
      <c r="C38" s="81" t="str">
        <f>Сб!I42</f>
        <v>Солдатов Борис</v>
      </c>
      <c r="D38" s="82" t="str">
        <f>Сб!C60</f>
        <v>Кочетыгов Алексей</v>
      </c>
      <c r="E38" s="83">
        <f>Сб!F71</f>
        <v>0</v>
      </c>
    </row>
    <row r="39" spans="1:5" ht="12.75">
      <c r="A39" s="79">
        <v>38</v>
      </c>
      <c r="B39" s="80">
        <f>Сб!L70</f>
        <v>0</v>
      </c>
      <c r="C39" s="81" t="str">
        <f>Сб!E11</f>
        <v>Хакимов Урал</v>
      </c>
      <c r="D39" s="82" t="str">
        <f>Сб!C40</f>
        <v>Грошев Юрий</v>
      </c>
      <c r="E39" s="83">
        <f>Сб!L72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42" t="s">
        <v>47</v>
      </c>
      <c r="B1" s="242"/>
      <c r="C1" s="242"/>
      <c r="D1" s="242"/>
      <c r="E1" s="242"/>
      <c r="F1" s="242"/>
      <c r="G1" s="242"/>
      <c r="H1" s="242"/>
      <c r="I1" s="242"/>
    </row>
    <row r="2" spans="1:9" ht="13.5" thickBot="1">
      <c r="A2" s="258" t="s">
        <v>48</v>
      </c>
      <c r="B2" s="258"/>
      <c r="C2" s="258"/>
      <c r="D2" s="258"/>
      <c r="E2" s="258"/>
      <c r="F2" s="258"/>
      <c r="G2" s="258"/>
      <c r="H2" s="258"/>
      <c r="I2" s="258"/>
    </row>
    <row r="3" spans="1:10" ht="23.25">
      <c r="A3" s="259" t="s">
        <v>82</v>
      </c>
      <c r="B3" s="260"/>
      <c r="C3" s="260"/>
      <c r="D3" s="260"/>
      <c r="E3" s="260"/>
      <c r="F3" s="260"/>
      <c r="G3" s="260"/>
      <c r="H3" s="260"/>
      <c r="I3" s="18">
        <v>4</v>
      </c>
      <c r="J3" s="19"/>
    </row>
    <row r="4" spans="1:10" ht="21.75" customHeight="1">
      <c r="A4" s="246" t="s">
        <v>6</v>
      </c>
      <c r="B4" s="246"/>
      <c r="C4" s="247" t="s">
        <v>101</v>
      </c>
      <c r="D4" s="247"/>
      <c r="E4" s="247"/>
      <c r="F4" s="247"/>
      <c r="G4" s="247"/>
      <c r="H4" s="247"/>
      <c r="I4" s="247"/>
      <c r="J4" s="20"/>
    </row>
    <row r="5" spans="1:10" ht="15.75">
      <c r="A5" s="239"/>
      <c r="B5" s="240"/>
      <c r="C5" s="240"/>
      <c r="D5" s="21" t="s">
        <v>4</v>
      </c>
      <c r="E5" s="257">
        <v>45324</v>
      </c>
      <c r="F5" s="257"/>
      <c r="G5" s="257"/>
      <c r="H5" s="22" t="s">
        <v>7</v>
      </c>
      <c r="I5" s="23" t="s">
        <v>8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01" t="s">
        <v>91</v>
      </c>
      <c r="C8" s="32">
        <v>1</v>
      </c>
      <c r="D8" s="33" t="str">
        <f>Вч5!K21</f>
        <v>Срумов Антон</v>
      </c>
      <c r="E8" s="34"/>
      <c r="F8" s="1"/>
      <c r="G8" s="1"/>
      <c r="H8" s="1"/>
      <c r="I8" s="1"/>
    </row>
    <row r="9" spans="1:9" ht="18">
      <c r="A9" s="30"/>
      <c r="B9" s="301" t="s">
        <v>104</v>
      </c>
      <c r="C9" s="32">
        <v>2</v>
      </c>
      <c r="D9" s="33" t="str">
        <f>Вч5!K32</f>
        <v>Терехин Виктор</v>
      </c>
      <c r="E9" s="1"/>
      <c r="F9" s="1"/>
      <c r="G9" s="1"/>
      <c r="H9" s="1"/>
      <c r="I9" s="1"/>
    </row>
    <row r="10" spans="1:9" ht="18">
      <c r="A10" s="30"/>
      <c r="B10" s="301" t="s">
        <v>92</v>
      </c>
      <c r="C10" s="32">
        <v>3</v>
      </c>
      <c r="D10" s="33" t="str">
        <f>Вч5!M44</f>
        <v>Фирсов Денис</v>
      </c>
      <c r="E10" s="1"/>
      <c r="F10" s="1"/>
      <c r="G10" s="1"/>
      <c r="H10" s="1"/>
      <c r="I10" s="1"/>
    </row>
    <row r="11" spans="1:9" ht="18">
      <c r="A11" s="30"/>
      <c r="B11" s="301" t="s">
        <v>5</v>
      </c>
      <c r="C11" s="32">
        <v>4</v>
      </c>
      <c r="D11" s="33" t="str">
        <f>Вч5!M52</f>
        <v>Старновский Семен</v>
      </c>
      <c r="E11" s="1"/>
      <c r="F11" s="1"/>
      <c r="G11" s="1"/>
      <c r="H11" s="1"/>
      <c r="I11" s="1"/>
    </row>
    <row r="12" spans="1:9" ht="18">
      <c r="A12" s="30"/>
      <c r="B12" s="301" t="s">
        <v>107</v>
      </c>
      <c r="C12" s="32">
        <v>5</v>
      </c>
      <c r="D12" s="33" t="str">
        <f>Вч5!E56</f>
        <v>Иванов Валерий</v>
      </c>
      <c r="E12" s="1"/>
      <c r="F12" s="1"/>
      <c r="G12" s="1"/>
      <c r="H12" s="1"/>
      <c r="I12" s="1"/>
    </row>
    <row r="13" spans="1:9" ht="18">
      <c r="A13" s="30"/>
      <c r="B13" s="301" t="s">
        <v>108</v>
      </c>
      <c r="C13" s="32">
        <v>6</v>
      </c>
      <c r="D13" s="33" t="str">
        <f>Вч5!E58</f>
        <v>Халиуллин Ильнур</v>
      </c>
      <c r="E13" s="1"/>
      <c r="F13" s="1"/>
      <c r="G13" s="1"/>
      <c r="H13" s="1"/>
      <c r="I13" s="1"/>
    </row>
    <row r="14" spans="1:9" ht="18">
      <c r="A14" s="30"/>
      <c r="B14" s="302" t="s">
        <v>56</v>
      </c>
      <c r="C14" s="32">
        <v>7</v>
      </c>
      <c r="D14" s="33" t="str">
        <f>Вч5!E61</f>
        <v>Вежнин Валерий</v>
      </c>
      <c r="E14" s="1"/>
      <c r="F14" s="1"/>
      <c r="G14" s="1"/>
      <c r="H14" s="1"/>
      <c r="I14" s="1"/>
    </row>
    <row r="15" spans="1:9" ht="18">
      <c r="A15" s="30"/>
      <c r="B15" s="301" t="s">
        <v>109</v>
      </c>
      <c r="C15" s="32">
        <v>8</v>
      </c>
      <c r="D15" s="33" t="str">
        <f>Вч5!E63</f>
        <v>Коробейникова Екатерина</v>
      </c>
      <c r="E15" s="1"/>
      <c r="F15" s="1"/>
      <c r="G15" s="1"/>
      <c r="H15" s="1"/>
      <c r="I15" s="1"/>
    </row>
    <row r="16" spans="1:9" ht="18">
      <c r="A16" s="30"/>
      <c r="B16" s="301" t="s">
        <v>110</v>
      </c>
      <c r="C16" s="32">
        <v>9</v>
      </c>
      <c r="D16" s="33" t="str">
        <f>Вч5!M58</f>
        <v>Свиридов-Сайфутдинов Роман</v>
      </c>
      <c r="E16" s="1"/>
      <c r="F16" s="1"/>
      <c r="G16" s="1"/>
      <c r="H16" s="1"/>
      <c r="I16" s="1"/>
    </row>
    <row r="17" spans="1:9" ht="18">
      <c r="A17" s="30"/>
      <c r="B17" s="301" t="s">
        <v>111</v>
      </c>
      <c r="C17" s="32">
        <v>10</v>
      </c>
      <c r="D17" s="33" t="str">
        <f>Вч5!M61</f>
        <v>Хакимов Урал</v>
      </c>
      <c r="E17" s="1"/>
      <c r="F17" s="1"/>
      <c r="G17" s="1"/>
      <c r="H17" s="1"/>
      <c r="I17" s="1"/>
    </row>
    <row r="18" spans="1:9" ht="18">
      <c r="A18" s="30"/>
      <c r="B18" s="31" t="s">
        <v>27</v>
      </c>
      <c r="C18" s="32">
        <v>11</v>
      </c>
      <c r="D18" s="33">
        <f>Вч5!M65</f>
        <v>0</v>
      </c>
      <c r="E18" s="1"/>
      <c r="F18" s="1"/>
      <c r="G18" s="1"/>
      <c r="H18" s="1"/>
      <c r="I18" s="1"/>
    </row>
    <row r="19" spans="1:9" ht="18">
      <c r="A19" s="30"/>
      <c r="B19" s="31" t="s">
        <v>27</v>
      </c>
      <c r="C19" s="32">
        <v>12</v>
      </c>
      <c r="D19" s="33">
        <f>Вч5!M67</f>
        <v>0</v>
      </c>
      <c r="E19" s="1"/>
      <c r="F19" s="1"/>
      <c r="G19" s="1"/>
      <c r="H19" s="1"/>
      <c r="I19" s="1"/>
    </row>
    <row r="20" spans="1:9" ht="18">
      <c r="A20" s="30"/>
      <c r="B20" s="31" t="s">
        <v>27</v>
      </c>
      <c r="C20" s="32">
        <v>13</v>
      </c>
      <c r="D20" s="33">
        <f>Вч5!G68</f>
        <v>0</v>
      </c>
      <c r="E20" s="1"/>
      <c r="F20" s="1"/>
      <c r="G20" s="1"/>
      <c r="H20" s="1"/>
      <c r="I20" s="1"/>
    </row>
    <row r="21" spans="1:9" ht="18">
      <c r="A21" s="30"/>
      <c r="B21" s="31" t="s">
        <v>27</v>
      </c>
      <c r="C21" s="32">
        <v>14</v>
      </c>
      <c r="D21" s="33">
        <f>Вч5!G71</f>
        <v>0</v>
      </c>
      <c r="E21" s="1"/>
      <c r="F21" s="1"/>
      <c r="G21" s="1"/>
      <c r="H21" s="1"/>
      <c r="I21" s="1"/>
    </row>
    <row r="22" spans="1:9" ht="18">
      <c r="A22" s="30"/>
      <c r="B22" s="31" t="s">
        <v>27</v>
      </c>
      <c r="C22" s="32">
        <v>15</v>
      </c>
      <c r="D22" s="33">
        <f>Вч5!M70</f>
        <v>0</v>
      </c>
      <c r="E22" s="1"/>
      <c r="F22" s="1"/>
      <c r="G22" s="1"/>
      <c r="H22" s="1"/>
      <c r="I22" s="1"/>
    </row>
    <row r="23" spans="1:9" ht="18">
      <c r="A23" s="30"/>
      <c r="B23" s="31" t="s">
        <v>27</v>
      </c>
      <c r="C23" s="32">
        <v>16</v>
      </c>
      <c r="D23" s="33">
        <f>Вч5!M72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1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2" customFormat="1" ht="13.5" thickBo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2.75">
      <c r="A3" s="263" t="str">
        <f>сВч5!A3</f>
        <v>LXVIII Чемпионат РБ в зачет XXV Кубка РБ, VII Кубка Давида - Детского Баш Кубка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4" t="str">
        <f>CONCATENATE(сВч5!A4," ",сВч5!C4)</f>
        <v>Республиканские официальные спортивные соревнования ДЕНЬ РАЗГРОМА ФАШИСТСКИХ ВОЙСК ПОД СТАЛИНГРАДОМ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2.75">
      <c r="A5" s="250">
        <f>сВч5!E5</f>
        <v>45324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2.75">
      <c r="A6" s="36">
        <v>1</v>
      </c>
      <c r="B6" s="37">
        <f>сВч5!A8</f>
        <v>0</v>
      </c>
      <c r="C6" s="38" t="s">
        <v>91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2.75">
      <c r="A7" s="36"/>
      <c r="B7" s="42"/>
      <c r="C7" s="43">
        <v>1</v>
      </c>
      <c r="D7" s="44">
        <v>0</v>
      </c>
      <c r="E7" s="45" t="s">
        <v>91</v>
      </c>
      <c r="F7" s="46"/>
      <c r="G7" s="40"/>
      <c r="H7" s="40"/>
      <c r="I7" s="40"/>
      <c r="J7" s="40"/>
      <c r="K7" s="40"/>
      <c r="L7" s="40"/>
      <c r="M7" s="40"/>
      <c r="N7" s="40"/>
      <c r="O7" s="41"/>
    </row>
    <row r="8" spans="1:15" ht="12.75">
      <c r="A8" s="36">
        <v>16</v>
      </c>
      <c r="B8" s="37">
        <f>сВч5!A23</f>
        <v>0</v>
      </c>
      <c r="C8" s="47" t="s">
        <v>27</v>
      </c>
      <c r="D8" s="48"/>
      <c r="E8" s="43"/>
      <c r="F8" s="49"/>
      <c r="G8" s="40"/>
      <c r="H8" s="40"/>
      <c r="I8" s="40"/>
      <c r="J8" s="40"/>
      <c r="K8" s="40"/>
      <c r="L8" s="40"/>
      <c r="M8" s="40"/>
      <c r="N8" s="40"/>
      <c r="O8" s="41"/>
    </row>
    <row r="9" spans="1:15" ht="12.75">
      <c r="A9" s="36"/>
      <c r="B9" s="42"/>
      <c r="C9" s="50"/>
      <c r="D9" s="51"/>
      <c r="E9" s="52">
        <v>9</v>
      </c>
      <c r="F9" s="44">
        <v>0</v>
      </c>
      <c r="G9" s="45" t="s">
        <v>91</v>
      </c>
      <c r="H9" s="46"/>
      <c r="I9" s="40"/>
      <c r="J9" s="40"/>
      <c r="K9" s="40"/>
      <c r="L9" s="40"/>
      <c r="M9" s="40"/>
      <c r="N9" s="40"/>
      <c r="O9" s="41"/>
    </row>
    <row r="10" spans="1:15" ht="12.75">
      <c r="A10" s="36">
        <v>9</v>
      </c>
      <c r="B10" s="37">
        <f>сВч5!A16</f>
        <v>0</v>
      </c>
      <c r="C10" s="38" t="s">
        <v>110</v>
      </c>
      <c r="D10" s="53"/>
      <c r="E10" s="52"/>
      <c r="F10" s="54"/>
      <c r="G10" s="43"/>
      <c r="H10" s="49"/>
      <c r="I10" s="40"/>
      <c r="J10" s="40"/>
      <c r="K10" s="40"/>
      <c r="L10" s="40"/>
      <c r="M10" s="40"/>
      <c r="N10" s="40"/>
      <c r="O10" s="41"/>
    </row>
    <row r="11" spans="1:15" ht="12.75">
      <c r="A11" s="36"/>
      <c r="B11" s="42"/>
      <c r="C11" s="43">
        <v>2</v>
      </c>
      <c r="D11" s="44">
        <v>0</v>
      </c>
      <c r="E11" s="55" t="s">
        <v>109</v>
      </c>
      <c r="F11" s="56"/>
      <c r="G11" s="52"/>
      <c r="H11" s="49"/>
      <c r="I11" s="40"/>
      <c r="J11" s="40"/>
      <c r="K11" s="40"/>
      <c r="L11" s="40"/>
      <c r="M11" s="40"/>
      <c r="N11" s="40"/>
      <c r="O11" s="41"/>
    </row>
    <row r="12" spans="1:15" ht="12.75">
      <c r="A12" s="36">
        <v>8</v>
      </c>
      <c r="B12" s="37">
        <f>сВч5!A15</f>
        <v>0</v>
      </c>
      <c r="C12" s="47" t="s">
        <v>109</v>
      </c>
      <c r="D12" s="48"/>
      <c r="E12" s="50"/>
      <c r="F12" s="51"/>
      <c r="G12" s="52"/>
      <c r="H12" s="49"/>
      <c r="I12" s="40"/>
      <c r="J12" s="40"/>
      <c r="K12" s="40"/>
      <c r="L12" s="40"/>
      <c r="M12" s="57"/>
      <c r="N12" s="40"/>
      <c r="O12" s="41"/>
    </row>
    <row r="13" spans="1:15" ht="12.75">
      <c r="A13" s="36"/>
      <c r="B13" s="42"/>
      <c r="C13" s="50"/>
      <c r="D13" s="51"/>
      <c r="E13" s="40"/>
      <c r="F13" s="51"/>
      <c r="G13" s="52">
        <v>13</v>
      </c>
      <c r="H13" s="44">
        <v>0</v>
      </c>
      <c r="I13" s="45" t="s">
        <v>91</v>
      </c>
      <c r="J13" s="46"/>
      <c r="K13" s="40"/>
      <c r="L13" s="40"/>
      <c r="M13" s="57"/>
      <c r="N13" s="40"/>
      <c r="O13" s="41"/>
    </row>
    <row r="14" spans="1:15" ht="12.75">
      <c r="A14" s="36">
        <v>5</v>
      </c>
      <c r="B14" s="37">
        <f>сВч5!A12</f>
        <v>0</v>
      </c>
      <c r="C14" s="38" t="s">
        <v>107</v>
      </c>
      <c r="D14" s="53"/>
      <c r="E14" s="40"/>
      <c r="F14" s="51"/>
      <c r="G14" s="52"/>
      <c r="H14" s="54"/>
      <c r="I14" s="43"/>
      <c r="J14" s="49"/>
      <c r="K14" s="40"/>
      <c r="L14" s="40"/>
      <c r="M14" s="57"/>
      <c r="N14" s="40"/>
      <c r="O14" s="41"/>
    </row>
    <row r="15" spans="1:15" ht="12.75">
      <c r="A15" s="36"/>
      <c r="B15" s="42"/>
      <c r="C15" s="43">
        <v>3</v>
      </c>
      <c r="D15" s="44">
        <v>0</v>
      </c>
      <c r="E15" s="58" t="s">
        <v>107</v>
      </c>
      <c r="F15" s="51"/>
      <c r="G15" s="52"/>
      <c r="H15" s="59"/>
      <c r="I15" s="52"/>
      <c r="J15" s="49"/>
      <c r="K15" s="39"/>
      <c r="L15" s="40"/>
      <c r="M15" s="57"/>
      <c r="N15" s="40"/>
      <c r="O15" s="41"/>
    </row>
    <row r="16" spans="1:15" ht="12.75">
      <c r="A16" s="36">
        <v>12</v>
      </c>
      <c r="B16" s="37">
        <f>сВч5!A19</f>
        <v>0</v>
      </c>
      <c r="C16" s="47" t="s">
        <v>27</v>
      </c>
      <c r="D16" s="48"/>
      <c r="E16" s="43"/>
      <c r="F16" s="59"/>
      <c r="G16" s="52"/>
      <c r="H16" s="59"/>
      <c r="I16" s="52"/>
      <c r="J16" s="49"/>
      <c r="K16" s="40"/>
      <c r="L16" s="40"/>
      <c r="M16" s="57"/>
      <c r="N16" s="40"/>
      <c r="O16" s="41"/>
    </row>
    <row r="17" spans="1:15" ht="12.75">
      <c r="A17" s="36"/>
      <c r="B17" s="42"/>
      <c r="C17" s="50"/>
      <c r="D17" s="51"/>
      <c r="E17" s="52">
        <v>10</v>
      </c>
      <c r="F17" s="44">
        <v>0</v>
      </c>
      <c r="G17" s="58" t="s">
        <v>107</v>
      </c>
      <c r="H17" s="53"/>
      <c r="I17" s="52"/>
      <c r="J17" s="49"/>
      <c r="K17" s="40"/>
      <c r="L17" s="40"/>
      <c r="M17" s="40"/>
      <c r="N17" s="40"/>
      <c r="O17" s="41"/>
    </row>
    <row r="18" spans="1:15" ht="12.75">
      <c r="A18" s="36">
        <v>13</v>
      </c>
      <c r="B18" s="37">
        <f>сВч5!A20</f>
        <v>0</v>
      </c>
      <c r="C18" s="38" t="s">
        <v>27</v>
      </c>
      <c r="D18" s="53"/>
      <c r="E18" s="52"/>
      <c r="F18" s="54"/>
      <c r="G18" s="50"/>
      <c r="H18" s="51"/>
      <c r="I18" s="52"/>
      <c r="J18" s="49"/>
      <c r="K18" s="40"/>
      <c r="L18" s="40"/>
      <c r="M18" s="40"/>
      <c r="N18" s="40"/>
      <c r="O18" s="41"/>
    </row>
    <row r="19" spans="1:15" ht="12.75">
      <c r="A19" s="36"/>
      <c r="B19" s="42"/>
      <c r="C19" s="43">
        <v>4</v>
      </c>
      <c r="D19" s="44">
        <v>0</v>
      </c>
      <c r="E19" s="55" t="s">
        <v>5</v>
      </c>
      <c r="F19" s="56"/>
      <c r="G19" s="40"/>
      <c r="H19" s="51"/>
      <c r="I19" s="52"/>
      <c r="J19" s="49"/>
      <c r="K19" s="40"/>
      <c r="L19" s="40"/>
      <c r="M19" s="40"/>
      <c r="N19" s="40"/>
      <c r="O19" s="41"/>
    </row>
    <row r="20" spans="1:15" ht="12.75">
      <c r="A20" s="36">
        <v>4</v>
      </c>
      <c r="B20" s="37">
        <f>сВч5!A11</f>
        <v>0</v>
      </c>
      <c r="C20" s="47" t="s">
        <v>5</v>
      </c>
      <c r="D20" s="48"/>
      <c r="E20" s="50"/>
      <c r="F20" s="51"/>
      <c r="G20" s="40"/>
      <c r="H20" s="51"/>
      <c r="I20" s="52"/>
      <c r="J20" s="49"/>
      <c r="K20" s="40"/>
      <c r="L20" s="40"/>
      <c r="M20" s="40"/>
      <c r="N20" s="40"/>
      <c r="O20" s="41"/>
    </row>
    <row r="21" spans="1:15" ht="12.75">
      <c r="A21" s="36"/>
      <c r="B21" s="42"/>
      <c r="C21" s="50"/>
      <c r="D21" s="51"/>
      <c r="E21" s="40"/>
      <c r="F21" s="51"/>
      <c r="G21" s="40"/>
      <c r="H21" s="51"/>
      <c r="I21" s="52">
        <v>15</v>
      </c>
      <c r="J21" s="44">
        <v>0</v>
      </c>
      <c r="K21" s="45" t="s">
        <v>91</v>
      </c>
      <c r="L21" s="60"/>
      <c r="M21" s="60"/>
      <c r="N21" s="60"/>
      <c r="O21" s="61"/>
    </row>
    <row r="22" spans="1:15" ht="12.75">
      <c r="A22" s="36">
        <v>3</v>
      </c>
      <c r="B22" s="37">
        <f>сВч5!A10</f>
        <v>0</v>
      </c>
      <c r="C22" s="38" t="s">
        <v>92</v>
      </c>
      <c r="D22" s="53"/>
      <c r="E22" s="40"/>
      <c r="F22" s="51"/>
      <c r="G22" s="40"/>
      <c r="H22" s="51"/>
      <c r="I22" s="52"/>
      <c r="J22" s="62"/>
      <c r="K22" s="50"/>
      <c r="L22" s="50"/>
      <c r="M22" s="50"/>
      <c r="N22" s="261" t="s">
        <v>28</v>
      </c>
      <c r="O22" s="262"/>
    </row>
    <row r="23" spans="1:15" ht="12.75">
      <c r="A23" s="36"/>
      <c r="B23" s="42"/>
      <c r="C23" s="43">
        <v>5</v>
      </c>
      <c r="D23" s="44">
        <v>0</v>
      </c>
      <c r="E23" s="45" t="s">
        <v>92</v>
      </c>
      <c r="F23" s="53"/>
      <c r="G23" s="40"/>
      <c r="H23" s="51"/>
      <c r="I23" s="52"/>
      <c r="J23" s="64"/>
      <c r="K23" s="40"/>
      <c r="L23" s="40"/>
      <c r="M23" s="40"/>
      <c r="N23" s="40"/>
      <c r="O23" s="41"/>
    </row>
    <row r="24" spans="1:15" ht="12.75">
      <c r="A24" s="36">
        <v>14</v>
      </c>
      <c r="B24" s="37">
        <f>сВч5!A21</f>
        <v>0</v>
      </c>
      <c r="C24" s="47" t="s">
        <v>27</v>
      </c>
      <c r="D24" s="48"/>
      <c r="E24" s="43"/>
      <c r="F24" s="59"/>
      <c r="G24" s="40"/>
      <c r="H24" s="51"/>
      <c r="I24" s="52"/>
      <c r="J24" s="49"/>
      <c r="K24" s="40"/>
      <c r="L24" s="40"/>
      <c r="M24" s="40"/>
      <c r="N24" s="40"/>
      <c r="O24" s="41"/>
    </row>
    <row r="25" spans="1:15" ht="12.75">
      <c r="A25" s="36"/>
      <c r="B25" s="42"/>
      <c r="C25" s="50"/>
      <c r="D25" s="51"/>
      <c r="E25" s="52">
        <v>11</v>
      </c>
      <c r="F25" s="44">
        <v>0</v>
      </c>
      <c r="G25" s="45" t="s">
        <v>92</v>
      </c>
      <c r="H25" s="53"/>
      <c r="I25" s="52"/>
      <c r="J25" s="49"/>
      <c r="K25" s="40"/>
      <c r="L25" s="40"/>
      <c r="M25" s="40"/>
      <c r="N25" s="40"/>
      <c r="O25" s="41"/>
    </row>
    <row r="26" spans="1:15" ht="12.75">
      <c r="A26" s="36">
        <v>11</v>
      </c>
      <c r="B26" s="37">
        <f>сВч5!A18</f>
        <v>0</v>
      </c>
      <c r="C26" s="38" t="s">
        <v>27</v>
      </c>
      <c r="D26" s="53"/>
      <c r="E26" s="52"/>
      <c r="F26" s="54"/>
      <c r="G26" s="43"/>
      <c r="H26" s="59"/>
      <c r="I26" s="52"/>
      <c r="J26" s="49"/>
      <c r="K26" s="40"/>
      <c r="L26" s="40"/>
      <c r="M26" s="40"/>
      <c r="N26" s="40"/>
      <c r="O26" s="41"/>
    </row>
    <row r="27" spans="1:15" ht="12.75">
      <c r="A27" s="36"/>
      <c r="B27" s="42"/>
      <c r="C27" s="43">
        <v>6</v>
      </c>
      <c r="D27" s="44">
        <v>0</v>
      </c>
      <c r="E27" s="55" t="s">
        <v>108</v>
      </c>
      <c r="F27" s="56"/>
      <c r="G27" s="52"/>
      <c r="H27" s="59"/>
      <c r="I27" s="52"/>
      <c r="J27" s="49"/>
      <c r="K27" s="40"/>
      <c r="L27" s="40"/>
      <c r="M27" s="40"/>
      <c r="N27" s="40"/>
      <c r="O27" s="41"/>
    </row>
    <row r="28" spans="1:15" ht="12.75">
      <c r="A28" s="36">
        <v>6</v>
      </c>
      <c r="B28" s="37">
        <f>сВч5!A13</f>
        <v>0</v>
      </c>
      <c r="C28" s="47" t="s">
        <v>108</v>
      </c>
      <c r="D28" s="48"/>
      <c r="E28" s="50"/>
      <c r="F28" s="51"/>
      <c r="G28" s="52"/>
      <c r="H28" s="59"/>
      <c r="I28" s="52"/>
      <c r="J28" s="49"/>
      <c r="K28" s="40"/>
      <c r="L28" s="40"/>
      <c r="M28" s="40"/>
      <c r="N28" s="40"/>
      <c r="O28" s="41"/>
    </row>
    <row r="29" spans="1:15" ht="12.75">
      <c r="A29" s="36"/>
      <c r="B29" s="42"/>
      <c r="C29" s="50"/>
      <c r="D29" s="51"/>
      <c r="E29" s="40"/>
      <c r="F29" s="51"/>
      <c r="G29" s="52">
        <v>14</v>
      </c>
      <c r="H29" s="44">
        <v>0</v>
      </c>
      <c r="I29" s="45" t="s">
        <v>92</v>
      </c>
      <c r="J29" s="46"/>
      <c r="K29" s="40"/>
      <c r="L29" s="40"/>
      <c r="M29" s="40"/>
      <c r="N29" s="40"/>
      <c r="O29" s="41"/>
    </row>
    <row r="30" spans="1:15" ht="12.75">
      <c r="A30" s="36">
        <v>7</v>
      </c>
      <c r="B30" s="37">
        <f>сВч5!A14</f>
        <v>0</v>
      </c>
      <c r="C30" s="38" t="s">
        <v>56</v>
      </c>
      <c r="D30" s="53"/>
      <c r="E30" s="40"/>
      <c r="F30" s="51"/>
      <c r="G30" s="52"/>
      <c r="H30" s="62"/>
      <c r="I30" s="50"/>
      <c r="J30" s="40"/>
      <c r="K30" s="40"/>
      <c r="L30" s="40"/>
      <c r="M30" s="40"/>
      <c r="N30" s="40"/>
      <c r="O30" s="41"/>
    </row>
    <row r="31" spans="1:15" ht="12.75">
      <c r="A31" s="36"/>
      <c r="B31" s="42"/>
      <c r="C31" s="43">
        <v>7</v>
      </c>
      <c r="D31" s="44">
        <v>0</v>
      </c>
      <c r="E31" s="45" t="s">
        <v>111</v>
      </c>
      <c r="F31" s="53"/>
      <c r="G31" s="52"/>
      <c r="H31" s="49"/>
      <c r="I31" s="40"/>
      <c r="J31" s="40"/>
      <c r="K31" s="40"/>
      <c r="L31" s="40"/>
      <c r="M31" s="40"/>
      <c r="N31" s="40"/>
      <c r="O31" s="41"/>
    </row>
    <row r="32" spans="1:15" ht="12.75">
      <c r="A32" s="36">
        <v>10</v>
      </c>
      <c r="B32" s="37">
        <f>сВч5!A17</f>
        <v>0</v>
      </c>
      <c r="C32" s="47" t="s">
        <v>111</v>
      </c>
      <c r="D32" s="48"/>
      <c r="E32" s="43"/>
      <c r="F32" s="59"/>
      <c r="G32" s="52"/>
      <c r="H32" s="49"/>
      <c r="I32" s="40">
        <v>-15</v>
      </c>
      <c r="J32" s="65">
        <f>IF(J21=H13,H29,IF(J21=H29,H13,0))</f>
        <v>0</v>
      </c>
      <c r="K32" s="38" t="str">
        <f>IF(K21=I13,I29,IF(K21=I29,I13,0))</f>
        <v>Терехин Виктор</v>
      </c>
      <c r="L32" s="66"/>
      <c r="M32" s="67"/>
      <c r="N32" s="67"/>
      <c r="O32" s="68"/>
    </row>
    <row r="33" spans="1:15" ht="12.75">
      <c r="A33" s="36"/>
      <c r="B33" s="42"/>
      <c r="C33" s="50"/>
      <c r="D33" s="51"/>
      <c r="E33" s="52">
        <v>12</v>
      </c>
      <c r="F33" s="44">
        <v>0</v>
      </c>
      <c r="G33" s="55" t="s">
        <v>104</v>
      </c>
      <c r="H33" s="64"/>
      <c r="I33" s="40"/>
      <c r="J33" s="50"/>
      <c r="K33" s="50"/>
      <c r="L33" s="50"/>
      <c r="M33" s="50"/>
      <c r="N33" s="261" t="s">
        <v>29</v>
      </c>
      <c r="O33" s="262"/>
    </row>
    <row r="34" spans="1:15" ht="12.75">
      <c r="A34" s="36">
        <v>15</v>
      </c>
      <c r="B34" s="37">
        <f>сВч5!A22</f>
        <v>0</v>
      </c>
      <c r="C34" s="38" t="s">
        <v>27</v>
      </c>
      <c r="D34" s="53"/>
      <c r="E34" s="52"/>
      <c r="F34" s="62"/>
      <c r="G34" s="50"/>
      <c r="H34" s="40"/>
      <c r="I34" s="40"/>
      <c r="J34" s="40"/>
      <c r="K34" s="40"/>
      <c r="L34" s="40"/>
      <c r="M34" s="40"/>
      <c r="N34" s="40"/>
      <c r="O34" s="41"/>
    </row>
    <row r="35" spans="1:15" ht="12.75">
      <c r="A35" s="36"/>
      <c r="B35" s="42"/>
      <c r="C35" s="43">
        <v>8</v>
      </c>
      <c r="D35" s="44">
        <v>0</v>
      </c>
      <c r="E35" s="55" t="s">
        <v>104</v>
      </c>
      <c r="F35" s="64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2.75">
      <c r="A36" s="36">
        <v>2</v>
      </c>
      <c r="B36" s="37">
        <f>сВч5!A9</f>
        <v>0</v>
      </c>
      <c r="C36" s="47" t="s">
        <v>104</v>
      </c>
      <c r="D36" s="69"/>
      <c r="E36" s="5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2.75">
      <c r="A37" s="36"/>
      <c r="B37" s="36"/>
      <c r="C37" s="5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2.75">
      <c r="A38" s="36">
        <v>-1</v>
      </c>
      <c r="B38" s="70">
        <f>IF(D7=B6,B8,IF(D7=B8,B6,0))</f>
        <v>0</v>
      </c>
      <c r="C38" s="38" t="str">
        <f>IF(E7=C6,C8,IF(E7=C8,C6,0))</f>
        <v>_</v>
      </c>
      <c r="D38" s="39"/>
      <c r="E38" s="40"/>
      <c r="F38" s="40"/>
      <c r="G38" s="40">
        <v>-13</v>
      </c>
      <c r="H38" s="65">
        <f>IF(H13=F9,F17,IF(H13=F17,F9,0))</f>
        <v>0</v>
      </c>
      <c r="I38" s="38" t="str">
        <f>IF(I13=G9,G17,IF(I13=G17,G9,0))</f>
        <v>Старновский Семен</v>
      </c>
      <c r="J38" s="39"/>
      <c r="K38" s="40"/>
      <c r="L38" s="40"/>
      <c r="M38" s="40"/>
      <c r="N38" s="40"/>
      <c r="O38" s="41"/>
    </row>
    <row r="39" spans="1:15" ht="12.75">
      <c r="A39" s="36"/>
      <c r="B39" s="36"/>
      <c r="C39" s="43">
        <v>16</v>
      </c>
      <c r="D39" s="44">
        <v>0</v>
      </c>
      <c r="E39" s="45" t="s">
        <v>110</v>
      </c>
      <c r="F39" s="46"/>
      <c r="G39" s="40"/>
      <c r="H39" s="50"/>
      <c r="I39" s="43"/>
      <c r="J39" s="49"/>
      <c r="K39" s="40"/>
      <c r="L39" s="40"/>
      <c r="M39" s="40"/>
      <c r="N39" s="40"/>
      <c r="O39" s="41"/>
    </row>
    <row r="40" spans="1:15" ht="12.75">
      <c r="A40" s="36">
        <v>-2</v>
      </c>
      <c r="B40" s="70">
        <f>IF(D11=B10,B12,IF(D11=B12,B10,0))</f>
        <v>0</v>
      </c>
      <c r="C40" s="47" t="str">
        <f>IF(E11=C10,C12,IF(E11=C12,C10,0))</f>
        <v>Хакимов Урал</v>
      </c>
      <c r="D40" s="69"/>
      <c r="E40" s="43">
        <v>20</v>
      </c>
      <c r="F40" s="44">
        <v>0</v>
      </c>
      <c r="G40" s="45" t="s">
        <v>111</v>
      </c>
      <c r="H40" s="46"/>
      <c r="I40" s="52">
        <v>26</v>
      </c>
      <c r="J40" s="44">
        <v>0</v>
      </c>
      <c r="K40" s="45" t="s">
        <v>107</v>
      </c>
      <c r="L40" s="46"/>
      <c r="M40" s="40"/>
      <c r="N40" s="40"/>
      <c r="O40" s="41"/>
    </row>
    <row r="41" spans="1:15" ht="12.75">
      <c r="A41" s="36"/>
      <c r="B41" s="36"/>
      <c r="C41" s="50">
        <v>-12</v>
      </c>
      <c r="D41" s="65">
        <f>IF(F33=D31,D35,IF(F33=D35,D31,0))</f>
        <v>0</v>
      </c>
      <c r="E41" s="47" t="str">
        <f>IF(G33=E31,E35,IF(G33=E35,E31,0))</f>
        <v>Халиуллин Ильнур</v>
      </c>
      <c r="F41" s="69"/>
      <c r="G41" s="43"/>
      <c r="H41" s="49"/>
      <c r="I41" s="52"/>
      <c r="J41" s="62"/>
      <c r="K41" s="43"/>
      <c r="L41" s="49"/>
      <c r="M41" s="40"/>
      <c r="N41" s="40"/>
      <c r="O41" s="41"/>
    </row>
    <row r="42" spans="1:15" ht="12.75">
      <c r="A42" s="36">
        <v>-3</v>
      </c>
      <c r="B42" s="70">
        <f>IF(D15=B14,B16,IF(D15=B16,B14,0))</f>
        <v>0</v>
      </c>
      <c r="C42" s="38" t="str">
        <f>IF(E15=C14,C16,IF(E15=C16,C14,0))</f>
        <v>_</v>
      </c>
      <c r="D42" s="71"/>
      <c r="E42" s="50"/>
      <c r="F42" s="40"/>
      <c r="G42" s="52">
        <v>24</v>
      </c>
      <c r="H42" s="44">
        <v>0</v>
      </c>
      <c r="I42" s="45" t="s">
        <v>111</v>
      </c>
      <c r="J42" s="46"/>
      <c r="K42" s="52"/>
      <c r="L42" s="49"/>
      <c r="M42" s="40"/>
      <c r="N42" s="40"/>
      <c r="O42" s="41"/>
    </row>
    <row r="43" spans="1:15" ht="12.75">
      <c r="A43" s="36"/>
      <c r="B43" s="36"/>
      <c r="C43" s="43">
        <v>17</v>
      </c>
      <c r="D43" s="44"/>
      <c r="E43" s="60"/>
      <c r="F43" s="46"/>
      <c r="G43" s="52"/>
      <c r="H43" s="62"/>
      <c r="I43" s="50"/>
      <c r="J43" s="40"/>
      <c r="K43" s="52"/>
      <c r="L43" s="49"/>
      <c r="M43" s="40"/>
      <c r="N43" s="40"/>
      <c r="O43" s="41"/>
    </row>
    <row r="44" spans="1:15" ht="12.75">
      <c r="A44" s="36">
        <v>-4</v>
      </c>
      <c r="B44" s="70">
        <f>IF(D19=B18,B20,IF(D19=B20,B18,0))</f>
        <v>0</v>
      </c>
      <c r="C44" s="47" t="str">
        <f>IF(E19=C18,C20,IF(E19=C20,C18,0))</f>
        <v>_</v>
      </c>
      <c r="D44" s="69"/>
      <c r="E44" s="43">
        <v>21</v>
      </c>
      <c r="F44" s="44">
        <v>0</v>
      </c>
      <c r="G44" s="55" t="s">
        <v>108</v>
      </c>
      <c r="H44" s="64"/>
      <c r="I44" s="40"/>
      <c r="J44" s="40"/>
      <c r="K44" s="52">
        <v>28</v>
      </c>
      <c r="L44" s="44">
        <v>0</v>
      </c>
      <c r="M44" s="55" t="s">
        <v>104</v>
      </c>
      <c r="N44" s="85"/>
      <c r="O44" s="68"/>
    </row>
    <row r="45" spans="1:15" ht="12.75">
      <c r="A45" s="36"/>
      <c r="B45" s="36"/>
      <c r="C45" s="50">
        <v>-11</v>
      </c>
      <c r="D45" s="65">
        <f>IF(F25=D23,D27,IF(F25=D27,D23,0))</f>
        <v>0</v>
      </c>
      <c r="E45" s="47" t="str">
        <f>IF(G25=E23,E27,IF(G25=E27,E23,0))</f>
        <v>Вежнин Валерий</v>
      </c>
      <c r="F45" s="69"/>
      <c r="G45" s="50"/>
      <c r="H45" s="40"/>
      <c r="I45" s="40"/>
      <c r="J45" s="40"/>
      <c r="K45" s="52"/>
      <c r="L45" s="62"/>
      <c r="M45" s="50"/>
      <c r="N45" s="261" t="s">
        <v>30</v>
      </c>
      <c r="O45" s="262"/>
    </row>
    <row r="46" spans="1:15" ht="12.75">
      <c r="A46" s="36">
        <v>-5</v>
      </c>
      <c r="B46" s="70">
        <f>IF(D23=B22,B24,IF(D23=B24,B22,0))</f>
        <v>0</v>
      </c>
      <c r="C46" s="38" t="str">
        <f>IF(E23=C22,C24,IF(E23=C24,C22,0))</f>
        <v>_</v>
      </c>
      <c r="D46" s="71"/>
      <c r="E46" s="50"/>
      <c r="F46" s="40"/>
      <c r="G46" s="40">
        <v>-14</v>
      </c>
      <c r="H46" s="65">
        <f>IF(H29=F25,F33,IF(H29=F33,F25,0))</f>
        <v>0</v>
      </c>
      <c r="I46" s="38" t="str">
        <f>IF(I29=G25,G33,IF(I29=G33,G25,0))</f>
        <v>Фирсов Денис</v>
      </c>
      <c r="J46" s="39"/>
      <c r="K46" s="52"/>
      <c r="L46" s="49"/>
      <c r="M46" s="40"/>
      <c r="N46" s="40"/>
      <c r="O46" s="41"/>
    </row>
    <row r="47" spans="1:15" ht="12.75">
      <c r="A47" s="36"/>
      <c r="B47" s="36"/>
      <c r="C47" s="43">
        <v>18</v>
      </c>
      <c r="D47" s="44"/>
      <c r="E47" s="60"/>
      <c r="F47" s="46"/>
      <c r="G47" s="40"/>
      <c r="H47" s="50"/>
      <c r="I47" s="72"/>
      <c r="J47" s="49"/>
      <c r="K47" s="52"/>
      <c r="L47" s="49"/>
      <c r="M47" s="40"/>
      <c r="N47" s="40"/>
      <c r="O47" s="41"/>
    </row>
    <row r="48" spans="1:15" ht="12.75">
      <c r="A48" s="36">
        <v>-6</v>
      </c>
      <c r="B48" s="70">
        <f>IF(D27=B26,B28,IF(D27=B28,B26,0))</f>
        <v>0</v>
      </c>
      <c r="C48" s="47" t="str">
        <f>IF(E27=C26,C28,IF(E27=C28,C26,0))</f>
        <v>_</v>
      </c>
      <c r="D48" s="69"/>
      <c r="E48" s="43">
        <v>22</v>
      </c>
      <c r="F48" s="44">
        <v>0</v>
      </c>
      <c r="G48" s="45" t="s">
        <v>5</v>
      </c>
      <c r="H48" s="46"/>
      <c r="I48" s="52">
        <v>27</v>
      </c>
      <c r="J48" s="44">
        <v>0</v>
      </c>
      <c r="K48" s="55" t="s">
        <v>104</v>
      </c>
      <c r="L48" s="64"/>
      <c r="M48" s="40"/>
      <c r="N48" s="40"/>
      <c r="O48" s="41"/>
    </row>
    <row r="49" spans="1:15" ht="12.75">
      <c r="A49" s="36"/>
      <c r="B49" s="36"/>
      <c r="C49" s="50">
        <v>-10</v>
      </c>
      <c r="D49" s="65">
        <f>IF(F17=D15,D19,IF(F17=D19,D15,0))</f>
        <v>0</v>
      </c>
      <c r="E49" s="47" t="str">
        <f>IF(G17=E15,E19,IF(G17=E19,E15,0))</f>
        <v>Иванов Валерий</v>
      </c>
      <c r="F49" s="69"/>
      <c r="G49" s="43"/>
      <c r="H49" s="49"/>
      <c r="I49" s="52"/>
      <c r="J49" s="62"/>
      <c r="K49" s="50"/>
      <c r="L49" s="40"/>
      <c r="M49" s="40"/>
      <c r="N49" s="40"/>
      <c r="O49" s="41"/>
    </row>
    <row r="50" spans="1:15" ht="12.75">
      <c r="A50" s="36">
        <v>-7</v>
      </c>
      <c r="B50" s="70">
        <f>IF(D31=B30,B32,IF(D31=B32,B30,0))</f>
        <v>0</v>
      </c>
      <c r="C50" s="38" t="str">
        <f>IF(E31=C30,C32,IF(E31=C32,C30,0))</f>
        <v>Коробейникова Екатерина</v>
      </c>
      <c r="D50" s="71"/>
      <c r="E50" s="50"/>
      <c r="F50" s="40"/>
      <c r="G50" s="52">
        <v>25</v>
      </c>
      <c r="H50" s="44">
        <v>0</v>
      </c>
      <c r="I50" s="45" t="s">
        <v>5</v>
      </c>
      <c r="J50" s="46"/>
      <c r="K50" s="40"/>
      <c r="L50" s="40"/>
      <c r="M50" s="40"/>
      <c r="N50" s="40"/>
      <c r="O50" s="41"/>
    </row>
    <row r="51" spans="1:15" ht="12.75">
      <c r="A51" s="36"/>
      <c r="B51" s="36"/>
      <c r="C51" s="43">
        <v>19</v>
      </c>
      <c r="D51" s="44">
        <v>0</v>
      </c>
      <c r="E51" s="45" t="s">
        <v>56</v>
      </c>
      <c r="F51" s="46"/>
      <c r="G51" s="52"/>
      <c r="H51" s="62"/>
      <c r="I51" s="50"/>
      <c r="J51" s="40"/>
      <c r="K51" s="40"/>
      <c r="L51" s="40"/>
      <c r="M51" s="40"/>
      <c r="N51" s="40"/>
      <c r="O51" s="41"/>
    </row>
    <row r="52" spans="1:15" ht="12.75">
      <c r="A52" s="36">
        <v>-8</v>
      </c>
      <c r="B52" s="70">
        <f>IF(D35=B34,B36,IF(D35=B36,B34,0))</f>
        <v>0</v>
      </c>
      <c r="C52" s="47" t="str">
        <f>IF(E35=C34,C36,IF(E35=C36,C34,0))</f>
        <v>_</v>
      </c>
      <c r="D52" s="69"/>
      <c r="E52" s="43">
        <v>23</v>
      </c>
      <c r="F52" s="44">
        <v>0</v>
      </c>
      <c r="G52" s="45" t="s">
        <v>56</v>
      </c>
      <c r="H52" s="46"/>
      <c r="I52" s="40"/>
      <c r="J52" s="40"/>
      <c r="K52" s="40">
        <v>-28</v>
      </c>
      <c r="L52" s="65">
        <f>IF(L44=J40,J48,IF(L44=J48,J40,0))</f>
        <v>0</v>
      </c>
      <c r="M52" s="38" t="str">
        <f>IF(M44=K40,K48,IF(M44=K48,K40,0))</f>
        <v>Старновский Семен</v>
      </c>
      <c r="N52" s="67"/>
      <c r="O52" s="68"/>
    </row>
    <row r="53" spans="1:15" ht="12.75">
      <c r="A53" s="36"/>
      <c r="B53" s="36"/>
      <c r="C53" s="50">
        <v>-9</v>
      </c>
      <c r="D53" s="65">
        <f>IF(F9=D7,D11,IF(F9=D11,D7,0))</f>
        <v>0</v>
      </c>
      <c r="E53" s="47" t="str">
        <f>IF(G9=E7,E11,IF(G9=E11,E7,0))</f>
        <v>Свиридов-Сайфутдинов Роман</v>
      </c>
      <c r="F53" s="69"/>
      <c r="G53" s="50"/>
      <c r="H53" s="40"/>
      <c r="I53" s="40"/>
      <c r="J53" s="40"/>
      <c r="K53" s="40"/>
      <c r="L53" s="50"/>
      <c r="M53" s="73"/>
      <c r="N53" s="261" t="s">
        <v>31</v>
      </c>
      <c r="O53" s="262"/>
    </row>
    <row r="54" spans="1:15" ht="12.75">
      <c r="A54" s="36"/>
      <c r="B54" s="36"/>
      <c r="C54" s="40"/>
      <c r="D54" s="50"/>
      <c r="E54" s="5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12.75">
      <c r="A55" s="36">
        <v>-26</v>
      </c>
      <c r="B55" s="70">
        <f>IF(J40=H38,H42,IF(J40=H42,H38,0))</f>
        <v>0</v>
      </c>
      <c r="C55" s="38" t="str">
        <f>IF(K40=I38,I42,IF(K40=I42,I38,0))</f>
        <v>Халиуллин Ильнур</v>
      </c>
      <c r="D55" s="39"/>
      <c r="E55" s="40"/>
      <c r="F55" s="40"/>
      <c r="G55" s="40">
        <v>-20</v>
      </c>
      <c r="H55" s="65">
        <f>IF(F40=D39,D41,IF(F40=D41,D39,0))</f>
        <v>0</v>
      </c>
      <c r="I55" s="38" t="str">
        <f>IF(G40=E39,E41,IF(G40=E41,E39,0))</f>
        <v>Хакимов Урал</v>
      </c>
      <c r="J55" s="39"/>
      <c r="K55" s="40"/>
      <c r="L55" s="40"/>
      <c r="M55" s="40"/>
      <c r="N55" s="40"/>
      <c r="O55" s="41"/>
    </row>
    <row r="56" spans="1:15" ht="12.75">
      <c r="A56" s="36"/>
      <c r="B56" s="42"/>
      <c r="C56" s="43">
        <v>29</v>
      </c>
      <c r="D56" s="44">
        <v>0</v>
      </c>
      <c r="E56" s="45" t="s">
        <v>5</v>
      </c>
      <c r="F56" s="46"/>
      <c r="G56" s="40"/>
      <c r="H56" s="50"/>
      <c r="I56" s="43">
        <v>31</v>
      </c>
      <c r="J56" s="44">
        <v>0</v>
      </c>
      <c r="K56" s="45" t="s">
        <v>110</v>
      </c>
      <c r="L56" s="46"/>
      <c r="M56" s="40"/>
      <c r="N56" s="40"/>
      <c r="O56" s="41"/>
    </row>
    <row r="57" spans="1:15" ht="12.75">
      <c r="A57" s="36">
        <v>-27</v>
      </c>
      <c r="B57" s="70">
        <f>IF(J48=H46,H50,IF(J48=H50,H46,0))</f>
        <v>0</v>
      </c>
      <c r="C57" s="47" t="str">
        <f>IF(K48=I46,I50,IF(K48=I50,I46,0))</f>
        <v>Иванов Валерий</v>
      </c>
      <c r="D57" s="69"/>
      <c r="E57" s="63" t="s">
        <v>32</v>
      </c>
      <c r="F57" s="74"/>
      <c r="G57" s="40">
        <v>-21</v>
      </c>
      <c r="H57" s="65">
        <f>IF(F44=D43,D45,IF(F44=D45,D43,0))</f>
        <v>0</v>
      </c>
      <c r="I57" s="93">
        <f>IF(G44=E43,E45,IF(G44=E45,E43,0))</f>
        <v>0</v>
      </c>
      <c r="J57" s="69"/>
      <c r="K57" s="43"/>
      <c r="L57" s="49"/>
      <c r="M57" s="40"/>
      <c r="N57" s="40"/>
      <c r="O57" s="41"/>
    </row>
    <row r="58" spans="1:15" ht="12.75">
      <c r="A58" s="36"/>
      <c r="B58" s="36"/>
      <c r="C58" s="50">
        <v>-29</v>
      </c>
      <c r="D58" s="65">
        <v>0</v>
      </c>
      <c r="E58" s="38" t="str">
        <f>IF(E56=C55,C57,IF(E56=C57,C55,0))</f>
        <v>Халиуллин Ильнур</v>
      </c>
      <c r="F58" s="39"/>
      <c r="G58" s="40"/>
      <c r="H58" s="50"/>
      <c r="I58" s="50"/>
      <c r="J58" s="40"/>
      <c r="K58" s="52">
        <v>33</v>
      </c>
      <c r="L58" s="44">
        <v>0</v>
      </c>
      <c r="M58" s="55" t="s">
        <v>109</v>
      </c>
      <c r="N58" s="85"/>
      <c r="O58" s="68"/>
    </row>
    <row r="59" spans="1:15" ht="12.75">
      <c r="A59" s="36"/>
      <c r="B59" s="36"/>
      <c r="C59" s="40"/>
      <c r="D59" s="50"/>
      <c r="E59" s="63" t="s">
        <v>33</v>
      </c>
      <c r="F59" s="74"/>
      <c r="G59" s="40">
        <v>-22</v>
      </c>
      <c r="H59" s="65">
        <f>IF(F48=D47,D49,IF(F48=D49,D47,0))</f>
        <v>0</v>
      </c>
      <c r="I59" s="66">
        <f>IF(G48=E47,E49,IF(G48=E49,E47,0))</f>
        <v>0</v>
      </c>
      <c r="J59" s="39"/>
      <c r="K59" s="52"/>
      <c r="L59" s="62"/>
      <c r="M59" s="50"/>
      <c r="N59" s="261" t="s">
        <v>34</v>
      </c>
      <c r="O59" s="262"/>
    </row>
    <row r="60" spans="1:15" ht="12.75">
      <c r="A60" s="36">
        <v>-24</v>
      </c>
      <c r="B60" s="70">
        <f>IF(H42=F40,F44,IF(H42=F44,F40,0))</f>
        <v>0</v>
      </c>
      <c r="C60" s="38" t="str">
        <f>IF(I42=G40,G44,IF(I42=G44,G40,0))</f>
        <v>Вежнин Валерий</v>
      </c>
      <c r="D60" s="39"/>
      <c r="E60" s="40"/>
      <c r="F60" s="40"/>
      <c r="G60" s="40"/>
      <c r="H60" s="50"/>
      <c r="I60" s="43">
        <v>32</v>
      </c>
      <c r="J60" s="44">
        <v>0</v>
      </c>
      <c r="K60" s="55" t="s">
        <v>109</v>
      </c>
      <c r="L60" s="64"/>
      <c r="M60" s="75"/>
      <c r="N60" s="40"/>
      <c r="O60" s="41"/>
    </row>
    <row r="61" spans="1:15" ht="12.75">
      <c r="A61" s="36"/>
      <c r="B61" s="36"/>
      <c r="C61" s="43">
        <v>30</v>
      </c>
      <c r="D61" s="44">
        <v>0</v>
      </c>
      <c r="E61" s="45" t="s">
        <v>108</v>
      </c>
      <c r="F61" s="46"/>
      <c r="G61" s="40">
        <v>-23</v>
      </c>
      <c r="H61" s="65">
        <f>IF(F52=D51,D53,IF(F52=D53,D51,0))</f>
        <v>0</v>
      </c>
      <c r="I61" s="47" t="str">
        <f>IF(G52=E51,E53,IF(G52=E53,E51,0))</f>
        <v>Свиридов-Сайфутдинов Роман</v>
      </c>
      <c r="J61" s="69"/>
      <c r="K61" s="50">
        <v>-33</v>
      </c>
      <c r="L61" s="65">
        <f>IF(L58=J56,J60,IF(L58=J60,J56,0))</f>
        <v>0</v>
      </c>
      <c r="M61" s="38" t="str">
        <f>IF(M58=K56,K60,IF(M58=K60,K56,0))</f>
        <v>Хакимов Урал</v>
      </c>
      <c r="N61" s="67"/>
      <c r="O61" s="68"/>
    </row>
    <row r="62" spans="1:15" ht="12.75">
      <c r="A62" s="36">
        <v>-25</v>
      </c>
      <c r="B62" s="70">
        <f>IF(H50=F48,F52,IF(H50=F52,F48,0))</f>
        <v>0</v>
      </c>
      <c r="C62" s="47" t="str">
        <f>IF(I50=G48,G52,IF(I50=G52,G48,0))</f>
        <v>Коробейникова Екатерина</v>
      </c>
      <c r="D62" s="69"/>
      <c r="E62" s="63" t="s">
        <v>35</v>
      </c>
      <c r="F62" s="74"/>
      <c r="G62" s="40"/>
      <c r="H62" s="50"/>
      <c r="I62" s="50"/>
      <c r="J62" s="40"/>
      <c r="K62" s="40"/>
      <c r="L62" s="50"/>
      <c r="M62" s="50"/>
      <c r="N62" s="261" t="s">
        <v>36</v>
      </c>
      <c r="O62" s="262"/>
    </row>
    <row r="63" spans="1:15" ht="12.75">
      <c r="A63" s="36"/>
      <c r="B63" s="36"/>
      <c r="C63" s="50">
        <v>-30</v>
      </c>
      <c r="D63" s="65">
        <v>0</v>
      </c>
      <c r="E63" s="38" t="str">
        <f>IF(E61=C60,C62,IF(E61=C62,C60,0))</f>
        <v>Коробейникова Екатерина</v>
      </c>
      <c r="F63" s="39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12.75">
      <c r="A64" s="36"/>
      <c r="B64" s="36"/>
      <c r="C64" s="40"/>
      <c r="D64" s="50"/>
      <c r="E64" s="63" t="s">
        <v>37</v>
      </c>
      <c r="F64" s="74"/>
      <c r="G64" s="40"/>
      <c r="H64" s="40"/>
      <c r="I64" s="40">
        <v>-31</v>
      </c>
      <c r="J64" s="65">
        <f>IF(J56=H55,H57,IF(J56=H57,H55,0))</f>
        <v>0</v>
      </c>
      <c r="K64" s="66">
        <f>IF(K56=I55,I57,IF(K56=I57,I55,0))</f>
        <v>0</v>
      </c>
      <c r="L64" s="39"/>
      <c r="M64" s="40"/>
      <c r="N64" s="40"/>
      <c r="O64" s="41"/>
    </row>
    <row r="65" spans="1:15" ht="12.75">
      <c r="A65" s="36">
        <v>-16</v>
      </c>
      <c r="B65" s="70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50"/>
      <c r="K65" s="43">
        <v>34</v>
      </c>
      <c r="L65" s="44"/>
      <c r="M65" s="60"/>
      <c r="N65" s="67"/>
      <c r="O65" s="68"/>
    </row>
    <row r="66" spans="1:15" ht="12.75">
      <c r="A66" s="36"/>
      <c r="B66" s="36"/>
      <c r="C66" s="43">
        <v>35</v>
      </c>
      <c r="D66" s="44"/>
      <c r="E66" s="60"/>
      <c r="F66" s="46"/>
      <c r="G66" s="40"/>
      <c r="H66" s="40"/>
      <c r="I66" s="40">
        <v>-32</v>
      </c>
      <c r="J66" s="65">
        <f>IF(J60=H59,H61,IF(J60=H61,H59,0))</f>
        <v>0</v>
      </c>
      <c r="K66" s="93">
        <f>IF(K60=I59,I61,IF(K60=I61,I59,0))</f>
        <v>0</v>
      </c>
      <c r="L66" s="69"/>
      <c r="M66" s="50"/>
      <c r="N66" s="261" t="s">
        <v>38</v>
      </c>
      <c r="O66" s="262"/>
    </row>
    <row r="67" spans="1:15" ht="12.75">
      <c r="A67" s="36">
        <v>-17</v>
      </c>
      <c r="B67" s="70">
        <f>IF(D43=B42,B44,IF(D43=B44,B42,0))</f>
        <v>0</v>
      </c>
      <c r="C67" s="93">
        <f>IF(E43=C42,C44,IF(E43=C44,C42,0))</f>
        <v>0</v>
      </c>
      <c r="D67" s="69"/>
      <c r="E67" s="43"/>
      <c r="F67" s="49"/>
      <c r="G67" s="40"/>
      <c r="H67" s="40"/>
      <c r="I67" s="40"/>
      <c r="J67" s="50"/>
      <c r="K67" s="50">
        <v>-34</v>
      </c>
      <c r="L67" s="65">
        <f>IF(L65=J64,J66,IF(L65=J66,J64,0))</f>
        <v>0</v>
      </c>
      <c r="M67" s="66">
        <f>IF(M65=K64,K66,IF(M65=K66,K64,0))</f>
        <v>0</v>
      </c>
      <c r="N67" s="67"/>
      <c r="O67" s="68"/>
    </row>
    <row r="68" spans="1:15" ht="12.75">
      <c r="A68" s="36"/>
      <c r="B68" s="36"/>
      <c r="C68" s="50"/>
      <c r="D68" s="40"/>
      <c r="E68" s="52">
        <v>37</v>
      </c>
      <c r="F68" s="44"/>
      <c r="G68" s="60"/>
      <c r="H68" s="46"/>
      <c r="I68" s="40"/>
      <c r="J68" s="40"/>
      <c r="K68" s="40"/>
      <c r="L68" s="50"/>
      <c r="M68" s="50"/>
      <c r="N68" s="261" t="s">
        <v>39</v>
      </c>
      <c r="O68" s="262"/>
    </row>
    <row r="69" spans="1:15" ht="12.75">
      <c r="A69" s="36">
        <v>-18</v>
      </c>
      <c r="B69" s="70">
        <f>IF(D47=B46,B48,IF(D47=B48,B46,0))</f>
        <v>0</v>
      </c>
      <c r="C69" s="66">
        <f>IF(E47=C46,C48,IF(E47=C48,C46,0))</f>
        <v>0</v>
      </c>
      <c r="D69" s="39"/>
      <c r="E69" s="52"/>
      <c r="F69" s="62"/>
      <c r="G69" s="63" t="s">
        <v>40</v>
      </c>
      <c r="H69" s="74"/>
      <c r="I69" s="40">
        <v>-35</v>
      </c>
      <c r="J69" s="65">
        <v>0</v>
      </c>
      <c r="K69" s="38" t="str">
        <f>IF(E66=C65,C67,IF(E66=C67,C65,0))</f>
        <v>_</v>
      </c>
      <c r="L69" s="39"/>
      <c r="M69" s="40"/>
      <c r="N69" s="40"/>
      <c r="O69" s="41"/>
    </row>
    <row r="70" spans="1:15" ht="12.75">
      <c r="A70" s="36"/>
      <c r="B70" s="36"/>
      <c r="C70" s="43">
        <v>36</v>
      </c>
      <c r="D70" s="44"/>
      <c r="E70" s="94"/>
      <c r="F70" s="64"/>
      <c r="G70" s="75"/>
      <c r="H70" s="75"/>
      <c r="I70" s="40"/>
      <c r="J70" s="50"/>
      <c r="K70" s="43">
        <v>38</v>
      </c>
      <c r="L70" s="44"/>
      <c r="M70" s="60"/>
      <c r="N70" s="67"/>
      <c r="O70" s="68"/>
    </row>
    <row r="71" spans="1:15" ht="12.75">
      <c r="A71" s="36">
        <v>-19</v>
      </c>
      <c r="B71" s="70">
        <f>IF(D51=B50,B52,IF(D51=B52,B50,0))</f>
        <v>0</v>
      </c>
      <c r="C71" s="47" t="str">
        <f>IF(E51=C50,C52,IF(E51=C52,C50,0))</f>
        <v>_</v>
      </c>
      <c r="D71" s="69"/>
      <c r="E71" s="50">
        <v>-37</v>
      </c>
      <c r="F71" s="65">
        <f>IF(F68=D66,D70,IF(F68=D70,D66,0))</f>
        <v>0</v>
      </c>
      <c r="G71" s="66">
        <f>IF(G68=E66,E70,IF(G68=E70,E66,0))</f>
        <v>0</v>
      </c>
      <c r="H71" s="39"/>
      <c r="I71" s="40">
        <v>-36</v>
      </c>
      <c r="J71" s="65">
        <v>0</v>
      </c>
      <c r="K71" s="47" t="str">
        <f>IF(E70=C69,C71,IF(E70=C71,C69,0))</f>
        <v>_</v>
      </c>
      <c r="L71" s="69"/>
      <c r="M71" s="50"/>
      <c r="N71" s="261" t="s">
        <v>41</v>
      </c>
      <c r="O71" s="262"/>
    </row>
    <row r="72" spans="1:15" ht="12.75">
      <c r="A72" s="76"/>
      <c r="B72" s="76"/>
      <c r="C72" s="50"/>
      <c r="D72" s="40"/>
      <c r="E72" s="40"/>
      <c r="F72" s="50"/>
      <c r="G72" s="63" t="s">
        <v>42</v>
      </c>
      <c r="H72" s="74"/>
      <c r="I72" s="40"/>
      <c r="J72" s="50"/>
      <c r="K72" s="50">
        <v>-38</v>
      </c>
      <c r="L72" s="65">
        <f>IF(L70=J69,J71,IF(L70=J71,J69,0))</f>
        <v>0</v>
      </c>
      <c r="M72" s="66">
        <f>IF(M70=K69,K71,IF(M70=K71,K69,0))</f>
        <v>0</v>
      </c>
      <c r="N72" s="67"/>
      <c r="O72" s="68"/>
    </row>
    <row r="73" spans="1:15" ht="12.75">
      <c r="A73" s="76"/>
      <c r="B73" s="7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7"/>
      <c r="N73" s="265" t="s">
        <v>43</v>
      </c>
      <c r="O73" s="26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372" customWidth="1"/>
    <col min="2" max="2" width="42.75390625" style="372" customWidth="1"/>
    <col min="3" max="3" width="7.75390625" style="372" customWidth="1"/>
    <col min="4" max="12" width="7.00390625" style="372" customWidth="1"/>
    <col min="13" max="16384" width="3.75390625" style="372" customWidth="1"/>
  </cols>
  <sheetData>
    <row r="1" spans="1:19" s="368" customFormat="1" ht="15.75" thickBot="1">
      <c r="A1" s="270" t="s">
        <v>89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367"/>
      <c r="N1" s="367"/>
      <c r="O1" s="367"/>
      <c r="P1" s="367"/>
      <c r="Q1" s="367"/>
      <c r="R1" s="367"/>
      <c r="S1" s="367"/>
    </row>
    <row r="2" spans="1:19" s="368" customFormat="1" ht="13.5" thickBot="1">
      <c r="A2" s="271" t="s">
        <v>90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367"/>
      <c r="N2" s="367"/>
      <c r="O2" s="367"/>
      <c r="P2" s="367"/>
      <c r="Q2" s="367"/>
      <c r="R2" s="367"/>
      <c r="S2" s="367"/>
    </row>
    <row r="3" spans="1:30" ht="21.75" customHeight="1">
      <c r="A3" s="369" t="s">
        <v>82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70">
        <v>4</v>
      </c>
      <c r="M3" s="371"/>
      <c r="N3" s="367"/>
      <c r="O3" s="367"/>
      <c r="P3" s="367"/>
      <c r="Q3" s="367"/>
      <c r="R3" s="367"/>
      <c r="S3" s="367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</row>
    <row r="4" spans="1:30" ht="21.75" customHeight="1">
      <c r="A4" s="373" t="s">
        <v>6</v>
      </c>
      <c r="B4" s="373"/>
      <c r="C4" s="374" t="s">
        <v>101</v>
      </c>
      <c r="D4" s="374"/>
      <c r="E4" s="374"/>
      <c r="F4" s="374"/>
      <c r="G4" s="374"/>
      <c r="H4" s="374"/>
      <c r="I4" s="374"/>
      <c r="J4" s="374"/>
      <c r="K4" s="374"/>
      <c r="L4" s="374"/>
      <c r="M4" s="371"/>
      <c r="N4" s="367"/>
      <c r="O4" s="367"/>
      <c r="P4" s="367"/>
      <c r="Q4" s="367"/>
      <c r="R4" s="367"/>
      <c r="S4" s="367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</row>
    <row r="5" spans="1:30" ht="15.75">
      <c r="A5" s="375" t="s">
        <v>155</v>
      </c>
      <c r="B5" s="375"/>
      <c r="C5" s="376" t="s">
        <v>138</v>
      </c>
      <c r="D5" s="376"/>
      <c r="E5" s="376"/>
      <c r="F5" s="377">
        <v>45325</v>
      </c>
      <c r="G5" s="377"/>
      <c r="H5" s="377"/>
      <c r="I5" s="378" t="s">
        <v>139</v>
      </c>
      <c r="J5" s="378"/>
      <c r="K5" s="379"/>
      <c r="L5" s="380" t="s">
        <v>8</v>
      </c>
      <c r="M5" s="371"/>
      <c r="N5" s="367"/>
      <c r="O5" s="367"/>
      <c r="P5" s="367"/>
      <c r="Q5" s="367"/>
      <c r="R5" s="367"/>
      <c r="S5" s="367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</row>
    <row r="6" spans="1:30" ht="9.7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17"/>
      <c r="M6" s="371"/>
      <c r="N6" s="367"/>
      <c r="O6" s="367"/>
      <c r="P6" s="367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</row>
    <row r="7" spans="1:29" ht="21" customHeight="1">
      <c r="A7" s="382" t="s">
        <v>9</v>
      </c>
      <c r="B7" s="383" t="s">
        <v>10</v>
      </c>
      <c r="C7" s="384"/>
      <c r="D7" s="385" t="s">
        <v>11</v>
      </c>
      <c r="E7" s="385" t="s">
        <v>12</v>
      </c>
      <c r="F7" s="385" t="s">
        <v>13</v>
      </c>
      <c r="G7" s="385" t="s">
        <v>14</v>
      </c>
      <c r="H7" s="385" t="s">
        <v>15</v>
      </c>
      <c r="I7" s="385" t="s">
        <v>16</v>
      </c>
      <c r="J7" s="385" t="s">
        <v>17</v>
      </c>
      <c r="K7" s="385" t="s">
        <v>18</v>
      </c>
      <c r="L7" s="386" t="s">
        <v>19</v>
      </c>
      <c r="M7" s="371"/>
      <c r="N7" s="371"/>
      <c r="O7" s="387"/>
      <c r="P7" s="387"/>
      <c r="Q7" s="387"/>
      <c r="R7" s="387"/>
      <c r="S7" s="387"/>
      <c r="T7" s="388"/>
      <c r="U7" s="388"/>
      <c r="V7" s="388"/>
      <c r="W7" s="388"/>
      <c r="X7" s="388"/>
      <c r="Y7" s="388"/>
      <c r="Z7" s="388"/>
      <c r="AA7" s="388"/>
      <c r="AB7" s="388"/>
      <c r="AC7" s="388"/>
    </row>
    <row r="8" spans="1:29" ht="34.5" customHeight="1">
      <c r="A8" s="389" t="s">
        <v>11</v>
      </c>
      <c r="B8" s="390" t="s">
        <v>156</v>
      </c>
      <c r="C8" s="391"/>
      <c r="D8" s="392" t="s">
        <v>154</v>
      </c>
      <c r="E8" s="393" t="s">
        <v>143</v>
      </c>
      <c r="F8" s="393" t="s">
        <v>143</v>
      </c>
      <c r="G8" s="393" t="s">
        <v>143</v>
      </c>
      <c r="H8" s="393" t="s">
        <v>143</v>
      </c>
      <c r="I8" s="393" t="s">
        <v>143</v>
      </c>
      <c r="J8" s="393" t="s">
        <v>143</v>
      </c>
      <c r="K8" s="392" t="s">
        <v>154</v>
      </c>
      <c r="L8" s="394" t="s">
        <v>11</v>
      </c>
      <c r="M8" s="371"/>
      <c r="N8" s="371"/>
      <c r="O8" s="387"/>
      <c r="P8" s="387"/>
      <c r="Q8" s="387"/>
      <c r="R8" s="387"/>
      <c r="S8" s="387"/>
      <c r="T8" s="388"/>
      <c r="U8" s="388"/>
      <c r="V8" s="388"/>
      <c r="W8" s="388"/>
      <c r="X8" s="388"/>
      <c r="Y8" s="388"/>
      <c r="Z8" s="388"/>
      <c r="AA8" s="388"/>
      <c r="AB8" s="388"/>
      <c r="AC8" s="388"/>
    </row>
    <row r="9" spans="1:29" ht="34.5" customHeight="1">
      <c r="A9" s="389" t="s">
        <v>12</v>
      </c>
      <c r="B9" s="390" t="s">
        <v>157</v>
      </c>
      <c r="C9" s="391"/>
      <c r="D9" s="393" t="s">
        <v>142</v>
      </c>
      <c r="E9" s="392" t="s">
        <v>154</v>
      </c>
      <c r="F9" s="393" t="s">
        <v>145</v>
      </c>
      <c r="G9" s="393" t="s">
        <v>145</v>
      </c>
      <c r="H9" s="393" t="s">
        <v>146</v>
      </c>
      <c r="I9" s="393" t="s">
        <v>145</v>
      </c>
      <c r="J9" s="393" t="s">
        <v>143</v>
      </c>
      <c r="K9" s="392" t="s">
        <v>154</v>
      </c>
      <c r="L9" s="394" t="s">
        <v>12</v>
      </c>
      <c r="M9" s="371"/>
      <c r="N9" s="371"/>
      <c r="O9" s="387"/>
      <c r="P9" s="387"/>
      <c r="Q9" s="387"/>
      <c r="R9" s="387"/>
      <c r="S9" s="387"/>
      <c r="T9" s="388"/>
      <c r="U9" s="388"/>
      <c r="V9" s="388"/>
      <c r="W9" s="388"/>
      <c r="X9" s="388"/>
      <c r="Y9" s="388"/>
      <c r="Z9" s="388"/>
      <c r="AA9" s="388"/>
      <c r="AB9" s="388"/>
      <c r="AC9" s="388"/>
    </row>
    <row r="10" spans="1:29" ht="34.5" customHeight="1">
      <c r="A10" s="389" t="s">
        <v>13</v>
      </c>
      <c r="B10" s="390" t="s">
        <v>158</v>
      </c>
      <c r="C10" s="391"/>
      <c r="D10" s="393" t="s">
        <v>142</v>
      </c>
      <c r="E10" s="393" t="s">
        <v>141</v>
      </c>
      <c r="F10" s="392" t="s">
        <v>154</v>
      </c>
      <c r="G10" s="393" t="s">
        <v>143</v>
      </c>
      <c r="H10" s="393" t="s">
        <v>145</v>
      </c>
      <c r="I10" s="393" t="s">
        <v>143</v>
      </c>
      <c r="J10" s="393" t="s">
        <v>143</v>
      </c>
      <c r="K10" s="392" t="s">
        <v>154</v>
      </c>
      <c r="L10" s="394" t="s">
        <v>13</v>
      </c>
      <c r="M10" s="371"/>
      <c r="N10" s="371"/>
      <c r="O10" s="387"/>
      <c r="P10" s="387"/>
      <c r="Q10" s="387"/>
      <c r="R10" s="387"/>
      <c r="S10" s="387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</row>
    <row r="11" spans="1:29" ht="34.5" customHeight="1">
      <c r="A11" s="389" t="s">
        <v>14</v>
      </c>
      <c r="B11" s="395" t="s">
        <v>159</v>
      </c>
      <c r="C11" s="396"/>
      <c r="D11" s="393" t="s">
        <v>142</v>
      </c>
      <c r="E11" s="393" t="s">
        <v>141</v>
      </c>
      <c r="F11" s="393" t="s">
        <v>142</v>
      </c>
      <c r="G11" s="392" t="s">
        <v>154</v>
      </c>
      <c r="H11" s="393" t="s">
        <v>146</v>
      </c>
      <c r="I11" s="393" t="s">
        <v>145</v>
      </c>
      <c r="J11" s="393" t="s">
        <v>143</v>
      </c>
      <c r="K11" s="392" t="s">
        <v>154</v>
      </c>
      <c r="L11" s="394" t="s">
        <v>14</v>
      </c>
      <c r="M11" s="371"/>
      <c r="N11" s="371"/>
      <c r="O11" s="387"/>
      <c r="P11" s="387"/>
      <c r="Q11" s="387"/>
      <c r="R11" s="387"/>
      <c r="S11" s="387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</row>
    <row r="12" spans="1:29" ht="34.5" customHeight="1">
      <c r="A12" s="389" t="s">
        <v>15</v>
      </c>
      <c r="B12" s="390" t="s">
        <v>160</v>
      </c>
      <c r="C12" s="391"/>
      <c r="D12" s="393" t="s">
        <v>142</v>
      </c>
      <c r="E12" s="393" t="s">
        <v>150</v>
      </c>
      <c r="F12" s="393" t="s">
        <v>141</v>
      </c>
      <c r="G12" s="393" t="s">
        <v>150</v>
      </c>
      <c r="H12" s="392" t="s">
        <v>154</v>
      </c>
      <c r="I12" s="393" t="s">
        <v>143</v>
      </c>
      <c r="J12" s="393" t="s">
        <v>145</v>
      </c>
      <c r="K12" s="392" t="s">
        <v>154</v>
      </c>
      <c r="L12" s="394" t="s">
        <v>15</v>
      </c>
      <c r="M12" s="371"/>
      <c r="N12" s="371"/>
      <c r="O12" s="387"/>
      <c r="P12" s="387"/>
      <c r="Q12" s="387"/>
      <c r="R12" s="387"/>
      <c r="S12" s="387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</row>
    <row r="13" spans="1:29" ht="34.5" customHeight="1">
      <c r="A13" s="389" t="s">
        <v>16</v>
      </c>
      <c r="B13" s="395" t="s">
        <v>161</v>
      </c>
      <c r="C13" s="396"/>
      <c r="D13" s="393" t="s">
        <v>142</v>
      </c>
      <c r="E13" s="393" t="s">
        <v>141</v>
      </c>
      <c r="F13" s="393" t="s">
        <v>142</v>
      </c>
      <c r="G13" s="393" t="s">
        <v>141</v>
      </c>
      <c r="H13" s="393" t="s">
        <v>142</v>
      </c>
      <c r="I13" s="392" t="s">
        <v>154</v>
      </c>
      <c r="J13" s="393" t="s">
        <v>150</v>
      </c>
      <c r="K13" s="392" t="s">
        <v>154</v>
      </c>
      <c r="L13" s="394" t="s">
        <v>17</v>
      </c>
      <c r="M13" s="371"/>
      <c r="N13" s="371"/>
      <c r="O13" s="387"/>
      <c r="P13" s="387"/>
      <c r="Q13" s="387"/>
      <c r="R13" s="387"/>
      <c r="S13" s="387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</row>
    <row r="14" spans="1:29" ht="34.5" customHeight="1">
      <c r="A14" s="389" t="s">
        <v>17</v>
      </c>
      <c r="B14" s="390" t="s">
        <v>162</v>
      </c>
      <c r="C14" s="391"/>
      <c r="D14" s="393" t="s">
        <v>142</v>
      </c>
      <c r="E14" s="393" t="s">
        <v>142</v>
      </c>
      <c r="F14" s="393" t="s">
        <v>142</v>
      </c>
      <c r="G14" s="393" t="s">
        <v>142</v>
      </c>
      <c r="H14" s="393" t="s">
        <v>141</v>
      </c>
      <c r="I14" s="393" t="s">
        <v>146</v>
      </c>
      <c r="J14" s="392" t="s">
        <v>154</v>
      </c>
      <c r="K14" s="392" t="s">
        <v>154</v>
      </c>
      <c r="L14" s="394" t="s">
        <v>16</v>
      </c>
      <c r="M14" s="371"/>
      <c r="N14" s="371"/>
      <c r="O14" s="387"/>
      <c r="P14" s="387"/>
      <c r="Q14" s="387"/>
      <c r="R14" s="387"/>
      <c r="S14" s="387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</row>
    <row r="15" spans="1:12" ht="10.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</row>
    <row r="16" spans="1:12" ht="10.5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17" spans="1:12" ht="10.5" customHeight="1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</row>
    <row r="18" spans="1:12" ht="10.5" customHeigh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</row>
    <row r="19" spans="1:12" ht="10.5" customHeight="1">
      <c r="A19" s="397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</row>
    <row r="20" spans="1:12" ht="10.5" customHeight="1">
      <c r="A20" s="397"/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</row>
    <row r="21" spans="1:12" ht="10.5" customHeight="1">
      <c r="A21" s="397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</row>
    <row r="22" spans="1:12" ht="10.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</row>
    <row r="23" spans="1:12" ht="10.5" customHeigh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</row>
    <row r="24" spans="1:12" ht="10.5" customHeight="1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</row>
    <row r="25" spans="1:12" ht="10.5" customHeight="1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</row>
    <row r="26" spans="1:12" ht="10.5" customHeight="1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</row>
    <row r="27" spans="1:12" ht="10.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</row>
    <row r="28" spans="1:12" ht="10.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</row>
    <row r="29" spans="1:12" ht="10.5" customHeight="1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</row>
    <row r="30" spans="1:12" ht="10.5" customHeight="1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</row>
    <row r="31" spans="1:12" ht="10.5" customHeight="1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</row>
    <row r="32" spans="1:12" ht="10.5" customHeight="1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</row>
    <row r="33" spans="1:12" ht="10.5" customHeight="1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ht="10.5" customHeight="1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</row>
    <row r="35" spans="1:12" ht="10.5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</row>
    <row r="36" spans="1:12" ht="10.5" customHeight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</row>
    <row r="37" spans="1:12" ht="10.5" customHeight="1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</row>
    <row r="38" spans="1:12" ht="10.5" customHeight="1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</row>
    <row r="39" spans="1:12" ht="10.5" customHeight="1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</row>
    <row r="40" spans="1:12" ht="10.5" customHeight="1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</row>
    <row r="41" spans="1:12" ht="10.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</row>
    <row r="42" spans="1:12" ht="10.5" customHeight="1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</row>
    <row r="43" spans="1:12" ht="10.5" customHeight="1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</row>
    <row r="44" spans="1:12" ht="10.5" customHeight="1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</row>
    <row r="45" spans="1:12" ht="10.5" customHeight="1">
      <c r="A45" s="397"/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</row>
    <row r="46" spans="1:12" ht="10.5" customHeight="1">
      <c r="A46" s="397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</row>
    <row r="47" spans="1:12" ht="10.5" customHeight="1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</row>
    <row r="48" spans="1:12" ht="10.5" customHeight="1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</row>
    <row r="49" spans="1:12" ht="10.5" customHeight="1">
      <c r="A49" s="397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</row>
    <row r="50" spans="1:12" ht="10.5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</row>
    <row r="51" spans="1:12" ht="10.5" customHeight="1">
      <c r="A51" s="397"/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</row>
    <row r="52" spans="1:12" ht="10.5" customHeight="1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</row>
    <row r="53" spans="1:12" ht="10.5" customHeight="1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</row>
    <row r="54" spans="1:12" ht="10.5" customHeight="1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</row>
    <row r="55" spans="1:12" ht="10.5" customHeight="1">
      <c r="A55" s="397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</row>
    <row r="56" spans="1:12" ht="10.5" customHeight="1">
      <c r="A56" s="397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</row>
    <row r="57" spans="1:12" ht="10.5" customHeight="1">
      <c r="A57" s="397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</row>
    <row r="58" spans="1:12" ht="10.5" customHeight="1">
      <c r="A58" s="397"/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</row>
    <row r="59" spans="1:12" ht="10.5" customHeight="1">
      <c r="A59" s="397"/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1:12" ht="10.5" customHeight="1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</row>
    <row r="61" spans="1:12" ht="10.5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</row>
    <row r="62" spans="1:12" ht="10.5" customHeight="1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</row>
    <row r="63" spans="1:12" ht="10.5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</row>
    <row r="64" spans="1:12" ht="10.5" customHeight="1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10.5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</row>
    <row r="66" spans="1:12" ht="10.5" customHeight="1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0">
      <selection activeCell="A2" sqref="A2:I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253" t="s">
        <v>45</v>
      </c>
      <c r="C1" s="254"/>
      <c r="D1" s="255" t="s">
        <v>46</v>
      </c>
      <c r="E1" s="256"/>
    </row>
    <row r="2" spans="1:5" ht="12.75">
      <c r="A2" s="79">
        <v>1</v>
      </c>
      <c r="B2" s="80">
        <f>Вч5!D7</f>
        <v>0</v>
      </c>
      <c r="C2" s="81">
        <f>Вч5!E43</f>
        <v>0</v>
      </c>
      <c r="D2" s="82">
        <f>Вч5!C67</f>
        <v>0</v>
      </c>
      <c r="E2" s="83">
        <f>Вч5!B38</f>
        <v>0</v>
      </c>
    </row>
    <row r="3" spans="1:5" ht="12.75">
      <c r="A3" s="79">
        <v>2</v>
      </c>
      <c r="B3" s="80">
        <f>Вч5!D11</f>
        <v>0</v>
      </c>
      <c r="C3" s="81">
        <f>Вч5!E47</f>
        <v>0</v>
      </c>
      <c r="D3" s="82">
        <f>Вч5!C69</f>
        <v>0</v>
      </c>
      <c r="E3" s="83">
        <f>Вч5!B40</f>
        <v>0</v>
      </c>
    </row>
    <row r="4" spans="1:5" ht="12.75">
      <c r="A4" s="79">
        <v>3</v>
      </c>
      <c r="B4" s="80">
        <f>Вч5!D15</f>
        <v>0</v>
      </c>
      <c r="C4" s="81" t="str">
        <f>Вч5!G44</f>
        <v>Вежнин Валерий</v>
      </c>
      <c r="D4" s="82">
        <f>Вч5!I57</f>
        <v>0</v>
      </c>
      <c r="E4" s="83">
        <f>Вч5!B42</f>
        <v>0</v>
      </c>
    </row>
    <row r="5" spans="1:5" ht="12.75">
      <c r="A5" s="79">
        <v>4</v>
      </c>
      <c r="B5" s="80">
        <f>Вч5!D19</f>
        <v>0</v>
      </c>
      <c r="C5" s="81" t="str">
        <f>Вч5!G48</f>
        <v>Иванов Валерий</v>
      </c>
      <c r="D5" s="82">
        <f>Вч5!I59</f>
        <v>0</v>
      </c>
      <c r="E5" s="83">
        <f>Вч5!B44</f>
        <v>0</v>
      </c>
    </row>
    <row r="6" spans="1:5" ht="12.75">
      <c r="A6" s="79">
        <v>5</v>
      </c>
      <c r="B6" s="80">
        <f>Вч5!D23</f>
        <v>0</v>
      </c>
      <c r="C6" s="81" t="str">
        <f>Вч5!K56</f>
        <v>Хакимов Урал</v>
      </c>
      <c r="D6" s="82">
        <f>Вч5!K64</f>
        <v>0</v>
      </c>
      <c r="E6" s="83">
        <f>Вч5!B46</f>
        <v>0</v>
      </c>
    </row>
    <row r="7" spans="1:5" ht="12.75">
      <c r="A7" s="79">
        <v>6</v>
      </c>
      <c r="B7" s="80">
        <f>Вч5!D27</f>
        <v>0</v>
      </c>
      <c r="C7" s="81" t="str">
        <f>Вч5!K60</f>
        <v>Свиридов-Сайфутдинов Роман</v>
      </c>
      <c r="D7" s="82">
        <f>Вч5!K66</f>
        <v>0</v>
      </c>
      <c r="E7" s="83">
        <f>Вч5!B48</f>
        <v>0</v>
      </c>
    </row>
    <row r="8" spans="1:5" ht="12.75">
      <c r="A8" s="79">
        <v>7</v>
      </c>
      <c r="B8" s="80">
        <f>Вч5!D31</f>
        <v>0</v>
      </c>
      <c r="C8" s="81">
        <f>Вч5!M65</f>
        <v>0</v>
      </c>
      <c r="D8" s="82">
        <f>Вч5!M67</f>
        <v>0</v>
      </c>
      <c r="E8" s="83">
        <f>Вч5!B50</f>
        <v>0</v>
      </c>
    </row>
    <row r="9" spans="1:5" ht="12.75">
      <c r="A9" s="79">
        <v>8</v>
      </c>
      <c r="B9" s="80">
        <f>Вч5!D35</f>
        <v>0</v>
      </c>
      <c r="C9" s="81">
        <f>Вч5!G68</f>
        <v>0</v>
      </c>
      <c r="D9" s="82">
        <f>Вч5!G71</f>
        <v>0</v>
      </c>
      <c r="E9" s="83">
        <f>Вч5!B52</f>
        <v>0</v>
      </c>
    </row>
    <row r="10" spans="1:5" ht="12.75">
      <c r="A10" s="79">
        <v>9</v>
      </c>
      <c r="B10" s="80">
        <f>Вч5!F9</f>
        <v>0</v>
      </c>
      <c r="C10" s="81">
        <f>Вч5!M70</f>
        <v>0</v>
      </c>
      <c r="D10" s="82">
        <f>Вч5!M72</f>
        <v>0</v>
      </c>
      <c r="E10" s="83">
        <f>Вч5!D53</f>
        <v>0</v>
      </c>
    </row>
    <row r="11" spans="1:5" ht="12.75">
      <c r="A11" s="79">
        <v>10</v>
      </c>
      <c r="B11" s="80">
        <f>Вч5!F17</f>
        <v>0</v>
      </c>
      <c r="C11" s="81" t="str">
        <f>Вч5!E7</f>
        <v>Срумов Антон</v>
      </c>
      <c r="D11" s="82" t="str">
        <f>Вч5!C38</f>
        <v>_</v>
      </c>
      <c r="E11" s="83">
        <f>Вч5!D49</f>
        <v>0</v>
      </c>
    </row>
    <row r="12" spans="1:5" ht="12.75">
      <c r="A12" s="79">
        <v>11</v>
      </c>
      <c r="B12" s="80">
        <f>Вч5!F25</f>
        <v>0</v>
      </c>
      <c r="C12" s="81" t="str">
        <f>Вч5!E15</f>
        <v>Старновский Семен</v>
      </c>
      <c r="D12" s="82" t="str">
        <f>Вч5!C42</f>
        <v>_</v>
      </c>
      <c r="E12" s="83">
        <f>Вч5!D45</f>
        <v>0</v>
      </c>
    </row>
    <row r="13" spans="1:5" ht="12.75">
      <c r="A13" s="79">
        <v>12</v>
      </c>
      <c r="B13" s="80">
        <f>Вч5!F33</f>
        <v>0</v>
      </c>
      <c r="C13" s="81" t="str">
        <f>Вч5!E19</f>
        <v>Иванов Валерий</v>
      </c>
      <c r="D13" s="82" t="str">
        <f>Вч5!C44</f>
        <v>_</v>
      </c>
      <c r="E13" s="83">
        <f>Вч5!D41</f>
        <v>0</v>
      </c>
    </row>
    <row r="14" spans="1:5" ht="12.75">
      <c r="A14" s="79">
        <v>13</v>
      </c>
      <c r="B14" s="80">
        <f>Вч5!H13</f>
        <v>0</v>
      </c>
      <c r="C14" s="81" t="str">
        <f>Вч5!E23</f>
        <v>Терехин Виктор</v>
      </c>
      <c r="D14" s="82" t="str">
        <f>Вч5!C46</f>
        <v>_</v>
      </c>
      <c r="E14" s="83">
        <f>Вч5!H38</f>
        <v>0</v>
      </c>
    </row>
    <row r="15" spans="1:5" ht="12.75">
      <c r="A15" s="79">
        <v>14</v>
      </c>
      <c r="B15" s="80">
        <f>Вч5!H29</f>
        <v>0</v>
      </c>
      <c r="C15" s="81" t="str">
        <f>Вч5!E27</f>
        <v>Вежнин Валерий</v>
      </c>
      <c r="D15" s="82" t="str">
        <f>Вч5!C48</f>
        <v>_</v>
      </c>
      <c r="E15" s="83">
        <f>Вч5!H46</f>
        <v>0</v>
      </c>
    </row>
    <row r="16" spans="1:5" ht="12.75">
      <c r="A16" s="79">
        <v>15</v>
      </c>
      <c r="B16" s="80">
        <f>Вч5!J21</f>
        <v>0</v>
      </c>
      <c r="C16" s="81" t="str">
        <f>Вч5!E35</f>
        <v>Фирсов Денис</v>
      </c>
      <c r="D16" s="82" t="str">
        <f>Вч5!C52</f>
        <v>_</v>
      </c>
      <c r="E16" s="83">
        <f>Вч5!J32</f>
        <v>0</v>
      </c>
    </row>
    <row r="17" spans="1:5" ht="12.75">
      <c r="A17" s="79">
        <v>16</v>
      </c>
      <c r="B17" s="80">
        <f>Вч5!D39</f>
        <v>0</v>
      </c>
      <c r="C17" s="81" t="str">
        <f>Вч5!E39</f>
        <v>Хакимов Урал</v>
      </c>
      <c r="D17" s="82" t="str">
        <f>Вч5!C65</f>
        <v>_</v>
      </c>
      <c r="E17" s="83">
        <f>Вч5!B65</f>
        <v>0</v>
      </c>
    </row>
    <row r="18" spans="1:5" ht="12.75">
      <c r="A18" s="79">
        <v>17</v>
      </c>
      <c r="B18" s="80">
        <f>Вч5!D43</f>
        <v>0</v>
      </c>
      <c r="C18" s="81" t="str">
        <f>Вч5!E51</f>
        <v>Коробейникова Екатерина</v>
      </c>
      <c r="D18" s="82" t="str">
        <f>Вч5!C71</f>
        <v>_</v>
      </c>
      <c r="E18" s="83">
        <f>Вч5!B67</f>
        <v>0</v>
      </c>
    </row>
    <row r="19" spans="1:5" ht="12.75">
      <c r="A19" s="79">
        <v>18</v>
      </c>
      <c r="B19" s="80">
        <f>Вч5!D47</f>
        <v>0</v>
      </c>
      <c r="C19" s="81">
        <f>Вч5!E66</f>
        <v>0</v>
      </c>
      <c r="D19" s="82" t="str">
        <f>Вч5!K69</f>
        <v>_</v>
      </c>
      <c r="E19" s="83">
        <f>Вч5!B69</f>
        <v>0</v>
      </c>
    </row>
    <row r="20" spans="1:5" ht="12.75">
      <c r="A20" s="79">
        <v>19</v>
      </c>
      <c r="B20" s="80">
        <f>Вч5!D51</f>
        <v>0</v>
      </c>
      <c r="C20" s="81">
        <f>Вч5!E70</f>
        <v>0</v>
      </c>
      <c r="D20" s="82" t="str">
        <f>Вч5!K71</f>
        <v>_</v>
      </c>
      <c r="E20" s="83">
        <f>Вч5!B71</f>
        <v>0</v>
      </c>
    </row>
    <row r="21" spans="1:5" ht="12.75">
      <c r="A21" s="79">
        <v>20</v>
      </c>
      <c r="B21" s="80">
        <f>Вч5!F40</f>
        <v>0</v>
      </c>
      <c r="C21" s="81" t="str">
        <f>Вч5!E61</f>
        <v>Вежнин Валерий</v>
      </c>
      <c r="D21" s="82" t="str">
        <f>Вч5!E63</f>
        <v>Коробейникова Екатерина</v>
      </c>
      <c r="E21" s="83">
        <f>Вч5!H55</f>
        <v>0</v>
      </c>
    </row>
    <row r="22" spans="1:5" ht="12.75">
      <c r="A22" s="79">
        <v>21</v>
      </c>
      <c r="B22" s="80">
        <f>Вч5!F44</f>
        <v>0</v>
      </c>
      <c r="C22" s="81" t="str">
        <f>Вч5!I50</f>
        <v>Иванов Валерий</v>
      </c>
      <c r="D22" s="82" t="str">
        <f>Вч5!C62</f>
        <v>Коробейникова Екатерина</v>
      </c>
      <c r="E22" s="83">
        <f>Вч5!H57</f>
        <v>0</v>
      </c>
    </row>
    <row r="23" spans="1:5" ht="12.75">
      <c r="A23" s="79">
        <v>22</v>
      </c>
      <c r="B23" s="80">
        <f>Вч5!F48</f>
        <v>0</v>
      </c>
      <c r="C23" s="81" t="str">
        <f>Вч5!E56</f>
        <v>Иванов Валерий</v>
      </c>
      <c r="D23" s="82" t="str">
        <f>Вч5!E58</f>
        <v>Халиуллин Ильнур</v>
      </c>
      <c r="E23" s="83">
        <f>Вч5!H59</f>
        <v>0</v>
      </c>
    </row>
    <row r="24" spans="1:5" ht="12.75">
      <c r="A24" s="79">
        <v>23</v>
      </c>
      <c r="B24" s="80">
        <f>Вч5!F52</f>
        <v>0</v>
      </c>
      <c r="C24" s="81" t="str">
        <f>Вч5!G52</f>
        <v>Коробейникова Екатерина</v>
      </c>
      <c r="D24" s="82" t="str">
        <f>Вч5!I61</f>
        <v>Свиридов-Сайфутдинов Роман</v>
      </c>
      <c r="E24" s="83">
        <f>Вч5!H61</f>
        <v>0</v>
      </c>
    </row>
    <row r="25" spans="1:5" ht="12.75">
      <c r="A25" s="79">
        <v>24</v>
      </c>
      <c r="B25" s="80">
        <f>Вч5!H42</f>
        <v>0</v>
      </c>
      <c r="C25" s="81" t="str">
        <f>Вч5!E11</f>
        <v>Свиридов-Сайфутдинов Роман</v>
      </c>
      <c r="D25" s="82" t="str">
        <f>Вч5!C40</f>
        <v>Хакимов Урал</v>
      </c>
      <c r="E25" s="83">
        <f>Вч5!B60</f>
        <v>0</v>
      </c>
    </row>
    <row r="26" spans="1:5" ht="12.75">
      <c r="A26" s="79">
        <v>25</v>
      </c>
      <c r="B26" s="80">
        <f>Вч5!H50</f>
        <v>0</v>
      </c>
      <c r="C26" s="81" t="str">
        <f>Вч5!M58</f>
        <v>Свиридов-Сайфутдинов Роман</v>
      </c>
      <c r="D26" s="82" t="str">
        <f>Вч5!M61</f>
        <v>Хакимов Урал</v>
      </c>
      <c r="E26" s="83">
        <f>Вч5!B62</f>
        <v>0</v>
      </c>
    </row>
    <row r="27" spans="1:5" ht="12.75">
      <c r="A27" s="79">
        <v>26</v>
      </c>
      <c r="B27" s="80">
        <f>Вч5!J40</f>
        <v>0</v>
      </c>
      <c r="C27" s="81" t="str">
        <f>Вч5!G9</f>
        <v>Срумов Антон</v>
      </c>
      <c r="D27" s="82" t="str">
        <f>Вч5!E53</f>
        <v>Свиридов-Сайфутдинов Роман</v>
      </c>
      <c r="E27" s="83">
        <f>Вч5!B55</f>
        <v>0</v>
      </c>
    </row>
    <row r="28" spans="1:5" ht="12.75">
      <c r="A28" s="79">
        <v>27</v>
      </c>
      <c r="B28" s="80">
        <f>Вч5!J48</f>
        <v>0</v>
      </c>
      <c r="C28" s="81" t="str">
        <f>Вч5!I13</f>
        <v>Срумов Антон</v>
      </c>
      <c r="D28" s="82" t="str">
        <f>Вч5!I38</f>
        <v>Старновский Семен</v>
      </c>
      <c r="E28" s="83">
        <f>Вч5!B57</f>
        <v>0</v>
      </c>
    </row>
    <row r="29" spans="1:5" ht="12.75">
      <c r="A29" s="79">
        <v>28</v>
      </c>
      <c r="B29" s="80">
        <f>Вч5!L44</f>
        <v>0</v>
      </c>
      <c r="C29" s="81" t="str">
        <f>Вч5!K21</f>
        <v>Срумов Антон</v>
      </c>
      <c r="D29" s="82" t="str">
        <f>Вч5!K32</f>
        <v>Терехин Виктор</v>
      </c>
      <c r="E29" s="83">
        <f>Вч5!L52</f>
        <v>0</v>
      </c>
    </row>
    <row r="30" spans="1:5" ht="12.75">
      <c r="A30" s="79">
        <v>29</v>
      </c>
      <c r="B30" s="80">
        <f>Вч5!D56</f>
        <v>0</v>
      </c>
      <c r="C30" s="81" t="str">
        <f>Вч5!G17</f>
        <v>Старновский Семен</v>
      </c>
      <c r="D30" s="82" t="str">
        <f>Вч5!E49</f>
        <v>Иванов Валерий</v>
      </c>
      <c r="E30" s="83">
        <f>Вч5!D58</f>
        <v>0</v>
      </c>
    </row>
    <row r="31" spans="1:5" ht="12.75">
      <c r="A31" s="79">
        <v>30</v>
      </c>
      <c r="B31" s="80">
        <f>Вч5!D61</f>
        <v>0</v>
      </c>
      <c r="C31" s="81" t="str">
        <f>Вч5!K40</f>
        <v>Старновский Семен</v>
      </c>
      <c r="D31" s="82" t="str">
        <f>Вч5!C55</f>
        <v>Халиуллин Ильнур</v>
      </c>
      <c r="E31" s="83">
        <f>Вч5!D63</f>
        <v>0</v>
      </c>
    </row>
    <row r="32" spans="1:5" ht="12.75">
      <c r="A32" s="79">
        <v>31</v>
      </c>
      <c r="B32" s="80">
        <f>Вч5!J56</f>
        <v>0</v>
      </c>
      <c r="C32" s="81" t="str">
        <f>Вч5!G25</f>
        <v>Терехин Виктор</v>
      </c>
      <c r="D32" s="82" t="str">
        <f>Вч5!E45</f>
        <v>Вежнин Валерий</v>
      </c>
      <c r="E32" s="83">
        <f>Вч5!J64</f>
        <v>0</v>
      </c>
    </row>
    <row r="33" spans="1:5" ht="12.75">
      <c r="A33" s="79">
        <v>32</v>
      </c>
      <c r="B33" s="80">
        <f>Вч5!J60</f>
        <v>0</v>
      </c>
      <c r="C33" s="81" t="str">
        <f>Вч5!I29</f>
        <v>Терехин Виктор</v>
      </c>
      <c r="D33" s="82" t="str">
        <f>Вч5!I46</f>
        <v>Фирсов Денис</v>
      </c>
      <c r="E33" s="83">
        <f>Вч5!J66</f>
        <v>0</v>
      </c>
    </row>
    <row r="34" spans="1:5" ht="12.75">
      <c r="A34" s="79">
        <v>33</v>
      </c>
      <c r="B34" s="80">
        <f>Вч5!L58</f>
        <v>0</v>
      </c>
      <c r="C34" s="81" t="str">
        <f>Вч5!K48</f>
        <v>Фирсов Денис</v>
      </c>
      <c r="D34" s="82" t="str">
        <f>Вч5!C57</f>
        <v>Иванов Валерий</v>
      </c>
      <c r="E34" s="83">
        <f>Вч5!L61</f>
        <v>0</v>
      </c>
    </row>
    <row r="35" spans="1:5" ht="12.75">
      <c r="A35" s="79">
        <v>34</v>
      </c>
      <c r="B35" s="80">
        <f>Вч5!L65</f>
        <v>0</v>
      </c>
      <c r="C35" s="81" t="str">
        <f>Вч5!M44</f>
        <v>Фирсов Денис</v>
      </c>
      <c r="D35" s="82" t="str">
        <f>Вч5!M52</f>
        <v>Старновский Семен</v>
      </c>
      <c r="E35" s="83">
        <f>Вч5!L67</f>
        <v>0</v>
      </c>
    </row>
    <row r="36" spans="1:5" ht="12.75">
      <c r="A36" s="79">
        <v>35</v>
      </c>
      <c r="B36" s="80">
        <f>Вч5!D66</f>
        <v>0</v>
      </c>
      <c r="C36" s="81" t="str">
        <f>Вч5!G33</f>
        <v>Фирсов Денис</v>
      </c>
      <c r="D36" s="82" t="str">
        <f>Вч5!E41</f>
        <v>Халиуллин Ильнур</v>
      </c>
      <c r="E36" s="83">
        <f>Вч5!J69</f>
        <v>0</v>
      </c>
    </row>
    <row r="37" spans="1:5" ht="12.75">
      <c r="A37" s="79">
        <v>36</v>
      </c>
      <c r="B37" s="80">
        <f>Вч5!D70</f>
        <v>0</v>
      </c>
      <c r="C37" s="81" t="str">
        <f>Вч5!I42</f>
        <v>Халиуллин Ильнур</v>
      </c>
      <c r="D37" s="82" t="str">
        <f>Вч5!C60</f>
        <v>Вежнин Валерий</v>
      </c>
      <c r="E37" s="83">
        <f>Вч5!J71</f>
        <v>0</v>
      </c>
    </row>
    <row r="38" spans="1:5" ht="12.75">
      <c r="A38" s="79">
        <v>37</v>
      </c>
      <c r="B38" s="80">
        <f>Вч5!F68</f>
        <v>0</v>
      </c>
      <c r="C38" s="81" t="str">
        <f>Вч5!E31</f>
        <v>Халиуллин Ильнур</v>
      </c>
      <c r="D38" s="82" t="str">
        <f>Вч5!C50</f>
        <v>Коробейникова Екатерина</v>
      </c>
      <c r="E38" s="83">
        <f>Вч5!F71</f>
        <v>0</v>
      </c>
    </row>
    <row r="39" spans="1:5" ht="12.75">
      <c r="A39" s="79">
        <v>38</v>
      </c>
      <c r="B39" s="80">
        <f>Вч5!L70</f>
        <v>0</v>
      </c>
      <c r="C39" s="81" t="str">
        <f>Вч5!G40</f>
        <v>Халиуллин Ильнур</v>
      </c>
      <c r="D39" s="82" t="str">
        <f>Вч5!I55</f>
        <v>Хакимов Урал</v>
      </c>
      <c r="E39" s="83">
        <f>Вч5!L72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77" customWidth="1"/>
    <col min="2" max="2" width="42.75390625" style="277" customWidth="1"/>
    <col min="3" max="3" width="7.75390625" style="277" customWidth="1"/>
    <col min="4" max="12" width="7.00390625" style="277" customWidth="1"/>
    <col min="13" max="16384" width="3.75390625" style="277" customWidth="1"/>
  </cols>
  <sheetData>
    <row r="1" spans="1:19" s="273" customFormat="1" ht="15.75" thickBot="1">
      <c r="A1" s="270" t="s">
        <v>89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2"/>
      <c r="N1" s="272"/>
      <c r="O1" s="272"/>
      <c r="P1" s="272"/>
      <c r="Q1" s="272"/>
      <c r="R1" s="272"/>
      <c r="S1" s="272"/>
    </row>
    <row r="2" spans="1:19" s="273" customFormat="1" ht="13.5" thickBot="1">
      <c r="A2" s="271" t="s">
        <v>90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  <c r="N2" s="272"/>
      <c r="O2" s="272"/>
      <c r="P2" s="272"/>
      <c r="Q2" s="272"/>
      <c r="R2" s="272"/>
      <c r="S2" s="272"/>
    </row>
    <row r="3" spans="1:30" ht="21.75" customHeight="1">
      <c r="A3" s="274" t="s">
        <v>82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>
        <v>4</v>
      </c>
      <c r="M3" s="276"/>
      <c r="N3" s="272"/>
      <c r="O3" s="272"/>
      <c r="P3" s="272"/>
      <c r="Q3" s="272"/>
      <c r="R3" s="272"/>
      <c r="S3" s="272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1:30" ht="21.75" customHeight="1">
      <c r="A4" s="278" t="s">
        <v>6</v>
      </c>
      <c r="B4" s="278"/>
      <c r="C4" s="279" t="s">
        <v>101</v>
      </c>
      <c r="D4" s="279"/>
      <c r="E4" s="279"/>
      <c r="F4" s="279"/>
      <c r="G4" s="279"/>
      <c r="H4" s="279"/>
      <c r="I4" s="279"/>
      <c r="J4" s="279"/>
      <c r="K4" s="279"/>
      <c r="L4" s="279"/>
      <c r="M4" s="276"/>
      <c r="N4" s="272"/>
      <c r="O4" s="272"/>
      <c r="P4" s="272"/>
      <c r="Q4" s="272"/>
      <c r="R4" s="272"/>
      <c r="S4" s="272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</row>
    <row r="5" spans="1:30" ht="15.75">
      <c r="A5" s="280"/>
      <c r="B5" s="280"/>
      <c r="C5" s="281" t="s">
        <v>4</v>
      </c>
      <c r="D5" s="281"/>
      <c r="E5" s="281"/>
      <c r="F5" s="282">
        <v>45322</v>
      </c>
      <c r="G5" s="282"/>
      <c r="H5" s="282"/>
      <c r="I5" s="283" t="s">
        <v>7</v>
      </c>
      <c r="J5" s="283"/>
      <c r="K5" s="284"/>
      <c r="L5" s="285" t="s">
        <v>8</v>
      </c>
      <c r="M5" s="276"/>
      <c r="N5" s="272"/>
      <c r="O5" s="272"/>
      <c r="P5" s="272"/>
      <c r="Q5" s="272"/>
      <c r="R5" s="272"/>
      <c r="S5" s="272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</row>
    <row r="6" spans="1:30" ht="9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17"/>
      <c r="M6" s="276"/>
      <c r="N6" s="272"/>
      <c r="O6" s="272"/>
      <c r="P6" s="272"/>
      <c r="Q6" s="272"/>
      <c r="R6" s="272"/>
      <c r="S6" s="272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</row>
    <row r="7" spans="1:29" ht="21" customHeight="1">
      <c r="A7" s="287" t="s">
        <v>9</v>
      </c>
      <c r="B7" s="288" t="s">
        <v>10</v>
      </c>
      <c r="C7" s="289"/>
      <c r="D7" s="290" t="s">
        <v>11</v>
      </c>
      <c r="E7" s="290" t="s">
        <v>12</v>
      </c>
      <c r="F7" s="290" t="s">
        <v>13</v>
      </c>
      <c r="G7" s="290" t="s">
        <v>14</v>
      </c>
      <c r="H7" s="290" t="s">
        <v>15</v>
      </c>
      <c r="I7" s="290" t="s">
        <v>16</v>
      </c>
      <c r="J7" s="290" t="s">
        <v>17</v>
      </c>
      <c r="K7" s="290" t="s">
        <v>18</v>
      </c>
      <c r="L7" s="291" t="s">
        <v>19</v>
      </c>
      <c r="M7" s="276"/>
      <c r="N7" s="276"/>
      <c r="O7" s="292"/>
      <c r="P7" s="292"/>
      <c r="Q7" s="292"/>
      <c r="R7" s="292"/>
      <c r="S7" s="292"/>
      <c r="T7" s="293"/>
      <c r="U7" s="293"/>
      <c r="V7" s="293"/>
      <c r="W7" s="293"/>
      <c r="X7" s="293"/>
      <c r="Y7" s="293"/>
      <c r="Z7" s="293"/>
      <c r="AA7" s="293"/>
      <c r="AB7" s="293"/>
      <c r="AC7" s="293"/>
    </row>
    <row r="8" spans="1:29" ht="34.5" customHeight="1">
      <c r="A8" s="294" t="s">
        <v>11</v>
      </c>
      <c r="B8" s="295" t="s">
        <v>91</v>
      </c>
      <c r="C8" s="296"/>
      <c r="D8" s="297" t="s">
        <v>21</v>
      </c>
      <c r="E8" s="298" t="s">
        <v>13</v>
      </c>
      <c r="F8" s="298" t="s">
        <v>13</v>
      </c>
      <c r="G8" s="298" t="s">
        <v>13</v>
      </c>
      <c r="H8" s="298" t="s">
        <v>13</v>
      </c>
      <c r="I8" s="297" t="s">
        <v>21</v>
      </c>
      <c r="J8" s="297" t="s">
        <v>21</v>
      </c>
      <c r="K8" s="297" t="s">
        <v>21</v>
      </c>
      <c r="L8" s="299" t="s">
        <v>11</v>
      </c>
      <c r="M8" s="276"/>
      <c r="N8" s="276"/>
      <c r="O8" s="292"/>
      <c r="P8" s="292"/>
      <c r="Q8" s="292"/>
      <c r="R8" s="292"/>
      <c r="S8" s="292"/>
      <c r="T8" s="293"/>
      <c r="U8" s="293"/>
      <c r="V8" s="293"/>
      <c r="W8" s="293"/>
      <c r="X8" s="293"/>
      <c r="Y8" s="293"/>
      <c r="Z8" s="293"/>
      <c r="AA8" s="293"/>
      <c r="AB8" s="293"/>
      <c r="AC8" s="293"/>
    </row>
    <row r="9" spans="1:29" ht="34.5" customHeight="1">
      <c r="A9" s="294" t="s">
        <v>12</v>
      </c>
      <c r="B9" s="295" t="s">
        <v>104</v>
      </c>
      <c r="C9" s="296"/>
      <c r="D9" s="298" t="s">
        <v>20</v>
      </c>
      <c r="E9" s="297" t="s">
        <v>21</v>
      </c>
      <c r="F9" s="298" t="s">
        <v>13</v>
      </c>
      <c r="G9" s="298" t="s">
        <v>13</v>
      </c>
      <c r="H9" s="298" t="s">
        <v>13</v>
      </c>
      <c r="I9" s="297" t="s">
        <v>21</v>
      </c>
      <c r="J9" s="297" t="s">
        <v>21</v>
      </c>
      <c r="K9" s="297" t="s">
        <v>21</v>
      </c>
      <c r="L9" s="299" t="s">
        <v>12</v>
      </c>
      <c r="M9" s="276"/>
      <c r="N9" s="276"/>
      <c r="O9" s="292"/>
      <c r="P9" s="292"/>
      <c r="Q9" s="292"/>
      <c r="R9" s="292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</row>
    <row r="10" spans="1:29" ht="34.5" customHeight="1">
      <c r="A10" s="294" t="s">
        <v>13</v>
      </c>
      <c r="B10" s="295" t="s">
        <v>105</v>
      </c>
      <c r="C10" s="296"/>
      <c r="D10" s="298" t="s">
        <v>11</v>
      </c>
      <c r="E10" s="298" t="s">
        <v>11</v>
      </c>
      <c r="F10" s="297" t="s">
        <v>21</v>
      </c>
      <c r="G10" s="298" t="s">
        <v>13</v>
      </c>
      <c r="H10" s="298" t="s">
        <v>13</v>
      </c>
      <c r="I10" s="297" t="s">
        <v>21</v>
      </c>
      <c r="J10" s="297" t="s">
        <v>21</v>
      </c>
      <c r="K10" s="297" t="s">
        <v>21</v>
      </c>
      <c r="L10" s="299" t="s">
        <v>13</v>
      </c>
      <c r="M10" s="276"/>
      <c r="N10" s="276"/>
      <c r="O10" s="292"/>
      <c r="P10" s="292"/>
      <c r="Q10" s="292"/>
      <c r="R10" s="292"/>
      <c r="S10" s="292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</row>
    <row r="11" spans="1:29" ht="34.5" customHeight="1">
      <c r="A11" s="294" t="s">
        <v>14</v>
      </c>
      <c r="B11" s="295" t="s">
        <v>106</v>
      </c>
      <c r="C11" s="296"/>
      <c r="D11" s="298" t="s">
        <v>11</v>
      </c>
      <c r="E11" s="298" t="s">
        <v>11</v>
      </c>
      <c r="F11" s="298" t="s">
        <v>20</v>
      </c>
      <c r="G11" s="297" t="s">
        <v>21</v>
      </c>
      <c r="H11" s="298" t="s">
        <v>13</v>
      </c>
      <c r="I11" s="297" t="s">
        <v>21</v>
      </c>
      <c r="J11" s="297" t="s">
        <v>21</v>
      </c>
      <c r="K11" s="297" t="s">
        <v>21</v>
      </c>
      <c r="L11" s="299" t="s">
        <v>14</v>
      </c>
      <c r="M11" s="276"/>
      <c r="N11" s="276"/>
      <c r="O11" s="292"/>
      <c r="P11" s="292"/>
      <c r="Q11" s="292"/>
      <c r="R11" s="292"/>
      <c r="S11" s="292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</row>
    <row r="12" spans="1:29" ht="34.5" customHeight="1">
      <c r="A12" s="294" t="s">
        <v>15</v>
      </c>
      <c r="B12" s="295" t="s">
        <v>99</v>
      </c>
      <c r="C12" s="296"/>
      <c r="D12" s="298" t="s">
        <v>20</v>
      </c>
      <c r="E12" s="298" t="s">
        <v>20</v>
      </c>
      <c r="F12" s="298" t="s">
        <v>20</v>
      </c>
      <c r="G12" s="298" t="s">
        <v>20</v>
      </c>
      <c r="H12" s="297" t="s">
        <v>21</v>
      </c>
      <c r="I12" s="297" t="s">
        <v>21</v>
      </c>
      <c r="J12" s="297" t="s">
        <v>21</v>
      </c>
      <c r="K12" s="297" t="s">
        <v>21</v>
      </c>
      <c r="L12" s="299" t="s">
        <v>15</v>
      </c>
      <c r="M12" s="276"/>
      <c r="N12" s="276"/>
      <c r="O12" s="292"/>
      <c r="P12" s="292"/>
      <c r="Q12" s="292"/>
      <c r="R12" s="292"/>
      <c r="S12" s="292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</row>
    <row r="13" spans="1:12" ht="10.5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</row>
    <row r="14" spans="1:12" ht="10.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</row>
    <row r="15" spans="1:12" ht="10.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</row>
    <row r="16" spans="1:12" ht="10.5" customHeight="1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</row>
    <row r="17" spans="1:12" ht="10.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</row>
    <row r="18" spans="1:12" ht="10.5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</row>
    <row r="19" spans="1:12" ht="10.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</row>
    <row r="20" spans="1:12" ht="10.5" customHeight="1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</row>
    <row r="21" spans="1:12" ht="10.5" customHeight="1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</row>
    <row r="22" spans="1:12" ht="10.5" customHeight="1">
      <c r="A22" s="300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</row>
    <row r="23" spans="1:12" ht="10.5" customHeight="1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</row>
    <row r="24" spans="1:12" ht="10.5" customHeight="1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</row>
    <row r="25" spans="1:12" ht="10.5" customHeight="1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</row>
    <row r="26" spans="1:12" ht="10.5" customHeight="1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</row>
    <row r="27" spans="1:12" ht="10.5" customHeight="1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</row>
    <row r="28" spans="1:12" ht="10.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</row>
    <row r="29" spans="1:12" ht="10.5" customHeight="1">
      <c r="A29" s="300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</row>
    <row r="30" spans="1:12" ht="10.5" customHeight="1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</row>
    <row r="31" spans="1:12" ht="10.5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</row>
    <row r="32" spans="1:12" ht="10.5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</row>
    <row r="33" spans="1:12" ht="10.5" customHeigh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</row>
    <row r="34" spans="1:12" ht="10.5" customHeight="1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</row>
    <row r="35" spans="1:12" ht="10.5" customHeight="1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</row>
    <row r="36" spans="1:12" ht="10.5" customHeight="1">
      <c r="A36" s="30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</row>
    <row r="37" spans="1:12" ht="10.5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</row>
    <row r="38" spans="1:12" ht="10.5" customHeight="1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</row>
    <row r="39" spans="1:12" ht="10.5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</row>
    <row r="40" spans="1:12" ht="10.5" customHeight="1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</row>
    <row r="41" spans="1:12" ht="10.5" customHeight="1">
      <c r="A41" s="300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</row>
    <row r="42" spans="1:12" ht="10.5" customHeight="1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</row>
    <row r="43" spans="1:12" ht="10.5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</row>
    <row r="44" spans="1:12" ht="10.5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</row>
    <row r="45" spans="1:12" ht="10.5" customHeight="1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</row>
    <row r="46" spans="1:12" ht="10.5" customHeight="1">
      <c r="A46" s="30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</row>
    <row r="47" spans="1:12" ht="10.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</row>
    <row r="48" spans="1:12" ht="10.5" customHeight="1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</row>
    <row r="49" spans="1:12" ht="10.5" customHeight="1">
      <c r="A49" s="300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</row>
    <row r="50" spans="1:12" ht="10.5" customHeight="1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</row>
    <row r="51" spans="1:12" ht="10.5" customHeight="1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</row>
    <row r="52" spans="1:12" ht="10.5" customHeight="1">
      <c r="A52" s="300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</row>
    <row r="53" spans="1:12" ht="10.5" customHeight="1">
      <c r="A53" s="300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</row>
    <row r="54" spans="1:12" ht="10.5" customHeight="1">
      <c r="A54" s="30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</row>
    <row r="55" spans="1:12" ht="10.5" customHeight="1">
      <c r="A55" s="300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</row>
    <row r="56" spans="1:12" ht="10.5" customHeight="1">
      <c r="A56" s="300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</row>
    <row r="57" spans="1:12" ht="10.5" customHeight="1">
      <c r="A57" s="30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</row>
    <row r="58" spans="1:12" ht="10.5" customHeight="1">
      <c r="A58" s="300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</row>
    <row r="59" spans="1:12" ht="10.5" customHeight="1">
      <c r="A59" s="300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</row>
    <row r="60" spans="1:12" ht="10.5" customHeight="1">
      <c r="A60" s="30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</row>
    <row r="61" spans="1:12" ht="10.5" customHeight="1">
      <c r="A61" s="300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</row>
    <row r="62" spans="1:12" ht="10.5" customHeight="1">
      <c r="A62" s="300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</row>
    <row r="63" spans="1:12" ht="10.5" customHeight="1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</row>
    <row r="64" spans="1:12" ht="10.5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</row>
    <row r="65" spans="1:12" ht="10.5" customHeight="1">
      <c r="A65" s="300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</row>
    <row r="66" spans="1:12" ht="10.5" customHeight="1">
      <c r="A66" s="300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</row>
  </sheetData>
  <sheetProtection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67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341" customWidth="1"/>
    <col min="2" max="2" width="42.75390625" style="341" customWidth="1"/>
    <col min="3" max="3" width="7.75390625" style="341" customWidth="1"/>
    <col min="4" max="12" width="7.00390625" style="341" customWidth="1"/>
    <col min="13" max="16384" width="3.75390625" style="341" customWidth="1"/>
  </cols>
  <sheetData>
    <row r="1" spans="1:19" s="337" customFormat="1" ht="15.75" thickBot="1">
      <c r="A1" s="270" t="s">
        <v>89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336"/>
      <c r="N1" s="336"/>
      <c r="O1" s="336"/>
      <c r="P1" s="336"/>
      <c r="Q1" s="336"/>
      <c r="R1" s="336"/>
      <c r="S1" s="336"/>
    </row>
    <row r="2" spans="1:19" s="337" customFormat="1" ht="13.5" thickBot="1">
      <c r="A2" s="271" t="s">
        <v>90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336"/>
      <c r="N2" s="336"/>
      <c r="O2" s="336"/>
      <c r="P2" s="336"/>
      <c r="Q2" s="336"/>
      <c r="R2" s="336"/>
      <c r="S2" s="336"/>
    </row>
    <row r="3" spans="1:30" ht="21.75" customHeight="1">
      <c r="A3" s="338" t="s">
        <v>82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9">
        <v>4</v>
      </c>
      <c r="M3" s="340"/>
      <c r="N3" s="336"/>
      <c r="O3" s="336"/>
      <c r="P3" s="336"/>
      <c r="Q3" s="336"/>
      <c r="R3" s="336"/>
      <c r="S3" s="336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</row>
    <row r="4" spans="1:30" ht="21.75" customHeight="1">
      <c r="A4" s="342" t="s">
        <v>6</v>
      </c>
      <c r="B4" s="342"/>
      <c r="C4" s="343" t="s">
        <v>101</v>
      </c>
      <c r="D4" s="343"/>
      <c r="E4" s="343"/>
      <c r="F4" s="343"/>
      <c r="G4" s="343"/>
      <c r="H4" s="343"/>
      <c r="I4" s="343"/>
      <c r="J4" s="343"/>
      <c r="K4" s="343"/>
      <c r="L4" s="343"/>
      <c r="M4" s="340"/>
      <c r="N4" s="336"/>
      <c r="O4" s="336"/>
      <c r="P4" s="336"/>
      <c r="Q4" s="336"/>
      <c r="R4" s="336"/>
      <c r="S4" s="336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</row>
    <row r="5" spans="1:30" ht="15.75">
      <c r="A5" s="344" t="s">
        <v>137</v>
      </c>
      <c r="B5" s="344"/>
      <c r="C5" s="345" t="s">
        <v>138</v>
      </c>
      <c r="D5" s="345"/>
      <c r="E5" s="345"/>
      <c r="F5" s="346">
        <v>45325</v>
      </c>
      <c r="G5" s="346"/>
      <c r="H5" s="346"/>
      <c r="I5" s="347" t="s">
        <v>139</v>
      </c>
      <c r="J5" s="347"/>
      <c r="K5" s="348"/>
      <c r="L5" s="349" t="s">
        <v>8</v>
      </c>
      <c r="M5" s="340"/>
      <c r="N5" s="336"/>
      <c r="O5" s="336"/>
      <c r="P5" s="336"/>
      <c r="Q5" s="336"/>
      <c r="R5" s="336"/>
      <c r="S5" s="336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ht="9.7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17"/>
      <c r="M6" s="340"/>
      <c r="N6" s="336"/>
      <c r="O6" s="336"/>
      <c r="P6" s="336"/>
      <c r="Q6" s="336"/>
      <c r="R6" s="336"/>
      <c r="S6" s="336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</row>
    <row r="7" spans="1:29" ht="21" customHeight="1">
      <c r="A7" s="351" t="s">
        <v>9</v>
      </c>
      <c r="B7" s="352" t="s">
        <v>10</v>
      </c>
      <c r="C7" s="353"/>
      <c r="D7" s="354" t="s">
        <v>11</v>
      </c>
      <c r="E7" s="354" t="s">
        <v>12</v>
      </c>
      <c r="F7" s="354" t="s">
        <v>13</v>
      </c>
      <c r="G7" s="354" t="s">
        <v>14</v>
      </c>
      <c r="H7" s="354" t="s">
        <v>15</v>
      </c>
      <c r="I7" s="354" t="s">
        <v>16</v>
      </c>
      <c r="J7" s="354" t="s">
        <v>17</v>
      </c>
      <c r="K7" s="354" t="s">
        <v>18</v>
      </c>
      <c r="L7" s="355" t="s">
        <v>19</v>
      </c>
      <c r="M7" s="340"/>
      <c r="N7" s="340"/>
      <c r="O7" s="356"/>
      <c r="P7" s="356"/>
      <c r="Q7" s="356"/>
      <c r="R7" s="356"/>
      <c r="S7" s="356"/>
      <c r="T7" s="357"/>
      <c r="U7" s="357"/>
      <c r="V7" s="357"/>
      <c r="W7" s="357"/>
      <c r="X7" s="357"/>
      <c r="Y7" s="357"/>
      <c r="Z7" s="357"/>
      <c r="AA7" s="357"/>
      <c r="AB7" s="357"/>
      <c r="AC7" s="357"/>
    </row>
    <row r="8" spans="1:29" ht="34.5" customHeight="1">
      <c r="A8" s="358" t="s">
        <v>11</v>
      </c>
      <c r="B8" s="359" t="s">
        <v>140</v>
      </c>
      <c r="C8" s="360"/>
      <c r="D8" s="361" t="s">
        <v>154</v>
      </c>
      <c r="E8" s="362" t="s">
        <v>141</v>
      </c>
      <c r="F8" s="362" t="s">
        <v>142</v>
      </c>
      <c r="G8" s="362" t="s">
        <v>143</v>
      </c>
      <c r="H8" s="362" t="s">
        <v>143</v>
      </c>
      <c r="I8" s="362" t="s">
        <v>143</v>
      </c>
      <c r="J8" s="362" t="s">
        <v>143</v>
      </c>
      <c r="K8" s="362" t="s">
        <v>143</v>
      </c>
      <c r="L8" s="363" t="s">
        <v>13</v>
      </c>
      <c r="M8" s="340"/>
      <c r="N8" s="340"/>
      <c r="O8" s="356"/>
      <c r="P8" s="356"/>
      <c r="Q8" s="356"/>
      <c r="R8" s="356"/>
      <c r="S8" s="356"/>
      <c r="T8" s="357"/>
      <c r="U8" s="357"/>
      <c r="V8" s="357"/>
      <c r="W8" s="357"/>
      <c r="X8" s="357"/>
      <c r="Y8" s="357"/>
      <c r="Z8" s="357"/>
      <c r="AA8" s="357"/>
      <c r="AB8" s="357"/>
      <c r="AC8" s="357"/>
    </row>
    <row r="9" spans="1:29" ht="34.5" customHeight="1">
      <c r="A9" s="358" t="s">
        <v>12</v>
      </c>
      <c r="B9" s="359" t="s">
        <v>144</v>
      </c>
      <c r="C9" s="360"/>
      <c r="D9" s="362" t="s">
        <v>145</v>
      </c>
      <c r="E9" s="361" t="s">
        <v>154</v>
      </c>
      <c r="F9" s="362" t="s">
        <v>141</v>
      </c>
      <c r="G9" s="362" t="s">
        <v>145</v>
      </c>
      <c r="H9" s="362" t="s">
        <v>146</v>
      </c>
      <c r="I9" s="362" t="s">
        <v>145</v>
      </c>
      <c r="J9" s="362" t="s">
        <v>143</v>
      </c>
      <c r="K9" s="362" t="s">
        <v>143</v>
      </c>
      <c r="L9" s="363" t="s">
        <v>12</v>
      </c>
      <c r="M9" s="340"/>
      <c r="N9" s="340"/>
      <c r="O9" s="356"/>
      <c r="P9" s="356"/>
      <c r="Q9" s="356"/>
      <c r="R9" s="356"/>
      <c r="S9" s="356"/>
      <c r="T9" s="357"/>
      <c r="U9" s="357"/>
      <c r="V9" s="357"/>
      <c r="W9" s="357"/>
      <c r="X9" s="357"/>
      <c r="Y9" s="357"/>
      <c r="Z9" s="357"/>
      <c r="AA9" s="357"/>
      <c r="AB9" s="357"/>
      <c r="AC9" s="357"/>
    </row>
    <row r="10" spans="1:29" ht="34.5" customHeight="1">
      <c r="A10" s="358" t="s">
        <v>13</v>
      </c>
      <c r="B10" s="359" t="s">
        <v>147</v>
      </c>
      <c r="C10" s="360"/>
      <c r="D10" s="362" t="s">
        <v>143</v>
      </c>
      <c r="E10" s="362" t="s">
        <v>145</v>
      </c>
      <c r="F10" s="361" t="s">
        <v>154</v>
      </c>
      <c r="G10" s="362" t="s">
        <v>143</v>
      </c>
      <c r="H10" s="362" t="s">
        <v>145</v>
      </c>
      <c r="I10" s="362" t="s">
        <v>143</v>
      </c>
      <c r="J10" s="362" t="s">
        <v>143</v>
      </c>
      <c r="K10" s="362" t="s">
        <v>143</v>
      </c>
      <c r="L10" s="363" t="s">
        <v>11</v>
      </c>
      <c r="M10" s="340"/>
      <c r="N10" s="340"/>
      <c r="O10" s="356"/>
      <c r="P10" s="356"/>
      <c r="Q10" s="356"/>
      <c r="R10" s="356"/>
      <c r="S10" s="356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</row>
    <row r="11" spans="1:29" ht="34.5" customHeight="1">
      <c r="A11" s="358" t="s">
        <v>14</v>
      </c>
      <c r="B11" s="364" t="s">
        <v>148</v>
      </c>
      <c r="C11" s="365"/>
      <c r="D11" s="362" t="s">
        <v>142</v>
      </c>
      <c r="E11" s="362" t="s">
        <v>141</v>
      </c>
      <c r="F11" s="362" t="s">
        <v>142</v>
      </c>
      <c r="G11" s="361" t="s">
        <v>154</v>
      </c>
      <c r="H11" s="362" t="s">
        <v>146</v>
      </c>
      <c r="I11" s="362" t="s">
        <v>145</v>
      </c>
      <c r="J11" s="362" t="s">
        <v>143</v>
      </c>
      <c r="K11" s="362" t="s">
        <v>143</v>
      </c>
      <c r="L11" s="363" t="s">
        <v>14</v>
      </c>
      <c r="M11" s="340"/>
      <c r="N11" s="340"/>
      <c r="O11" s="356"/>
      <c r="P11" s="356"/>
      <c r="Q11" s="356"/>
      <c r="R11" s="356"/>
      <c r="S11" s="356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</row>
    <row r="12" spans="1:29" ht="34.5" customHeight="1">
      <c r="A12" s="358" t="s">
        <v>15</v>
      </c>
      <c r="B12" s="359" t="s">
        <v>149</v>
      </c>
      <c r="C12" s="360"/>
      <c r="D12" s="362" t="s">
        <v>142</v>
      </c>
      <c r="E12" s="362" t="s">
        <v>150</v>
      </c>
      <c r="F12" s="362" t="s">
        <v>141</v>
      </c>
      <c r="G12" s="362" t="s">
        <v>150</v>
      </c>
      <c r="H12" s="361" t="s">
        <v>154</v>
      </c>
      <c r="I12" s="362" t="s">
        <v>143</v>
      </c>
      <c r="J12" s="362" t="s">
        <v>145</v>
      </c>
      <c r="K12" s="362" t="s">
        <v>143</v>
      </c>
      <c r="L12" s="363" t="s">
        <v>15</v>
      </c>
      <c r="M12" s="340"/>
      <c r="N12" s="340"/>
      <c r="O12" s="356"/>
      <c r="P12" s="356"/>
      <c r="Q12" s="356"/>
      <c r="R12" s="356"/>
      <c r="S12" s="356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</row>
    <row r="13" spans="1:29" ht="34.5" customHeight="1">
      <c r="A13" s="358" t="s">
        <v>16</v>
      </c>
      <c r="B13" s="364" t="s">
        <v>151</v>
      </c>
      <c r="C13" s="365"/>
      <c r="D13" s="362" t="s">
        <v>142</v>
      </c>
      <c r="E13" s="362" t="s">
        <v>141</v>
      </c>
      <c r="F13" s="362" t="s">
        <v>142</v>
      </c>
      <c r="G13" s="362" t="s">
        <v>141</v>
      </c>
      <c r="H13" s="362" t="s">
        <v>142</v>
      </c>
      <c r="I13" s="361" t="s">
        <v>154</v>
      </c>
      <c r="J13" s="362" t="s">
        <v>143</v>
      </c>
      <c r="K13" s="362" t="s">
        <v>143</v>
      </c>
      <c r="L13" s="363" t="s">
        <v>16</v>
      </c>
      <c r="M13" s="340"/>
      <c r="N13" s="340"/>
      <c r="O13" s="356"/>
      <c r="P13" s="356"/>
      <c r="Q13" s="356"/>
      <c r="R13" s="356"/>
      <c r="S13" s="356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</row>
    <row r="14" spans="1:29" ht="34.5" customHeight="1">
      <c r="A14" s="358" t="s">
        <v>17</v>
      </c>
      <c r="B14" s="359" t="s">
        <v>152</v>
      </c>
      <c r="C14" s="360"/>
      <c r="D14" s="362" t="s">
        <v>142</v>
      </c>
      <c r="E14" s="362" t="s">
        <v>142</v>
      </c>
      <c r="F14" s="362" t="s">
        <v>142</v>
      </c>
      <c r="G14" s="362" t="s">
        <v>142</v>
      </c>
      <c r="H14" s="362" t="s">
        <v>141</v>
      </c>
      <c r="I14" s="362" t="s">
        <v>142</v>
      </c>
      <c r="J14" s="361" t="s">
        <v>154</v>
      </c>
      <c r="K14" s="362" t="s">
        <v>141</v>
      </c>
      <c r="L14" s="363" t="s">
        <v>18</v>
      </c>
      <c r="M14" s="340"/>
      <c r="N14" s="340"/>
      <c r="O14" s="356"/>
      <c r="P14" s="356"/>
      <c r="Q14" s="356"/>
      <c r="R14" s="356"/>
      <c r="S14" s="356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</row>
    <row r="15" spans="1:29" ht="34.5" customHeight="1">
      <c r="A15" s="358" t="s">
        <v>18</v>
      </c>
      <c r="B15" s="364" t="s">
        <v>153</v>
      </c>
      <c r="C15" s="365"/>
      <c r="D15" s="362" t="s">
        <v>142</v>
      </c>
      <c r="E15" s="362" t="s">
        <v>142</v>
      </c>
      <c r="F15" s="362" t="s">
        <v>142</v>
      </c>
      <c r="G15" s="362" t="s">
        <v>142</v>
      </c>
      <c r="H15" s="362" t="s">
        <v>142</v>
      </c>
      <c r="I15" s="362" t="s">
        <v>142</v>
      </c>
      <c r="J15" s="362" t="s">
        <v>145</v>
      </c>
      <c r="K15" s="361" t="s">
        <v>154</v>
      </c>
      <c r="L15" s="363" t="s">
        <v>17</v>
      </c>
      <c r="M15" s="340"/>
      <c r="N15" s="340"/>
      <c r="O15" s="356"/>
      <c r="P15" s="356"/>
      <c r="Q15" s="356"/>
      <c r="R15" s="356"/>
      <c r="S15" s="356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</row>
    <row r="16" spans="1:12" ht="10.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</row>
    <row r="17" spans="1:12" ht="10.5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</row>
    <row r="18" spans="1:12" ht="10.5" customHeight="1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</row>
    <row r="19" spans="1:12" ht="10.5" customHeight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2" ht="10.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</row>
    <row r="21" spans="1:12" ht="10.5" customHeight="1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</row>
    <row r="22" spans="1:12" ht="10.5" customHeight="1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</row>
    <row r="23" spans="1:12" ht="10.5" customHeight="1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2" ht="10.5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</row>
    <row r="25" spans="1:12" ht="10.5" customHeight="1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</row>
    <row r="26" spans="1:12" ht="10.5" customHeight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1:12" ht="10.5" customHeight="1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</row>
    <row r="28" spans="1:12" ht="10.5" customHeight="1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</row>
    <row r="29" spans="1:12" ht="10.5" customHeight="1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</row>
    <row r="30" spans="1:12" ht="10.5" customHeigh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</row>
    <row r="31" spans="1:12" ht="10.5" customHeight="1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2" spans="1:12" ht="10.5" customHeight="1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</row>
    <row r="33" spans="1:12" ht="10.5" customHeight="1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</row>
    <row r="34" spans="1:12" ht="10.5" customHeight="1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</row>
    <row r="35" spans="1:12" ht="10.5" customHeight="1">
      <c r="A35" s="366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</row>
    <row r="36" spans="1:12" ht="10.5" customHeight="1">
      <c r="A36" s="366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</row>
    <row r="37" spans="1:12" ht="10.5" customHeigh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</row>
    <row r="38" spans="1:12" ht="10.5" customHeight="1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</row>
    <row r="39" spans="1:12" ht="10.5" customHeight="1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</row>
    <row r="40" spans="1:12" ht="10.5" customHeight="1">
      <c r="A40" s="366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</row>
    <row r="41" spans="1:12" ht="10.5" customHeight="1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</row>
    <row r="42" spans="1:12" ht="10.5" customHeight="1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</row>
    <row r="43" spans="1:12" ht="10.5" customHeigh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</row>
    <row r="44" spans="1:12" ht="10.5" customHeight="1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</row>
    <row r="45" spans="1:12" ht="10.5" customHeight="1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</row>
    <row r="46" spans="1:12" ht="10.5" customHeight="1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</row>
    <row r="47" spans="1:12" ht="10.5" customHeight="1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</row>
    <row r="48" spans="1:12" ht="10.5" customHeight="1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</row>
    <row r="49" spans="1:12" ht="10.5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</row>
    <row r="50" spans="1:12" ht="10.5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</row>
    <row r="51" spans="1:12" ht="10.5" customHeight="1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</row>
    <row r="52" spans="1:12" ht="10.5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</row>
    <row r="53" spans="1:12" ht="10.5" customHeight="1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</row>
    <row r="54" spans="1:12" ht="10.5" customHeight="1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</row>
    <row r="55" spans="1:12" ht="10.5" customHeight="1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</row>
    <row r="56" spans="1:12" ht="10.5" customHeight="1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</row>
    <row r="57" spans="1:12" ht="10.5" customHeight="1">
      <c r="A57" s="366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</row>
    <row r="58" spans="1:12" ht="10.5" customHeight="1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</row>
    <row r="59" spans="1:12" ht="10.5" customHeight="1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</row>
    <row r="60" spans="1:12" ht="10.5" customHeight="1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</row>
    <row r="61" spans="1:12" ht="10.5" customHeight="1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</row>
    <row r="62" spans="1:12" ht="10.5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</row>
    <row r="63" spans="1:12" ht="10.5" customHeight="1">
      <c r="A63" s="366"/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</row>
    <row r="64" spans="1:12" ht="10.5" customHeight="1">
      <c r="A64" s="366"/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</row>
    <row r="65" spans="1:12" ht="10.5" customHeight="1">
      <c r="A65" s="366"/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</row>
    <row r="66" spans="1:12" ht="10.5" customHeight="1">
      <c r="A66" s="366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</row>
    <row r="67" spans="1:12" ht="10.5" customHeight="1">
      <c r="A67" s="366"/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D69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308" customWidth="1"/>
    <col min="2" max="2" width="42.75390625" style="308" customWidth="1"/>
    <col min="3" max="3" width="7.75390625" style="308" customWidth="1"/>
    <col min="4" max="12" width="7.00390625" style="308" customWidth="1"/>
    <col min="13" max="16384" width="3.75390625" style="308" customWidth="1"/>
  </cols>
  <sheetData>
    <row r="1" spans="1:19" s="304" customFormat="1" ht="15.75" thickBot="1">
      <c r="A1" s="270" t="s">
        <v>89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303"/>
      <c r="N1" s="303"/>
      <c r="O1" s="303"/>
      <c r="P1" s="303"/>
      <c r="Q1" s="303"/>
      <c r="R1" s="303"/>
      <c r="S1" s="303"/>
    </row>
    <row r="2" spans="1:19" s="304" customFormat="1" ht="13.5" thickBot="1">
      <c r="A2" s="271" t="s">
        <v>90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303"/>
      <c r="N2" s="303"/>
      <c r="O2" s="303"/>
      <c r="P2" s="303"/>
      <c r="Q2" s="303"/>
      <c r="R2" s="303"/>
      <c r="S2" s="303"/>
    </row>
    <row r="3" spans="1:30" ht="21.75" customHeight="1">
      <c r="A3" s="305" t="s">
        <v>82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>
        <v>4</v>
      </c>
      <c r="M3" s="307"/>
      <c r="N3" s="303"/>
      <c r="O3" s="303"/>
      <c r="P3" s="303"/>
      <c r="Q3" s="303"/>
      <c r="R3" s="303"/>
      <c r="S3" s="303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</row>
    <row r="4" spans="1:30" ht="21.75" customHeight="1">
      <c r="A4" s="309" t="s">
        <v>6</v>
      </c>
      <c r="B4" s="309"/>
      <c r="C4" s="310" t="s">
        <v>101</v>
      </c>
      <c r="D4" s="310"/>
      <c r="E4" s="310"/>
      <c r="F4" s="310"/>
      <c r="G4" s="310"/>
      <c r="H4" s="310"/>
      <c r="I4" s="310"/>
      <c r="J4" s="310"/>
      <c r="K4" s="310"/>
      <c r="L4" s="310"/>
      <c r="M4" s="307"/>
      <c r="N4" s="303"/>
      <c r="O4" s="303"/>
      <c r="P4" s="303"/>
      <c r="Q4" s="303"/>
      <c r="R4" s="303"/>
      <c r="S4" s="303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</row>
    <row r="5" spans="1:30" ht="15.75">
      <c r="A5" s="311"/>
      <c r="B5" s="311"/>
      <c r="C5" s="312" t="s">
        <v>4</v>
      </c>
      <c r="D5" s="312"/>
      <c r="E5" s="312"/>
      <c r="F5" s="313">
        <v>45326</v>
      </c>
      <c r="G5" s="313"/>
      <c r="H5" s="313"/>
      <c r="I5" s="314" t="s">
        <v>54</v>
      </c>
      <c r="J5" s="314"/>
      <c r="K5" s="315"/>
      <c r="L5" s="316" t="s">
        <v>8</v>
      </c>
      <c r="M5" s="307"/>
      <c r="N5" s="303"/>
      <c r="O5" s="303"/>
      <c r="P5" s="303"/>
      <c r="Q5" s="303"/>
      <c r="R5" s="303"/>
      <c r="S5" s="303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</row>
    <row r="6" spans="1:30" ht="9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17"/>
      <c r="M6" s="307"/>
      <c r="N6" s="303"/>
      <c r="O6" s="303"/>
      <c r="P6" s="303"/>
      <c r="Q6" s="303"/>
      <c r="R6" s="303"/>
      <c r="S6" s="303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</row>
    <row r="7" spans="1:29" ht="21" customHeight="1">
      <c r="A7" s="318" t="s">
        <v>9</v>
      </c>
      <c r="B7" s="319" t="s">
        <v>10</v>
      </c>
      <c r="C7" s="320"/>
      <c r="D7" s="321" t="s">
        <v>11</v>
      </c>
      <c r="E7" s="321" t="s">
        <v>12</v>
      </c>
      <c r="F7" s="321" t="s">
        <v>13</v>
      </c>
      <c r="G7" s="321" t="s">
        <v>14</v>
      </c>
      <c r="H7" s="321" t="s">
        <v>15</v>
      </c>
      <c r="I7" s="321" t="s">
        <v>16</v>
      </c>
      <c r="J7" s="321" t="s">
        <v>17</v>
      </c>
      <c r="K7" s="321" t="s">
        <v>18</v>
      </c>
      <c r="L7" s="322" t="s">
        <v>19</v>
      </c>
      <c r="M7" s="307"/>
      <c r="N7" s="307"/>
      <c r="O7" s="323"/>
      <c r="P7" s="323"/>
      <c r="Q7" s="323"/>
      <c r="R7" s="323"/>
      <c r="S7" s="323"/>
      <c r="T7" s="324"/>
      <c r="U7" s="324"/>
      <c r="V7" s="324"/>
      <c r="W7" s="324"/>
      <c r="X7" s="324"/>
      <c r="Y7" s="324"/>
      <c r="Z7" s="324"/>
      <c r="AA7" s="324"/>
      <c r="AB7" s="324"/>
      <c r="AC7" s="324"/>
    </row>
    <row r="8" spans="1:29" ht="34.5" customHeight="1">
      <c r="A8" s="325" t="s">
        <v>11</v>
      </c>
      <c r="B8" s="326" t="s">
        <v>130</v>
      </c>
      <c r="C8" s="327"/>
      <c r="D8" s="328" t="s">
        <v>21</v>
      </c>
      <c r="E8" s="329" t="s">
        <v>12</v>
      </c>
      <c r="F8" s="329" t="s">
        <v>12</v>
      </c>
      <c r="G8" s="329" t="s">
        <v>11</v>
      </c>
      <c r="H8" s="329" t="s">
        <v>12</v>
      </c>
      <c r="I8" s="329" t="s">
        <v>12</v>
      </c>
      <c r="J8" s="329" t="s">
        <v>12</v>
      </c>
      <c r="K8" s="328" t="s">
        <v>21</v>
      </c>
      <c r="L8" s="330" t="s">
        <v>12</v>
      </c>
      <c r="M8" s="307"/>
      <c r="N8" s="307"/>
      <c r="O8" s="323"/>
      <c r="P8" s="323"/>
      <c r="Q8" s="323"/>
      <c r="R8" s="323"/>
      <c r="S8" s="323"/>
      <c r="T8" s="324"/>
      <c r="U8" s="324"/>
      <c r="V8" s="324"/>
      <c r="W8" s="324"/>
      <c r="X8" s="324"/>
      <c r="Y8" s="324"/>
      <c r="Z8" s="324"/>
      <c r="AA8" s="324"/>
      <c r="AB8" s="324"/>
      <c r="AC8" s="324"/>
    </row>
    <row r="9" spans="1:29" ht="34.5" customHeight="1">
      <c r="A9" s="325" t="s">
        <v>12</v>
      </c>
      <c r="B9" s="326" t="s">
        <v>112</v>
      </c>
      <c r="C9" s="327"/>
      <c r="D9" s="329" t="s">
        <v>20</v>
      </c>
      <c r="E9" s="328" t="s">
        <v>21</v>
      </c>
      <c r="F9" s="329" t="s">
        <v>20</v>
      </c>
      <c r="G9" s="329" t="s">
        <v>12</v>
      </c>
      <c r="H9" s="329" t="s">
        <v>12</v>
      </c>
      <c r="I9" s="329" t="s">
        <v>12</v>
      </c>
      <c r="J9" s="329" t="s">
        <v>12</v>
      </c>
      <c r="K9" s="328" t="s">
        <v>21</v>
      </c>
      <c r="L9" s="330" t="s">
        <v>13</v>
      </c>
      <c r="M9" s="307" t="s">
        <v>59</v>
      </c>
      <c r="N9" s="307"/>
      <c r="O9" s="323"/>
      <c r="P9" s="323"/>
      <c r="Q9" s="323"/>
      <c r="R9" s="323"/>
      <c r="S9" s="323"/>
      <c r="T9" s="324"/>
      <c r="U9" s="324"/>
      <c r="V9" s="324"/>
      <c r="W9" s="324"/>
      <c r="X9" s="324"/>
      <c r="Y9" s="324"/>
      <c r="Z9" s="324"/>
      <c r="AA9" s="324"/>
      <c r="AB9" s="324"/>
      <c r="AC9" s="324"/>
    </row>
    <row r="10" spans="1:29" ht="34.5" customHeight="1">
      <c r="A10" s="325" t="s">
        <v>13</v>
      </c>
      <c r="B10" s="326" t="s">
        <v>132</v>
      </c>
      <c r="C10" s="327"/>
      <c r="D10" s="329" t="s">
        <v>20</v>
      </c>
      <c r="E10" s="329" t="s">
        <v>12</v>
      </c>
      <c r="F10" s="328" t="s">
        <v>21</v>
      </c>
      <c r="G10" s="329" t="s">
        <v>20</v>
      </c>
      <c r="H10" s="329" t="s">
        <v>12</v>
      </c>
      <c r="I10" s="329" t="s">
        <v>20</v>
      </c>
      <c r="J10" s="329" t="s">
        <v>12</v>
      </c>
      <c r="K10" s="328" t="s">
        <v>21</v>
      </c>
      <c r="L10" s="330" t="s">
        <v>14</v>
      </c>
      <c r="M10" s="307"/>
      <c r="N10" s="307"/>
      <c r="O10" s="323"/>
      <c r="P10" s="323"/>
      <c r="Q10" s="323"/>
      <c r="R10" s="323"/>
      <c r="S10" s="323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</row>
    <row r="11" spans="1:29" ht="34.5" customHeight="1">
      <c r="A11" s="325" t="s">
        <v>14</v>
      </c>
      <c r="B11" s="331" t="s">
        <v>133</v>
      </c>
      <c r="C11" s="332"/>
      <c r="D11" s="329" t="s">
        <v>12</v>
      </c>
      <c r="E11" s="329" t="s">
        <v>11</v>
      </c>
      <c r="F11" s="329" t="s">
        <v>12</v>
      </c>
      <c r="G11" s="328" t="s">
        <v>21</v>
      </c>
      <c r="H11" s="329" t="s">
        <v>12</v>
      </c>
      <c r="I11" s="329" t="s">
        <v>12</v>
      </c>
      <c r="J11" s="329" t="s">
        <v>12</v>
      </c>
      <c r="K11" s="328" t="s">
        <v>21</v>
      </c>
      <c r="L11" s="330" t="s">
        <v>11</v>
      </c>
      <c r="M11" s="307"/>
      <c r="N11" s="307"/>
      <c r="O11" s="323"/>
      <c r="P11" s="323"/>
      <c r="Q11" s="323"/>
      <c r="R11" s="323"/>
      <c r="S11" s="323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</row>
    <row r="12" spans="1:29" ht="34.5" customHeight="1">
      <c r="A12" s="325" t="s">
        <v>15</v>
      </c>
      <c r="B12" s="333" t="s">
        <v>84</v>
      </c>
      <c r="C12" s="334"/>
      <c r="D12" s="329" t="s">
        <v>11</v>
      </c>
      <c r="E12" s="329" t="s">
        <v>11</v>
      </c>
      <c r="F12" s="329" t="s">
        <v>11</v>
      </c>
      <c r="G12" s="329" t="s">
        <v>20</v>
      </c>
      <c r="H12" s="328" t="s">
        <v>21</v>
      </c>
      <c r="I12" s="329" t="s">
        <v>20</v>
      </c>
      <c r="J12" s="329" t="s">
        <v>20</v>
      </c>
      <c r="K12" s="328" t="s">
        <v>21</v>
      </c>
      <c r="L12" s="330" t="s">
        <v>17</v>
      </c>
      <c r="M12" s="307"/>
      <c r="N12" s="307"/>
      <c r="O12" s="323"/>
      <c r="P12" s="323"/>
      <c r="Q12" s="323"/>
      <c r="R12" s="323"/>
      <c r="S12" s="323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</row>
    <row r="13" spans="1:29" ht="34.5" customHeight="1">
      <c r="A13" s="325" t="s">
        <v>16</v>
      </c>
      <c r="B13" s="331" t="s">
        <v>135</v>
      </c>
      <c r="C13" s="332"/>
      <c r="D13" s="329" t="s">
        <v>20</v>
      </c>
      <c r="E13" s="329" t="s">
        <v>20</v>
      </c>
      <c r="F13" s="329" t="s">
        <v>12</v>
      </c>
      <c r="G13" s="329" t="s">
        <v>11</v>
      </c>
      <c r="H13" s="329" t="s">
        <v>12</v>
      </c>
      <c r="I13" s="328" t="s">
        <v>21</v>
      </c>
      <c r="J13" s="329" t="s">
        <v>20</v>
      </c>
      <c r="K13" s="328" t="s">
        <v>21</v>
      </c>
      <c r="L13" s="330" t="s">
        <v>16</v>
      </c>
      <c r="M13" s="307"/>
      <c r="N13" s="307"/>
      <c r="O13" s="323"/>
      <c r="P13" s="323"/>
      <c r="Q13" s="323"/>
      <c r="R13" s="323"/>
      <c r="S13" s="323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</row>
    <row r="14" spans="1:29" ht="34.5" customHeight="1">
      <c r="A14" s="325" t="s">
        <v>17</v>
      </c>
      <c r="B14" s="333" t="s">
        <v>136</v>
      </c>
      <c r="C14" s="334"/>
      <c r="D14" s="329" t="s">
        <v>20</v>
      </c>
      <c r="E14" s="329" t="s">
        <v>20</v>
      </c>
      <c r="F14" s="329" t="s">
        <v>20</v>
      </c>
      <c r="G14" s="329" t="s">
        <v>20</v>
      </c>
      <c r="H14" s="329" t="s">
        <v>12</v>
      </c>
      <c r="I14" s="329" t="s">
        <v>12</v>
      </c>
      <c r="J14" s="328" t="s">
        <v>21</v>
      </c>
      <c r="K14" s="328" t="s">
        <v>21</v>
      </c>
      <c r="L14" s="330" t="s">
        <v>15</v>
      </c>
      <c r="M14" s="307"/>
      <c r="N14" s="307"/>
      <c r="O14" s="323"/>
      <c r="P14" s="323"/>
      <c r="Q14" s="323"/>
      <c r="R14" s="323"/>
      <c r="S14" s="323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</row>
    <row r="15" spans="1:12" ht="10.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</row>
    <row r="16" spans="1:12" ht="10.5" customHeight="1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</row>
    <row r="17" spans="1:12" ht="10.5" customHeight="1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</row>
    <row r="18" spans="1:12" ht="10.5" customHeight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</row>
    <row r="19" spans="1:12" ht="10.5" customHeigh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</row>
    <row r="20" spans="1:12" ht="10.5" customHeight="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</row>
    <row r="21" spans="1:12" ht="10.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1:12" ht="10.5" customHeight="1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</row>
    <row r="23" spans="1:12" ht="10.5" customHeight="1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</row>
    <row r="24" spans="1:12" ht="10.5" customHeight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</row>
    <row r="25" spans="1:12" ht="10.5" customHeight="1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</row>
    <row r="26" spans="1:12" ht="10.5" customHeigh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</row>
    <row r="27" spans="1:12" ht="10.5" customHeight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 ht="10.5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</row>
    <row r="29" spans="1:12" ht="10.5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</row>
    <row r="30" spans="1:12" ht="10.5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</row>
    <row r="31" spans="1:12" ht="10.5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  <row r="32" spans="1:12" ht="10.5" customHeight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</row>
    <row r="33" spans="1:12" ht="10.5" customHeight="1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  <row r="34" spans="1:12" ht="10.5" customHeight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</row>
    <row r="35" spans="1:12" ht="10.5" customHeight="1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0.5" customHeight="1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</row>
    <row r="37" spans="1:12" ht="10.5" customHeight="1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</row>
    <row r="38" spans="1:12" ht="10.5" customHeight="1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</row>
    <row r="39" spans="1:12" ht="10.5" customHeight="1">
      <c r="A39" s="335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</row>
    <row r="40" spans="1:12" ht="10.5" customHeight="1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</row>
    <row r="41" spans="1:12" ht="10.5" customHeight="1">
      <c r="A41" s="335"/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</row>
    <row r="42" spans="1:12" ht="10.5" customHeight="1">
      <c r="A42" s="335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</row>
    <row r="43" spans="1:12" ht="10.5" customHeight="1">
      <c r="A43" s="335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</row>
    <row r="44" spans="1:12" ht="10.5" customHeight="1">
      <c r="A44" s="335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</row>
    <row r="45" spans="1:12" ht="10.5" customHeight="1">
      <c r="A45" s="335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</row>
    <row r="46" spans="1:12" ht="10.5" customHeight="1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</row>
    <row r="47" spans="1:12" ht="10.5" customHeight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</row>
    <row r="48" spans="1:12" ht="10.5" customHeight="1">
      <c r="A48" s="335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</row>
    <row r="49" spans="1:12" ht="10.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</row>
    <row r="50" spans="1:12" ht="10.5" customHeight="1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</row>
    <row r="51" spans="1:12" ht="10.5" customHeight="1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</row>
    <row r="52" spans="1:12" ht="10.5" customHeight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</row>
    <row r="53" spans="1:12" ht="10.5" customHeight="1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</row>
    <row r="54" spans="1:12" ht="10.5" customHeight="1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</row>
    <row r="55" spans="1:12" ht="10.5" customHeight="1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</row>
    <row r="56" spans="1:12" ht="10.5" customHeight="1">
      <c r="A56" s="335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</row>
    <row r="57" spans="1:12" ht="10.5" customHeight="1">
      <c r="A57" s="335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</row>
    <row r="58" spans="1:12" ht="10.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</row>
    <row r="59" spans="1:12" ht="10.5" customHeight="1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</row>
    <row r="60" spans="1:12" ht="10.5" customHeigh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</row>
    <row r="61" spans="1:12" ht="10.5" customHeight="1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</row>
    <row r="62" spans="1:12" ht="10.5" customHeight="1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</row>
    <row r="63" spans="1:12" ht="10.5" customHeight="1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</row>
    <row r="64" spans="1:12" ht="10.5" customHeight="1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</row>
    <row r="65" spans="1:12" ht="10.5" customHeight="1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</row>
    <row r="66" spans="1:12" ht="10.5" customHeight="1">
      <c r="A66" s="335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</row>
    <row r="67" spans="1:12" ht="10.5" customHeight="1">
      <c r="A67" s="335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</row>
    <row r="68" spans="1:12" ht="10.5" customHeight="1">
      <c r="A68" s="335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0.5" customHeight="1">
      <c r="A69" s="335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42" t="s">
        <v>47</v>
      </c>
      <c r="B1" s="242"/>
      <c r="C1" s="242"/>
      <c r="D1" s="242"/>
      <c r="E1" s="242"/>
      <c r="F1" s="242"/>
      <c r="G1" s="242"/>
      <c r="H1" s="242"/>
      <c r="I1" s="242"/>
    </row>
    <row r="2" spans="1:9" ht="13.5" thickBot="1">
      <c r="A2" s="258" t="s">
        <v>48</v>
      </c>
      <c r="B2" s="258"/>
      <c r="C2" s="258"/>
      <c r="D2" s="258"/>
      <c r="E2" s="258"/>
      <c r="F2" s="258"/>
      <c r="G2" s="258"/>
      <c r="H2" s="258"/>
      <c r="I2" s="258"/>
    </row>
    <row r="3" spans="1:10" ht="23.25" customHeight="1">
      <c r="A3" s="259" t="s">
        <v>82</v>
      </c>
      <c r="B3" s="260"/>
      <c r="C3" s="260"/>
      <c r="D3" s="260"/>
      <c r="E3" s="260"/>
      <c r="F3" s="260"/>
      <c r="G3" s="260"/>
      <c r="H3" s="260"/>
      <c r="I3" s="18">
        <v>4</v>
      </c>
      <c r="J3" s="19"/>
    </row>
    <row r="4" spans="1:10" ht="21.75" customHeight="1">
      <c r="A4" s="246" t="s">
        <v>6</v>
      </c>
      <c r="B4" s="246"/>
      <c r="C4" s="247" t="s">
        <v>118</v>
      </c>
      <c r="D4" s="247"/>
      <c r="E4" s="247"/>
      <c r="F4" s="247"/>
      <c r="G4" s="247"/>
      <c r="H4" s="247"/>
      <c r="I4" s="247"/>
      <c r="J4" s="20"/>
    </row>
    <row r="5" spans="1:10" ht="15.75">
      <c r="A5" s="239"/>
      <c r="B5" s="240"/>
      <c r="C5" s="240"/>
      <c r="D5" s="21" t="s">
        <v>4</v>
      </c>
      <c r="E5" s="257">
        <v>45326</v>
      </c>
      <c r="F5" s="257"/>
      <c r="G5" s="257"/>
      <c r="H5" s="22" t="s">
        <v>53</v>
      </c>
      <c r="I5" s="23" t="s">
        <v>8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130</v>
      </c>
      <c r="C8" s="32">
        <v>1</v>
      </c>
      <c r="D8" s="33" t="str">
        <f>1!K21</f>
        <v>Латыпов Артур</v>
      </c>
      <c r="E8" s="34">
        <f>1!J21</f>
        <v>0</v>
      </c>
      <c r="F8" s="1"/>
      <c r="G8" s="1"/>
      <c r="H8" s="1"/>
      <c r="I8" s="1"/>
    </row>
    <row r="9" spans="1:9" ht="18">
      <c r="A9" s="30"/>
      <c r="B9" s="31" t="s">
        <v>112</v>
      </c>
      <c r="C9" s="32">
        <v>2</v>
      </c>
      <c r="D9" s="33" t="str">
        <f>1!K32</f>
        <v>Ахтямова Камилла</v>
      </c>
      <c r="E9" s="1">
        <f>1!J32</f>
        <v>0</v>
      </c>
      <c r="F9" s="1"/>
      <c r="G9" s="1"/>
      <c r="H9" s="1"/>
      <c r="I9" s="1"/>
    </row>
    <row r="10" spans="1:9" ht="18">
      <c r="A10" s="30"/>
      <c r="B10" s="31" t="s">
        <v>131</v>
      </c>
      <c r="C10" s="32">
        <v>3</v>
      </c>
      <c r="D10" s="33" t="str">
        <f>1!M44</f>
        <v>Быков Станислав</v>
      </c>
      <c r="E10" s="1">
        <f>1!L44</f>
        <v>0</v>
      </c>
      <c r="F10" s="1"/>
      <c r="G10" s="1"/>
      <c r="H10" s="1"/>
      <c r="I10" s="1"/>
    </row>
    <row r="11" spans="1:9" ht="18">
      <c r="A11" s="30"/>
      <c r="B11" s="31" t="s">
        <v>132</v>
      </c>
      <c r="C11" s="32">
        <v>4</v>
      </c>
      <c r="D11" s="33" t="str">
        <f>1!M52</f>
        <v>Касимов Линар</v>
      </c>
      <c r="E11" s="1">
        <f>1!L52</f>
        <v>0</v>
      </c>
      <c r="F11" s="1"/>
      <c r="G11" s="1"/>
      <c r="H11" s="1"/>
      <c r="I11" s="1"/>
    </row>
    <row r="12" spans="1:9" ht="18">
      <c r="A12" s="30"/>
      <c r="B12" s="31" t="s">
        <v>133</v>
      </c>
      <c r="C12" s="32">
        <v>5</v>
      </c>
      <c r="D12" s="33" t="str">
        <f>1!E56</f>
        <v>Аминев Радмир</v>
      </c>
      <c r="E12" s="1">
        <f>1!D56</f>
        <v>0</v>
      </c>
      <c r="F12" s="1"/>
      <c r="G12" s="1"/>
      <c r="H12" s="1"/>
      <c r="I12" s="1"/>
    </row>
    <row r="13" spans="1:9" ht="18">
      <c r="A13" s="30"/>
      <c r="B13" s="31" t="s">
        <v>134</v>
      </c>
      <c r="C13" s="32">
        <v>6</v>
      </c>
      <c r="D13" s="33" t="str">
        <f>1!E58</f>
        <v>Едренкин Георгий</v>
      </c>
      <c r="E13" s="1">
        <f>1!D58</f>
        <v>0</v>
      </c>
      <c r="F13" s="1"/>
      <c r="G13" s="1"/>
      <c r="H13" s="1"/>
      <c r="I13" s="1"/>
    </row>
    <row r="14" spans="1:9" ht="18">
      <c r="A14" s="30"/>
      <c r="B14" s="31" t="s">
        <v>84</v>
      </c>
      <c r="C14" s="32">
        <v>7</v>
      </c>
      <c r="D14" s="33" t="str">
        <f>1!E61</f>
        <v>Насыров Рустам</v>
      </c>
      <c r="E14" s="1">
        <f>1!D61</f>
        <v>0</v>
      </c>
      <c r="F14" s="1"/>
      <c r="G14" s="1"/>
      <c r="H14" s="1"/>
      <c r="I14" s="1"/>
    </row>
    <row r="15" spans="1:9" ht="18">
      <c r="A15" s="30"/>
      <c r="B15" s="31" t="s">
        <v>98</v>
      </c>
      <c r="C15" s="32">
        <v>8</v>
      </c>
      <c r="D15" s="33" t="str">
        <f>1!E63</f>
        <v>Елпаев Игорь</v>
      </c>
      <c r="E15" s="1">
        <f>1!D63</f>
        <v>0</v>
      </c>
      <c r="F15" s="1"/>
      <c r="G15" s="1"/>
      <c r="H15" s="1"/>
      <c r="I15" s="1"/>
    </row>
    <row r="16" spans="1:9" ht="18">
      <c r="A16" s="30"/>
      <c r="B16" s="31" t="s">
        <v>135</v>
      </c>
      <c r="C16" s="32">
        <v>9</v>
      </c>
      <c r="D16" s="33" t="str">
        <f>1!M58</f>
        <v>Садыков Амир</v>
      </c>
      <c r="E16" s="1">
        <f>1!L58</f>
        <v>0</v>
      </c>
      <c r="F16" s="1"/>
      <c r="G16" s="1"/>
      <c r="H16" s="1"/>
      <c r="I16" s="1"/>
    </row>
    <row r="17" spans="1:9" ht="18">
      <c r="A17" s="30"/>
      <c r="B17" s="31" t="s">
        <v>56</v>
      </c>
      <c r="C17" s="32">
        <v>10</v>
      </c>
      <c r="D17" s="33" t="str">
        <f>1!M61</f>
        <v>Масалимов Рамиль</v>
      </c>
      <c r="E17" s="1">
        <f>1!L61</f>
        <v>0</v>
      </c>
      <c r="F17" s="1"/>
      <c r="G17" s="1"/>
      <c r="H17" s="1"/>
      <c r="I17" s="1"/>
    </row>
    <row r="18" spans="1:9" ht="18">
      <c r="A18" s="30"/>
      <c r="B18" s="31" t="s">
        <v>87</v>
      </c>
      <c r="C18" s="32">
        <v>11</v>
      </c>
      <c r="D18" s="33" t="str">
        <f>1!M65</f>
        <v>Ягафарова Диана</v>
      </c>
      <c r="E18" s="1">
        <f>1!L65</f>
        <v>0</v>
      </c>
      <c r="F18" s="1"/>
      <c r="G18" s="1"/>
      <c r="H18" s="1"/>
      <c r="I18" s="1"/>
    </row>
    <row r="19" spans="1:9" ht="18">
      <c r="A19" s="30"/>
      <c r="B19" s="31" t="s">
        <v>121</v>
      </c>
      <c r="C19" s="32">
        <v>12</v>
      </c>
      <c r="D19" s="33" t="str">
        <f>1!M67</f>
        <v>Коробейникова Екатерина</v>
      </c>
      <c r="E19" s="1">
        <f>1!L67</f>
        <v>0</v>
      </c>
      <c r="F19" s="1"/>
      <c r="G19" s="1"/>
      <c r="H19" s="1"/>
      <c r="I19" s="1"/>
    </row>
    <row r="20" spans="1:9" ht="18">
      <c r="A20" s="30"/>
      <c r="B20" s="31" t="s">
        <v>136</v>
      </c>
      <c r="C20" s="32">
        <v>13</v>
      </c>
      <c r="D20" s="33" t="str">
        <f>1!G68</f>
        <v>Лось Андрей</v>
      </c>
      <c r="E20" s="1">
        <f>1!F68</f>
        <v>0</v>
      </c>
      <c r="F20" s="1"/>
      <c r="G20" s="1"/>
      <c r="H20" s="1"/>
      <c r="I20" s="1"/>
    </row>
    <row r="21" spans="1:9" ht="18">
      <c r="A21" s="30"/>
      <c r="B21" s="31" t="s">
        <v>27</v>
      </c>
      <c r="C21" s="32">
        <v>14</v>
      </c>
      <c r="D21" s="33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30"/>
      <c r="B22" s="31" t="s">
        <v>27</v>
      </c>
      <c r="C22" s="32">
        <v>15</v>
      </c>
      <c r="D22" s="33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30"/>
      <c r="B23" s="31" t="s">
        <v>27</v>
      </c>
      <c r="C23" s="32">
        <v>16</v>
      </c>
      <c r="D23" s="33" t="str">
        <f>1!M72</f>
        <v>_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2" customFormat="1" ht="13.5" thickBo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2.75">
      <c r="A3" s="263" t="str">
        <f>'с1'!A3</f>
        <v>LXVIII Чемпионат РБ в зачет XXV Кубка РБ, VII Кубка Давида - Детского Баш Кубка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4" t="str">
        <f>CONCATENATE('с1'!A4," ",'с1'!C4)</f>
        <v>Республиканские официальные спортивные соревнования ДЕНЬ ПОРАЖЕНИЯ ФАШИСТСКИХ ВОЙСК ПОД СТАЛИНГРАДОМ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2.75">
      <c r="A5" s="250">
        <f>'с1'!E5</f>
        <v>45326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2.75">
      <c r="A6" s="36">
        <v>1</v>
      </c>
      <c r="B6" s="37">
        <f>'с1'!A8</f>
        <v>0</v>
      </c>
      <c r="C6" s="38" t="s">
        <v>130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2.75">
      <c r="A7" s="36"/>
      <c r="B7" s="42"/>
      <c r="C7" s="43">
        <v>1</v>
      </c>
      <c r="D7" s="44">
        <v>0</v>
      </c>
      <c r="E7" s="45" t="s">
        <v>130</v>
      </c>
      <c r="F7" s="46"/>
      <c r="G7" s="40"/>
      <c r="H7" s="40"/>
      <c r="I7" s="40"/>
      <c r="J7" s="40"/>
      <c r="K7" s="40"/>
      <c r="L7" s="40"/>
      <c r="M7" s="40"/>
      <c r="N7" s="40"/>
      <c r="O7" s="41"/>
    </row>
    <row r="8" spans="1:15" ht="12.75">
      <c r="A8" s="36">
        <v>16</v>
      </c>
      <c r="B8" s="37">
        <f>'с1'!A23</f>
        <v>0</v>
      </c>
      <c r="C8" s="47" t="s">
        <v>27</v>
      </c>
      <c r="D8" s="48"/>
      <c r="E8" s="43"/>
      <c r="F8" s="49"/>
      <c r="G8" s="40"/>
      <c r="H8" s="40"/>
      <c r="I8" s="40"/>
      <c r="J8" s="40"/>
      <c r="K8" s="40"/>
      <c r="L8" s="40"/>
      <c r="M8" s="40"/>
      <c r="N8" s="40"/>
      <c r="O8" s="41"/>
    </row>
    <row r="9" spans="1:15" ht="12.75">
      <c r="A9" s="36"/>
      <c r="B9" s="42"/>
      <c r="C9" s="50"/>
      <c r="D9" s="51"/>
      <c r="E9" s="52">
        <v>9</v>
      </c>
      <c r="F9" s="44">
        <v>0</v>
      </c>
      <c r="G9" s="45" t="s">
        <v>130</v>
      </c>
      <c r="H9" s="46"/>
      <c r="I9" s="40"/>
      <c r="J9" s="40"/>
      <c r="K9" s="40"/>
      <c r="L9" s="40"/>
      <c r="M9" s="40"/>
      <c r="N9" s="40"/>
      <c r="O9" s="41"/>
    </row>
    <row r="10" spans="1:15" ht="12.75">
      <c r="A10" s="36">
        <v>9</v>
      </c>
      <c r="B10" s="37">
        <f>'с1'!A16</f>
        <v>0</v>
      </c>
      <c r="C10" s="38" t="s">
        <v>135</v>
      </c>
      <c r="D10" s="53"/>
      <c r="E10" s="52"/>
      <c r="F10" s="54"/>
      <c r="G10" s="43"/>
      <c r="H10" s="49"/>
      <c r="I10" s="40"/>
      <c r="J10" s="40"/>
      <c r="K10" s="40"/>
      <c r="L10" s="40"/>
      <c r="M10" s="40"/>
      <c r="N10" s="40"/>
      <c r="O10" s="41"/>
    </row>
    <row r="11" spans="1:15" ht="12.75">
      <c r="A11" s="36"/>
      <c r="B11" s="42"/>
      <c r="C11" s="43">
        <v>2</v>
      </c>
      <c r="D11" s="44">
        <v>0</v>
      </c>
      <c r="E11" s="55" t="s">
        <v>135</v>
      </c>
      <c r="F11" s="56"/>
      <c r="G11" s="52"/>
      <c r="H11" s="49"/>
      <c r="I11" s="40"/>
      <c r="J11" s="40"/>
      <c r="K11" s="40"/>
      <c r="L11" s="40"/>
      <c r="M11" s="40"/>
      <c r="N11" s="40"/>
      <c r="O11" s="41"/>
    </row>
    <row r="12" spans="1:15" ht="12.75">
      <c r="A12" s="36">
        <v>8</v>
      </c>
      <c r="B12" s="37">
        <f>'с1'!A15</f>
        <v>0</v>
      </c>
      <c r="C12" s="47" t="s">
        <v>98</v>
      </c>
      <c r="D12" s="48"/>
      <c r="E12" s="50"/>
      <c r="F12" s="51"/>
      <c r="G12" s="52"/>
      <c r="H12" s="49"/>
      <c r="I12" s="40"/>
      <c r="J12" s="40"/>
      <c r="K12" s="40"/>
      <c r="L12" s="40"/>
      <c r="M12" s="57"/>
      <c r="N12" s="40"/>
      <c r="O12" s="41"/>
    </row>
    <row r="13" spans="1:15" ht="12.75">
      <c r="A13" s="36"/>
      <c r="B13" s="42"/>
      <c r="C13" s="50"/>
      <c r="D13" s="51"/>
      <c r="E13" s="40"/>
      <c r="F13" s="51"/>
      <c r="G13" s="52">
        <v>13</v>
      </c>
      <c r="H13" s="44">
        <v>0</v>
      </c>
      <c r="I13" s="45" t="s">
        <v>130</v>
      </c>
      <c r="J13" s="46"/>
      <c r="K13" s="40"/>
      <c r="L13" s="40"/>
      <c r="M13" s="57"/>
      <c r="N13" s="40"/>
      <c r="O13" s="41"/>
    </row>
    <row r="14" spans="1:15" ht="12.75">
      <c r="A14" s="36">
        <v>5</v>
      </c>
      <c r="B14" s="37">
        <f>'с1'!A12</f>
        <v>0</v>
      </c>
      <c r="C14" s="38" t="s">
        <v>133</v>
      </c>
      <c r="D14" s="53"/>
      <c r="E14" s="40"/>
      <c r="F14" s="51"/>
      <c r="G14" s="52"/>
      <c r="H14" s="54"/>
      <c r="I14" s="43"/>
      <c r="J14" s="49"/>
      <c r="K14" s="40"/>
      <c r="L14" s="40"/>
      <c r="M14" s="57"/>
      <c r="N14" s="40"/>
      <c r="O14" s="41"/>
    </row>
    <row r="15" spans="1:15" ht="12.75">
      <c r="A15" s="36"/>
      <c r="B15" s="42"/>
      <c r="C15" s="43">
        <v>3</v>
      </c>
      <c r="D15" s="44">
        <v>0</v>
      </c>
      <c r="E15" s="58" t="s">
        <v>133</v>
      </c>
      <c r="F15" s="51"/>
      <c r="G15" s="52"/>
      <c r="H15" s="59"/>
      <c r="I15" s="52"/>
      <c r="J15" s="49"/>
      <c r="K15" s="39"/>
      <c r="L15" s="40"/>
      <c r="M15" s="57"/>
      <c r="N15" s="40"/>
      <c r="O15" s="41"/>
    </row>
    <row r="16" spans="1:15" ht="12.75">
      <c r="A16" s="36">
        <v>12</v>
      </c>
      <c r="B16" s="37">
        <f>'с1'!A19</f>
        <v>0</v>
      </c>
      <c r="C16" s="47" t="s">
        <v>121</v>
      </c>
      <c r="D16" s="48"/>
      <c r="E16" s="43"/>
      <c r="F16" s="59"/>
      <c r="G16" s="52"/>
      <c r="H16" s="59"/>
      <c r="I16" s="52"/>
      <c r="J16" s="49"/>
      <c r="K16" s="40"/>
      <c r="L16" s="40"/>
      <c r="M16" s="57"/>
      <c r="N16" s="40"/>
      <c r="O16" s="41"/>
    </row>
    <row r="17" spans="1:15" ht="12.75">
      <c r="A17" s="36"/>
      <c r="B17" s="42"/>
      <c r="C17" s="50"/>
      <c r="D17" s="51"/>
      <c r="E17" s="52">
        <v>10</v>
      </c>
      <c r="F17" s="44">
        <v>0</v>
      </c>
      <c r="G17" s="55" t="s">
        <v>132</v>
      </c>
      <c r="H17" s="56"/>
      <c r="I17" s="52"/>
      <c r="J17" s="49"/>
      <c r="K17" s="40"/>
      <c r="L17" s="40"/>
      <c r="M17" s="40"/>
      <c r="N17" s="40"/>
      <c r="O17" s="41"/>
    </row>
    <row r="18" spans="1:15" ht="12.75">
      <c r="A18" s="36">
        <v>13</v>
      </c>
      <c r="B18" s="37">
        <f>'с1'!A20</f>
        <v>0</v>
      </c>
      <c r="C18" s="38" t="s">
        <v>136</v>
      </c>
      <c r="D18" s="53"/>
      <c r="E18" s="52"/>
      <c r="F18" s="54"/>
      <c r="G18" s="50"/>
      <c r="H18" s="51"/>
      <c r="I18" s="52"/>
      <c r="J18" s="49"/>
      <c r="K18" s="40"/>
      <c r="L18" s="40"/>
      <c r="M18" s="40"/>
      <c r="N18" s="40"/>
      <c r="O18" s="41"/>
    </row>
    <row r="19" spans="1:15" ht="12.75">
      <c r="A19" s="36"/>
      <c r="B19" s="42"/>
      <c r="C19" s="43">
        <v>4</v>
      </c>
      <c r="D19" s="44">
        <v>0</v>
      </c>
      <c r="E19" s="55" t="s">
        <v>132</v>
      </c>
      <c r="F19" s="56"/>
      <c r="G19" s="40"/>
      <c r="H19" s="51"/>
      <c r="I19" s="52"/>
      <c r="J19" s="49"/>
      <c r="K19" s="40"/>
      <c r="L19" s="40"/>
      <c r="M19" s="40"/>
      <c r="N19" s="40"/>
      <c r="O19" s="41"/>
    </row>
    <row r="20" spans="1:15" ht="12.75">
      <c r="A20" s="36">
        <v>4</v>
      </c>
      <c r="B20" s="37">
        <f>'с1'!A11</f>
        <v>0</v>
      </c>
      <c r="C20" s="47" t="s">
        <v>132</v>
      </c>
      <c r="D20" s="48"/>
      <c r="E20" s="50"/>
      <c r="F20" s="51"/>
      <c r="G20" s="40"/>
      <c r="H20" s="51"/>
      <c r="I20" s="52"/>
      <c r="J20" s="49"/>
      <c r="K20" s="40"/>
      <c r="L20" s="40"/>
      <c r="M20" s="40"/>
      <c r="N20" s="40"/>
      <c r="O20" s="41"/>
    </row>
    <row r="21" spans="1:15" ht="12.75">
      <c r="A21" s="36"/>
      <c r="B21" s="42"/>
      <c r="C21" s="50"/>
      <c r="D21" s="51"/>
      <c r="E21" s="40"/>
      <c r="F21" s="51"/>
      <c r="G21" s="40"/>
      <c r="H21" s="51"/>
      <c r="I21" s="52">
        <v>15</v>
      </c>
      <c r="J21" s="44">
        <v>0</v>
      </c>
      <c r="K21" s="45" t="s">
        <v>130</v>
      </c>
      <c r="L21" s="60"/>
      <c r="M21" s="60"/>
      <c r="N21" s="60"/>
      <c r="O21" s="61"/>
    </row>
    <row r="22" spans="1:15" ht="12.75">
      <c r="A22" s="36">
        <v>3</v>
      </c>
      <c r="B22" s="37">
        <f>'с1'!A10</f>
        <v>0</v>
      </c>
      <c r="C22" s="38" t="s">
        <v>131</v>
      </c>
      <c r="D22" s="53"/>
      <c r="E22" s="40"/>
      <c r="F22" s="51"/>
      <c r="G22" s="40"/>
      <c r="H22" s="51"/>
      <c r="I22" s="52"/>
      <c r="J22" s="62"/>
      <c r="K22" s="50"/>
      <c r="L22" s="50"/>
      <c r="M22" s="50"/>
      <c r="N22" s="261" t="s">
        <v>28</v>
      </c>
      <c r="O22" s="262"/>
    </row>
    <row r="23" spans="1:15" ht="12.75">
      <c r="A23" s="36"/>
      <c r="B23" s="42"/>
      <c r="C23" s="43">
        <v>5</v>
      </c>
      <c r="D23" s="44">
        <v>0</v>
      </c>
      <c r="E23" s="45" t="s">
        <v>131</v>
      </c>
      <c r="F23" s="53"/>
      <c r="G23" s="40"/>
      <c r="H23" s="51"/>
      <c r="I23" s="52"/>
      <c r="J23" s="64"/>
      <c r="K23" s="40"/>
      <c r="L23" s="40"/>
      <c r="M23" s="40"/>
      <c r="N23" s="40"/>
      <c r="O23" s="41"/>
    </row>
    <row r="24" spans="1:15" ht="12.75">
      <c r="A24" s="36">
        <v>14</v>
      </c>
      <c r="B24" s="37">
        <f>'с1'!A21</f>
        <v>0</v>
      </c>
      <c r="C24" s="47" t="s">
        <v>27</v>
      </c>
      <c r="D24" s="48"/>
      <c r="E24" s="43"/>
      <c r="F24" s="59"/>
      <c r="G24" s="40"/>
      <c r="H24" s="51"/>
      <c r="I24" s="52"/>
      <c r="J24" s="49"/>
      <c r="K24" s="40"/>
      <c r="L24" s="40"/>
      <c r="M24" s="40"/>
      <c r="N24" s="40"/>
      <c r="O24" s="41"/>
    </row>
    <row r="25" spans="1:15" ht="12.75">
      <c r="A25" s="36"/>
      <c r="B25" s="42"/>
      <c r="C25" s="50"/>
      <c r="D25" s="51"/>
      <c r="E25" s="52">
        <v>11</v>
      </c>
      <c r="F25" s="44">
        <v>0</v>
      </c>
      <c r="G25" s="55" t="s">
        <v>134</v>
      </c>
      <c r="H25" s="56"/>
      <c r="I25" s="52"/>
      <c r="J25" s="49"/>
      <c r="K25" s="40"/>
      <c r="L25" s="40"/>
      <c r="M25" s="40"/>
      <c r="N25" s="40"/>
      <c r="O25" s="41"/>
    </row>
    <row r="26" spans="1:15" ht="12.75">
      <c r="A26" s="36">
        <v>11</v>
      </c>
      <c r="B26" s="37">
        <f>'с1'!A18</f>
        <v>0</v>
      </c>
      <c r="C26" s="38" t="s">
        <v>87</v>
      </c>
      <c r="D26" s="53"/>
      <c r="E26" s="52"/>
      <c r="F26" s="54"/>
      <c r="G26" s="43"/>
      <c r="H26" s="59"/>
      <c r="I26" s="52"/>
      <c r="J26" s="49"/>
      <c r="K26" s="40"/>
      <c r="L26" s="40"/>
      <c r="M26" s="40"/>
      <c r="N26" s="40"/>
      <c r="O26" s="41"/>
    </row>
    <row r="27" spans="1:15" ht="12.75">
      <c r="A27" s="36"/>
      <c r="B27" s="42"/>
      <c r="C27" s="43">
        <v>6</v>
      </c>
      <c r="D27" s="44">
        <v>0</v>
      </c>
      <c r="E27" s="55" t="s">
        <v>134</v>
      </c>
      <c r="F27" s="56"/>
      <c r="G27" s="52"/>
      <c r="H27" s="59"/>
      <c r="I27" s="52"/>
      <c r="J27" s="49"/>
      <c r="K27" s="40"/>
      <c r="L27" s="40"/>
      <c r="M27" s="40"/>
      <c r="N27" s="40"/>
      <c r="O27" s="41"/>
    </row>
    <row r="28" spans="1:15" ht="12.75">
      <c r="A28" s="36">
        <v>6</v>
      </c>
      <c r="B28" s="37">
        <f>'с1'!A13</f>
        <v>0</v>
      </c>
      <c r="C28" s="47" t="s">
        <v>134</v>
      </c>
      <c r="D28" s="48"/>
      <c r="E28" s="50"/>
      <c r="F28" s="51"/>
      <c r="G28" s="52"/>
      <c r="H28" s="59"/>
      <c r="I28" s="52"/>
      <c r="J28" s="49"/>
      <c r="K28" s="40"/>
      <c r="L28" s="40"/>
      <c r="M28" s="40"/>
      <c r="N28" s="40"/>
      <c r="O28" s="41"/>
    </row>
    <row r="29" spans="1:15" ht="12.75">
      <c r="A29" s="36"/>
      <c r="B29" s="42"/>
      <c r="C29" s="50"/>
      <c r="D29" s="51"/>
      <c r="E29" s="40"/>
      <c r="F29" s="51"/>
      <c r="G29" s="52">
        <v>14</v>
      </c>
      <c r="H29" s="44">
        <v>0</v>
      </c>
      <c r="I29" s="55" t="s">
        <v>112</v>
      </c>
      <c r="J29" s="64"/>
      <c r="K29" s="40"/>
      <c r="L29" s="40"/>
      <c r="M29" s="40"/>
      <c r="N29" s="40"/>
      <c r="O29" s="41"/>
    </row>
    <row r="30" spans="1:15" ht="12.75">
      <c r="A30" s="36">
        <v>7</v>
      </c>
      <c r="B30" s="37">
        <f>'с1'!A14</f>
        <v>0</v>
      </c>
      <c r="C30" s="38" t="s">
        <v>84</v>
      </c>
      <c r="D30" s="53"/>
      <c r="E30" s="40"/>
      <c r="F30" s="51"/>
      <c r="G30" s="52"/>
      <c r="H30" s="62"/>
      <c r="I30" s="50"/>
      <c r="J30" s="40"/>
      <c r="K30" s="40"/>
      <c r="L30" s="40"/>
      <c r="M30" s="40"/>
      <c r="N30" s="40"/>
      <c r="O30" s="41"/>
    </row>
    <row r="31" spans="1:15" ht="12.75">
      <c r="A31" s="36"/>
      <c r="B31" s="42"/>
      <c r="C31" s="43">
        <v>7</v>
      </c>
      <c r="D31" s="44">
        <v>0</v>
      </c>
      <c r="E31" s="45" t="s">
        <v>84</v>
      </c>
      <c r="F31" s="53"/>
      <c r="G31" s="52"/>
      <c r="H31" s="49"/>
      <c r="I31" s="40"/>
      <c r="J31" s="40"/>
      <c r="K31" s="40"/>
      <c r="L31" s="40"/>
      <c r="M31" s="40"/>
      <c r="N31" s="40"/>
      <c r="O31" s="41"/>
    </row>
    <row r="32" spans="1:15" ht="12.75">
      <c r="A32" s="36">
        <v>10</v>
      </c>
      <c r="B32" s="37">
        <f>'с1'!A17</f>
        <v>0</v>
      </c>
      <c r="C32" s="47" t="s">
        <v>56</v>
      </c>
      <c r="D32" s="48"/>
      <c r="E32" s="43"/>
      <c r="F32" s="59"/>
      <c r="G32" s="52"/>
      <c r="H32" s="49"/>
      <c r="I32" s="40">
        <v>-15</v>
      </c>
      <c r="J32" s="65">
        <f>IF(J21=H13,H29,IF(J21=H29,H13,0))</f>
        <v>0</v>
      </c>
      <c r="K32" s="38" t="str">
        <f>IF(K21=I13,I29,IF(K21=I29,I13,0))</f>
        <v>Ахтямова Камилла</v>
      </c>
      <c r="L32" s="66"/>
      <c r="M32" s="67"/>
      <c r="N32" s="67"/>
      <c r="O32" s="68"/>
    </row>
    <row r="33" spans="1:15" ht="12.75">
      <c r="A33" s="36"/>
      <c r="B33" s="42"/>
      <c r="C33" s="50"/>
      <c r="D33" s="51"/>
      <c r="E33" s="52">
        <v>12</v>
      </c>
      <c r="F33" s="44">
        <v>0</v>
      </c>
      <c r="G33" s="55" t="s">
        <v>112</v>
      </c>
      <c r="H33" s="64"/>
      <c r="I33" s="40"/>
      <c r="J33" s="50"/>
      <c r="K33" s="50"/>
      <c r="L33" s="50"/>
      <c r="M33" s="50"/>
      <c r="N33" s="261" t="s">
        <v>29</v>
      </c>
      <c r="O33" s="262"/>
    </row>
    <row r="34" spans="1:15" ht="12.75">
      <c r="A34" s="36">
        <v>15</v>
      </c>
      <c r="B34" s="37">
        <f>'с1'!A22</f>
        <v>0</v>
      </c>
      <c r="C34" s="38" t="s">
        <v>27</v>
      </c>
      <c r="D34" s="53"/>
      <c r="E34" s="52"/>
      <c r="F34" s="62"/>
      <c r="G34" s="50"/>
      <c r="H34" s="40"/>
      <c r="I34" s="40"/>
      <c r="J34" s="40"/>
      <c r="K34" s="40"/>
      <c r="L34" s="40"/>
      <c r="M34" s="40"/>
      <c r="N34" s="40"/>
      <c r="O34" s="41"/>
    </row>
    <row r="35" spans="1:15" ht="12.75">
      <c r="A35" s="36"/>
      <c r="B35" s="42"/>
      <c r="C35" s="43">
        <v>8</v>
      </c>
      <c r="D35" s="44">
        <v>0</v>
      </c>
      <c r="E35" s="55" t="s">
        <v>112</v>
      </c>
      <c r="F35" s="64"/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2.75">
      <c r="A36" s="36">
        <v>2</v>
      </c>
      <c r="B36" s="37">
        <f>'с1'!A9</f>
        <v>0</v>
      </c>
      <c r="C36" s="47" t="s">
        <v>112</v>
      </c>
      <c r="D36" s="69"/>
      <c r="E36" s="5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2.75">
      <c r="A37" s="36"/>
      <c r="B37" s="36"/>
      <c r="C37" s="5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2.75">
      <c r="A38" s="36">
        <v>-1</v>
      </c>
      <c r="B38" s="70">
        <f>IF(D7=B6,B8,IF(D7=B8,B6,0))</f>
        <v>0</v>
      </c>
      <c r="C38" s="38" t="str">
        <f>IF(E7=C6,C8,IF(E7=C8,C6,0))</f>
        <v>_</v>
      </c>
      <c r="D38" s="39"/>
      <c r="E38" s="40"/>
      <c r="F38" s="40"/>
      <c r="G38" s="40">
        <v>-13</v>
      </c>
      <c r="H38" s="65">
        <f>IF(H13=F9,F17,IF(H13=F17,F9,0))</f>
        <v>0</v>
      </c>
      <c r="I38" s="38" t="str">
        <f>IF(I13=G9,G17,IF(I13=G17,G9,0))</f>
        <v>Касимов Линар</v>
      </c>
      <c r="J38" s="39"/>
      <c r="K38" s="40"/>
      <c r="L38" s="40"/>
      <c r="M38" s="40"/>
      <c r="N38" s="40"/>
      <c r="O38" s="41"/>
    </row>
    <row r="39" spans="1:15" ht="12.75">
      <c r="A39" s="36"/>
      <c r="B39" s="36"/>
      <c r="C39" s="43">
        <v>16</v>
      </c>
      <c r="D39" s="44">
        <v>0</v>
      </c>
      <c r="E39" s="45" t="s">
        <v>98</v>
      </c>
      <c r="F39" s="46"/>
      <c r="G39" s="40"/>
      <c r="H39" s="50"/>
      <c r="I39" s="43"/>
      <c r="J39" s="49"/>
      <c r="K39" s="40"/>
      <c r="L39" s="40"/>
      <c r="M39" s="40"/>
      <c r="N39" s="40"/>
      <c r="O39" s="41"/>
    </row>
    <row r="40" spans="1:15" ht="12.75">
      <c r="A40" s="36">
        <v>-2</v>
      </c>
      <c r="B40" s="70">
        <f>IF(D11=B10,B12,IF(D11=B12,B10,0))</f>
        <v>0</v>
      </c>
      <c r="C40" s="47" t="str">
        <f>IF(E11=C10,C12,IF(E11=C12,C10,0))</f>
        <v>Садыков Амир</v>
      </c>
      <c r="D40" s="69"/>
      <c r="E40" s="43">
        <v>20</v>
      </c>
      <c r="F40" s="44">
        <v>0</v>
      </c>
      <c r="G40" s="45" t="s">
        <v>84</v>
      </c>
      <c r="H40" s="46"/>
      <c r="I40" s="52">
        <v>26</v>
      </c>
      <c r="J40" s="44">
        <v>0</v>
      </c>
      <c r="K40" s="45" t="s">
        <v>132</v>
      </c>
      <c r="L40" s="46"/>
      <c r="M40" s="40"/>
      <c r="N40" s="40"/>
      <c r="O40" s="41"/>
    </row>
    <row r="41" spans="1:15" ht="12.75">
      <c r="A41" s="36"/>
      <c r="B41" s="36"/>
      <c r="C41" s="50">
        <v>-12</v>
      </c>
      <c r="D41" s="65">
        <f>IF(F33=D31,D35,IF(F33=D35,D31,0))</f>
        <v>0</v>
      </c>
      <c r="E41" s="47" t="str">
        <f>IF(G33=E31,E35,IF(G33=E35,E31,0))</f>
        <v>Елпаев Игорь</v>
      </c>
      <c r="F41" s="69"/>
      <c r="G41" s="43"/>
      <c r="H41" s="49"/>
      <c r="I41" s="52"/>
      <c r="J41" s="62"/>
      <c r="K41" s="43"/>
      <c r="L41" s="49"/>
      <c r="M41" s="40"/>
      <c r="N41" s="40"/>
      <c r="O41" s="41"/>
    </row>
    <row r="42" spans="1:15" ht="12.75">
      <c r="A42" s="36">
        <v>-3</v>
      </c>
      <c r="B42" s="70">
        <f>IF(D15=B14,B16,IF(D15=B16,B14,0))</f>
        <v>0</v>
      </c>
      <c r="C42" s="38" t="str">
        <f>IF(E15=C14,C16,IF(E15=C16,C14,0))</f>
        <v>Ягафарова Диана</v>
      </c>
      <c r="D42" s="71"/>
      <c r="E42" s="50"/>
      <c r="F42" s="40"/>
      <c r="G42" s="52">
        <v>24</v>
      </c>
      <c r="H42" s="44">
        <v>0</v>
      </c>
      <c r="I42" s="55" t="s">
        <v>131</v>
      </c>
      <c r="J42" s="64"/>
      <c r="K42" s="52"/>
      <c r="L42" s="49"/>
      <c r="M42" s="40"/>
      <c r="N42" s="40"/>
      <c r="O42" s="41"/>
    </row>
    <row r="43" spans="1:15" ht="12.75">
      <c r="A43" s="36"/>
      <c r="B43" s="36"/>
      <c r="C43" s="43">
        <v>17</v>
      </c>
      <c r="D43" s="44">
        <v>0</v>
      </c>
      <c r="E43" s="45" t="s">
        <v>121</v>
      </c>
      <c r="F43" s="46"/>
      <c r="G43" s="52"/>
      <c r="H43" s="62"/>
      <c r="I43" s="50"/>
      <c r="J43" s="40"/>
      <c r="K43" s="52"/>
      <c r="L43" s="49"/>
      <c r="M43" s="40"/>
      <c r="N43" s="40"/>
      <c r="O43" s="41"/>
    </row>
    <row r="44" spans="1:15" ht="12.75">
      <c r="A44" s="36">
        <v>-4</v>
      </c>
      <c r="B44" s="70">
        <f>IF(D19=B18,B20,IF(D19=B20,B18,0))</f>
        <v>0</v>
      </c>
      <c r="C44" s="47" t="str">
        <f>IF(E19=C18,C20,IF(E19=C20,C18,0))</f>
        <v>Лось Андрей</v>
      </c>
      <c r="D44" s="69"/>
      <c r="E44" s="43">
        <v>21</v>
      </c>
      <c r="F44" s="44">
        <v>0</v>
      </c>
      <c r="G44" s="55" t="s">
        <v>131</v>
      </c>
      <c r="H44" s="64"/>
      <c r="I44" s="40"/>
      <c r="J44" s="40"/>
      <c r="K44" s="52">
        <v>28</v>
      </c>
      <c r="L44" s="44">
        <v>0</v>
      </c>
      <c r="M44" s="45" t="s">
        <v>133</v>
      </c>
      <c r="N44" s="46"/>
      <c r="O44" s="68"/>
    </row>
    <row r="45" spans="1:15" ht="12.75">
      <c r="A45" s="36"/>
      <c r="B45" s="36"/>
      <c r="C45" s="50">
        <v>-11</v>
      </c>
      <c r="D45" s="65">
        <f>IF(F25=D23,D27,IF(F25=D27,D23,0))</f>
        <v>0</v>
      </c>
      <c r="E45" s="47" t="str">
        <f>IF(G25=E23,E27,IF(G25=E27,E23,0))</f>
        <v>Аминев Радмир</v>
      </c>
      <c r="F45" s="69"/>
      <c r="G45" s="50"/>
      <c r="H45" s="40"/>
      <c r="I45" s="40"/>
      <c r="J45" s="40"/>
      <c r="K45" s="52"/>
      <c r="L45" s="62"/>
      <c r="M45" s="50"/>
      <c r="N45" s="267" t="s">
        <v>30</v>
      </c>
      <c r="O45" s="268"/>
    </row>
    <row r="46" spans="1:15" ht="12.75">
      <c r="A46" s="36">
        <v>-5</v>
      </c>
      <c r="B46" s="70">
        <f>IF(D23=B22,B24,IF(D23=B24,B22,0))</f>
        <v>0</v>
      </c>
      <c r="C46" s="38" t="str">
        <f>IF(E23=C22,C24,IF(E23=C24,C22,0))</f>
        <v>_</v>
      </c>
      <c r="D46" s="71"/>
      <c r="E46" s="50"/>
      <c r="F46" s="40"/>
      <c r="G46" s="40">
        <v>-14</v>
      </c>
      <c r="H46" s="65">
        <f>IF(H29=F25,F33,IF(H29=F33,F25,0))</f>
        <v>0</v>
      </c>
      <c r="I46" s="38" t="str">
        <f>IF(I29=G25,G33,IF(I29=G33,G25,0))</f>
        <v>Едренкин Георгий</v>
      </c>
      <c r="J46" s="39"/>
      <c r="K46" s="52"/>
      <c r="L46" s="49"/>
      <c r="M46" s="40"/>
      <c r="N46" s="40"/>
      <c r="O46" s="41"/>
    </row>
    <row r="47" spans="1:15" ht="12.75">
      <c r="A47" s="36"/>
      <c r="B47" s="36"/>
      <c r="C47" s="43">
        <v>18</v>
      </c>
      <c r="D47" s="44">
        <v>0</v>
      </c>
      <c r="E47" s="45" t="s">
        <v>87</v>
      </c>
      <c r="F47" s="46"/>
      <c r="G47" s="40"/>
      <c r="H47" s="50"/>
      <c r="I47" s="72"/>
      <c r="J47" s="49"/>
      <c r="K47" s="52"/>
      <c r="L47" s="49"/>
      <c r="M47" s="40"/>
      <c r="N47" s="40"/>
      <c r="O47" s="41"/>
    </row>
    <row r="48" spans="1:15" ht="12.75">
      <c r="A48" s="36">
        <v>-6</v>
      </c>
      <c r="B48" s="70">
        <f>IF(D27=B26,B28,IF(D27=B28,B26,0))</f>
        <v>0</v>
      </c>
      <c r="C48" s="47" t="str">
        <f>IF(E27=C26,C28,IF(E27=C28,C26,0))</f>
        <v>Масалимов Рамиль</v>
      </c>
      <c r="D48" s="69"/>
      <c r="E48" s="43">
        <v>22</v>
      </c>
      <c r="F48" s="44">
        <v>0</v>
      </c>
      <c r="G48" s="45" t="s">
        <v>133</v>
      </c>
      <c r="H48" s="46"/>
      <c r="I48" s="52">
        <v>27</v>
      </c>
      <c r="J48" s="44">
        <v>0</v>
      </c>
      <c r="K48" s="45" t="s">
        <v>133</v>
      </c>
      <c r="L48" s="46"/>
      <c r="M48" s="40"/>
      <c r="N48" s="40"/>
      <c r="O48" s="41"/>
    </row>
    <row r="49" spans="1:15" ht="12.75">
      <c r="A49" s="36"/>
      <c r="B49" s="36"/>
      <c r="C49" s="50">
        <v>-10</v>
      </c>
      <c r="D49" s="65">
        <f>IF(F17=D15,D19,IF(F17=D19,D15,0))</f>
        <v>0</v>
      </c>
      <c r="E49" s="47" t="str">
        <f>IF(G17=E15,E19,IF(G17=E19,E15,0))</f>
        <v>Быков Станислав</v>
      </c>
      <c r="F49" s="69"/>
      <c r="G49" s="43"/>
      <c r="H49" s="49"/>
      <c r="I49" s="52"/>
      <c r="J49" s="62"/>
      <c r="K49" s="50"/>
      <c r="L49" s="40"/>
      <c r="M49" s="40"/>
      <c r="N49" s="40"/>
      <c r="O49" s="41"/>
    </row>
    <row r="50" spans="1:15" ht="12.75">
      <c r="A50" s="36">
        <v>-7</v>
      </c>
      <c r="B50" s="70">
        <f>IF(D31=B30,B32,IF(D31=B32,B30,0))</f>
        <v>0</v>
      </c>
      <c r="C50" s="38" t="str">
        <f>IF(E31=C30,C32,IF(E31=C32,C30,0))</f>
        <v>Коробейникова Екатерина</v>
      </c>
      <c r="D50" s="71"/>
      <c r="E50" s="50"/>
      <c r="F50" s="40"/>
      <c r="G50" s="52">
        <v>25</v>
      </c>
      <c r="H50" s="44">
        <v>0</v>
      </c>
      <c r="I50" s="45" t="s">
        <v>133</v>
      </c>
      <c r="J50" s="46"/>
      <c r="K50" s="40"/>
      <c r="L50" s="40"/>
      <c r="M50" s="40"/>
      <c r="N50" s="40"/>
      <c r="O50" s="41"/>
    </row>
    <row r="51" spans="1:15" ht="12.75">
      <c r="A51" s="36"/>
      <c r="B51" s="36"/>
      <c r="C51" s="43">
        <v>19</v>
      </c>
      <c r="D51" s="44">
        <v>0</v>
      </c>
      <c r="E51" s="45" t="s">
        <v>56</v>
      </c>
      <c r="F51" s="46"/>
      <c r="G51" s="52"/>
      <c r="H51" s="62"/>
      <c r="I51" s="50"/>
      <c r="J51" s="40"/>
      <c r="K51" s="40"/>
      <c r="L51" s="40"/>
      <c r="M51" s="40"/>
      <c r="N51" s="40"/>
      <c r="O51" s="41"/>
    </row>
    <row r="52" spans="1:15" ht="12.75">
      <c r="A52" s="36">
        <v>-8</v>
      </c>
      <c r="B52" s="70">
        <f>IF(D35=B34,B36,IF(D35=B36,B34,0))</f>
        <v>0</v>
      </c>
      <c r="C52" s="47" t="str">
        <f>IF(E35=C34,C36,IF(E35=C36,C34,0))</f>
        <v>_</v>
      </c>
      <c r="D52" s="69"/>
      <c r="E52" s="43">
        <v>23</v>
      </c>
      <c r="F52" s="44">
        <v>0</v>
      </c>
      <c r="G52" s="55" t="s">
        <v>135</v>
      </c>
      <c r="H52" s="64"/>
      <c r="I52" s="40"/>
      <c r="J52" s="40"/>
      <c r="K52" s="40">
        <v>-28</v>
      </c>
      <c r="L52" s="65">
        <f>IF(L44=J40,J48,IF(L44=J48,J40,0))</f>
        <v>0</v>
      </c>
      <c r="M52" s="38" t="str">
        <f>IF(M44=K40,K48,IF(M44=K48,K40,0))</f>
        <v>Касимов Линар</v>
      </c>
      <c r="N52" s="67"/>
      <c r="O52" s="68"/>
    </row>
    <row r="53" spans="1:15" ht="12.75">
      <c r="A53" s="36"/>
      <c r="B53" s="36"/>
      <c r="C53" s="50">
        <v>-9</v>
      </c>
      <c r="D53" s="65">
        <f>IF(F9=D7,D11,IF(F9=D11,D7,0))</f>
        <v>0</v>
      </c>
      <c r="E53" s="47" t="str">
        <f>IF(G9=E7,E11,IF(G9=E11,E7,0))</f>
        <v>Насыров Рустам</v>
      </c>
      <c r="F53" s="69"/>
      <c r="G53" s="50"/>
      <c r="H53" s="40"/>
      <c r="I53" s="40"/>
      <c r="J53" s="40"/>
      <c r="K53" s="40"/>
      <c r="L53" s="50"/>
      <c r="M53" s="73"/>
      <c r="N53" s="261" t="s">
        <v>31</v>
      </c>
      <c r="O53" s="262"/>
    </row>
    <row r="54" spans="1:15" ht="12.75">
      <c r="A54" s="36"/>
      <c r="B54" s="36"/>
      <c r="C54" s="40"/>
      <c r="D54" s="50"/>
      <c r="E54" s="50"/>
      <c r="F54" s="40"/>
      <c r="G54" s="40"/>
      <c r="H54" s="40"/>
      <c r="I54" s="40"/>
      <c r="J54" s="40"/>
      <c r="K54" s="40"/>
      <c r="L54" s="40"/>
      <c r="M54" s="40"/>
      <c r="N54" s="40"/>
      <c r="O54" s="41"/>
    </row>
    <row r="55" spans="1:15" ht="12.75">
      <c r="A55" s="36">
        <v>-26</v>
      </c>
      <c r="B55" s="70">
        <f>IF(J40=H38,H42,IF(J40=H42,H38,0))</f>
        <v>0</v>
      </c>
      <c r="C55" s="38" t="str">
        <f>IF(K40=I38,I42,IF(K40=I42,I38,0))</f>
        <v>Аминев Радмир</v>
      </c>
      <c r="D55" s="39"/>
      <c r="E55" s="40"/>
      <c r="F55" s="40"/>
      <c r="G55" s="40">
        <v>-20</v>
      </c>
      <c r="H55" s="65">
        <f>IF(F40=D39,D41,IF(F40=D41,D39,0))</f>
        <v>0</v>
      </c>
      <c r="I55" s="38" t="str">
        <f>IF(G40=E39,E41,IF(G40=E41,E39,0))</f>
        <v>Садыков Амир</v>
      </c>
      <c r="J55" s="39"/>
      <c r="K55" s="40"/>
      <c r="L55" s="40"/>
      <c r="M55" s="40"/>
      <c r="N55" s="40"/>
      <c r="O55" s="41"/>
    </row>
    <row r="56" spans="1:15" ht="12.75">
      <c r="A56" s="36"/>
      <c r="B56" s="42"/>
      <c r="C56" s="43">
        <v>29</v>
      </c>
      <c r="D56" s="44">
        <v>0</v>
      </c>
      <c r="E56" s="45" t="s">
        <v>131</v>
      </c>
      <c r="F56" s="46"/>
      <c r="G56" s="40"/>
      <c r="H56" s="50"/>
      <c r="I56" s="43">
        <v>31</v>
      </c>
      <c r="J56" s="44">
        <v>0</v>
      </c>
      <c r="K56" s="45" t="s">
        <v>98</v>
      </c>
      <c r="L56" s="46"/>
      <c r="M56" s="40"/>
      <c r="N56" s="40"/>
      <c r="O56" s="41"/>
    </row>
    <row r="57" spans="1:15" ht="12.75">
      <c r="A57" s="36">
        <v>-27</v>
      </c>
      <c r="B57" s="70">
        <f>IF(J48=H46,H50,IF(J48=H50,H46,0))</f>
        <v>0</v>
      </c>
      <c r="C57" s="47" t="str">
        <f>IF(K48=I46,I50,IF(K48=I50,I46,0))</f>
        <v>Едренкин Георгий</v>
      </c>
      <c r="D57" s="69"/>
      <c r="E57" s="63" t="s">
        <v>32</v>
      </c>
      <c r="F57" s="74"/>
      <c r="G57" s="40">
        <v>-21</v>
      </c>
      <c r="H57" s="65">
        <f>IF(F44=D43,D45,IF(F44=D45,D43,0))</f>
        <v>0</v>
      </c>
      <c r="I57" s="47" t="str">
        <f>IF(G44=E43,E45,IF(G44=E45,E43,0))</f>
        <v>Ягафарова Диана</v>
      </c>
      <c r="J57" s="69"/>
      <c r="K57" s="43"/>
      <c r="L57" s="49"/>
      <c r="M57" s="40"/>
      <c r="N57" s="40"/>
      <c r="O57" s="41"/>
    </row>
    <row r="58" spans="1:15" ht="12.75">
      <c r="A58" s="36"/>
      <c r="B58" s="36"/>
      <c r="C58" s="50">
        <v>-29</v>
      </c>
      <c r="D58" s="65">
        <v>0</v>
      </c>
      <c r="E58" s="38" t="str">
        <f>IF(E56=C55,C57,IF(E56=C57,C55,0))</f>
        <v>Едренкин Георгий</v>
      </c>
      <c r="F58" s="39"/>
      <c r="G58" s="40"/>
      <c r="H58" s="50"/>
      <c r="I58" s="50"/>
      <c r="J58" s="40"/>
      <c r="K58" s="52">
        <v>33</v>
      </c>
      <c r="L58" s="44">
        <v>0</v>
      </c>
      <c r="M58" s="45" t="s">
        <v>98</v>
      </c>
      <c r="N58" s="46"/>
      <c r="O58" s="68"/>
    </row>
    <row r="59" spans="1:15" ht="12.75">
      <c r="A59" s="36"/>
      <c r="B59" s="36"/>
      <c r="C59" s="40"/>
      <c r="D59" s="50"/>
      <c r="E59" s="63" t="s">
        <v>33</v>
      </c>
      <c r="F59" s="74"/>
      <c r="G59" s="40">
        <v>-22</v>
      </c>
      <c r="H59" s="65">
        <f>IF(F48=D47,D49,IF(F48=D49,D47,0))</f>
        <v>0</v>
      </c>
      <c r="I59" s="38" t="str">
        <f>IF(G48=E47,E49,IF(G48=E49,E47,0))</f>
        <v>Масалимов Рамиль</v>
      </c>
      <c r="J59" s="39"/>
      <c r="K59" s="52"/>
      <c r="L59" s="62"/>
      <c r="M59" s="50"/>
      <c r="N59" s="267" t="s">
        <v>34</v>
      </c>
      <c r="O59" s="268"/>
    </row>
    <row r="60" spans="1:15" ht="12.75">
      <c r="A60" s="36">
        <v>-24</v>
      </c>
      <c r="B60" s="70">
        <f>IF(H42=F40,F44,IF(H42=F44,F40,0))</f>
        <v>0</v>
      </c>
      <c r="C60" s="38" t="str">
        <f>IF(I42=G40,G44,IF(I42=G44,G40,0))</f>
        <v>Елпаев Игорь</v>
      </c>
      <c r="D60" s="39"/>
      <c r="E60" s="40"/>
      <c r="F60" s="40"/>
      <c r="G60" s="40"/>
      <c r="H60" s="50"/>
      <c r="I60" s="43">
        <v>32</v>
      </c>
      <c r="J60" s="44">
        <v>0</v>
      </c>
      <c r="K60" s="55" t="s">
        <v>87</v>
      </c>
      <c r="L60" s="64"/>
      <c r="M60" s="75"/>
      <c r="N60" s="40"/>
      <c r="O60" s="41"/>
    </row>
    <row r="61" spans="1:15" ht="12.75">
      <c r="A61" s="36"/>
      <c r="B61" s="36"/>
      <c r="C61" s="43">
        <v>30</v>
      </c>
      <c r="D61" s="44">
        <v>0</v>
      </c>
      <c r="E61" s="45" t="s">
        <v>135</v>
      </c>
      <c r="F61" s="46"/>
      <c r="G61" s="40">
        <v>-23</v>
      </c>
      <c r="H61" s="65">
        <f>IF(F52=D51,D53,IF(F52=D53,D51,0))</f>
        <v>0</v>
      </c>
      <c r="I61" s="47" t="str">
        <f>IF(G52=E51,E53,IF(G52=E53,E51,0))</f>
        <v>Коробейникова Екатерина</v>
      </c>
      <c r="J61" s="69"/>
      <c r="K61" s="50">
        <v>-33</v>
      </c>
      <c r="L61" s="65">
        <f>IF(L58=J56,J60,IF(L58=J60,J56,0))</f>
        <v>0</v>
      </c>
      <c r="M61" s="38" t="str">
        <f>IF(M58=K56,K60,IF(M58=K60,K56,0))</f>
        <v>Масалимов Рамиль</v>
      </c>
      <c r="N61" s="67"/>
      <c r="O61" s="68"/>
    </row>
    <row r="62" spans="1:15" ht="12.75">
      <c r="A62" s="36">
        <v>-25</v>
      </c>
      <c r="B62" s="70">
        <f>IF(H50=F48,F52,IF(H50=F52,F48,0))</f>
        <v>0</v>
      </c>
      <c r="C62" s="47" t="str">
        <f>IF(I50=G48,G52,IF(I50=G52,G48,0))</f>
        <v>Насыров Рустам</v>
      </c>
      <c r="D62" s="69"/>
      <c r="E62" s="63" t="s">
        <v>35</v>
      </c>
      <c r="F62" s="74"/>
      <c r="G62" s="40"/>
      <c r="H62" s="50"/>
      <c r="I62" s="50"/>
      <c r="J62" s="40"/>
      <c r="K62" s="40"/>
      <c r="L62" s="50"/>
      <c r="M62" s="50"/>
      <c r="N62" s="261" t="s">
        <v>36</v>
      </c>
      <c r="O62" s="262"/>
    </row>
    <row r="63" spans="1:15" ht="12.75">
      <c r="A63" s="36"/>
      <c r="B63" s="36"/>
      <c r="C63" s="50">
        <v>-30</v>
      </c>
      <c r="D63" s="65">
        <v>0</v>
      </c>
      <c r="E63" s="38" t="str">
        <f>IF(E61=C60,C62,IF(E61=C62,C60,0))</f>
        <v>Елпаев Игорь</v>
      </c>
      <c r="F63" s="39"/>
      <c r="G63" s="40"/>
      <c r="H63" s="40"/>
      <c r="I63" s="40"/>
      <c r="J63" s="40"/>
      <c r="K63" s="40"/>
      <c r="L63" s="40"/>
      <c r="M63" s="40"/>
      <c r="N63" s="40"/>
      <c r="O63" s="41"/>
    </row>
    <row r="64" spans="1:15" ht="12.75">
      <c r="A64" s="36"/>
      <c r="B64" s="36"/>
      <c r="C64" s="40"/>
      <c r="D64" s="50"/>
      <c r="E64" s="63" t="s">
        <v>37</v>
      </c>
      <c r="F64" s="74"/>
      <c r="G64" s="40"/>
      <c r="H64" s="40"/>
      <c r="I64" s="40">
        <v>-31</v>
      </c>
      <c r="J64" s="65">
        <f>IF(J56=H55,H57,IF(J56=H57,H55,0))</f>
        <v>0</v>
      </c>
      <c r="K64" s="38" t="str">
        <f>IF(K56=I55,I57,IF(K56=I57,I55,0))</f>
        <v>Ягафарова Диана</v>
      </c>
      <c r="L64" s="39"/>
      <c r="M64" s="40"/>
      <c r="N64" s="40"/>
      <c r="O64" s="41"/>
    </row>
    <row r="65" spans="1:15" ht="12.75">
      <c r="A65" s="36">
        <v>-16</v>
      </c>
      <c r="B65" s="70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50"/>
      <c r="K65" s="43">
        <v>34</v>
      </c>
      <c r="L65" s="44">
        <v>0</v>
      </c>
      <c r="M65" s="45" t="s">
        <v>121</v>
      </c>
      <c r="N65" s="67"/>
      <c r="O65" s="68"/>
    </row>
    <row r="66" spans="1:15" ht="12.75">
      <c r="A66" s="36"/>
      <c r="B66" s="36"/>
      <c r="C66" s="43">
        <v>35</v>
      </c>
      <c r="D66" s="44">
        <v>0</v>
      </c>
      <c r="E66" s="45" t="s">
        <v>136</v>
      </c>
      <c r="F66" s="46"/>
      <c r="G66" s="40"/>
      <c r="H66" s="40"/>
      <c r="I66" s="40">
        <v>-32</v>
      </c>
      <c r="J66" s="65">
        <f>IF(J60=H59,H61,IF(J60=H61,H59,0))</f>
        <v>0</v>
      </c>
      <c r="K66" s="47" t="str">
        <f>IF(K60=I59,I61,IF(K60=I61,I59,0))</f>
        <v>Коробейникова Екатерина</v>
      </c>
      <c r="L66" s="69"/>
      <c r="M66" s="50"/>
      <c r="N66" s="261" t="s">
        <v>38</v>
      </c>
      <c r="O66" s="262"/>
    </row>
    <row r="67" spans="1:15" ht="12.75">
      <c r="A67" s="36">
        <v>-17</v>
      </c>
      <c r="B67" s="70">
        <f>IF(D43=B42,B44,IF(D43=B44,B42,0))</f>
        <v>0</v>
      </c>
      <c r="C67" s="47" t="str">
        <f>IF(E43=C42,C44,IF(E43=C44,C42,0))</f>
        <v>Лось Андрей</v>
      </c>
      <c r="D67" s="69"/>
      <c r="E67" s="43"/>
      <c r="F67" s="49"/>
      <c r="G67" s="40"/>
      <c r="H67" s="40"/>
      <c r="I67" s="40"/>
      <c r="J67" s="50"/>
      <c r="K67" s="50">
        <v>-34</v>
      </c>
      <c r="L67" s="65">
        <f>IF(L65=J64,J66,IF(L65=J66,J64,0))</f>
        <v>0</v>
      </c>
      <c r="M67" s="38" t="str">
        <f>IF(M65=K64,K66,IF(M65=K66,K64,0))</f>
        <v>Коробейникова Екатерина</v>
      </c>
      <c r="N67" s="67"/>
      <c r="O67" s="68"/>
    </row>
    <row r="68" spans="1:15" ht="12.75">
      <c r="A68" s="36"/>
      <c r="B68" s="36"/>
      <c r="C68" s="50"/>
      <c r="D68" s="40"/>
      <c r="E68" s="52">
        <v>37</v>
      </c>
      <c r="F68" s="44">
        <v>0</v>
      </c>
      <c r="G68" s="45" t="s">
        <v>136</v>
      </c>
      <c r="H68" s="46"/>
      <c r="I68" s="40"/>
      <c r="J68" s="40"/>
      <c r="K68" s="40"/>
      <c r="L68" s="50"/>
      <c r="M68" s="50"/>
      <c r="N68" s="261" t="s">
        <v>39</v>
      </c>
      <c r="O68" s="262"/>
    </row>
    <row r="69" spans="1:15" ht="12.75">
      <c r="A69" s="36">
        <v>-18</v>
      </c>
      <c r="B69" s="70">
        <f>IF(D47=B46,B48,IF(D47=B48,B46,0))</f>
        <v>0</v>
      </c>
      <c r="C69" s="38" t="str">
        <f>IF(E47=C46,C48,IF(E47=C48,C46,0))</f>
        <v>_</v>
      </c>
      <c r="D69" s="39"/>
      <c r="E69" s="52"/>
      <c r="F69" s="62"/>
      <c r="G69" s="63" t="s">
        <v>40</v>
      </c>
      <c r="H69" s="74"/>
      <c r="I69" s="40">
        <v>-35</v>
      </c>
      <c r="J69" s="65">
        <v>0</v>
      </c>
      <c r="K69" s="38" t="str">
        <f>IF(E66=C65,C67,IF(E66=C67,C65,0))</f>
        <v>_</v>
      </c>
      <c r="L69" s="39"/>
      <c r="M69" s="40"/>
      <c r="N69" s="40"/>
      <c r="O69" s="41"/>
    </row>
    <row r="70" spans="1:15" ht="12.75">
      <c r="A70" s="36"/>
      <c r="B70" s="36"/>
      <c r="C70" s="43">
        <v>36</v>
      </c>
      <c r="D70" s="44"/>
      <c r="E70" s="94"/>
      <c r="F70" s="64"/>
      <c r="G70" s="75"/>
      <c r="H70" s="75"/>
      <c r="I70" s="40"/>
      <c r="J70" s="50"/>
      <c r="K70" s="43">
        <v>38</v>
      </c>
      <c r="L70" s="44"/>
      <c r="M70" s="60"/>
      <c r="N70" s="67"/>
      <c r="O70" s="68"/>
    </row>
    <row r="71" spans="1:15" ht="12.75">
      <c r="A71" s="36">
        <v>-19</v>
      </c>
      <c r="B71" s="70">
        <f>IF(D51=B50,B52,IF(D51=B52,B50,0))</f>
        <v>0</v>
      </c>
      <c r="C71" s="47" t="str">
        <f>IF(E51=C50,C52,IF(E51=C52,C50,0))</f>
        <v>_</v>
      </c>
      <c r="D71" s="69"/>
      <c r="E71" s="50">
        <v>-37</v>
      </c>
      <c r="F71" s="65">
        <f>IF(F68=D66,D70,IF(F68=D70,D66,0))</f>
        <v>0</v>
      </c>
      <c r="G71" s="66">
        <f>IF(G68=E66,E70,IF(G68=E70,E66,0))</f>
        <v>0</v>
      </c>
      <c r="H71" s="39"/>
      <c r="I71" s="40">
        <v>-36</v>
      </c>
      <c r="J71" s="65">
        <v>0</v>
      </c>
      <c r="K71" s="93">
        <f>IF(E70=C69,C71,IF(E70=C71,C69,0))</f>
        <v>0</v>
      </c>
      <c r="L71" s="69"/>
      <c r="M71" s="50"/>
      <c r="N71" s="261" t="s">
        <v>41</v>
      </c>
      <c r="O71" s="262"/>
    </row>
    <row r="72" spans="1:15" ht="12.75">
      <c r="A72" s="76"/>
      <c r="B72" s="76"/>
      <c r="C72" s="50"/>
      <c r="D72" s="40"/>
      <c r="E72" s="40"/>
      <c r="F72" s="50"/>
      <c r="G72" s="63" t="s">
        <v>42</v>
      </c>
      <c r="H72" s="74"/>
      <c r="I72" s="40"/>
      <c r="J72" s="50"/>
      <c r="K72" s="50">
        <v>-38</v>
      </c>
      <c r="L72" s="65">
        <f>IF(L70=J69,J71,IF(L70=J71,J69,0))</f>
        <v>0</v>
      </c>
      <c r="M72" s="38" t="str">
        <f>IF(M70=K69,K71,IF(M70=K71,K69,0))</f>
        <v>_</v>
      </c>
      <c r="N72" s="67"/>
      <c r="O72" s="68"/>
    </row>
    <row r="73" spans="1:15" ht="12.75">
      <c r="A73" s="76"/>
      <c r="B73" s="7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7"/>
      <c r="N73" s="265" t="s">
        <v>43</v>
      </c>
      <c r="O73" s="26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1">
      <selection activeCell="A2" sqref="A2:I2"/>
    </sheetView>
  </sheetViews>
  <sheetFormatPr defaultColWidth="9.00390625" defaultRowHeight="12.75"/>
  <cols>
    <col min="1" max="1" width="9.125" style="84" customWidth="1"/>
    <col min="2" max="2" width="5.75390625" style="84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77" t="s">
        <v>44</v>
      </c>
      <c r="B1" s="253" t="s">
        <v>45</v>
      </c>
      <c r="C1" s="254"/>
      <c r="D1" s="255" t="s">
        <v>46</v>
      </c>
      <c r="E1" s="256"/>
    </row>
    <row r="2" spans="1:5" ht="12.75">
      <c r="A2" s="79">
        <v>1</v>
      </c>
      <c r="B2" s="80">
        <f>1!D7</f>
        <v>0</v>
      </c>
      <c r="C2" s="81">
        <f>1!E70</f>
        <v>0</v>
      </c>
      <c r="D2" s="82">
        <f>1!K71</f>
        <v>0</v>
      </c>
      <c r="E2" s="83">
        <f>1!B38</f>
        <v>0</v>
      </c>
    </row>
    <row r="3" spans="1:5" ht="12.75">
      <c r="A3" s="79">
        <v>2</v>
      </c>
      <c r="B3" s="80">
        <f>1!D11</f>
        <v>0</v>
      </c>
      <c r="C3" s="81" t="str">
        <f>1!G68</f>
        <v>Лось Андрей</v>
      </c>
      <c r="D3" s="82">
        <f>1!G71</f>
        <v>0</v>
      </c>
      <c r="E3" s="83">
        <f>1!B40</f>
        <v>0</v>
      </c>
    </row>
    <row r="4" spans="1:5" ht="12.75">
      <c r="A4" s="79">
        <v>3</v>
      </c>
      <c r="B4" s="80">
        <f>1!D15</f>
        <v>0</v>
      </c>
      <c r="C4" s="81" t="str">
        <f>1!E7</f>
        <v>Латыпов Артур</v>
      </c>
      <c r="D4" s="82" t="str">
        <f>1!C38</f>
        <v>_</v>
      </c>
      <c r="E4" s="83">
        <f>1!B42</f>
        <v>0</v>
      </c>
    </row>
    <row r="5" spans="1:5" ht="12.75">
      <c r="A5" s="79">
        <v>4</v>
      </c>
      <c r="B5" s="80">
        <f>1!D19</f>
        <v>0</v>
      </c>
      <c r="C5" s="81" t="str">
        <f>1!E23</f>
        <v>Аминев Радмир</v>
      </c>
      <c r="D5" s="82" t="str">
        <f>1!C46</f>
        <v>_</v>
      </c>
      <c r="E5" s="83">
        <f>1!B44</f>
        <v>0</v>
      </c>
    </row>
    <row r="6" spans="1:5" ht="12.75">
      <c r="A6" s="79">
        <v>5</v>
      </c>
      <c r="B6" s="80">
        <f>1!D23</f>
        <v>0</v>
      </c>
      <c r="C6" s="81" t="str">
        <f>1!E35</f>
        <v>Ахтямова Камилла</v>
      </c>
      <c r="D6" s="82" t="str">
        <f>1!C52</f>
        <v>_</v>
      </c>
      <c r="E6" s="83">
        <f>1!B46</f>
        <v>0</v>
      </c>
    </row>
    <row r="7" spans="1:5" ht="12.75">
      <c r="A7" s="79">
        <v>6</v>
      </c>
      <c r="B7" s="80">
        <f>1!D27</f>
        <v>0</v>
      </c>
      <c r="C7" s="81" t="str">
        <f>1!E39</f>
        <v>Садыков Амир</v>
      </c>
      <c r="D7" s="82" t="str">
        <f>1!C65</f>
        <v>_</v>
      </c>
      <c r="E7" s="83">
        <f>1!B48</f>
        <v>0</v>
      </c>
    </row>
    <row r="8" spans="1:5" ht="12.75">
      <c r="A8" s="79">
        <v>7</v>
      </c>
      <c r="B8" s="80">
        <f>1!D31</f>
        <v>0</v>
      </c>
      <c r="C8" s="81" t="str">
        <f>1!E47</f>
        <v>Масалимов Рамиль</v>
      </c>
      <c r="D8" s="82" t="str">
        <f>1!C69</f>
        <v>_</v>
      </c>
      <c r="E8" s="83">
        <f>1!B50</f>
        <v>0</v>
      </c>
    </row>
    <row r="9" spans="1:5" ht="12.75">
      <c r="A9" s="79">
        <v>8</v>
      </c>
      <c r="B9" s="80">
        <f>1!D35</f>
        <v>0</v>
      </c>
      <c r="C9" s="81" t="str">
        <f>1!E51</f>
        <v>Коробейникова Екатерина</v>
      </c>
      <c r="D9" s="82" t="str">
        <f>1!C71</f>
        <v>_</v>
      </c>
      <c r="E9" s="83">
        <f>1!B52</f>
        <v>0</v>
      </c>
    </row>
    <row r="10" spans="1:5" ht="12.75">
      <c r="A10" s="79">
        <v>9</v>
      </c>
      <c r="B10" s="80">
        <f>1!F9</f>
        <v>0</v>
      </c>
      <c r="C10" s="81" t="str">
        <f>1!E66</f>
        <v>Лось Андрей</v>
      </c>
      <c r="D10" s="82" t="str">
        <f>1!K69</f>
        <v>_</v>
      </c>
      <c r="E10" s="83">
        <f>1!D53</f>
        <v>0</v>
      </c>
    </row>
    <row r="11" spans="1:5" ht="12.75">
      <c r="A11" s="79">
        <v>10</v>
      </c>
      <c r="B11" s="80">
        <f>1!F17</f>
        <v>0</v>
      </c>
      <c r="C11" s="81">
        <f>1!M70</f>
        <v>0</v>
      </c>
      <c r="D11" s="82" t="str">
        <f>1!M72</f>
        <v>_</v>
      </c>
      <c r="E11" s="83">
        <f>1!D49</f>
        <v>0</v>
      </c>
    </row>
    <row r="12" spans="1:5" ht="12.75">
      <c r="A12" s="79">
        <v>11</v>
      </c>
      <c r="B12" s="80">
        <f>1!F25</f>
        <v>0</v>
      </c>
      <c r="C12" s="81" t="str">
        <f>1!E56</f>
        <v>Аминев Радмир</v>
      </c>
      <c r="D12" s="82" t="str">
        <f>1!E58</f>
        <v>Едренкин Георгий</v>
      </c>
      <c r="E12" s="83">
        <f>1!D45</f>
        <v>0</v>
      </c>
    </row>
    <row r="13" spans="1:5" ht="12.75">
      <c r="A13" s="79">
        <v>12</v>
      </c>
      <c r="B13" s="80">
        <f>1!F33</f>
        <v>0</v>
      </c>
      <c r="C13" s="81" t="str">
        <f>1!I42</f>
        <v>Аминев Радмир</v>
      </c>
      <c r="D13" s="82" t="str">
        <f>1!C60</f>
        <v>Елпаев Игорь</v>
      </c>
      <c r="E13" s="83">
        <f>1!D41</f>
        <v>0</v>
      </c>
    </row>
    <row r="14" spans="1:5" ht="12.75">
      <c r="A14" s="79">
        <v>13</v>
      </c>
      <c r="B14" s="80">
        <f>1!H13</f>
        <v>0</v>
      </c>
      <c r="C14" s="81" t="str">
        <f>1!G44</f>
        <v>Аминев Радмир</v>
      </c>
      <c r="D14" s="82" t="str">
        <f>1!I57</f>
        <v>Ягафарова Диана</v>
      </c>
      <c r="E14" s="83">
        <f>1!H38</f>
        <v>0</v>
      </c>
    </row>
    <row r="15" spans="1:5" ht="12.75">
      <c r="A15" s="79">
        <v>14</v>
      </c>
      <c r="B15" s="80">
        <f>1!H29</f>
        <v>0</v>
      </c>
      <c r="C15" s="81" t="str">
        <f>1!I29</f>
        <v>Ахтямова Камилла</v>
      </c>
      <c r="D15" s="82" t="str">
        <f>1!I46</f>
        <v>Едренкин Георгий</v>
      </c>
      <c r="E15" s="83">
        <f>1!H46</f>
        <v>0</v>
      </c>
    </row>
    <row r="16" spans="1:5" ht="12.75">
      <c r="A16" s="79">
        <v>15</v>
      </c>
      <c r="B16" s="80">
        <f>1!J21</f>
        <v>0</v>
      </c>
      <c r="C16" s="81" t="str">
        <f>1!G33</f>
        <v>Ахтямова Камилла</v>
      </c>
      <c r="D16" s="82" t="str">
        <f>1!E41</f>
        <v>Елпаев Игорь</v>
      </c>
      <c r="E16" s="83">
        <f>1!J32</f>
        <v>0</v>
      </c>
    </row>
    <row r="17" spans="1:5" ht="12.75">
      <c r="A17" s="79">
        <v>16</v>
      </c>
      <c r="B17" s="80">
        <f>1!D39</f>
        <v>0</v>
      </c>
      <c r="C17" s="81" t="str">
        <f>1!K48</f>
        <v>Быков Станислав</v>
      </c>
      <c r="D17" s="82" t="str">
        <f>1!C57</f>
        <v>Едренкин Георгий</v>
      </c>
      <c r="E17" s="83">
        <f>1!B65</f>
        <v>0</v>
      </c>
    </row>
    <row r="18" spans="1:5" ht="12.75">
      <c r="A18" s="79">
        <v>17</v>
      </c>
      <c r="B18" s="80">
        <f>1!D43</f>
        <v>0</v>
      </c>
      <c r="C18" s="81" t="str">
        <f>1!M44</f>
        <v>Быков Станислав</v>
      </c>
      <c r="D18" s="82" t="str">
        <f>1!M52</f>
        <v>Касимов Линар</v>
      </c>
      <c r="E18" s="83">
        <f>1!B67</f>
        <v>0</v>
      </c>
    </row>
    <row r="19" spans="1:5" ht="12.75">
      <c r="A19" s="79">
        <v>18</v>
      </c>
      <c r="B19" s="80">
        <f>1!D47</f>
        <v>0</v>
      </c>
      <c r="C19" s="81" t="str">
        <f>1!G48</f>
        <v>Быков Станислав</v>
      </c>
      <c r="D19" s="82" t="str">
        <f>1!I59</f>
        <v>Масалимов Рамиль</v>
      </c>
      <c r="E19" s="83">
        <f>1!B69</f>
        <v>0</v>
      </c>
    </row>
    <row r="20" spans="1:5" ht="12.75">
      <c r="A20" s="79">
        <v>19</v>
      </c>
      <c r="B20" s="80">
        <f>1!D51</f>
        <v>0</v>
      </c>
      <c r="C20" s="81" t="str">
        <f>1!I50</f>
        <v>Быков Станислав</v>
      </c>
      <c r="D20" s="82" t="str">
        <f>1!C62</f>
        <v>Насыров Рустам</v>
      </c>
      <c r="E20" s="83">
        <f>1!B71</f>
        <v>0</v>
      </c>
    </row>
    <row r="21" spans="1:5" ht="12.75">
      <c r="A21" s="79">
        <v>20</v>
      </c>
      <c r="B21" s="80">
        <f>1!F40</f>
        <v>0</v>
      </c>
      <c r="C21" s="81" t="str">
        <f>1!E15</f>
        <v>Быков Станислав</v>
      </c>
      <c r="D21" s="82" t="str">
        <f>1!C42</f>
        <v>Ягафарова Диана</v>
      </c>
      <c r="E21" s="83">
        <f>1!H55</f>
        <v>0</v>
      </c>
    </row>
    <row r="22" spans="1:5" ht="12.75">
      <c r="A22" s="79">
        <v>21</v>
      </c>
      <c r="B22" s="80">
        <f>1!F44</f>
        <v>0</v>
      </c>
      <c r="C22" s="81" t="str">
        <f>1!G25</f>
        <v>Едренкин Георгий</v>
      </c>
      <c r="D22" s="82" t="str">
        <f>1!E45</f>
        <v>Аминев Радмир</v>
      </c>
      <c r="E22" s="83">
        <f>1!H57</f>
        <v>0</v>
      </c>
    </row>
    <row r="23" spans="1:5" ht="12.75">
      <c r="A23" s="79">
        <v>22</v>
      </c>
      <c r="B23" s="80">
        <f>1!F48</f>
        <v>0</v>
      </c>
      <c r="C23" s="81" t="str">
        <f>1!E27</f>
        <v>Едренкин Георгий</v>
      </c>
      <c r="D23" s="82" t="str">
        <f>1!C48</f>
        <v>Масалимов Рамиль</v>
      </c>
      <c r="E23" s="83">
        <f>1!H59</f>
        <v>0</v>
      </c>
    </row>
    <row r="24" spans="1:5" ht="12.75">
      <c r="A24" s="79">
        <v>23</v>
      </c>
      <c r="B24" s="80">
        <f>1!F52</f>
        <v>0</v>
      </c>
      <c r="C24" s="81" t="str">
        <f>1!E31</f>
        <v>Елпаев Игорь</v>
      </c>
      <c r="D24" s="82" t="str">
        <f>1!C50</f>
        <v>Коробейникова Екатерина</v>
      </c>
      <c r="E24" s="83">
        <f>1!H61</f>
        <v>0</v>
      </c>
    </row>
    <row r="25" spans="1:5" ht="12.75">
      <c r="A25" s="79">
        <v>24</v>
      </c>
      <c r="B25" s="80">
        <f>1!H42</f>
        <v>0</v>
      </c>
      <c r="C25" s="81" t="str">
        <f>1!G40</f>
        <v>Елпаев Игорь</v>
      </c>
      <c r="D25" s="82" t="str">
        <f>1!I55</f>
        <v>Садыков Амир</v>
      </c>
      <c r="E25" s="83">
        <f>1!B60</f>
        <v>0</v>
      </c>
    </row>
    <row r="26" spans="1:5" ht="12.75">
      <c r="A26" s="79">
        <v>25</v>
      </c>
      <c r="B26" s="80">
        <f>1!H50</f>
        <v>0</v>
      </c>
      <c r="C26" s="81" t="str">
        <f>1!K40</f>
        <v>Касимов Линар</v>
      </c>
      <c r="D26" s="82" t="str">
        <f>1!C55</f>
        <v>Аминев Радмир</v>
      </c>
      <c r="E26" s="83">
        <f>1!B62</f>
        <v>0</v>
      </c>
    </row>
    <row r="27" spans="1:5" ht="12.75">
      <c r="A27" s="79">
        <v>26</v>
      </c>
      <c r="B27" s="80">
        <f>1!J40</f>
        <v>0</v>
      </c>
      <c r="C27" s="81" t="str">
        <f>1!G17</f>
        <v>Касимов Линар</v>
      </c>
      <c r="D27" s="82" t="str">
        <f>1!E49</f>
        <v>Быков Станислав</v>
      </c>
      <c r="E27" s="83">
        <f>1!B55</f>
        <v>0</v>
      </c>
    </row>
    <row r="28" spans="1:5" ht="12.75">
      <c r="A28" s="79">
        <v>27</v>
      </c>
      <c r="B28" s="80">
        <f>1!J48</f>
        <v>0</v>
      </c>
      <c r="C28" s="81" t="str">
        <f>1!E19</f>
        <v>Касимов Линар</v>
      </c>
      <c r="D28" s="82" t="str">
        <f>1!C44</f>
        <v>Лось Андрей</v>
      </c>
      <c r="E28" s="83">
        <f>1!B57</f>
        <v>0</v>
      </c>
    </row>
    <row r="29" spans="1:5" ht="12.75">
      <c r="A29" s="79">
        <v>28</v>
      </c>
      <c r="B29" s="80">
        <f>1!L44</f>
        <v>0</v>
      </c>
      <c r="C29" s="81" t="str">
        <f>1!K21</f>
        <v>Латыпов Артур</v>
      </c>
      <c r="D29" s="82" t="str">
        <f>1!K32</f>
        <v>Ахтямова Камилла</v>
      </c>
      <c r="E29" s="83">
        <f>1!L52</f>
        <v>0</v>
      </c>
    </row>
    <row r="30" spans="1:5" ht="12.75">
      <c r="A30" s="79">
        <v>29</v>
      </c>
      <c r="B30" s="80">
        <f>1!D56</f>
        <v>0</v>
      </c>
      <c r="C30" s="81" t="str">
        <f>1!I13</f>
        <v>Латыпов Артур</v>
      </c>
      <c r="D30" s="82" t="str">
        <f>1!I38</f>
        <v>Касимов Линар</v>
      </c>
      <c r="E30" s="83">
        <f>1!D58</f>
        <v>0</v>
      </c>
    </row>
    <row r="31" spans="1:5" ht="12.75">
      <c r="A31" s="79">
        <v>30</v>
      </c>
      <c r="B31" s="80">
        <f>1!D61</f>
        <v>0</v>
      </c>
      <c r="C31" s="81" t="str">
        <f>1!G9</f>
        <v>Латыпов Артур</v>
      </c>
      <c r="D31" s="82" t="str">
        <f>1!E53</f>
        <v>Насыров Рустам</v>
      </c>
      <c r="E31" s="83">
        <f>1!D63</f>
        <v>0</v>
      </c>
    </row>
    <row r="32" spans="1:5" ht="12.75">
      <c r="A32" s="79">
        <v>31</v>
      </c>
      <c r="B32" s="80">
        <f>1!J56</f>
        <v>0</v>
      </c>
      <c r="C32" s="81" t="str">
        <f>1!K60</f>
        <v>Масалимов Рамиль</v>
      </c>
      <c r="D32" s="82" t="str">
        <f>1!K66</f>
        <v>Коробейникова Екатерина</v>
      </c>
      <c r="E32" s="83">
        <f>1!J64</f>
        <v>0</v>
      </c>
    </row>
    <row r="33" spans="1:5" ht="12.75">
      <c r="A33" s="79">
        <v>32</v>
      </c>
      <c r="B33" s="80">
        <f>1!J60</f>
        <v>0</v>
      </c>
      <c r="C33" s="81" t="str">
        <f>1!E61</f>
        <v>Насыров Рустам</v>
      </c>
      <c r="D33" s="82" t="str">
        <f>1!E63</f>
        <v>Елпаев Игорь</v>
      </c>
      <c r="E33" s="83">
        <f>1!J66</f>
        <v>0</v>
      </c>
    </row>
    <row r="34" spans="1:5" ht="12.75">
      <c r="A34" s="79">
        <v>33</v>
      </c>
      <c r="B34" s="80">
        <f>1!L58</f>
        <v>0</v>
      </c>
      <c r="C34" s="81" t="str">
        <f>1!G52</f>
        <v>Насыров Рустам</v>
      </c>
      <c r="D34" s="82" t="str">
        <f>1!I61</f>
        <v>Коробейникова Екатерина</v>
      </c>
      <c r="E34" s="83">
        <f>1!L61</f>
        <v>0</v>
      </c>
    </row>
    <row r="35" spans="1:5" ht="12.75">
      <c r="A35" s="79">
        <v>34</v>
      </c>
      <c r="B35" s="80">
        <f>1!L65</f>
        <v>0</v>
      </c>
      <c r="C35" s="81" t="str">
        <f>1!E11</f>
        <v>Насыров Рустам</v>
      </c>
      <c r="D35" s="82" t="str">
        <f>1!C40</f>
        <v>Садыков Амир</v>
      </c>
      <c r="E35" s="83">
        <f>1!L67</f>
        <v>0</v>
      </c>
    </row>
    <row r="36" spans="1:5" ht="12.75">
      <c r="A36" s="79">
        <v>35</v>
      </c>
      <c r="B36" s="80">
        <f>1!D66</f>
        <v>0</v>
      </c>
      <c r="C36" s="81" t="str">
        <f>1!M58</f>
        <v>Садыков Амир</v>
      </c>
      <c r="D36" s="82" t="str">
        <f>1!M61</f>
        <v>Масалимов Рамиль</v>
      </c>
      <c r="E36" s="83">
        <f>1!J69</f>
        <v>0</v>
      </c>
    </row>
    <row r="37" spans="1:5" ht="12.75">
      <c r="A37" s="79">
        <v>36</v>
      </c>
      <c r="B37" s="80">
        <f>1!D70</f>
        <v>0</v>
      </c>
      <c r="C37" s="81" t="str">
        <f>1!K56</f>
        <v>Садыков Амир</v>
      </c>
      <c r="D37" s="82" t="str">
        <f>1!K64</f>
        <v>Ягафарова Диана</v>
      </c>
      <c r="E37" s="83">
        <f>1!J71</f>
        <v>0</v>
      </c>
    </row>
    <row r="38" spans="1:5" ht="12.75">
      <c r="A38" s="79">
        <v>37</v>
      </c>
      <c r="B38" s="80">
        <f>1!F68</f>
        <v>0</v>
      </c>
      <c r="C38" s="81" t="str">
        <f>1!M65</f>
        <v>Ягафарова Диана</v>
      </c>
      <c r="D38" s="82" t="str">
        <f>1!M67</f>
        <v>Коробейникова Екатерина</v>
      </c>
      <c r="E38" s="83">
        <f>1!F71</f>
        <v>0</v>
      </c>
    </row>
    <row r="39" spans="1:5" ht="12.75">
      <c r="A39" s="79">
        <v>38</v>
      </c>
      <c r="B39" s="80">
        <f>1!L70</f>
        <v>0</v>
      </c>
      <c r="C39" s="81" t="str">
        <f>1!E43</f>
        <v>Ягафарова Диана</v>
      </c>
      <c r="D39" s="82" t="str">
        <f>1!C67</f>
        <v>Лось Андрей</v>
      </c>
      <c r="E39" s="83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242" t="s">
        <v>79</v>
      </c>
      <c r="B1" s="242"/>
      <c r="C1" s="242"/>
      <c r="D1" s="242"/>
      <c r="E1" s="242"/>
      <c r="F1" s="242"/>
      <c r="G1" s="242"/>
      <c r="H1" s="242"/>
      <c r="I1" s="242"/>
    </row>
    <row r="2" spans="1:9" ht="13.5" thickBot="1">
      <c r="A2" s="258" t="s">
        <v>48</v>
      </c>
      <c r="B2" s="258"/>
      <c r="C2" s="258"/>
      <c r="D2" s="258"/>
      <c r="E2" s="258"/>
      <c r="F2" s="258"/>
      <c r="G2" s="258"/>
      <c r="H2" s="258"/>
      <c r="I2" s="258"/>
    </row>
    <row r="3" spans="1:10" ht="23.25">
      <c r="A3" s="259" t="s">
        <v>82</v>
      </c>
      <c r="B3" s="260"/>
      <c r="C3" s="260"/>
      <c r="D3" s="260"/>
      <c r="E3" s="260"/>
      <c r="F3" s="260"/>
      <c r="G3" s="260"/>
      <c r="H3" s="260"/>
      <c r="I3" s="18">
        <v>4</v>
      </c>
      <c r="J3" s="19"/>
    </row>
    <row r="4" spans="1:10" ht="19.5" customHeight="1">
      <c r="A4" s="246" t="s">
        <v>6</v>
      </c>
      <c r="B4" s="246"/>
      <c r="C4" s="247" t="s">
        <v>118</v>
      </c>
      <c r="D4" s="247"/>
      <c r="E4" s="247"/>
      <c r="F4" s="247"/>
      <c r="G4" s="247"/>
      <c r="H4" s="247"/>
      <c r="I4" s="247"/>
      <c r="J4" s="20"/>
    </row>
    <row r="5" spans="1:10" ht="15.75">
      <c r="A5" s="239"/>
      <c r="B5" s="240"/>
      <c r="C5" s="240"/>
      <c r="D5" s="21" t="s">
        <v>4</v>
      </c>
      <c r="E5" s="257">
        <v>45326</v>
      </c>
      <c r="F5" s="257"/>
      <c r="G5" s="257"/>
      <c r="H5" s="22" t="s">
        <v>52</v>
      </c>
      <c r="I5" s="23" t="s">
        <v>8</v>
      </c>
      <c r="J5" s="20"/>
    </row>
    <row r="6" spans="1:10" ht="15.75">
      <c r="A6" s="88"/>
      <c r="B6" s="88"/>
      <c r="C6" s="88"/>
      <c r="D6" s="88"/>
      <c r="E6" s="88"/>
      <c r="F6" s="88"/>
      <c r="G6" s="88"/>
      <c r="H6" s="88"/>
      <c r="I6" s="88"/>
      <c r="J6" s="20"/>
    </row>
    <row r="7" spans="1:9" ht="10.5" customHeight="1">
      <c r="A7" s="1"/>
      <c r="B7" s="28" t="s">
        <v>23</v>
      </c>
      <c r="C7" s="29" t="s">
        <v>9</v>
      </c>
      <c r="D7" s="1" t="s">
        <v>24</v>
      </c>
      <c r="E7" s="1"/>
      <c r="F7" s="1"/>
      <c r="G7" s="1"/>
      <c r="H7" s="1"/>
      <c r="I7" s="1"/>
    </row>
    <row r="8" spans="1:9" ht="18">
      <c r="A8" s="30"/>
      <c r="B8" s="31" t="s">
        <v>61</v>
      </c>
      <c r="C8" s="32">
        <v>1</v>
      </c>
      <c r="D8" s="33" t="str">
        <f>'12'!M38</f>
        <v>Коробейникова Екатерина</v>
      </c>
      <c r="E8" s="1"/>
      <c r="F8" s="1"/>
      <c r="G8" s="1"/>
      <c r="H8" s="1"/>
      <c r="I8" s="1"/>
    </row>
    <row r="9" spans="1:9" ht="18">
      <c r="A9" s="30"/>
      <c r="B9" s="31" t="s">
        <v>56</v>
      </c>
      <c r="C9" s="32">
        <v>2</v>
      </c>
      <c r="D9" s="33" t="str">
        <f>'12'!M58</f>
        <v>Лукина Елена</v>
      </c>
      <c r="E9" s="1"/>
      <c r="F9" s="1"/>
      <c r="G9" s="1"/>
      <c r="H9" s="1"/>
      <c r="I9" s="1"/>
    </row>
    <row r="10" spans="1:9" ht="18">
      <c r="A10" s="30"/>
      <c r="B10" s="31" t="s">
        <v>87</v>
      </c>
      <c r="C10" s="32">
        <v>3</v>
      </c>
      <c r="D10" s="33" t="str">
        <f>'22'!Q25</f>
        <v>Ягафарова Диана</v>
      </c>
      <c r="E10" s="1"/>
      <c r="F10" s="1"/>
      <c r="G10" s="1"/>
      <c r="H10" s="1"/>
      <c r="I10" s="1"/>
    </row>
    <row r="11" spans="1:9" ht="18">
      <c r="A11" s="30"/>
      <c r="B11" s="31" t="s">
        <v>119</v>
      </c>
      <c r="C11" s="32">
        <v>4</v>
      </c>
      <c r="D11" s="33" t="str">
        <f>'22'!Q35</f>
        <v>Масалимов Рамиль</v>
      </c>
      <c r="E11" s="1"/>
      <c r="F11" s="1"/>
      <c r="G11" s="1"/>
      <c r="H11" s="1"/>
      <c r="I11" s="1"/>
    </row>
    <row r="12" spans="1:9" ht="18">
      <c r="A12" s="30"/>
      <c r="B12" s="31" t="s">
        <v>120</v>
      </c>
      <c r="C12" s="32">
        <v>5</v>
      </c>
      <c r="D12" s="33" t="str">
        <f>'12'!M65</f>
        <v>Камалтдинов Ирек</v>
      </c>
      <c r="E12" s="1"/>
      <c r="F12" s="1"/>
      <c r="G12" s="1"/>
      <c r="H12" s="1"/>
      <c r="I12" s="1"/>
    </row>
    <row r="13" spans="1:9" ht="18">
      <c r="A13" s="30"/>
      <c r="B13" s="31" t="s">
        <v>121</v>
      </c>
      <c r="C13" s="32">
        <v>6</v>
      </c>
      <c r="D13" s="33" t="str">
        <f>'12'!M67</f>
        <v>Жеребов Алексей</v>
      </c>
      <c r="E13" s="1"/>
      <c r="F13" s="1"/>
      <c r="G13" s="1"/>
      <c r="H13" s="1"/>
      <c r="I13" s="1"/>
    </row>
    <row r="14" spans="1:9" ht="18">
      <c r="A14" s="30"/>
      <c r="B14" s="31" t="s">
        <v>62</v>
      </c>
      <c r="C14" s="32">
        <v>7</v>
      </c>
      <c r="D14" s="33" t="str">
        <f>'12'!M70</f>
        <v>Ахмеров Илья</v>
      </c>
      <c r="E14" s="1"/>
      <c r="F14" s="1"/>
      <c r="G14" s="1"/>
      <c r="H14" s="1"/>
      <c r="I14" s="1"/>
    </row>
    <row r="15" spans="1:9" ht="18">
      <c r="A15" s="30"/>
      <c r="B15" s="31" t="s">
        <v>86</v>
      </c>
      <c r="C15" s="32">
        <v>8</v>
      </c>
      <c r="D15" s="33" t="str">
        <f>'12'!M72</f>
        <v>Горбунова Александра</v>
      </c>
      <c r="E15" s="1"/>
      <c r="F15" s="1"/>
      <c r="G15" s="1"/>
      <c r="H15" s="1"/>
      <c r="I15" s="1"/>
    </row>
    <row r="16" spans="1:9" ht="18">
      <c r="A16" s="30"/>
      <c r="B16" s="31" t="s">
        <v>122</v>
      </c>
      <c r="C16" s="32">
        <v>9</v>
      </c>
      <c r="D16" s="33" t="str">
        <f>'12'!G74</f>
        <v>Краснова Валерия</v>
      </c>
      <c r="E16" s="1"/>
      <c r="F16" s="1"/>
      <c r="G16" s="1"/>
      <c r="H16" s="1"/>
      <c r="I16" s="1"/>
    </row>
    <row r="17" spans="1:9" ht="18">
      <c r="A17" s="30"/>
      <c r="B17" s="31" t="s">
        <v>123</v>
      </c>
      <c r="C17" s="32">
        <v>10</v>
      </c>
      <c r="D17" s="33" t="str">
        <f>'12'!G77</f>
        <v>Мухаметрахимов Артур</v>
      </c>
      <c r="E17" s="1"/>
      <c r="F17" s="1"/>
      <c r="G17" s="1"/>
      <c r="H17" s="1"/>
      <c r="I17" s="1"/>
    </row>
    <row r="18" spans="1:9" ht="18">
      <c r="A18" s="30"/>
      <c r="B18" s="31" t="s">
        <v>124</v>
      </c>
      <c r="C18" s="32">
        <v>11</v>
      </c>
      <c r="D18" s="33" t="str">
        <f>'12'!M75</f>
        <v>Китов Константин</v>
      </c>
      <c r="E18" s="1"/>
      <c r="F18" s="1"/>
      <c r="G18" s="1"/>
      <c r="H18" s="1"/>
      <c r="I18" s="1"/>
    </row>
    <row r="19" spans="1:9" ht="18">
      <c r="A19" s="30"/>
      <c r="B19" s="31" t="s">
        <v>25</v>
      </c>
      <c r="C19" s="32">
        <v>12</v>
      </c>
      <c r="D19" s="33" t="str">
        <f>'12'!M77</f>
        <v>Кочетыгов Алексей</v>
      </c>
      <c r="E19" s="1"/>
      <c r="F19" s="1"/>
      <c r="G19" s="1"/>
      <c r="H19" s="1"/>
      <c r="I19" s="1"/>
    </row>
    <row r="20" spans="1:9" ht="18">
      <c r="A20" s="30"/>
      <c r="B20" s="31" t="s">
        <v>125</v>
      </c>
      <c r="C20" s="32">
        <v>13</v>
      </c>
      <c r="D20" s="33" t="str">
        <f>'22'!Q43</f>
        <v>Мухаметрахимов Тимур</v>
      </c>
      <c r="E20" s="1"/>
      <c r="F20" s="1"/>
      <c r="G20" s="1"/>
      <c r="H20" s="1"/>
      <c r="I20" s="1"/>
    </row>
    <row r="21" spans="1:9" ht="18">
      <c r="A21" s="30"/>
      <c r="B21" s="31" t="s">
        <v>26</v>
      </c>
      <c r="C21" s="32">
        <v>14</v>
      </c>
      <c r="D21" s="33" t="str">
        <f>'22'!Q47</f>
        <v>Шайхутдинова Ильмира</v>
      </c>
      <c r="E21" s="1"/>
      <c r="F21" s="1"/>
      <c r="G21" s="1"/>
      <c r="H21" s="1"/>
      <c r="I21" s="1"/>
    </row>
    <row r="22" spans="1:9" ht="18">
      <c r="A22" s="30"/>
      <c r="B22" s="31" t="s">
        <v>99</v>
      </c>
      <c r="C22" s="32">
        <v>15</v>
      </c>
      <c r="D22" s="33" t="str">
        <f>'22'!Q49</f>
        <v>Грошев Юрий</v>
      </c>
      <c r="E22" s="1"/>
      <c r="F22" s="1"/>
      <c r="G22" s="1"/>
      <c r="H22" s="1"/>
      <c r="I22" s="1"/>
    </row>
    <row r="23" spans="1:9" ht="18">
      <c r="A23" s="30"/>
      <c r="B23" s="31" t="s">
        <v>126</v>
      </c>
      <c r="C23" s="32">
        <v>16</v>
      </c>
      <c r="D23" s="33" t="str">
        <f>'22'!Q51</f>
        <v>Семенов Алексей</v>
      </c>
      <c r="E23" s="1"/>
      <c r="F23" s="1"/>
      <c r="G23" s="1"/>
      <c r="H23" s="1"/>
      <c r="I23" s="1"/>
    </row>
    <row r="24" spans="1:9" ht="18">
      <c r="A24" s="30"/>
      <c r="B24" s="31" t="s">
        <v>97</v>
      </c>
      <c r="C24" s="32">
        <v>17</v>
      </c>
      <c r="D24" s="33" t="str">
        <f>'22'!I47</f>
        <v>Хасанова Амалия</v>
      </c>
      <c r="E24" s="1"/>
      <c r="F24" s="1"/>
      <c r="G24" s="1"/>
      <c r="H24" s="1"/>
      <c r="I24" s="1"/>
    </row>
    <row r="25" spans="1:9" ht="18">
      <c r="A25" s="30"/>
      <c r="B25" s="31" t="s">
        <v>127</v>
      </c>
      <c r="C25" s="32">
        <v>18</v>
      </c>
      <c r="D25" s="33" t="str">
        <f>'22'!I53</f>
        <v>Габитова Милена</v>
      </c>
      <c r="E25" s="1"/>
      <c r="F25" s="1"/>
      <c r="G25" s="1"/>
      <c r="H25" s="1"/>
      <c r="I25" s="1"/>
    </row>
    <row r="26" spans="1:9" ht="18">
      <c r="A26" s="30"/>
      <c r="B26" s="31" t="s">
        <v>128</v>
      </c>
      <c r="C26" s="32">
        <v>19</v>
      </c>
      <c r="D26" s="33" t="str">
        <f>'22'!I56</f>
        <v>Фазлыев Даниэль</v>
      </c>
      <c r="E26" s="1"/>
      <c r="F26" s="1"/>
      <c r="G26" s="1"/>
      <c r="H26" s="1"/>
      <c r="I26" s="1"/>
    </row>
    <row r="27" spans="1:9" ht="18">
      <c r="A27" s="30"/>
      <c r="B27" s="31" t="s">
        <v>129</v>
      </c>
      <c r="C27" s="32">
        <v>20</v>
      </c>
      <c r="D27" s="33" t="str">
        <f>'22'!I58</f>
        <v>Абдукадыров Денис</v>
      </c>
      <c r="E27" s="1"/>
      <c r="F27" s="1"/>
      <c r="G27" s="1"/>
      <c r="H27" s="1"/>
      <c r="I27" s="1"/>
    </row>
    <row r="28" spans="1:9" ht="18">
      <c r="A28" s="30"/>
      <c r="B28" s="31" t="s">
        <v>27</v>
      </c>
      <c r="C28" s="32">
        <v>21</v>
      </c>
      <c r="D28" s="33">
        <f>'22'!Q56</f>
        <v>0</v>
      </c>
      <c r="E28" s="1"/>
      <c r="F28" s="1"/>
      <c r="G28" s="1"/>
      <c r="H28" s="1"/>
      <c r="I28" s="1"/>
    </row>
    <row r="29" spans="1:9" ht="18">
      <c r="A29" s="30"/>
      <c r="B29" s="31" t="s">
        <v>27</v>
      </c>
      <c r="C29" s="32">
        <v>22</v>
      </c>
      <c r="D29" s="33">
        <f>'22'!Q60</f>
        <v>0</v>
      </c>
      <c r="E29" s="1"/>
      <c r="F29" s="1"/>
      <c r="G29" s="1"/>
      <c r="H29" s="1"/>
      <c r="I29" s="1"/>
    </row>
    <row r="30" spans="1:9" ht="18">
      <c r="A30" s="30"/>
      <c r="B30" s="31" t="s">
        <v>27</v>
      </c>
      <c r="C30" s="32">
        <v>23</v>
      </c>
      <c r="D30" s="33">
        <f>'22'!Q62</f>
        <v>0</v>
      </c>
      <c r="E30" s="1"/>
      <c r="F30" s="1"/>
      <c r="G30" s="1"/>
      <c r="H30" s="1"/>
      <c r="I30" s="1"/>
    </row>
    <row r="31" spans="1:9" ht="18">
      <c r="A31" s="30"/>
      <c r="B31" s="31" t="s">
        <v>27</v>
      </c>
      <c r="C31" s="32">
        <v>24</v>
      </c>
      <c r="D31" s="33">
        <f>'22'!Q64</f>
        <v>0</v>
      </c>
      <c r="E31" s="1"/>
      <c r="F31" s="1"/>
      <c r="G31" s="1"/>
      <c r="H31" s="1"/>
      <c r="I31" s="1"/>
    </row>
    <row r="32" spans="1:9" ht="18">
      <c r="A32" s="30"/>
      <c r="B32" s="31" t="s">
        <v>27</v>
      </c>
      <c r="C32" s="32">
        <v>25</v>
      </c>
      <c r="D32" s="33">
        <f>'22'!I66</f>
        <v>0</v>
      </c>
      <c r="E32" s="1"/>
      <c r="F32" s="1"/>
      <c r="G32" s="1"/>
      <c r="H32" s="1"/>
      <c r="I32" s="1"/>
    </row>
    <row r="33" spans="1:9" ht="18">
      <c r="A33" s="30"/>
      <c r="B33" s="31" t="s">
        <v>27</v>
      </c>
      <c r="C33" s="32">
        <v>26</v>
      </c>
      <c r="D33" s="33">
        <f>'22'!I72</f>
        <v>0</v>
      </c>
      <c r="E33" s="1"/>
      <c r="F33" s="1"/>
      <c r="G33" s="1"/>
      <c r="H33" s="1"/>
      <c r="I33" s="1"/>
    </row>
    <row r="34" spans="1:9" ht="18">
      <c r="A34" s="30"/>
      <c r="B34" s="31" t="s">
        <v>27</v>
      </c>
      <c r="C34" s="32">
        <v>27</v>
      </c>
      <c r="D34" s="33">
        <f>'22'!I75</f>
        <v>0</v>
      </c>
      <c r="E34" s="1"/>
      <c r="F34" s="1"/>
      <c r="G34" s="1"/>
      <c r="H34" s="1"/>
      <c r="I34" s="1"/>
    </row>
    <row r="35" spans="1:9" ht="18">
      <c r="A35" s="30"/>
      <c r="B35" s="31" t="s">
        <v>27</v>
      </c>
      <c r="C35" s="32">
        <v>28</v>
      </c>
      <c r="D35" s="33">
        <f>'22'!I77</f>
        <v>0</v>
      </c>
      <c r="E35" s="1"/>
      <c r="F35" s="1"/>
      <c r="G35" s="1"/>
      <c r="H35" s="1"/>
      <c r="I35" s="1"/>
    </row>
    <row r="36" spans="1:9" ht="18">
      <c r="A36" s="30"/>
      <c r="B36" s="31" t="s">
        <v>27</v>
      </c>
      <c r="C36" s="32">
        <v>29</v>
      </c>
      <c r="D36" s="33">
        <f>'22'!Q69</f>
        <v>0</v>
      </c>
      <c r="E36" s="1"/>
      <c r="F36" s="1"/>
      <c r="G36" s="1"/>
      <c r="H36" s="1"/>
      <c r="I36" s="1"/>
    </row>
    <row r="37" spans="1:9" ht="18">
      <c r="A37" s="30"/>
      <c r="B37" s="31" t="s">
        <v>27</v>
      </c>
      <c r="C37" s="32">
        <v>30</v>
      </c>
      <c r="D37" s="33">
        <f>'22'!Q73</f>
        <v>0</v>
      </c>
      <c r="E37" s="1"/>
      <c r="F37" s="1"/>
      <c r="G37" s="1"/>
      <c r="H37" s="1"/>
      <c r="I37" s="1"/>
    </row>
    <row r="38" spans="1:9" ht="18">
      <c r="A38" s="30"/>
      <c r="B38" s="31" t="s">
        <v>27</v>
      </c>
      <c r="C38" s="32">
        <v>31</v>
      </c>
      <c r="D38" s="33">
        <f>'22'!Q75</f>
        <v>0</v>
      </c>
      <c r="E38" s="1"/>
      <c r="F38" s="1"/>
      <c r="G38" s="1"/>
      <c r="H38" s="1"/>
      <c r="I38" s="1"/>
    </row>
    <row r="39" spans="1:9" ht="18">
      <c r="A39" s="30"/>
      <c r="B39" s="31" t="s">
        <v>27</v>
      </c>
      <c r="C39" s="32">
        <v>32</v>
      </c>
      <c r="D39" s="33">
        <f>'22'!Q77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4.375" style="35" customWidth="1"/>
    <col min="2" max="2" width="4.75390625" style="35" customWidth="1"/>
    <col min="3" max="3" width="16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15.75390625" style="35" customWidth="1"/>
    <col min="12" max="12" width="3.75390625" style="35" customWidth="1"/>
    <col min="13" max="13" width="22.75390625" style="35" customWidth="1"/>
    <col min="14" max="16384" width="9.125" style="35" customWidth="1"/>
  </cols>
  <sheetData>
    <row r="1" spans="1:13" s="2" customFormat="1" ht="16.5" thickBo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4" s="2" customFormat="1" ht="13.5" thickBot="1">
      <c r="A2" s="243" t="s">
        <v>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96"/>
    </row>
    <row r="3" spans="1:15" ht="12.75">
      <c r="A3" s="263" t="str">
        <f>'с2'!A3</f>
        <v>LXVIII Чемпионат РБ в зачет XXV Кубка РБ, VII Кубка Давида - Детского Баш Кубка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97"/>
      <c r="O3" s="97"/>
    </row>
    <row r="4" spans="1:15" ht="12.75">
      <c r="A4" s="264" t="str">
        <f>CONCATENATE('с2'!A4," ",'с2'!C4)</f>
        <v>Республиканские официальные спортивные соревнования ДЕНЬ ПОРАЖЕНИЯ ФАШИСТСКИХ ВОЙСК ПОД СТАЛИНГРАДОМ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98"/>
      <c r="O4" s="98"/>
    </row>
    <row r="5" spans="1:15" ht="12.75">
      <c r="A5" s="250">
        <f>'с2'!E5</f>
        <v>45326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99"/>
      <c r="O5" s="99"/>
    </row>
    <row r="6" spans="1:13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25" ht="10.5" customHeight="1">
      <c r="A7" s="101">
        <v>1</v>
      </c>
      <c r="B7" s="102">
        <f>'с2'!A8</f>
        <v>0</v>
      </c>
      <c r="C7" s="119" t="s">
        <v>61</v>
      </c>
      <c r="D7" s="120"/>
      <c r="E7" s="92"/>
      <c r="F7" s="92"/>
      <c r="G7" s="92"/>
      <c r="H7" s="92"/>
      <c r="I7" s="92"/>
      <c r="J7" s="92"/>
      <c r="K7" s="92"/>
      <c r="L7" s="92"/>
      <c r="M7" s="92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10.5" customHeight="1">
      <c r="A8" s="101"/>
      <c r="B8" s="104"/>
      <c r="C8" s="121">
        <v>1</v>
      </c>
      <c r="D8" s="122">
        <v>0</v>
      </c>
      <c r="E8" s="123" t="s">
        <v>61</v>
      </c>
      <c r="F8" s="124"/>
      <c r="G8" s="92"/>
      <c r="H8" s="124"/>
      <c r="I8" s="92"/>
      <c r="J8" s="124"/>
      <c r="K8" s="92"/>
      <c r="L8" s="124"/>
      <c r="M8" s="92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10.5" customHeight="1">
      <c r="A9" s="101">
        <v>32</v>
      </c>
      <c r="B9" s="102">
        <f>'с2'!A39</f>
        <v>0</v>
      </c>
      <c r="C9" s="125" t="s">
        <v>27</v>
      </c>
      <c r="D9" s="126"/>
      <c r="E9" s="121"/>
      <c r="F9" s="127"/>
      <c r="G9" s="92"/>
      <c r="H9" s="124"/>
      <c r="I9" s="92"/>
      <c r="J9" s="124"/>
      <c r="K9" s="92"/>
      <c r="L9" s="124"/>
      <c r="M9" s="9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0.5" customHeight="1">
      <c r="A10" s="101"/>
      <c r="B10" s="104"/>
      <c r="C10" s="91"/>
      <c r="D10" s="124"/>
      <c r="E10" s="128">
        <v>17</v>
      </c>
      <c r="F10" s="122">
        <v>0</v>
      </c>
      <c r="G10" s="123" t="s">
        <v>61</v>
      </c>
      <c r="H10" s="124"/>
      <c r="I10" s="92"/>
      <c r="J10" s="124"/>
      <c r="K10" s="92"/>
      <c r="L10" s="124"/>
      <c r="M10" s="92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ht="10.5" customHeight="1">
      <c r="A11" s="101">
        <v>17</v>
      </c>
      <c r="B11" s="102">
        <f>'с2'!A24</f>
        <v>0</v>
      </c>
      <c r="C11" s="119" t="s">
        <v>97</v>
      </c>
      <c r="D11" s="129"/>
      <c r="E11" s="128"/>
      <c r="F11" s="130"/>
      <c r="G11" s="121"/>
      <c r="H11" s="127"/>
      <c r="I11" s="92"/>
      <c r="J11" s="124"/>
      <c r="K11" s="92"/>
      <c r="L11" s="124"/>
      <c r="M11" s="92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0.5" customHeight="1">
      <c r="A12" s="101"/>
      <c r="B12" s="104"/>
      <c r="C12" s="121">
        <v>2</v>
      </c>
      <c r="D12" s="122">
        <v>0</v>
      </c>
      <c r="E12" s="131" t="s">
        <v>126</v>
      </c>
      <c r="F12" s="127"/>
      <c r="G12" s="128"/>
      <c r="H12" s="127"/>
      <c r="I12" s="92"/>
      <c r="J12" s="124"/>
      <c r="K12" s="92"/>
      <c r="L12" s="124"/>
      <c r="M12" s="9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0.5" customHeight="1">
      <c r="A13" s="101">
        <v>16</v>
      </c>
      <c r="B13" s="102">
        <f>'с2'!A23</f>
        <v>0</v>
      </c>
      <c r="C13" s="125" t="s">
        <v>126</v>
      </c>
      <c r="D13" s="126"/>
      <c r="E13" s="91"/>
      <c r="F13" s="124"/>
      <c r="G13" s="128"/>
      <c r="H13" s="127"/>
      <c r="I13" s="92"/>
      <c r="J13" s="124"/>
      <c r="K13" s="92"/>
      <c r="L13" s="124"/>
      <c r="M13" s="92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0.5" customHeight="1">
      <c r="A14" s="101"/>
      <c r="B14" s="104"/>
      <c r="C14" s="91"/>
      <c r="D14" s="124"/>
      <c r="E14" s="92"/>
      <c r="F14" s="124"/>
      <c r="G14" s="128">
        <v>25</v>
      </c>
      <c r="H14" s="122">
        <v>0</v>
      </c>
      <c r="I14" s="131" t="s">
        <v>86</v>
      </c>
      <c r="J14" s="127"/>
      <c r="K14" s="92"/>
      <c r="L14" s="124"/>
      <c r="M14" s="124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12" customHeight="1">
      <c r="A15" s="101">
        <v>9</v>
      </c>
      <c r="B15" s="102">
        <f>'с2'!A16</f>
        <v>0</v>
      </c>
      <c r="C15" s="119" t="s">
        <v>122</v>
      </c>
      <c r="D15" s="129"/>
      <c r="E15" s="92"/>
      <c r="F15" s="124"/>
      <c r="G15" s="128"/>
      <c r="H15" s="130"/>
      <c r="I15" s="121"/>
      <c r="J15" s="127"/>
      <c r="K15" s="92"/>
      <c r="L15" s="124"/>
      <c r="M15" s="124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ht="12" customHeight="1">
      <c r="A16" s="101"/>
      <c r="B16" s="104"/>
      <c r="C16" s="121">
        <v>3</v>
      </c>
      <c r="D16" s="122">
        <v>0</v>
      </c>
      <c r="E16" s="123" t="s">
        <v>122</v>
      </c>
      <c r="F16" s="124"/>
      <c r="G16" s="128"/>
      <c r="H16" s="127"/>
      <c r="I16" s="128"/>
      <c r="J16" s="127"/>
      <c r="K16" s="92"/>
      <c r="L16" s="124"/>
      <c r="M16" s="124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12" customHeight="1">
      <c r="A17" s="101">
        <v>24</v>
      </c>
      <c r="B17" s="102">
        <f>'с2'!A31</f>
        <v>0</v>
      </c>
      <c r="C17" s="125" t="s">
        <v>27</v>
      </c>
      <c r="D17" s="126"/>
      <c r="E17" s="121"/>
      <c r="F17" s="127"/>
      <c r="G17" s="128"/>
      <c r="H17" s="127"/>
      <c r="I17" s="128"/>
      <c r="J17" s="127"/>
      <c r="K17" s="92"/>
      <c r="L17" s="124"/>
      <c r="M17" s="124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12" customHeight="1">
      <c r="A18" s="101"/>
      <c r="B18" s="104"/>
      <c r="C18" s="91"/>
      <c r="D18" s="124"/>
      <c r="E18" s="128">
        <v>18</v>
      </c>
      <c r="F18" s="122">
        <v>0</v>
      </c>
      <c r="G18" s="131" t="s">
        <v>86</v>
      </c>
      <c r="H18" s="127"/>
      <c r="I18" s="128"/>
      <c r="J18" s="127"/>
      <c r="K18" s="92"/>
      <c r="L18" s="124"/>
      <c r="M18" s="124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2" customHeight="1">
      <c r="A19" s="101">
        <v>25</v>
      </c>
      <c r="B19" s="102">
        <f>'с2'!A32</f>
        <v>0</v>
      </c>
      <c r="C19" s="119" t="s">
        <v>27</v>
      </c>
      <c r="D19" s="129"/>
      <c r="E19" s="128"/>
      <c r="F19" s="130"/>
      <c r="G19" s="91"/>
      <c r="H19" s="124"/>
      <c r="I19" s="128"/>
      <c r="J19" s="127"/>
      <c r="K19" s="92"/>
      <c r="L19" s="124"/>
      <c r="M19" s="124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2" customHeight="1">
      <c r="A20" s="101"/>
      <c r="B20" s="104"/>
      <c r="C20" s="121">
        <v>4</v>
      </c>
      <c r="D20" s="122">
        <v>0</v>
      </c>
      <c r="E20" s="131" t="s">
        <v>86</v>
      </c>
      <c r="F20" s="127"/>
      <c r="G20" s="92"/>
      <c r="H20" s="124"/>
      <c r="I20" s="128"/>
      <c r="J20" s="127"/>
      <c r="K20" s="92"/>
      <c r="L20" s="124"/>
      <c r="M20" s="92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" customHeight="1">
      <c r="A21" s="101">
        <v>8</v>
      </c>
      <c r="B21" s="102">
        <f>'с2'!A15</f>
        <v>0</v>
      </c>
      <c r="C21" s="125" t="s">
        <v>86</v>
      </c>
      <c r="D21" s="126"/>
      <c r="E21" s="91"/>
      <c r="F21" s="124"/>
      <c r="G21" s="92"/>
      <c r="H21" s="124"/>
      <c r="I21" s="128"/>
      <c r="J21" s="127"/>
      <c r="K21" s="92"/>
      <c r="L21" s="124"/>
      <c r="M21" s="92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ht="12" customHeight="1">
      <c r="A22" s="101"/>
      <c r="B22" s="104"/>
      <c r="C22" s="91"/>
      <c r="D22" s="124"/>
      <c r="E22" s="92"/>
      <c r="F22" s="124"/>
      <c r="G22" s="92"/>
      <c r="H22" s="124"/>
      <c r="I22" s="128">
        <v>29</v>
      </c>
      <c r="J22" s="122">
        <v>0</v>
      </c>
      <c r="K22" s="131" t="s">
        <v>119</v>
      </c>
      <c r="L22" s="127"/>
      <c r="M22" s="9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" customHeight="1">
      <c r="A23" s="101">
        <v>5</v>
      </c>
      <c r="B23" s="102">
        <f>'с2'!A12</f>
        <v>0</v>
      </c>
      <c r="C23" s="119" t="s">
        <v>120</v>
      </c>
      <c r="D23" s="129"/>
      <c r="E23" s="92"/>
      <c r="F23" s="124"/>
      <c r="G23" s="92"/>
      <c r="H23" s="124"/>
      <c r="I23" s="128"/>
      <c r="J23" s="130"/>
      <c r="K23" s="121"/>
      <c r="L23" s="127"/>
      <c r="M23" s="9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2" customHeight="1">
      <c r="A24" s="101"/>
      <c r="B24" s="104"/>
      <c r="C24" s="121">
        <v>5</v>
      </c>
      <c r="D24" s="122">
        <v>0</v>
      </c>
      <c r="E24" s="123" t="s">
        <v>120</v>
      </c>
      <c r="F24" s="124"/>
      <c r="G24" s="92"/>
      <c r="H24" s="124"/>
      <c r="I24" s="128"/>
      <c r="J24" s="127"/>
      <c r="K24" s="128"/>
      <c r="L24" s="127"/>
      <c r="M24" s="92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12" customHeight="1">
      <c r="A25" s="101">
        <v>28</v>
      </c>
      <c r="B25" s="102">
        <f>'с2'!A35</f>
        <v>0</v>
      </c>
      <c r="C25" s="125" t="s">
        <v>27</v>
      </c>
      <c r="D25" s="126"/>
      <c r="E25" s="121"/>
      <c r="F25" s="127"/>
      <c r="G25" s="92"/>
      <c r="H25" s="124"/>
      <c r="I25" s="128"/>
      <c r="J25" s="127"/>
      <c r="K25" s="128"/>
      <c r="L25" s="127"/>
      <c r="M25" s="92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ht="12" customHeight="1">
      <c r="A26" s="101"/>
      <c r="B26" s="104"/>
      <c r="C26" s="91"/>
      <c r="D26" s="124"/>
      <c r="E26" s="128">
        <v>19</v>
      </c>
      <c r="F26" s="122">
        <v>0</v>
      </c>
      <c r="G26" s="123" t="s">
        <v>120</v>
      </c>
      <c r="H26" s="124"/>
      <c r="I26" s="128"/>
      <c r="J26" s="127"/>
      <c r="K26" s="128"/>
      <c r="L26" s="127"/>
      <c r="M26" s="92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2" customHeight="1">
      <c r="A27" s="101">
        <v>21</v>
      </c>
      <c r="B27" s="102">
        <f>'с2'!A28</f>
        <v>0</v>
      </c>
      <c r="C27" s="119" t="s">
        <v>27</v>
      </c>
      <c r="D27" s="129"/>
      <c r="E27" s="128"/>
      <c r="F27" s="130"/>
      <c r="G27" s="121"/>
      <c r="H27" s="127"/>
      <c r="I27" s="128"/>
      <c r="J27" s="127"/>
      <c r="K27" s="128"/>
      <c r="L27" s="127"/>
      <c r="M27" s="92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12" customHeight="1">
      <c r="A28" s="101"/>
      <c r="B28" s="104"/>
      <c r="C28" s="121">
        <v>6</v>
      </c>
      <c r="D28" s="122">
        <v>0</v>
      </c>
      <c r="E28" s="131" t="s">
        <v>25</v>
      </c>
      <c r="F28" s="127"/>
      <c r="G28" s="128"/>
      <c r="H28" s="127"/>
      <c r="I28" s="128"/>
      <c r="J28" s="127"/>
      <c r="K28" s="128"/>
      <c r="L28" s="127"/>
      <c r="M28" s="92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ht="12" customHeight="1">
      <c r="A29" s="101">
        <v>12</v>
      </c>
      <c r="B29" s="102">
        <f>'с2'!A19</f>
        <v>0</v>
      </c>
      <c r="C29" s="125" t="s">
        <v>25</v>
      </c>
      <c r="D29" s="126"/>
      <c r="E29" s="91"/>
      <c r="F29" s="124"/>
      <c r="G29" s="128"/>
      <c r="H29" s="127"/>
      <c r="I29" s="128"/>
      <c r="J29" s="127"/>
      <c r="K29" s="128"/>
      <c r="L29" s="127"/>
      <c r="M29" s="9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ht="12" customHeight="1">
      <c r="A30" s="101"/>
      <c r="B30" s="104"/>
      <c r="C30" s="91"/>
      <c r="D30" s="124"/>
      <c r="E30" s="92"/>
      <c r="F30" s="124"/>
      <c r="G30" s="128">
        <v>26</v>
      </c>
      <c r="H30" s="122">
        <v>0</v>
      </c>
      <c r="I30" s="131" t="s">
        <v>119</v>
      </c>
      <c r="J30" s="127"/>
      <c r="K30" s="128"/>
      <c r="L30" s="127"/>
      <c r="M30" s="92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ht="12" customHeight="1">
      <c r="A31" s="101">
        <v>13</v>
      </c>
      <c r="B31" s="102">
        <f>'с2'!A20</f>
        <v>0</v>
      </c>
      <c r="C31" s="119" t="s">
        <v>125</v>
      </c>
      <c r="D31" s="129"/>
      <c r="E31" s="92"/>
      <c r="F31" s="124"/>
      <c r="G31" s="128"/>
      <c r="H31" s="130"/>
      <c r="I31" s="91"/>
      <c r="J31" s="124"/>
      <c r="K31" s="128"/>
      <c r="L31" s="127"/>
      <c r="M31" s="92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ht="12" customHeight="1">
      <c r="A32" s="101"/>
      <c r="B32" s="104"/>
      <c r="C32" s="121">
        <v>7</v>
      </c>
      <c r="D32" s="122">
        <v>0</v>
      </c>
      <c r="E32" s="123" t="s">
        <v>125</v>
      </c>
      <c r="F32" s="124"/>
      <c r="G32" s="128"/>
      <c r="H32" s="127"/>
      <c r="I32" s="92"/>
      <c r="J32" s="124"/>
      <c r="K32" s="128"/>
      <c r="L32" s="127"/>
      <c r="M32" s="92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ht="12" customHeight="1">
      <c r="A33" s="101">
        <v>20</v>
      </c>
      <c r="B33" s="102">
        <f>'с2'!A27</f>
        <v>0</v>
      </c>
      <c r="C33" s="125" t="s">
        <v>129</v>
      </c>
      <c r="D33" s="126"/>
      <c r="E33" s="121"/>
      <c r="F33" s="127"/>
      <c r="G33" s="128"/>
      <c r="H33" s="127"/>
      <c r="I33" s="92"/>
      <c r="J33" s="124"/>
      <c r="K33" s="128"/>
      <c r="L33" s="127"/>
      <c r="M33" s="92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2" customHeight="1">
      <c r="A34" s="101"/>
      <c r="B34" s="104"/>
      <c r="C34" s="91"/>
      <c r="D34" s="124"/>
      <c r="E34" s="128">
        <v>20</v>
      </c>
      <c r="F34" s="122">
        <v>0</v>
      </c>
      <c r="G34" s="131" t="s">
        <v>119</v>
      </c>
      <c r="H34" s="127"/>
      <c r="I34" s="92"/>
      <c r="J34" s="124"/>
      <c r="K34" s="128"/>
      <c r="L34" s="127"/>
      <c r="M34" s="92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2" customHeight="1">
      <c r="A35" s="101">
        <v>29</v>
      </c>
      <c r="B35" s="102">
        <f>'с2'!A36</f>
        <v>0</v>
      </c>
      <c r="C35" s="119" t="s">
        <v>27</v>
      </c>
      <c r="D35" s="129"/>
      <c r="E35" s="128"/>
      <c r="F35" s="130"/>
      <c r="G35" s="91"/>
      <c r="H35" s="124"/>
      <c r="I35" s="92"/>
      <c r="J35" s="124"/>
      <c r="K35" s="128"/>
      <c r="L35" s="127"/>
      <c r="M35" s="92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2" customHeight="1">
      <c r="A36" s="101"/>
      <c r="B36" s="104"/>
      <c r="C36" s="121">
        <v>8</v>
      </c>
      <c r="D36" s="122">
        <v>0</v>
      </c>
      <c r="E36" s="131" t="s">
        <v>119</v>
      </c>
      <c r="F36" s="127"/>
      <c r="G36" s="92"/>
      <c r="H36" s="124"/>
      <c r="I36" s="92"/>
      <c r="J36" s="124"/>
      <c r="K36" s="128"/>
      <c r="L36" s="127"/>
      <c r="M36" s="92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2" customHeight="1">
      <c r="A37" s="101">
        <v>4</v>
      </c>
      <c r="B37" s="102">
        <f>'с2'!A11</f>
        <v>0</v>
      </c>
      <c r="C37" s="125" t="s">
        <v>119</v>
      </c>
      <c r="D37" s="126"/>
      <c r="E37" s="91"/>
      <c r="F37" s="124"/>
      <c r="G37" s="92"/>
      <c r="H37" s="124"/>
      <c r="I37" s="92"/>
      <c r="J37" s="124"/>
      <c r="K37" s="128"/>
      <c r="L37" s="127"/>
      <c r="M37" s="92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2" customHeight="1">
      <c r="A38" s="101"/>
      <c r="B38" s="104"/>
      <c r="C38" s="91"/>
      <c r="D38" s="124"/>
      <c r="E38" s="92"/>
      <c r="F38" s="124"/>
      <c r="G38" s="92"/>
      <c r="H38" s="124"/>
      <c r="I38" s="92"/>
      <c r="J38" s="124"/>
      <c r="K38" s="128">
        <v>31</v>
      </c>
      <c r="L38" s="122">
        <v>0</v>
      </c>
      <c r="M38" s="131" t="s">
        <v>56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2" customHeight="1">
      <c r="A39" s="101">
        <v>3</v>
      </c>
      <c r="B39" s="102">
        <f>'с2'!A10</f>
        <v>0</v>
      </c>
      <c r="C39" s="119" t="s">
        <v>87</v>
      </c>
      <c r="D39" s="129"/>
      <c r="E39" s="92"/>
      <c r="F39" s="124"/>
      <c r="G39" s="92"/>
      <c r="H39" s="124"/>
      <c r="I39" s="92"/>
      <c r="J39" s="124"/>
      <c r="K39" s="128"/>
      <c r="L39" s="130"/>
      <c r="M39" s="132" t="s">
        <v>28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2" customHeight="1">
      <c r="A40" s="101"/>
      <c r="B40" s="104"/>
      <c r="C40" s="121">
        <v>9</v>
      </c>
      <c r="D40" s="122">
        <v>0</v>
      </c>
      <c r="E40" s="123" t="s">
        <v>87</v>
      </c>
      <c r="F40" s="124"/>
      <c r="G40" s="92"/>
      <c r="H40" s="124"/>
      <c r="I40" s="92"/>
      <c r="J40" s="124"/>
      <c r="K40" s="128"/>
      <c r="L40" s="127"/>
      <c r="M40" s="92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2" customHeight="1">
      <c r="A41" s="101">
        <v>30</v>
      </c>
      <c r="B41" s="102">
        <f>'с2'!A37</f>
        <v>0</v>
      </c>
      <c r="C41" s="125" t="s">
        <v>27</v>
      </c>
      <c r="D41" s="126"/>
      <c r="E41" s="121"/>
      <c r="F41" s="127"/>
      <c r="G41" s="92"/>
      <c r="H41" s="124"/>
      <c r="I41" s="92"/>
      <c r="J41" s="124"/>
      <c r="K41" s="128"/>
      <c r="L41" s="127"/>
      <c r="M41" s="92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12" customHeight="1">
      <c r="A42" s="101"/>
      <c r="B42" s="104"/>
      <c r="C42" s="91"/>
      <c r="D42" s="124"/>
      <c r="E42" s="128">
        <v>21</v>
      </c>
      <c r="F42" s="122">
        <v>0</v>
      </c>
      <c r="G42" s="123" t="s">
        <v>87</v>
      </c>
      <c r="H42" s="124"/>
      <c r="I42" s="92"/>
      <c r="J42" s="124"/>
      <c r="K42" s="128"/>
      <c r="L42" s="127"/>
      <c r="M42" s="92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ht="12" customHeight="1">
      <c r="A43" s="101">
        <v>19</v>
      </c>
      <c r="B43" s="102">
        <f>'с2'!A26</f>
        <v>0</v>
      </c>
      <c r="C43" s="119" t="s">
        <v>128</v>
      </c>
      <c r="D43" s="129"/>
      <c r="E43" s="128"/>
      <c r="F43" s="130"/>
      <c r="G43" s="121"/>
      <c r="H43" s="127"/>
      <c r="I43" s="92"/>
      <c r="J43" s="124"/>
      <c r="K43" s="128"/>
      <c r="L43" s="127"/>
      <c r="M43" s="92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12" customHeight="1">
      <c r="A44" s="101"/>
      <c r="B44" s="104"/>
      <c r="C44" s="121">
        <v>10</v>
      </c>
      <c r="D44" s="122">
        <v>0</v>
      </c>
      <c r="E44" s="131" t="s">
        <v>26</v>
      </c>
      <c r="F44" s="127"/>
      <c r="G44" s="128"/>
      <c r="H44" s="127"/>
      <c r="I44" s="92"/>
      <c r="J44" s="124"/>
      <c r="K44" s="128"/>
      <c r="L44" s="127"/>
      <c r="M44" s="92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ht="12" customHeight="1">
      <c r="A45" s="101">
        <v>14</v>
      </c>
      <c r="B45" s="102">
        <f>'с2'!A21</f>
        <v>0</v>
      </c>
      <c r="C45" s="125" t="s">
        <v>26</v>
      </c>
      <c r="D45" s="126"/>
      <c r="E45" s="91"/>
      <c r="F45" s="124"/>
      <c r="G45" s="128"/>
      <c r="H45" s="127"/>
      <c r="I45" s="92"/>
      <c r="J45" s="124"/>
      <c r="K45" s="128"/>
      <c r="L45" s="127"/>
      <c r="M45" s="92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12" customHeight="1">
      <c r="A46" s="101"/>
      <c r="B46" s="104"/>
      <c r="C46" s="91"/>
      <c r="D46" s="124"/>
      <c r="E46" s="92"/>
      <c r="F46" s="124"/>
      <c r="G46" s="128">
        <v>27</v>
      </c>
      <c r="H46" s="122">
        <v>0</v>
      </c>
      <c r="I46" s="131" t="s">
        <v>121</v>
      </c>
      <c r="J46" s="127"/>
      <c r="K46" s="128"/>
      <c r="L46" s="127"/>
      <c r="M46" s="92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ht="12" customHeight="1">
      <c r="A47" s="101">
        <v>11</v>
      </c>
      <c r="B47" s="102">
        <f>'с2'!A18</f>
        <v>0</v>
      </c>
      <c r="C47" s="119" t="s">
        <v>124</v>
      </c>
      <c r="D47" s="129"/>
      <c r="E47" s="92"/>
      <c r="F47" s="124"/>
      <c r="G47" s="128"/>
      <c r="H47" s="130"/>
      <c r="I47" s="121"/>
      <c r="J47" s="127"/>
      <c r="K47" s="128"/>
      <c r="L47" s="127"/>
      <c r="M47" s="92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ht="12" customHeight="1">
      <c r="A48" s="101"/>
      <c r="B48" s="104"/>
      <c r="C48" s="121">
        <v>11</v>
      </c>
      <c r="D48" s="122">
        <v>0</v>
      </c>
      <c r="E48" s="123" t="s">
        <v>124</v>
      </c>
      <c r="F48" s="124"/>
      <c r="G48" s="128"/>
      <c r="H48" s="127"/>
      <c r="I48" s="128"/>
      <c r="J48" s="127"/>
      <c r="K48" s="128"/>
      <c r="L48" s="127"/>
      <c r="M48" s="92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ht="12" customHeight="1">
      <c r="A49" s="101">
        <v>22</v>
      </c>
      <c r="B49" s="102">
        <f>'с2'!A29</f>
        <v>0</v>
      </c>
      <c r="C49" s="125" t="s">
        <v>27</v>
      </c>
      <c r="D49" s="126"/>
      <c r="E49" s="121"/>
      <c r="F49" s="127"/>
      <c r="G49" s="128"/>
      <c r="H49" s="127"/>
      <c r="I49" s="128"/>
      <c r="J49" s="127"/>
      <c r="K49" s="128"/>
      <c r="L49" s="127"/>
      <c r="M49" s="92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ht="12" customHeight="1">
      <c r="A50" s="101"/>
      <c r="B50" s="104"/>
      <c r="C50" s="91"/>
      <c r="D50" s="124"/>
      <c r="E50" s="128">
        <v>22</v>
      </c>
      <c r="F50" s="122">
        <v>0</v>
      </c>
      <c r="G50" s="131" t="s">
        <v>121</v>
      </c>
      <c r="H50" s="127"/>
      <c r="I50" s="128"/>
      <c r="J50" s="127"/>
      <c r="K50" s="128"/>
      <c r="L50" s="127"/>
      <c r="M50" s="92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ht="12" customHeight="1">
      <c r="A51" s="101">
        <v>27</v>
      </c>
      <c r="B51" s="102">
        <f>'с2'!A34</f>
        <v>0</v>
      </c>
      <c r="C51" s="119" t="s">
        <v>27</v>
      </c>
      <c r="D51" s="129"/>
      <c r="E51" s="128"/>
      <c r="F51" s="130"/>
      <c r="G51" s="91"/>
      <c r="H51" s="124"/>
      <c r="I51" s="128"/>
      <c r="J51" s="127"/>
      <c r="K51" s="128"/>
      <c r="L51" s="127"/>
      <c r="M51" s="92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ht="12" customHeight="1">
      <c r="A52" s="101"/>
      <c r="B52" s="104"/>
      <c r="C52" s="121">
        <v>12</v>
      </c>
      <c r="D52" s="122">
        <v>0</v>
      </c>
      <c r="E52" s="131" t="s">
        <v>121</v>
      </c>
      <c r="F52" s="127"/>
      <c r="G52" s="92"/>
      <c r="H52" s="124"/>
      <c r="I52" s="128"/>
      <c r="J52" s="127"/>
      <c r="K52" s="128"/>
      <c r="L52" s="127"/>
      <c r="M52" s="92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ht="12" customHeight="1">
      <c r="A53" s="101">
        <v>6</v>
      </c>
      <c r="B53" s="102">
        <f>'с2'!A13</f>
        <v>0</v>
      </c>
      <c r="C53" s="125" t="s">
        <v>121</v>
      </c>
      <c r="D53" s="126"/>
      <c r="E53" s="91"/>
      <c r="F53" s="124"/>
      <c r="G53" s="92"/>
      <c r="H53" s="124"/>
      <c r="I53" s="128"/>
      <c r="J53" s="127"/>
      <c r="K53" s="128"/>
      <c r="L53" s="127"/>
      <c r="M53" s="9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ht="12" customHeight="1">
      <c r="A54" s="101"/>
      <c r="B54" s="104"/>
      <c r="C54" s="91"/>
      <c r="D54" s="124"/>
      <c r="E54" s="92"/>
      <c r="F54" s="124"/>
      <c r="G54" s="92"/>
      <c r="H54" s="124"/>
      <c r="I54" s="128">
        <v>30</v>
      </c>
      <c r="J54" s="122">
        <v>0</v>
      </c>
      <c r="K54" s="131" t="s">
        <v>56</v>
      </c>
      <c r="L54" s="127"/>
      <c r="M54" s="92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ht="12" customHeight="1">
      <c r="A55" s="101">
        <v>7</v>
      </c>
      <c r="B55" s="102">
        <f>'с2'!A14</f>
        <v>0</v>
      </c>
      <c r="C55" s="119" t="s">
        <v>62</v>
      </c>
      <c r="D55" s="129"/>
      <c r="E55" s="92"/>
      <c r="F55" s="124"/>
      <c r="G55" s="92"/>
      <c r="H55" s="124"/>
      <c r="I55" s="128"/>
      <c r="J55" s="130"/>
      <c r="K55" s="91"/>
      <c r="L55" s="124"/>
      <c r="M55" s="92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ht="12" customHeight="1">
      <c r="A56" s="101"/>
      <c r="B56" s="104"/>
      <c r="C56" s="121">
        <v>13</v>
      </c>
      <c r="D56" s="122">
        <v>0</v>
      </c>
      <c r="E56" s="123" t="s">
        <v>62</v>
      </c>
      <c r="F56" s="124"/>
      <c r="G56" s="92"/>
      <c r="H56" s="124"/>
      <c r="I56" s="128"/>
      <c r="J56" s="90"/>
      <c r="K56" s="92"/>
      <c r="L56" s="124"/>
      <c r="M56" s="92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1:25" ht="12" customHeight="1">
      <c r="A57" s="101">
        <v>26</v>
      </c>
      <c r="B57" s="102">
        <f>'с2'!A33</f>
        <v>0</v>
      </c>
      <c r="C57" s="125" t="s">
        <v>27</v>
      </c>
      <c r="D57" s="126"/>
      <c r="E57" s="121"/>
      <c r="F57" s="127"/>
      <c r="G57" s="92"/>
      <c r="H57" s="124"/>
      <c r="I57" s="128"/>
      <c r="J57" s="90"/>
      <c r="K57" s="92"/>
      <c r="L57" s="124"/>
      <c r="M57" s="92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</row>
    <row r="58" spans="1:25" ht="12" customHeight="1">
      <c r="A58" s="101"/>
      <c r="B58" s="104"/>
      <c r="C58" s="91"/>
      <c r="D58" s="124"/>
      <c r="E58" s="128">
        <v>23</v>
      </c>
      <c r="F58" s="122">
        <v>0</v>
      </c>
      <c r="G58" s="131" t="s">
        <v>123</v>
      </c>
      <c r="H58" s="127"/>
      <c r="I58" s="128"/>
      <c r="J58" s="90"/>
      <c r="K58" s="92">
        <v>-31</v>
      </c>
      <c r="L58" s="133">
        <f>IF(L38=J22,J54,IF(L38=J54,J22,0))</f>
        <v>0</v>
      </c>
      <c r="M58" s="119" t="str">
        <f>IF(M38=K22,K54,IF(M38=K54,K22,0))</f>
        <v>Лукина Елена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1:25" ht="12" customHeight="1">
      <c r="A59" s="101">
        <v>23</v>
      </c>
      <c r="B59" s="102">
        <f>'с2'!A30</f>
        <v>0</v>
      </c>
      <c r="C59" s="119" t="s">
        <v>27</v>
      </c>
      <c r="D59" s="129"/>
      <c r="E59" s="128"/>
      <c r="F59" s="130"/>
      <c r="G59" s="121"/>
      <c r="H59" s="127"/>
      <c r="I59" s="128"/>
      <c r="J59" s="90"/>
      <c r="K59" s="92"/>
      <c r="L59" s="134"/>
      <c r="M59" s="132" t="s">
        <v>29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</row>
    <row r="60" spans="1:25" ht="12" customHeight="1">
      <c r="A60" s="101"/>
      <c r="B60" s="104"/>
      <c r="C60" s="121">
        <v>14</v>
      </c>
      <c r="D60" s="122">
        <v>0</v>
      </c>
      <c r="E60" s="131" t="s">
        <v>123</v>
      </c>
      <c r="F60" s="127"/>
      <c r="G60" s="128"/>
      <c r="H60" s="127"/>
      <c r="I60" s="128"/>
      <c r="J60" s="90"/>
      <c r="K60" s="92"/>
      <c r="L60" s="124"/>
      <c r="M60" s="92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ht="12" customHeight="1">
      <c r="A61" s="101">
        <v>10</v>
      </c>
      <c r="B61" s="102">
        <f>'с2'!A17</f>
        <v>0</v>
      </c>
      <c r="C61" s="125" t="s">
        <v>123</v>
      </c>
      <c r="D61" s="126"/>
      <c r="E61" s="91"/>
      <c r="F61" s="124"/>
      <c r="G61" s="128"/>
      <c r="H61" s="127"/>
      <c r="I61" s="128"/>
      <c r="J61" s="90"/>
      <c r="K61" s="92"/>
      <c r="L61" s="124"/>
      <c r="M61" s="92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ht="12" customHeight="1">
      <c r="A62" s="101"/>
      <c r="B62" s="104"/>
      <c r="C62" s="91"/>
      <c r="D62" s="124"/>
      <c r="E62" s="92"/>
      <c r="F62" s="124"/>
      <c r="G62" s="128">
        <v>28</v>
      </c>
      <c r="H62" s="122">
        <v>0</v>
      </c>
      <c r="I62" s="131" t="s">
        <v>56</v>
      </c>
      <c r="J62" s="135"/>
      <c r="K62" s="92"/>
      <c r="L62" s="124"/>
      <c r="M62" s="92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ht="12" customHeight="1">
      <c r="A63" s="101">
        <v>15</v>
      </c>
      <c r="B63" s="102">
        <f>'с2'!A22</f>
        <v>0</v>
      </c>
      <c r="C63" s="119" t="s">
        <v>99</v>
      </c>
      <c r="D63" s="129"/>
      <c r="E63" s="92"/>
      <c r="F63" s="124"/>
      <c r="G63" s="128"/>
      <c r="H63" s="130"/>
      <c r="I63" s="91"/>
      <c r="J63" s="92"/>
      <c r="K63" s="92"/>
      <c r="L63" s="124"/>
      <c r="M63" s="92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5" ht="12" customHeight="1">
      <c r="A64" s="101"/>
      <c r="B64" s="104"/>
      <c r="C64" s="121">
        <v>15</v>
      </c>
      <c r="D64" s="122">
        <v>0</v>
      </c>
      <c r="E64" s="123" t="s">
        <v>99</v>
      </c>
      <c r="F64" s="124"/>
      <c r="G64" s="128"/>
      <c r="H64" s="127"/>
      <c r="I64" s="92">
        <v>-58</v>
      </c>
      <c r="J64" s="133">
        <v>0</v>
      </c>
      <c r="K64" s="119" t="s">
        <v>120</v>
      </c>
      <c r="L64" s="129"/>
      <c r="M64" s="92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12" customHeight="1">
      <c r="A65" s="101">
        <v>18</v>
      </c>
      <c r="B65" s="102">
        <f>'с2'!A25</f>
        <v>0</v>
      </c>
      <c r="C65" s="125" t="s">
        <v>127</v>
      </c>
      <c r="D65" s="126"/>
      <c r="E65" s="121"/>
      <c r="F65" s="127"/>
      <c r="G65" s="128"/>
      <c r="H65" s="127"/>
      <c r="I65" s="92"/>
      <c r="J65" s="134"/>
      <c r="K65" s="121">
        <v>61</v>
      </c>
      <c r="L65" s="122">
        <v>0</v>
      </c>
      <c r="M65" s="123" t="s">
        <v>86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ht="12" customHeight="1">
      <c r="A66" s="101"/>
      <c r="B66" s="104"/>
      <c r="C66" s="91"/>
      <c r="D66" s="124"/>
      <c r="E66" s="128">
        <v>24</v>
      </c>
      <c r="F66" s="122">
        <v>0</v>
      </c>
      <c r="G66" s="131" t="s">
        <v>56</v>
      </c>
      <c r="H66" s="127"/>
      <c r="I66" s="92">
        <v>-59</v>
      </c>
      <c r="J66" s="133">
        <v>0</v>
      </c>
      <c r="K66" s="125" t="s">
        <v>86</v>
      </c>
      <c r="L66" s="126"/>
      <c r="M66" s="132" t="s">
        <v>32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</row>
    <row r="67" spans="1:25" ht="12" customHeight="1">
      <c r="A67" s="101">
        <v>31</v>
      </c>
      <c r="B67" s="102">
        <f>'с2'!A38</f>
        <v>0</v>
      </c>
      <c r="C67" s="119" t="s">
        <v>27</v>
      </c>
      <c r="D67" s="129"/>
      <c r="E67" s="128"/>
      <c r="F67" s="130"/>
      <c r="G67" s="91"/>
      <c r="H67" s="124"/>
      <c r="I67" s="92"/>
      <c r="J67" s="134"/>
      <c r="K67" s="91">
        <v>-61</v>
      </c>
      <c r="L67" s="133">
        <f>IF(L65=J64,J66,IF(L65=J66,J64,0))</f>
        <v>0</v>
      </c>
      <c r="M67" s="119" t="str">
        <f>IF(M65=K64,K66,IF(M65=K66,K64,0))</f>
        <v>Жеребов Алексей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</row>
    <row r="68" spans="1:25" ht="12" customHeight="1">
      <c r="A68" s="101"/>
      <c r="B68" s="104"/>
      <c r="C68" s="121">
        <v>16</v>
      </c>
      <c r="D68" s="122">
        <v>0</v>
      </c>
      <c r="E68" s="131" t="s">
        <v>56</v>
      </c>
      <c r="F68" s="127"/>
      <c r="G68" s="92"/>
      <c r="H68" s="124"/>
      <c r="I68" s="92"/>
      <c r="J68" s="124"/>
      <c r="K68" s="92"/>
      <c r="L68" s="134"/>
      <c r="M68" s="132" t="s">
        <v>33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ht="12" customHeight="1">
      <c r="A69" s="101">
        <v>2</v>
      </c>
      <c r="B69" s="102">
        <f>'с2'!A9</f>
        <v>0</v>
      </c>
      <c r="C69" s="125" t="s">
        <v>56</v>
      </c>
      <c r="D69" s="126"/>
      <c r="E69" s="91"/>
      <c r="F69" s="124"/>
      <c r="G69" s="92"/>
      <c r="H69" s="124"/>
      <c r="I69" s="92">
        <v>-56</v>
      </c>
      <c r="J69" s="133">
        <v>0</v>
      </c>
      <c r="K69" s="119" t="s">
        <v>62</v>
      </c>
      <c r="L69" s="129"/>
      <c r="M69" s="92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ht="12" customHeight="1">
      <c r="A70" s="101"/>
      <c r="B70" s="104"/>
      <c r="C70" s="91"/>
      <c r="D70" s="124"/>
      <c r="E70" s="92"/>
      <c r="F70" s="124"/>
      <c r="G70" s="92"/>
      <c r="H70" s="124"/>
      <c r="I70" s="92"/>
      <c r="J70" s="134"/>
      <c r="K70" s="121">
        <v>62</v>
      </c>
      <c r="L70" s="122">
        <v>0</v>
      </c>
      <c r="M70" s="123" t="s">
        <v>62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ht="12" customHeight="1">
      <c r="A71" s="101">
        <v>-52</v>
      </c>
      <c r="B71" s="102">
        <f>IF('22'!J9='22'!H7,'22'!H11,IF('22'!J9='22'!H11,'22'!H7,0))</f>
        <v>0</v>
      </c>
      <c r="C71" s="119" t="s">
        <v>61</v>
      </c>
      <c r="D71" s="129"/>
      <c r="E71" s="92"/>
      <c r="F71" s="124"/>
      <c r="G71" s="92"/>
      <c r="H71" s="124"/>
      <c r="I71" s="92">
        <v>-57</v>
      </c>
      <c r="J71" s="133">
        <v>0</v>
      </c>
      <c r="K71" s="125" t="s">
        <v>122</v>
      </c>
      <c r="L71" s="126"/>
      <c r="M71" s="132" t="s">
        <v>35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</row>
    <row r="72" spans="1:25" ht="12" customHeight="1">
      <c r="A72" s="101"/>
      <c r="B72" s="104"/>
      <c r="C72" s="121">
        <v>63</v>
      </c>
      <c r="D72" s="122">
        <v>0</v>
      </c>
      <c r="E72" s="123" t="s">
        <v>61</v>
      </c>
      <c r="F72" s="124"/>
      <c r="G72" s="92"/>
      <c r="H72" s="124"/>
      <c r="I72" s="92"/>
      <c r="J72" s="134"/>
      <c r="K72" s="91">
        <v>-62</v>
      </c>
      <c r="L72" s="133">
        <f>IF(L70=J69,J71,IF(L70=J71,J69,0))</f>
        <v>0</v>
      </c>
      <c r="M72" s="119" t="str">
        <f>IF(M70=K69,K71,IF(M70=K71,K69,0))</f>
        <v>Горбунова Александра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ht="12" customHeight="1">
      <c r="A73" s="101">
        <v>-53</v>
      </c>
      <c r="B73" s="102">
        <f>IF('22'!J17='22'!H15,'22'!H19,IF('22'!J17='22'!H19,'22'!H15,0))</f>
        <v>0</v>
      </c>
      <c r="C73" s="125" t="s">
        <v>124</v>
      </c>
      <c r="D73" s="126"/>
      <c r="E73" s="121"/>
      <c r="F73" s="127"/>
      <c r="G73" s="92"/>
      <c r="H73" s="124"/>
      <c r="I73" s="92"/>
      <c r="J73" s="124"/>
      <c r="K73" s="92"/>
      <c r="L73" s="134"/>
      <c r="M73" s="132" t="s">
        <v>37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ht="12" customHeight="1">
      <c r="A74" s="101"/>
      <c r="B74" s="104"/>
      <c r="C74" s="91"/>
      <c r="D74" s="124"/>
      <c r="E74" s="128">
        <v>65</v>
      </c>
      <c r="F74" s="122">
        <v>0</v>
      </c>
      <c r="G74" s="123" t="s">
        <v>61</v>
      </c>
      <c r="H74" s="124"/>
      <c r="I74" s="92">
        <v>-63</v>
      </c>
      <c r="J74" s="133">
        <v>0</v>
      </c>
      <c r="K74" s="119" t="str">
        <f>IF(E72=C71,C73,IF(E72=C73,C71,0))</f>
        <v>Китов Константин</v>
      </c>
      <c r="L74" s="129"/>
      <c r="M74" s="92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" customHeight="1">
      <c r="A75" s="101">
        <v>-54</v>
      </c>
      <c r="B75" s="102">
        <f>IF('22'!J25='22'!H23,'22'!H27,IF('22'!J25='22'!H27,'22'!H23,0))</f>
        <v>0</v>
      </c>
      <c r="C75" s="119" t="s">
        <v>25</v>
      </c>
      <c r="D75" s="129"/>
      <c r="E75" s="128"/>
      <c r="F75" s="130"/>
      <c r="G75" s="132" t="s">
        <v>34</v>
      </c>
      <c r="H75" s="136"/>
      <c r="I75" s="92"/>
      <c r="J75" s="134"/>
      <c r="K75" s="121">
        <v>66</v>
      </c>
      <c r="L75" s="122">
        <v>0</v>
      </c>
      <c r="M75" s="123" t="s">
        <v>124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ht="12" customHeight="1">
      <c r="A76" s="101"/>
      <c r="B76" s="104"/>
      <c r="C76" s="121">
        <v>64</v>
      </c>
      <c r="D76" s="122">
        <v>0</v>
      </c>
      <c r="E76" s="131" t="s">
        <v>123</v>
      </c>
      <c r="F76" s="127"/>
      <c r="G76" s="137"/>
      <c r="H76" s="124"/>
      <c r="I76" s="92">
        <v>-64</v>
      </c>
      <c r="J76" s="133">
        <v>0</v>
      </c>
      <c r="K76" s="125" t="str">
        <f>IF(E76=C75,C77,IF(E76=C77,C75,0))</f>
        <v>Кочетыгов Алексей</v>
      </c>
      <c r="L76" s="126"/>
      <c r="M76" s="132" t="s">
        <v>38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ht="12" customHeight="1">
      <c r="A77" s="101">
        <v>-55</v>
      </c>
      <c r="B77" s="102">
        <f>IF('22'!J33='22'!H31,'22'!H35,IF('22'!J33='22'!H35,'22'!H31,0))</f>
        <v>0</v>
      </c>
      <c r="C77" s="125" t="s">
        <v>123</v>
      </c>
      <c r="D77" s="126"/>
      <c r="E77" s="91">
        <v>-65</v>
      </c>
      <c r="F77" s="133">
        <f>IF(F74=D72,D76,IF(F74=D76,D72,0))</f>
        <v>0</v>
      </c>
      <c r="G77" s="119" t="str">
        <f>IF(G74=E72,E76,IF(G74=E76,E72,0))</f>
        <v>Мухаметрахимов Артур</v>
      </c>
      <c r="H77" s="129"/>
      <c r="I77" s="92"/>
      <c r="J77" s="91"/>
      <c r="K77" s="91">
        <v>-66</v>
      </c>
      <c r="L77" s="133">
        <f>IF(L75=J74,J76,IF(L75=J76,J74,0))</f>
        <v>0</v>
      </c>
      <c r="M77" s="119" t="str">
        <f>IF(M75=K74,K76,IF(M75=K76,K74,0))</f>
        <v>Кочетыгов Алексей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ht="12" customHeight="1">
      <c r="A78" s="101"/>
      <c r="B78" s="105"/>
      <c r="C78" s="91"/>
      <c r="D78" s="124"/>
      <c r="E78" s="92"/>
      <c r="F78" s="134"/>
      <c r="G78" s="132" t="s">
        <v>36</v>
      </c>
      <c r="H78" s="136"/>
      <c r="I78" s="92"/>
      <c r="J78" s="92"/>
      <c r="K78" s="92"/>
      <c r="L78" s="134"/>
      <c r="M78" s="132" t="s">
        <v>39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ht="9" customHeight="1">
      <c r="A79" s="106"/>
      <c r="B79" s="107"/>
      <c r="C79" s="106"/>
      <c r="D79" s="108"/>
      <c r="E79" s="106"/>
      <c r="F79" s="108"/>
      <c r="G79" s="106"/>
      <c r="H79" s="108"/>
      <c r="I79" s="106"/>
      <c r="J79" s="106"/>
      <c r="K79" s="106"/>
      <c r="L79" s="108"/>
      <c r="M79" s="106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ht="9" customHeight="1">
      <c r="A80" s="106"/>
      <c r="B80" s="107"/>
      <c r="C80" s="106"/>
      <c r="D80" s="108"/>
      <c r="E80" s="106"/>
      <c r="F80" s="108"/>
      <c r="G80" s="106"/>
      <c r="H80" s="108"/>
      <c r="I80" s="106"/>
      <c r="J80" s="106"/>
      <c r="K80" s="106"/>
      <c r="L80" s="108"/>
      <c r="M80" s="106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ht="9" customHeight="1">
      <c r="A81" s="109"/>
      <c r="B81" s="89"/>
      <c r="C81" s="109"/>
      <c r="D81" s="110"/>
      <c r="E81" s="109"/>
      <c r="F81" s="110"/>
      <c r="G81" s="109"/>
      <c r="H81" s="110"/>
      <c r="I81" s="109"/>
      <c r="J81" s="109"/>
      <c r="K81" s="109"/>
      <c r="L81" s="110"/>
      <c r="M81" s="109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ht="12.75">
      <c r="A82" s="109"/>
      <c r="B82" s="89"/>
      <c r="C82" s="109"/>
      <c r="D82" s="110"/>
      <c r="E82" s="109"/>
      <c r="F82" s="110"/>
      <c r="G82" s="109"/>
      <c r="H82" s="110"/>
      <c r="I82" s="109"/>
      <c r="J82" s="109"/>
      <c r="K82" s="109"/>
      <c r="L82" s="110"/>
      <c r="M82" s="109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13" ht="12.75">
      <c r="A83" s="106"/>
      <c r="B83" s="107"/>
      <c r="C83" s="106"/>
      <c r="D83" s="108"/>
      <c r="E83" s="106"/>
      <c r="F83" s="108"/>
      <c r="G83" s="106"/>
      <c r="H83" s="108"/>
      <c r="I83" s="106"/>
      <c r="J83" s="106"/>
      <c r="K83" s="106"/>
      <c r="L83" s="108"/>
      <c r="M83" s="106"/>
    </row>
    <row r="84" spans="1:13" ht="12.75">
      <c r="A84" s="106"/>
      <c r="B84" s="106"/>
      <c r="C84" s="106"/>
      <c r="D84" s="108"/>
      <c r="E84" s="106"/>
      <c r="F84" s="108"/>
      <c r="G84" s="106"/>
      <c r="H84" s="108"/>
      <c r="I84" s="106"/>
      <c r="J84" s="106"/>
      <c r="K84" s="106"/>
      <c r="L84" s="108"/>
      <c r="M84" s="106"/>
    </row>
    <row r="85" spans="1:13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3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1:13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2024-02-06T15:10:13Z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