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Итог6739" sheetId="1" r:id="rId1"/>
    <sheet name="сН3м" sheetId="2" r:id="rId2"/>
    <sheet name="Н3м" sheetId="3" r:id="rId3"/>
    <sheet name="пН3м" sheetId="4" r:id="rId4"/>
    <sheet name="сН3д" sheetId="5" r:id="rId5"/>
    <sheet name="Н3д" sheetId="6" r:id="rId6"/>
    <sheet name="пН3д" sheetId="7" r:id="rId7"/>
    <sheet name="сН2" sheetId="8" r:id="rId8"/>
    <sheet name="Н21" sheetId="9" r:id="rId9"/>
    <sheet name="Н22" sheetId="10" r:id="rId10"/>
    <sheet name="пН2" sheetId="11" r:id="rId11"/>
    <sheet name="сН1" sheetId="12" r:id="rId12"/>
    <sheet name="Н1" sheetId="13" r:id="rId13"/>
    <sheet name="пН1" sheetId="14" r:id="rId14"/>
    <sheet name="сВ" sheetId="15" r:id="rId15"/>
    <sheet name="В" sheetId="16" r:id="rId16"/>
    <sheet name="пВ" sheetId="17" r:id="rId17"/>
    <sheet name="с1" sheetId="18" r:id="rId18"/>
    <sheet name="11" sheetId="19" r:id="rId19"/>
    <sheet name="12" sheetId="20" r:id="rId20"/>
    <sheet name="п1" sheetId="21" r:id="rId21"/>
    <sheet name="с2" sheetId="22" r:id="rId22"/>
    <sheet name="21" sheetId="23" r:id="rId23"/>
    <sheet name="22" sheetId="24" r:id="rId24"/>
    <sheet name="п2" sheetId="25" r:id="rId25"/>
    <sheet name="3" sheetId="26" r:id="rId26"/>
    <sheet name="сД13" sheetId="27" r:id="rId27"/>
    <sheet name="Д13" sheetId="28" r:id="rId28"/>
    <sheet name="пД13" sheetId="29" r:id="rId29"/>
    <sheet name="сД8" sheetId="30" r:id="rId30"/>
    <sheet name="Д81" sheetId="31" r:id="rId31"/>
    <sheet name="Д82" sheetId="32" r:id="rId32"/>
    <sheet name="пД8" sheetId="33" r:id="rId33"/>
    <sheet name="Пр" sheetId="34" r:id="rId34"/>
    <sheet name="Сб" sheetId="35" r:id="rId35"/>
  </sheets>
  <definedNames>
    <definedName name="_xlnm.Print_Area" localSheetId="18">'11'!$A$1:$M$78</definedName>
    <definedName name="_xlnm.Print_Area" localSheetId="19">'12'!$A$1:$S$78</definedName>
    <definedName name="_xlnm.Print_Area" localSheetId="22">'21'!$A$1:$M$78</definedName>
    <definedName name="_xlnm.Print_Area" localSheetId="23">'22'!$A$1:$S$78</definedName>
    <definedName name="_xlnm.Print_Area" localSheetId="25">'3'!$A$1:$L$10</definedName>
    <definedName name="_xlnm.Print_Area" localSheetId="15">'В'!$A$1:$O$73</definedName>
    <definedName name="_xlnm.Print_Area" localSheetId="27">'Д13'!$A$1:$O$73</definedName>
    <definedName name="_xlnm.Print_Area" localSheetId="30">'Д81'!$A$1:$M$78</definedName>
    <definedName name="_xlnm.Print_Area" localSheetId="31">'Д82'!$A$1:$S$78</definedName>
    <definedName name="_xlnm.Print_Area" localSheetId="0">'Итог6739'!$A$1:$AJ$71</definedName>
    <definedName name="_xlnm.Print_Area" localSheetId="12">'Н1'!$A$1:$O$73</definedName>
    <definedName name="_xlnm.Print_Area" localSheetId="8">'Н21'!$A$1:$M$78</definedName>
    <definedName name="_xlnm.Print_Area" localSheetId="9">'Н22'!$A$1:$S$78</definedName>
    <definedName name="_xlnm.Print_Area" localSheetId="5">'Н3д'!$A$1:$O$73</definedName>
    <definedName name="_xlnm.Print_Area" localSheetId="2">'Н3м'!$A$1:$O$73</definedName>
    <definedName name="_xlnm.Print_Area" localSheetId="33">'Пр'!$A$1:$L$12</definedName>
    <definedName name="_xlnm.Print_Area" localSheetId="17">'с1'!$A$1:$I$39</definedName>
    <definedName name="_xlnm.Print_Area" localSheetId="21">'с2'!$A$1:$I$39</definedName>
    <definedName name="_xlnm.Print_Area" localSheetId="34">'Сб'!$A$1:$L$12</definedName>
    <definedName name="_xlnm.Print_Area" localSheetId="14">'сВ'!$A$1:$I$23</definedName>
    <definedName name="_xlnm.Print_Area" localSheetId="26">'сД13'!$A$1:$I$23</definedName>
    <definedName name="_xlnm.Print_Area" localSheetId="29">'сД8'!$A$1:$I$39</definedName>
    <definedName name="_xlnm.Print_Area" localSheetId="11">'сН1'!$A$1:$I$23</definedName>
    <definedName name="_xlnm.Print_Area" localSheetId="7">'сН2'!$A$1:$I$39</definedName>
    <definedName name="_xlnm.Print_Area" localSheetId="4">'сН3д'!$A$1:$I$23</definedName>
    <definedName name="_xlnm.Print_Area" localSheetId="1">'сН3м'!$A$1:$I$23</definedName>
  </definedNames>
  <calcPr fullCalcOnLoad="1"/>
</workbook>
</file>

<file path=xl/sharedStrings.xml><?xml version="1.0" encoding="utf-8"?>
<sst xmlns="http://schemas.openxmlformats.org/spreadsheetml/2006/main" count="1498" uniqueCount="235">
  <si>
    <t>тур</t>
  </si>
  <si>
    <t>СУММА</t>
  </si>
  <si>
    <r>
      <t>ФЕДЕРАЦИЯ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НАСТОЛЬНОГО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ТЕННИСА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РЕСПУБЛИКИ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БАШКОРТОСТАН</t>
    </r>
    <r>
      <rPr>
        <b/>
        <sz val="14"/>
        <color indexed="9"/>
        <rFont val="Arial"/>
        <family val="2"/>
      </rPr>
      <t xml:space="preserve">     </t>
    </r>
    <r>
      <rPr>
        <b/>
        <sz val="14"/>
        <color indexed="12"/>
        <rFont val="Arial"/>
        <family val="2"/>
      </rPr>
      <t>ФНТ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РБ</t>
    </r>
    <r>
      <rPr>
        <b/>
        <sz val="14"/>
        <color indexed="9"/>
        <rFont val="Arial"/>
        <family val="2"/>
      </rPr>
      <t xml:space="preserve">    </t>
    </r>
    <r>
      <rPr>
        <b/>
        <sz val="14"/>
        <color indexed="12"/>
        <rFont val="Arial"/>
        <family val="2"/>
      </rPr>
      <t>fntb</t>
    </r>
    <r>
      <rPr>
        <b/>
        <sz val="14"/>
        <color indexed="58"/>
        <rFont val="Arial"/>
        <family val="2"/>
      </rPr>
      <t>.ru</t>
    </r>
    <r>
      <rPr>
        <b/>
        <sz val="14"/>
        <color indexed="9"/>
        <rFont val="Arial"/>
        <family val="2"/>
      </rPr>
      <t xml:space="preserve">    </t>
    </r>
    <r>
      <rPr>
        <b/>
        <sz val="14"/>
        <color indexed="12"/>
        <rFont val="Arial"/>
        <family val="2"/>
      </rPr>
      <t>fntrb</t>
    </r>
    <r>
      <rPr>
        <b/>
        <sz val="14"/>
        <color indexed="58"/>
        <rFont val="Arial"/>
        <family val="2"/>
      </rPr>
      <t>@mail.ru</t>
    </r>
  </si>
  <si>
    <t>LXVII Чемпионат Республики Башкортостан</t>
  </si>
  <si>
    <t>Республиканские соревнования в зачет Кубков РБ 2023</t>
  </si>
  <si>
    <t>Игрок, наделяемый баллами Рейтинга LXVII Чемпионата РБ</t>
  </si>
  <si>
    <r>
      <t xml:space="preserve">НОМЕР-КОД вида спорта  </t>
    </r>
    <r>
      <rPr>
        <b/>
        <sz val="9"/>
        <color indexed="9"/>
        <rFont val="Arial"/>
        <family val="2"/>
      </rPr>
      <t xml:space="preserve">004 000 2611Я                       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</si>
  <si>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t>2-8 октября 2023 г.</t>
  </si>
  <si>
    <t>ЛУЧШИЙ ИГРОК ВСЕХ ВРЕМЕН ЯН-УВЕ ВАЛЬДНЕР</t>
  </si>
  <si>
    <t>г.Уфа, г.Нефтекамск</t>
  </si>
  <si>
    <t>Участников - 166       Премии - 7500 ₽       Расходы - 139 400 ₽</t>
  </si>
  <si>
    <t>LXVII Чемпионат РБ в зачет XXIV Кубка РБ, VI Кубка Давида - Детского Баш Кубка</t>
  </si>
  <si>
    <t>Республиканские официальные спортивные соревнования</t>
  </si>
  <si>
    <t>г.Уфа</t>
  </si>
  <si>
    <t>Субботняя</t>
  </si>
  <si>
    <t>лига</t>
  </si>
  <si>
    <t>№</t>
  </si>
  <si>
    <t>ФИО</t>
  </si>
  <si>
    <t>1</t>
  </si>
  <si>
    <t>2</t>
  </si>
  <si>
    <t>3</t>
  </si>
  <si>
    <t>4</t>
  </si>
  <si>
    <t>5</t>
  </si>
  <si>
    <t>6</t>
  </si>
  <si>
    <t>7</t>
  </si>
  <si>
    <t>8</t>
  </si>
  <si>
    <t>М</t>
  </si>
  <si>
    <t>Семенов Юрий</t>
  </si>
  <si>
    <t>Кочетыгов Алексей</t>
  </si>
  <si>
    <t>0</t>
  </si>
  <si>
    <t>Юртбаков Динис</t>
  </si>
  <si>
    <t>Грошев Юрий</t>
  </si>
  <si>
    <t>Медведев Александр</t>
  </si>
  <si>
    <r>
      <t>ФЕДЕРАЦИЯ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НАСТОЛЬНОГО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ТЕННИСА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РЕСПУБЛИКИ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БАШКОРТОСТАН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ФНТ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РБ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fntb</t>
    </r>
    <r>
      <rPr>
        <b/>
        <sz val="11"/>
        <color indexed="58"/>
        <rFont val="Arial"/>
        <family val="2"/>
      </rPr>
      <t>.ru</t>
    </r>
    <r>
      <rPr>
        <b/>
        <sz val="11"/>
        <color indexed="9"/>
        <rFont val="Arial"/>
        <family val="2"/>
      </rPr>
      <t xml:space="preserve">     </t>
    </r>
    <r>
      <rPr>
        <b/>
        <sz val="11"/>
        <color indexed="12"/>
        <rFont val="Arial"/>
        <family val="2"/>
      </rPr>
      <t>fntrb</t>
    </r>
    <r>
      <rPr>
        <b/>
        <sz val="11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</si>
  <si>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7"/>
        <color indexed="9"/>
        <rFont val="Arial"/>
        <family val="2"/>
      </rPr>
      <t xml:space="preserve">004 000 2611Я                             </t>
    </r>
    <r>
      <rPr>
        <b/>
        <sz val="7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7"/>
        <color indexed="9"/>
        <rFont val="Arial"/>
        <family val="2"/>
      </rPr>
      <t xml:space="preserve">  004 02 03290 О</t>
    </r>
  </si>
  <si>
    <r>
      <t xml:space="preserve">ФНТ
</t>
    </r>
    <r>
      <rPr>
        <b/>
        <sz val="12"/>
        <color indexed="17"/>
        <rFont val="Arial"/>
        <family val="2"/>
      </rPr>
      <t>БАШ</t>
    </r>
  </si>
  <si>
    <t>Премиальная</t>
  </si>
  <si>
    <t>Семенов Константин</t>
  </si>
  <si>
    <t>Андрющенко Александр</t>
  </si>
  <si>
    <t>Фирсов Денис</t>
  </si>
  <si>
    <t>Хафизов Булат</t>
  </si>
  <si>
    <t>Хисматуллин Эмиль</t>
  </si>
  <si>
    <r>
      <t xml:space="preserve">ФНТ
</t>
    </r>
    <r>
      <rPr>
        <b/>
        <sz val="12"/>
        <color indexed="17"/>
        <rFont val="Arial"/>
        <family val="0"/>
      </rPr>
      <t>БАШ</t>
    </r>
  </si>
  <si>
    <t>2008-2012 г.г.р.</t>
  </si>
  <si>
    <t>Детская</t>
  </si>
  <si>
    <t>Список в соответствии с рейтингом</t>
  </si>
  <si>
    <t>Список согласно занятым местам</t>
  </si>
  <si>
    <t>Торопцева Ксения</t>
  </si>
  <si>
    <t xml:space="preserve">Колесникова Софья </t>
  </si>
  <si>
    <t>Шамратов Олег</t>
  </si>
  <si>
    <t>Саликова Юля</t>
  </si>
  <si>
    <t>Маркина Елена</t>
  </si>
  <si>
    <t>Шамыков Всеволод</t>
  </si>
  <si>
    <t>Гилязитдинов Эдуард</t>
  </si>
  <si>
    <t>Горбунова Александра</t>
  </si>
  <si>
    <t>Левашов Михаил</t>
  </si>
  <si>
    <t>Куликов Роман</t>
  </si>
  <si>
    <t>Сулейманов Тимур</t>
  </si>
  <si>
    <t> Петров Сергей</t>
  </si>
  <si>
    <t>Кильдиярова Амира</t>
  </si>
  <si>
    <t>Ямакаева Устина</t>
  </si>
  <si>
    <t> Гимазов Глеб</t>
  </si>
  <si>
    <t>Тимофеева Дарья</t>
  </si>
  <si>
    <t>Чернявская Дарья</t>
  </si>
  <si>
    <t>Прокофьев Арсений</t>
  </si>
  <si>
    <t>Салимов Арсен</t>
  </si>
  <si>
    <t>Ситдикова Изабелла</t>
  </si>
  <si>
    <t>Магданов Артур</t>
  </si>
  <si>
    <t>Ахмеров Илья</t>
  </si>
  <si>
    <t>Ахметов Тимур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</si>
  <si>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</si>
  <si>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</si>
  <si>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</si>
  <si>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</si>
  <si>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</si>
  <si>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</si>
  <si>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</si>
  <si>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</si>
  <si>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</si>
  <si>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</si>
  <si>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</si>
  <si>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</si>
  <si>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</si>
  <si>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</si>
  <si>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</si>
  <si>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</si>
  <si>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</si>
  <si>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</si>
  <si>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</si>
  <si>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</si>
  <si>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</si>
  <si>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</si>
  <si>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</si>
  <si>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</si>
  <si>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</si>
  <si>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</si>
  <si>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</si>
  <si>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</si>
  <si>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</si>
  <si>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</si>
  <si>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</si>
  <si>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</si>
  <si>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</si>
  <si>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№ игры</t>
  </si>
  <si>
    <t>Выигравший</t>
  </si>
  <si>
    <t>Проигравший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</si>
  <si>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</si>
  <si>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</si>
  <si>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</si>
  <si>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</si>
  <si>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t>2013 г.р. и мл.</t>
  </si>
  <si>
    <t>Сулейманов Роберт</t>
  </si>
  <si>
    <t>Юшков Захар</t>
  </si>
  <si>
    <t>Бадретдинов Дмитрий</t>
  </si>
  <si>
    <t>Кислицина Мария</t>
  </si>
  <si>
    <t>Гилязева Дарина</t>
  </si>
  <si>
    <t>Хамзин Дамир</t>
  </si>
  <si>
    <t>Усольцева Павла</t>
  </si>
  <si>
    <t>Мещеряков Олег</t>
  </si>
  <si>
    <t>Шаймарданов Надаль</t>
  </si>
  <si>
    <t>Казачков Матвей</t>
  </si>
  <si>
    <t>Пермяков Александр</t>
  </si>
  <si>
    <t>Канишева Валентина</t>
  </si>
  <si>
    <t>Миронова Арианна</t>
  </si>
  <si>
    <t>Герасименко Юлия</t>
  </si>
  <si>
    <t>Ахмеров Эмиль</t>
  </si>
  <si>
    <t>Леонтьев Динар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</si>
  <si>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</si>
  <si>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</si>
  <si>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Вторая</t>
  </si>
  <si>
    <t>Кучербаева Вероника</t>
  </si>
  <si>
    <t>Шириязданов Артур</t>
  </si>
  <si>
    <t>Ахметгалиев Рустем</t>
  </si>
  <si>
    <t>Левинсон Роберт</t>
  </si>
  <si>
    <t>Камалтдинов Ирек</t>
  </si>
  <si>
    <t>Назмиев Аскар</t>
  </si>
  <si>
    <t>Зиннатуллин Рустемхан</t>
  </si>
  <si>
    <t>Свиридов-Сайфутдинов Роман</t>
  </si>
  <si>
    <t>Краснова Валерия</t>
  </si>
  <si>
    <t>Гильманова Карина</t>
  </si>
  <si>
    <t>Искаков Салават</t>
  </si>
  <si>
    <t>Муратова Диана</t>
  </si>
  <si>
    <t>Ахмедзянов Леонид</t>
  </si>
  <si>
    <t>Садыков Амир</t>
  </si>
  <si>
    <t>Муратов Рустам</t>
  </si>
  <si>
    <t>Первая</t>
  </si>
  <si>
    <t>Лебедев Михаил</t>
  </si>
  <si>
    <t>Касимов Линар</t>
  </si>
  <si>
    <t>Хизбуллин Вадим</t>
  </si>
  <si>
    <t>Гайнетдинов Виктор</t>
  </si>
  <si>
    <t>Петровский Тимофей</t>
  </si>
  <si>
    <t>Хакимов Фларит</t>
  </si>
  <si>
    <t>Алопин Вадим</t>
  </si>
  <si>
    <t>Гуменюк Андрей</t>
  </si>
  <si>
    <t>Елпаев Игорь</t>
  </si>
  <si>
    <t>Коробейникова Екатерина</t>
  </si>
  <si>
    <t>Старков Константин</t>
  </si>
  <si>
    <t>Нестеренко Георгий</t>
  </si>
  <si>
    <t>Зиннатуллин Ильшат</t>
  </si>
  <si>
    <t>Высшая</t>
  </si>
  <si>
    <t>Плеханова Арина</t>
  </si>
  <si>
    <t>Мухетдинов Амир</t>
  </si>
  <si>
    <t>лотто500</t>
  </si>
  <si>
    <t>ДЕНЬ РЕСПУБЛИКИ БАШКОРТОСТАН</t>
  </si>
  <si>
    <t>Первая лига</t>
  </si>
  <si>
    <t>г.Нефтекамск</t>
  </si>
  <si>
    <t>Нефтекамская</t>
  </si>
  <si>
    <t>Фалахов Эмиль</t>
  </si>
  <si>
    <t>Ханов Шамиль</t>
  </si>
  <si>
    <t>Ахтямова Камилла</t>
  </si>
  <si>
    <t>Габдрахманова Альмира</t>
  </si>
  <si>
    <t>Шаяхметов Рустам</t>
  </si>
  <si>
    <t>Нургалиева Эмилия</t>
  </si>
  <si>
    <t>Гайнанова Елизавета</t>
  </si>
  <si>
    <t>Фарвазева Замира</t>
  </si>
  <si>
    <t>Иванов Роман</t>
  </si>
  <si>
    <t>Саитова Русалина</t>
  </si>
  <si>
    <t>Ветошкин Владимир</t>
  </si>
  <si>
    <t>Апулов Арсений</t>
  </si>
  <si>
    <t>Файзуллин Тимур</t>
  </si>
  <si>
    <t>Галиев Галим</t>
  </si>
  <si>
    <t>Вторая лига</t>
  </si>
  <si>
    <t>Щукин Никита</t>
  </si>
  <si>
    <t>Нургалиева Камила</t>
  </si>
  <si>
    <t>Хазиева Арина</t>
  </si>
  <si>
    <t>Морозова Ева</t>
  </si>
  <si>
    <t>Абукаева Юлия</t>
  </si>
  <si>
    <t>Исламова Милана</t>
  </si>
  <si>
    <t>Галиханов Артур</t>
  </si>
  <si>
    <t>Гафуров Марат</t>
  </si>
  <si>
    <t>Салахов Данил</t>
  </si>
  <si>
    <t>Яляев Эмир</t>
  </si>
  <si>
    <t>Муниров Тимур</t>
  </si>
  <si>
    <t>Шакиров Радмир</t>
  </si>
  <si>
    <t>Кривченков Глеб</t>
  </si>
  <si>
    <t>Корлыханов Тимофей</t>
  </si>
  <si>
    <t>Идиятов Джамаль</t>
  </si>
  <si>
    <t>Агиева Валерия</t>
  </si>
  <si>
    <t>Гафуров Марк</t>
  </si>
  <si>
    <t>Салахова Милана</t>
  </si>
  <si>
    <t>Геворгян Сусанна</t>
  </si>
  <si>
    <t>Сазонов Богдан</t>
  </si>
  <si>
    <t>Магадиев Анвар</t>
  </si>
  <si>
    <t>Ягудина Элина</t>
  </si>
  <si>
    <t>Бочарников Александр</t>
  </si>
  <si>
    <t>Галиханов Арсен</t>
  </si>
  <si>
    <t>Хабибуллин Тимур</t>
  </si>
  <si>
    <t>Третья лига девочки</t>
  </si>
  <si>
    <t>Гайсина Сафина</t>
  </si>
  <si>
    <t>Галимова Зарина</t>
  </si>
  <si>
    <t>Магадиева Амила</t>
  </si>
  <si>
    <t>Лбова Софья</t>
  </si>
  <si>
    <t>Ханова Аделина</t>
  </si>
  <si>
    <t>Фарвазева Надира</t>
  </si>
  <si>
    <t>Фаузетдинова Эмилия</t>
  </si>
  <si>
    <t>Дехтерева Виктория</t>
  </si>
  <si>
    <t>Косолапова Ксения</t>
  </si>
  <si>
    <t>Бикмурзина Дарья</t>
  </si>
  <si>
    <t>3 лига мальчики</t>
  </si>
  <si>
    <t>Река Даниил</t>
  </si>
  <si>
    <t>Ахмаев Вадим</t>
  </si>
  <si>
    <t>Марданов Тимур</t>
  </si>
  <si>
    <t>Зиязов Дамир</t>
  </si>
  <si>
    <t>Яляев Арсен</t>
  </si>
  <si>
    <t>Щукин Роман</t>
  </si>
  <si>
    <t>Река Лев</t>
  </si>
  <si>
    <t>Грифлёнков Марк</t>
  </si>
  <si>
    <t>Султанов Тимур</t>
  </si>
  <si>
    <t>Бутусов Кирилл</t>
  </si>
  <si>
    <t>Кисыков Даниил</t>
  </si>
  <si>
    <t>Кашапов Радмир</t>
  </si>
  <si>
    <t>Багаутдинов Ислам</t>
  </si>
  <si>
    <t>Коваленко Ростислав</t>
  </si>
  <si>
    <t>Сатыев Роберт</t>
  </si>
  <si>
    <t>Кузнецов Матвей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</si>
</sst>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  <numFmt numFmtId="195" formatCode="#,##0\ &quot;тур&quot;;[Red]\-#,##0\ &quot;тур&quot;"/>
    <numFmt numFmtId="196" formatCode="#,##0\ &quot;лига&quot;;[Red]\-#,##0\ &quot;лига&quot;"/>
    <numFmt numFmtId="197" formatCode="#,##0&quot; тур&quot;;&quot;-&quot;#,##0&quot; тур&quot;"/>
    <numFmt numFmtId="198" formatCode="dddd&quot;, &quot;mmmm&quot; &quot;dd&quot;, &quot;yyyy"/>
    <numFmt numFmtId="199" formatCode="[$-419]d\ mmm;@"/>
  </numFmts>
  <fonts count="10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9"/>
      <name val="Arial"/>
      <family val="2"/>
    </font>
    <font>
      <b/>
      <sz val="9"/>
      <color indexed="13"/>
      <name val="Arial"/>
      <family val="2"/>
    </font>
    <font>
      <sz val="18"/>
      <color indexed="21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b/>
      <sz val="14"/>
      <color indexed="12"/>
      <name val="Arial"/>
      <family val="2"/>
    </font>
    <font>
      <b/>
      <sz val="14"/>
      <color indexed="58"/>
      <name val="Arial"/>
      <family val="2"/>
    </font>
    <font>
      <sz val="24"/>
      <color indexed="21"/>
      <name val="Times New Roman"/>
      <family val="1"/>
    </font>
    <font>
      <i/>
      <sz val="14"/>
      <color indexed="21"/>
      <name val="Times New Roman"/>
      <family val="1"/>
    </font>
    <font>
      <b/>
      <sz val="28"/>
      <color indexed="12"/>
      <name val="Verdana"/>
      <family val="2"/>
    </font>
    <font>
      <b/>
      <sz val="36"/>
      <color indexed="12"/>
      <name val="Arial Narrow"/>
      <family val="2"/>
    </font>
    <font>
      <b/>
      <sz val="26"/>
      <color indexed="12"/>
      <name val="Arial Cyr"/>
      <family val="0"/>
    </font>
    <font>
      <i/>
      <sz val="10"/>
      <color indexed="12"/>
      <name val="Times New Roman"/>
      <family val="1"/>
    </font>
    <font>
      <b/>
      <i/>
      <sz val="16"/>
      <color indexed="16"/>
      <name val="Times New Roman"/>
      <family val="1"/>
    </font>
    <font>
      <i/>
      <sz val="11"/>
      <color indexed="62"/>
      <name val="Times New Roman"/>
      <family val="1"/>
    </font>
    <font>
      <i/>
      <sz val="10"/>
      <color indexed="18"/>
      <name val="Times New Roman"/>
      <family val="1"/>
    </font>
    <font>
      <b/>
      <sz val="8"/>
      <color indexed="12"/>
      <name val="Arial Black"/>
      <family val="2"/>
    </font>
    <font>
      <b/>
      <sz val="8"/>
      <color indexed="12"/>
      <name val="Arial Cyr"/>
      <family val="0"/>
    </font>
    <font>
      <sz val="8"/>
      <color indexed="22"/>
      <name val="Arial Narrow"/>
      <family val="2"/>
    </font>
    <font>
      <sz val="8"/>
      <color indexed="17"/>
      <name val="Arial Cyr"/>
      <family val="0"/>
    </font>
    <font>
      <sz val="8"/>
      <color indexed="14"/>
      <name val="Arial Cyr"/>
      <family val="0"/>
    </font>
    <font>
      <b/>
      <sz val="14"/>
      <color indexed="9"/>
      <name val="Arial Cyr"/>
      <family val="0"/>
    </font>
    <font>
      <sz val="10"/>
      <color indexed="21"/>
      <name val="Arial Cyr"/>
      <family val="0"/>
    </font>
    <font>
      <sz val="8"/>
      <color indexed="55"/>
      <name val="Arial Narrow"/>
      <family val="2"/>
    </font>
    <font>
      <sz val="10"/>
      <color indexed="9"/>
      <name val="Arial Cyr"/>
      <family val="0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58"/>
      <name val="Arial"/>
      <family val="2"/>
    </font>
    <font>
      <sz val="10"/>
      <color indexed="18"/>
      <name val="Arial Cyr"/>
      <family val="0"/>
    </font>
    <font>
      <b/>
      <sz val="7"/>
      <color indexed="9"/>
      <name val="Arial"/>
      <family val="2"/>
    </font>
    <font>
      <b/>
      <sz val="7"/>
      <color indexed="13"/>
      <name val="Arial"/>
      <family val="2"/>
    </font>
    <font>
      <sz val="16"/>
      <color indexed="21"/>
      <name val="Times New Roman"/>
      <family val="1"/>
    </font>
    <font>
      <sz val="12"/>
      <color indexed="17"/>
      <name val="Times New Roman"/>
      <family val="1"/>
    </font>
    <font>
      <i/>
      <sz val="10"/>
      <color indexed="21"/>
      <name val="Times New Roman"/>
      <family val="1"/>
    </font>
    <font>
      <b/>
      <i/>
      <sz val="12"/>
      <color indexed="16"/>
      <name val="Times New Roman"/>
      <family val="1"/>
    </font>
    <font>
      <b/>
      <i/>
      <sz val="12"/>
      <color indexed="21"/>
      <name val="Times New Roman"/>
      <family val="1"/>
    </font>
    <font>
      <sz val="11"/>
      <color indexed="21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color indexed="8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0"/>
    </font>
    <font>
      <sz val="24"/>
      <color indexed="8"/>
      <name val="Arial"/>
      <family val="0"/>
    </font>
    <font>
      <sz val="16"/>
      <name val="Arial"/>
      <family val="2"/>
    </font>
    <font>
      <b/>
      <sz val="12"/>
      <color indexed="9"/>
      <name val="Arial"/>
      <family val="2"/>
    </font>
    <font>
      <b/>
      <sz val="12"/>
      <color indexed="58"/>
      <name val="Arial"/>
      <family val="2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b/>
      <sz val="14"/>
      <color indexed="21"/>
      <name val="Arial Cyr"/>
      <family val="0"/>
    </font>
    <font>
      <i/>
      <sz val="12"/>
      <color indexed="12"/>
      <name val="Arial Cyr"/>
      <family val="0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b/>
      <sz val="8"/>
      <color indexed="13"/>
      <name val="Arial Narrow"/>
      <family val="2"/>
    </font>
    <font>
      <b/>
      <sz val="10"/>
      <color indexed="21"/>
      <name val="Arial"/>
      <family val="2"/>
    </font>
    <font>
      <b/>
      <sz val="10"/>
      <color indexed="21"/>
      <name val="Arial Narrow"/>
      <family val="2"/>
    </font>
    <font>
      <sz val="10"/>
      <color indexed="21"/>
      <name val="Arial"/>
      <family val="2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2"/>
      <color indexed="56"/>
      <name val="Arial"/>
      <family val="2"/>
    </font>
    <font>
      <b/>
      <sz val="10"/>
      <color indexed="12"/>
      <name val="Arial Narrow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sz val="6"/>
      <color indexed="10"/>
      <name val="Arial"/>
      <family val="2"/>
    </font>
    <font>
      <sz val="24"/>
      <name val="Arial"/>
      <family val="2"/>
    </font>
    <font>
      <sz val="14"/>
      <color indexed="10"/>
      <name val="Arial Cyr"/>
      <family val="0"/>
    </font>
    <font>
      <i/>
      <sz val="12"/>
      <color indexed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Narrow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1"/>
      </bottom>
    </border>
    <border>
      <left style="thin">
        <color indexed="17"/>
      </left>
      <right style="thin">
        <color indexed="17"/>
      </right>
      <top style="thin">
        <color indexed="11"/>
      </top>
      <bottom style="thin">
        <color indexed="1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5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8"/>
      </top>
      <bottom style="thin">
        <color indexed="55"/>
      </bottom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5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4" fillId="5" borderId="1" applyNumberFormat="0" applyAlignment="0" applyProtection="0"/>
    <xf numFmtId="0" fontId="15" fillId="11" borderId="2" applyNumberFormat="0" applyAlignment="0" applyProtection="0"/>
    <xf numFmtId="0" fontId="16" fillId="11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4" borderId="7" applyNumberFormat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380">
    <xf numFmtId="0" fontId="0" fillId="0" borderId="0" xfId="0" applyAlignment="1">
      <alignment/>
    </xf>
    <xf numFmtId="0" fontId="0" fillId="3" borderId="0" xfId="0" applyFill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34" fillId="25" borderId="0" xfId="0" applyFont="1" applyFill="1" applyAlignment="1">
      <alignment horizontal="left" vertical="center"/>
    </xf>
    <xf numFmtId="0" fontId="35" fillId="25" borderId="0" xfId="0" applyFont="1" applyFill="1" applyAlignment="1">
      <alignment horizontal="left" vertical="center"/>
    </xf>
    <xf numFmtId="0" fontId="36" fillId="25" borderId="0" xfId="0" applyFont="1" applyFill="1" applyAlignment="1">
      <alignment horizontal="left" vertical="center"/>
    </xf>
    <xf numFmtId="0" fontId="41" fillId="3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left" vertical="center"/>
    </xf>
    <xf numFmtId="0" fontId="4" fillId="3" borderId="0" xfId="0" applyFont="1" applyFill="1" applyAlignment="1" applyProtection="1">
      <alignment/>
      <protection/>
    </xf>
    <xf numFmtId="0" fontId="43" fillId="3" borderId="0" xfId="0" applyFont="1" applyFill="1" applyAlignment="1" applyProtection="1">
      <alignment horizontal="center" vertical="top"/>
      <protection/>
    </xf>
    <xf numFmtId="0" fontId="44" fillId="3" borderId="0" xfId="0" applyFont="1" applyFill="1" applyAlignment="1" applyProtection="1">
      <alignment horizontal="center"/>
      <protection/>
    </xf>
    <xf numFmtId="0" fontId="45" fillId="3" borderId="0" xfId="0" applyFont="1" applyFill="1" applyAlignment="1" applyProtection="1">
      <alignment horizontal="center"/>
      <protection/>
    </xf>
    <xf numFmtId="0" fontId="11" fillId="14" borderId="10" xfId="0" applyFont="1" applyFill="1" applyBorder="1" applyAlignment="1" applyProtection="1">
      <alignment horizontal="center"/>
      <protection/>
    </xf>
    <xf numFmtId="0" fontId="5" fillId="26" borderId="10" xfId="0" applyFont="1" applyFill="1" applyBorder="1" applyAlignment="1" applyProtection="1">
      <alignment horizontal="right"/>
      <protection locked="0"/>
    </xf>
    <xf numFmtId="0" fontId="46" fillId="27" borderId="11" xfId="0" applyFont="1" applyFill="1" applyBorder="1" applyAlignment="1" applyProtection="1">
      <alignment horizontal="center"/>
      <protection/>
    </xf>
    <xf numFmtId="0" fontId="47" fillId="3" borderId="10" xfId="0" applyFont="1" applyFill="1" applyBorder="1" applyAlignment="1" applyProtection="1">
      <alignment horizontal="center" vertical="center"/>
      <protection/>
    </xf>
    <xf numFmtId="0" fontId="46" fillId="27" borderId="12" xfId="0" applyFont="1" applyFill="1" applyBorder="1" applyAlignment="1" applyProtection="1">
      <alignment horizontal="center"/>
      <protection/>
    </xf>
    <xf numFmtId="0" fontId="48" fillId="3" borderId="0" xfId="0" applyFont="1" applyFill="1" applyAlignment="1" applyProtection="1">
      <alignment horizontal="right"/>
      <protection/>
    </xf>
    <xf numFmtId="0" fontId="40" fillId="28" borderId="13" xfId="0" applyFont="1" applyFill="1" applyBorder="1" applyAlignment="1" applyProtection="1">
      <alignment horizontal="right"/>
      <protection/>
    </xf>
    <xf numFmtId="0" fontId="40" fillId="28" borderId="14" xfId="0" applyFont="1" applyFill="1" applyBorder="1" applyAlignment="1" applyProtection="1">
      <alignment horizontal="right"/>
      <protection/>
    </xf>
    <xf numFmtId="0" fontId="40" fillId="28" borderId="15" xfId="0" applyFont="1" applyFill="1" applyBorder="1" applyAlignment="1" applyProtection="1">
      <alignment horizontal="right"/>
      <protection/>
    </xf>
    <xf numFmtId="0" fontId="39" fillId="3" borderId="16" xfId="0" applyFont="1" applyFill="1" applyBorder="1" applyAlignment="1" applyProtection="1">
      <alignment horizontal="left"/>
      <protection/>
    </xf>
    <xf numFmtId="0" fontId="39" fillId="3" borderId="17" xfId="0" applyFont="1" applyFill="1" applyBorder="1" applyAlignment="1" applyProtection="1">
      <alignment horizontal="left"/>
      <protection/>
    </xf>
    <xf numFmtId="0" fontId="39" fillId="3" borderId="18" xfId="0" applyFont="1" applyFill="1" applyBorder="1" applyAlignment="1" applyProtection="1">
      <alignment horizontal="left"/>
      <protection/>
    </xf>
    <xf numFmtId="0" fontId="30" fillId="3" borderId="0" xfId="72" applyFont="1" applyFill="1" applyBorder="1" applyAlignment="1" applyProtection="1">
      <alignment horizontal="center" vertical="center"/>
      <protection/>
    </xf>
    <xf numFmtId="0" fontId="30" fillId="3" borderId="0" xfId="72" applyFont="1" applyFill="1" applyBorder="1" applyAlignment="1" applyProtection="1">
      <alignment horizontal="center" vertical="center"/>
      <protection/>
    </xf>
    <xf numFmtId="0" fontId="37" fillId="3" borderId="19" xfId="0" applyFont="1" applyFill="1" applyBorder="1" applyAlignment="1" applyProtection="1">
      <alignment horizontal="left" vertical="center"/>
      <protection/>
    </xf>
    <xf numFmtId="0" fontId="37" fillId="3" borderId="0" xfId="0" applyFont="1" applyFill="1" applyBorder="1" applyAlignment="1" applyProtection="1">
      <alignment horizontal="left" vertical="center"/>
      <protection/>
    </xf>
    <xf numFmtId="0" fontId="38" fillId="3" borderId="0" xfId="0" applyFont="1" applyFill="1" applyBorder="1" applyAlignment="1" applyProtection="1">
      <alignment horizontal="left" vertical="center"/>
      <protection/>
    </xf>
    <xf numFmtId="0" fontId="38" fillId="3" borderId="20" xfId="0" applyFont="1" applyFill="1" applyBorder="1" applyAlignment="1" applyProtection="1">
      <alignment horizontal="left" vertical="center"/>
      <protection/>
    </xf>
    <xf numFmtId="14" fontId="33" fillId="6" borderId="16" xfId="0" applyNumberFormat="1" applyFont="1" applyFill="1" applyBorder="1" applyAlignment="1" applyProtection="1">
      <alignment horizontal="right" vertical="center"/>
      <protection/>
    </xf>
    <xf numFmtId="0" fontId="33" fillId="6" borderId="17" xfId="0" applyFont="1" applyFill="1" applyBorder="1" applyAlignment="1" applyProtection="1">
      <alignment horizontal="right" vertical="center"/>
      <protection/>
    </xf>
    <xf numFmtId="0" fontId="33" fillId="6" borderId="18" xfId="0" applyFont="1" applyFill="1" applyBorder="1" applyAlignment="1" applyProtection="1">
      <alignment horizontal="right" vertical="center"/>
      <protection/>
    </xf>
    <xf numFmtId="0" fontId="32" fillId="3" borderId="19" xfId="0" applyFont="1" applyFill="1" applyBorder="1" applyAlignment="1" applyProtection="1">
      <alignment horizontal="left"/>
      <protection/>
    </xf>
    <xf numFmtId="0" fontId="32" fillId="3" borderId="0" xfId="0" applyFont="1" applyFill="1" applyBorder="1" applyAlignment="1" applyProtection="1">
      <alignment horizontal="left"/>
      <protection/>
    </xf>
    <xf numFmtId="0" fontId="32" fillId="3" borderId="20" xfId="0" applyFont="1" applyFill="1" applyBorder="1" applyAlignment="1" applyProtection="1">
      <alignment horizontal="left"/>
      <protection/>
    </xf>
    <xf numFmtId="0" fontId="32" fillId="28" borderId="16" xfId="0" applyFont="1" applyFill="1" applyBorder="1" applyAlignment="1" applyProtection="1">
      <alignment horizontal="right" vertical="center"/>
      <protection/>
    </xf>
    <xf numFmtId="0" fontId="32" fillId="28" borderId="17" xfId="0" applyFont="1" applyFill="1" applyBorder="1" applyAlignment="1" applyProtection="1">
      <alignment horizontal="right" vertical="center"/>
      <protection/>
    </xf>
    <xf numFmtId="49" fontId="10" fillId="28" borderId="17" xfId="0" applyNumberFormat="1" applyFont="1" applyFill="1" applyBorder="1" applyAlignment="1" applyProtection="1">
      <alignment horizontal="left" vertical="center"/>
      <protection/>
    </xf>
    <xf numFmtId="49" fontId="10" fillId="28" borderId="18" xfId="0" applyNumberFormat="1" applyFont="1" applyFill="1" applyBorder="1" applyAlignment="1" applyProtection="1">
      <alignment horizontal="left" vertical="center"/>
      <protection/>
    </xf>
    <xf numFmtId="0" fontId="9" fillId="25" borderId="0" xfId="84" applyFont="1" applyFill="1" applyBorder="1" applyAlignment="1">
      <alignment horizontal="center" vertical="center"/>
      <protection/>
    </xf>
    <xf numFmtId="0" fontId="51" fillId="3" borderId="21" xfId="72" applyFont="1" applyFill="1" applyBorder="1" applyAlignment="1">
      <alignment horizontal="center" vertical="center"/>
    </xf>
    <xf numFmtId="0" fontId="53" fillId="25" borderId="0" xfId="85" applyFont="1" applyFill="1" applyProtection="1">
      <alignment/>
      <protection/>
    </xf>
    <xf numFmtId="0" fontId="0" fillId="25" borderId="0" xfId="85" applyFill="1" applyProtection="1">
      <alignment/>
      <protection/>
    </xf>
    <xf numFmtId="0" fontId="55" fillId="25" borderId="22" xfId="84" applyFont="1" applyFill="1" applyBorder="1" applyAlignment="1">
      <alignment horizontal="center" vertical="center"/>
      <protection/>
    </xf>
    <xf numFmtId="0" fontId="56" fillId="3" borderId="23" xfId="85" applyFont="1" applyFill="1" applyBorder="1" applyAlignment="1" applyProtection="1">
      <alignment horizontal="left" vertical="top" wrapText="1"/>
      <protection/>
    </xf>
    <xf numFmtId="195" fontId="57" fillId="28" borderId="23" xfId="85" applyNumberFormat="1" applyFont="1" applyFill="1" applyBorder="1" applyAlignment="1" applyProtection="1">
      <alignment horizontal="right" vertical="center"/>
      <protection/>
    </xf>
    <xf numFmtId="49" fontId="53" fillId="25" borderId="0" xfId="85" applyNumberFormat="1" applyFont="1" applyFill="1">
      <alignment/>
      <protection/>
    </xf>
    <xf numFmtId="49" fontId="0" fillId="25" borderId="0" xfId="85" applyNumberFormat="1" applyFill="1">
      <alignment/>
      <protection/>
    </xf>
    <xf numFmtId="0" fontId="58" fillId="3" borderId="17" xfId="85" applyFont="1" applyFill="1" applyBorder="1" applyAlignment="1" applyProtection="1">
      <alignment horizontal="left" vertical="center"/>
      <protection/>
    </xf>
    <xf numFmtId="0" fontId="59" fillId="3" borderId="17" xfId="85" applyFont="1" applyFill="1" applyBorder="1" applyAlignment="1" applyProtection="1">
      <alignment horizontal="left" vertical="center"/>
      <protection/>
    </xf>
    <xf numFmtId="194" fontId="60" fillId="6" borderId="24" xfId="85" applyNumberFormat="1" applyFont="1" applyFill="1" applyBorder="1" applyAlignment="1" applyProtection="1">
      <alignment horizontal="left"/>
      <protection/>
    </xf>
    <xf numFmtId="194" fontId="60" fillId="28" borderId="24" xfId="85" applyNumberFormat="1" applyFont="1" applyFill="1" applyBorder="1" applyAlignment="1" applyProtection="1">
      <alignment horizontal="center"/>
      <protection/>
    </xf>
    <xf numFmtId="194" fontId="60" fillId="6" borderId="24" xfId="85" applyNumberFormat="1" applyFont="1" applyFill="1" applyBorder="1" applyAlignment="1" applyProtection="1">
      <alignment horizontal="center"/>
      <protection/>
    </xf>
    <xf numFmtId="194" fontId="60" fillId="28" borderId="24" xfId="85" applyNumberFormat="1" applyFont="1" applyFill="1" applyBorder="1" applyAlignment="1" applyProtection="1">
      <alignment horizontal="right"/>
      <protection/>
    </xf>
    <xf numFmtId="194" fontId="60" fillId="28" borderId="13" xfId="85" applyNumberFormat="1" applyFont="1" applyFill="1" applyBorder="1" applyAlignment="1" applyProtection="1">
      <alignment horizontal="right"/>
      <protection/>
    </xf>
    <xf numFmtId="194" fontId="60" fillId="28" borderId="15" xfId="85" applyNumberFormat="1" applyFont="1" applyFill="1" applyBorder="1" applyAlignment="1" applyProtection="1">
      <alignment horizontal="left" vertical="center"/>
      <protection/>
    </xf>
    <xf numFmtId="194" fontId="60" fillId="3" borderId="0" xfId="85" applyNumberFormat="1" applyFont="1" applyFill="1" applyAlignment="1" applyProtection="1">
      <alignment horizontal="left"/>
      <protection/>
    </xf>
    <xf numFmtId="49" fontId="61" fillId="3" borderId="0" xfId="83" applyNumberFormat="1" applyFont="1" applyFill="1" applyBorder="1" applyAlignment="1">
      <alignment horizontal="center"/>
      <protection/>
    </xf>
    <xf numFmtId="49" fontId="62" fillId="3" borderId="25" xfId="85" applyNumberFormat="1" applyFont="1" applyFill="1" applyBorder="1" applyAlignment="1">
      <alignment horizontal="center" vertical="center"/>
      <protection/>
    </xf>
    <xf numFmtId="49" fontId="63" fillId="3" borderId="26" xfId="85" applyNumberFormat="1" applyFont="1" applyFill="1" applyBorder="1" applyAlignment="1">
      <alignment horizontal="center" vertical="center"/>
      <protection/>
    </xf>
    <xf numFmtId="49" fontId="63" fillId="17" borderId="25" xfId="85" applyNumberFormat="1" applyFont="1" applyFill="1" applyBorder="1" applyAlignment="1">
      <alignment horizontal="center" vertical="center"/>
      <protection/>
    </xf>
    <xf numFmtId="49" fontId="63" fillId="3" borderId="25" xfId="85" applyNumberFormat="1" applyFont="1" applyFill="1" applyBorder="1" applyAlignment="1">
      <alignment horizontal="center" vertical="center" textRotation="255"/>
      <protection/>
    </xf>
    <xf numFmtId="49" fontId="64" fillId="3" borderId="25" xfId="85" applyNumberFormat="1" applyFont="1" applyFill="1" applyBorder="1" applyAlignment="1">
      <alignment horizontal="center" vertical="center" textRotation="255" wrapText="1"/>
      <protection/>
    </xf>
    <xf numFmtId="49" fontId="53" fillId="25" borderId="0" xfId="85" applyNumberFormat="1" applyFont="1" applyFill="1" applyAlignment="1">
      <alignment horizontal="center" vertical="center"/>
      <protection/>
    </xf>
    <xf numFmtId="49" fontId="0" fillId="25" borderId="0" xfId="85" applyNumberFormat="1" applyFill="1" applyAlignment="1">
      <alignment horizontal="center" vertical="center"/>
      <protection/>
    </xf>
    <xf numFmtId="49" fontId="63" fillId="3" borderId="25" xfId="85" applyNumberFormat="1" applyFont="1" applyFill="1" applyBorder="1" applyAlignment="1">
      <alignment horizontal="center" vertical="center"/>
      <protection/>
    </xf>
    <xf numFmtId="49" fontId="65" fillId="3" borderId="26" xfId="85" applyNumberFormat="1" applyFont="1" applyFill="1" applyBorder="1" applyAlignment="1">
      <alignment horizontal="left" vertical="center"/>
      <protection/>
    </xf>
    <xf numFmtId="49" fontId="65" fillId="17" borderId="25" xfId="85" applyNumberFormat="1" applyFont="1" applyFill="1" applyBorder="1" applyAlignment="1">
      <alignment horizontal="left" vertical="center"/>
      <protection/>
    </xf>
    <xf numFmtId="49" fontId="67" fillId="3" borderId="27" xfId="85" applyNumberFormat="1" applyFont="1" applyFill="1" applyBorder="1" applyAlignment="1" applyProtection="1">
      <alignment horizontal="center" vertical="center" wrapText="1"/>
      <protection/>
    </xf>
    <xf numFmtId="49" fontId="65" fillId="3" borderId="27" xfId="85" applyNumberFormat="1" applyFont="1" applyFill="1" applyBorder="1" applyAlignment="1" applyProtection="1">
      <alignment horizontal="center" vertical="center"/>
      <protection/>
    </xf>
    <xf numFmtId="49" fontId="68" fillId="3" borderId="27" xfId="85" applyNumberFormat="1" applyFont="1" applyFill="1" applyBorder="1" applyAlignment="1" applyProtection="1">
      <alignment horizontal="center" vertical="center"/>
      <protection/>
    </xf>
    <xf numFmtId="49" fontId="69" fillId="3" borderId="26" xfId="85" applyNumberFormat="1" applyFont="1" applyFill="1" applyBorder="1" applyAlignment="1">
      <alignment horizontal="left" vertical="center"/>
      <protection/>
    </xf>
    <xf numFmtId="49" fontId="69" fillId="17" borderId="25" xfId="85" applyNumberFormat="1" applyFont="1" applyFill="1" applyBorder="1" applyAlignment="1">
      <alignment horizontal="left" vertical="center"/>
      <protection/>
    </xf>
    <xf numFmtId="49" fontId="65" fillId="3" borderId="26" xfId="85" applyNumberFormat="1" applyFont="1" applyFill="1" applyBorder="1" applyAlignment="1">
      <alignment horizontal="left" vertical="center"/>
      <protection/>
    </xf>
    <xf numFmtId="49" fontId="65" fillId="17" borderId="25" xfId="85" applyNumberFormat="1" applyFont="1" applyFill="1" applyBorder="1" applyAlignment="1">
      <alignment horizontal="left" vertical="center"/>
      <protection/>
    </xf>
    <xf numFmtId="0" fontId="0" fillId="25" borderId="0" xfId="85" applyFill="1">
      <alignment/>
      <protection/>
    </xf>
    <xf numFmtId="0" fontId="53" fillId="25" borderId="0" xfId="86" applyFont="1" applyFill="1" applyProtection="1">
      <alignment/>
      <protection/>
    </xf>
    <xf numFmtId="0" fontId="0" fillId="25" borderId="0" xfId="86" applyFill="1" applyProtection="1">
      <alignment/>
      <protection/>
    </xf>
    <xf numFmtId="0" fontId="56" fillId="3" borderId="23" xfId="86" applyFont="1" applyFill="1" applyBorder="1" applyAlignment="1" applyProtection="1">
      <alignment horizontal="left" vertical="top" wrapText="1"/>
      <protection/>
    </xf>
    <xf numFmtId="195" fontId="57" fillId="28" borderId="23" xfId="86" applyNumberFormat="1" applyFont="1" applyFill="1" applyBorder="1" applyAlignment="1" applyProtection="1">
      <alignment horizontal="right" vertical="center"/>
      <protection/>
    </xf>
    <xf numFmtId="49" fontId="53" fillId="25" borderId="0" xfId="86" applyNumberFormat="1" applyFont="1" applyFill="1">
      <alignment/>
      <protection/>
    </xf>
    <xf numFmtId="49" fontId="0" fillId="25" borderId="0" xfId="86" applyNumberFormat="1" applyFill="1">
      <alignment/>
      <protection/>
    </xf>
    <xf numFmtId="0" fontId="58" fillId="3" borderId="17" xfId="86" applyFont="1" applyFill="1" applyBorder="1" applyAlignment="1" applyProtection="1">
      <alignment horizontal="left" vertical="center"/>
      <protection/>
    </xf>
    <xf numFmtId="0" fontId="59" fillId="3" borderId="17" xfId="86" applyFont="1" applyFill="1" applyBorder="1" applyAlignment="1" applyProtection="1">
      <alignment horizontal="left" vertical="center"/>
      <protection/>
    </xf>
    <xf numFmtId="194" fontId="60" fillId="6" borderId="24" xfId="86" applyNumberFormat="1" applyFont="1" applyFill="1" applyBorder="1" applyAlignment="1" applyProtection="1">
      <alignment horizontal="left"/>
      <protection/>
    </xf>
    <xf numFmtId="194" fontId="60" fillId="28" borderId="24" xfId="86" applyNumberFormat="1" applyFont="1" applyFill="1" applyBorder="1" applyAlignment="1" applyProtection="1">
      <alignment horizontal="center"/>
      <protection/>
    </xf>
    <xf numFmtId="194" fontId="60" fillId="6" borderId="24" xfId="86" applyNumberFormat="1" applyFont="1" applyFill="1" applyBorder="1" applyAlignment="1" applyProtection="1">
      <alignment horizontal="center"/>
      <protection/>
    </xf>
    <xf numFmtId="194" fontId="60" fillId="28" borderId="24" xfId="86" applyNumberFormat="1" applyFont="1" applyFill="1" applyBorder="1" applyAlignment="1" applyProtection="1">
      <alignment horizontal="right"/>
      <protection/>
    </xf>
    <xf numFmtId="194" fontId="60" fillId="28" borderId="13" xfId="86" applyNumberFormat="1" applyFont="1" applyFill="1" applyBorder="1" applyAlignment="1" applyProtection="1">
      <alignment horizontal="right"/>
      <protection/>
    </xf>
    <xf numFmtId="194" fontId="60" fillId="28" borderId="15" xfId="86" applyNumberFormat="1" applyFont="1" applyFill="1" applyBorder="1" applyAlignment="1" applyProtection="1">
      <alignment horizontal="left" vertical="center"/>
      <protection/>
    </xf>
    <xf numFmtId="194" fontId="60" fillId="3" borderId="0" xfId="86" applyNumberFormat="1" applyFont="1" applyFill="1" applyAlignment="1" applyProtection="1">
      <alignment horizontal="left"/>
      <protection/>
    </xf>
    <xf numFmtId="49" fontId="62" fillId="3" borderId="25" xfId="86" applyNumberFormat="1" applyFont="1" applyFill="1" applyBorder="1" applyAlignment="1">
      <alignment horizontal="center" vertical="center"/>
      <protection/>
    </xf>
    <xf numFmtId="49" fontId="63" fillId="3" borderId="26" xfId="86" applyNumberFormat="1" applyFont="1" applyFill="1" applyBorder="1" applyAlignment="1">
      <alignment horizontal="center" vertical="center"/>
      <protection/>
    </xf>
    <xf numFmtId="49" fontId="63" fillId="17" borderId="25" xfId="86" applyNumberFormat="1" applyFont="1" applyFill="1" applyBorder="1" applyAlignment="1">
      <alignment horizontal="center" vertical="center"/>
      <protection/>
    </xf>
    <xf numFmtId="49" fontId="63" fillId="3" borderId="25" xfId="86" applyNumberFormat="1" applyFont="1" applyFill="1" applyBorder="1" applyAlignment="1">
      <alignment horizontal="center" vertical="center" textRotation="255"/>
      <protection/>
    </xf>
    <xf numFmtId="49" fontId="64" fillId="3" borderId="25" xfId="86" applyNumberFormat="1" applyFont="1" applyFill="1" applyBorder="1" applyAlignment="1">
      <alignment horizontal="center" vertical="center" textRotation="255" wrapText="1"/>
      <protection/>
    </xf>
    <xf numFmtId="49" fontId="53" fillId="25" borderId="0" xfId="86" applyNumberFormat="1" applyFont="1" applyFill="1" applyAlignment="1">
      <alignment horizontal="center" vertical="center"/>
      <protection/>
    </xf>
    <xf numFmtId="49" fontId="0" fillId="25" borderId="0" xfId="86" applyNumberFormat="1" applyFill="1" applyAlignment="1">
      <alignment horizontal="center" vertical="center"/>
      <protection/>
    </xf>
    <xf numFmtId="49" fontId="63" fillId="3" borderId="25" xfId="86" applyNumberFormat="1" applyFont="1" applyFill="1" applyBorder="1" applyAlignment="1">
      <alignment horizontal="center" vertical="center"/>
      <protection/>
    </xf>
    <xf numFmtId="49" fontId="65" fillId="3" borderId="26" xfId="86" applyNumberFormat="1" applyFont="1" applyFill="1" applyBorder="1" applyAlignment="1">
      <alignment horizontal="left" vertical="center"/>
      <protection/>
    </xf>
    <xf numFmtId="49" fontId="65" fillId="17" borderId="25" xfId="86" applyNumberFormat="1" applyFont="1" applyFill="1" applyBorder="1" applyAlignment="1">
      <alignment horizontal="left" vertical="center"/>
      <protection/>
    </xf>
    <xf numFmtId="49" fontId="67" fillId="3" borderId="27" xfId="86" applyNumberFormat="1" applyFont="1" applyFill="1" applyBorder="1" applyAlignment="1" applyProtection="1">
      <alignment horizontal="center" vertical="center" wrapText="1"/>
      <protection/>
    </xf>
    <xf numFmtId="49" fontId="65" fillId="3" borderId="27" xfId="86" applyNumberFormat="1" applyFont="1" applyFill="1" applyBorder="1" applyAlignment="1" applyProtection="1">
      <alignment horizontal="center" vertical="center"/>
      <protection/>
    </xf>
    <xf numFmtId="49" fontId="68" fillId="3" borderId="27" xfId="86" applyNumberFormat="1" applyFont="1" applyFill="1" applyBorder="1" applyAlignment="1" applyProtection="1">
      <alignment horizontal="center" vertical="center"/>
      <protection/>
    </xf>
    <xf numFmtId="49" fontId="69" fillId="3" borderId="26" xfId="86" applyNumberFormat="1" applyFont="1" applyFill="1" applyBorder="1" applyAlignment="1">
      <alignment horizontal="left" vertical="center"/>
      <protection/>
    </xf>
    <xf numFmtId="49" fontId="69" fillId="17" borderId="25" xfId="86" applyNumberFormat="1" applyFont="1" applyFill="1" applyBorder="1" applyAlignment="1">
      <alignment horizontal="left" vertical="center"/>
      <protection/>
    </xf>
    <xf numFmtId="49" fontId="65" fillId="3" borderId="26" xfId="86" applyNumberFormat="1" applyFont="1" applyFill="1" applyBorder="1" applyAlignment="1">
      <alignment horizontal="left" vertical="center"/>
      <protection/>
    </xf>
    <xf numFmtId="49" fontId="65" fillId="17" borderId="25" xfId="86" applyNumberFormat="1" applyFont="1" applyFill="1" applyBorder="1" applyAlignment="1">
      <alignment horizontal="left" vertical="center"/>
      <protection/>
    </xf>
    <xf numFmtId="0" fontId="0" fillId="25" borderId="0" xfId="86" applyFill="1">
      <alignment/>
      <protection/>
    </xf>
    <xf numFmtId="0" fontId="67" fillId="3" borderId="21" xfId="72" applyFont="1" applyFill="1" applyBorder="1" applyAlignment="1">
      <alignment horizontal="center" vertical="center"/>
    </xf>
    <xf numFmtId="0" fontId="9" fillId="25" borderId="22" xfId="84" applyFont="1" applyFill="1" applyBorder="1" applyAlignment="1">
      <alignment horizontal="center" vertical="center"/>
      <protection/>
    </xf>
    <xf numFmtId="0" fontId="10" fillId="3" borderId="23" xfId="0" applyFont="1" applyFill="1" applyBorder="1" applyAlignment="1" applyProtection="1">
      <alignment horizontal="left" vertical="top" wrapText="1"/>
      <protection/>
    </xf>
    <xf numFmtId="0" fontId="10" fillId="3" borderId="23" xfId="0" applyFont="1" applyFill="1" applyBorder="1" applyAlignment="1" applyProtection="1">
      <alignment horizontal="left" vertical="top"/>
      <protection/>
    </xf>
    <xf numFmtId="195" fontId="57" fillId="28" borderId="23" xfId="0" applyNumberFormat="1" applyFont="1" applyFill="1" applyBorder="1" applyAlignment="1" applyProtection="1">
      <alignment horizontal="right" vertical="center"/>
      <protection/>
    </xf>
    <xf numFmtId="0" fontId="72" fillId="25" borderId="0" xfId="0" applyFont="1" applyFill="1" applyAlignment="1" applyProtection="1">
      <alignment horizontal="left"/>
      <protection/>
    </xf>
    <xf numFmtId="0" fontId="58" fillId="3" borderId="17" xfId="0" applyFont="1" applyFill="1" applyBorder="1" applyAlignment="1" applyProtection="1">
      <alignment horizontal="left" vertical="center"/>
      <protection/>
    </xf>
    <xf numFmtId="0" fontId="59" fillId="3" borderId="17" xfId="0" applyFont="1" applyFill="1" applyBorder="1" applyAlignment="1" applyProtection="1">
      <alignment horizontal="left" vertical="center"/>
      <protection/>
    </xf>
    <xf numFmtId="193" fontId="73" fillId="25" borderId="0" xfId="0" applyNumberFormat="1" applyFont="1" applyFill="1" applyAlignment="1" applyProtection="1">
      <alignment horizontal="left"/>
      <protection locked="0"/>
    </xf>
    <xf numFmtId="194" fontId="60" fillId="6" borderId="13" xfId="0" applyNumberFormat="1" applyFont="1" applyFill="1" applyBorder="1" applyAlignment="1" applyProtection="1">
      <alignment horizontal="left"/>
      <protection/>
    </xf>
    <xf numFmtId="194" fontId="60" fillId="6" borderId="14" xfId="0" applyNumberFormat="1" applyFont="1" applyFill="1" applyBorder="1" applyAlignment="1" applyProtection="1">
      <alignment horizontal="left"/>
      <protection/>
    </xf>
    <xf numFmtId="194" fontId="60" fillId="28" borderId="24" xfId="0" applyNumberFormat="1" applyFont="1" applyFill="1" applyBorder="1" applyAlignment="1" applyProtection="1">
      <alignment horizontal="center"/>
      <protection/>
    </xf>
    <xf numFmtId="194" fontId="60" fillId="6" borderId="24" xfId="0" applyNumberFormat="1" applyFont="1" applyFill="1" applyBorder="1" applyAlignment="1" applyProtection="1">
      <alignment horizontal="center"/>
      <protection/>
    </xf>
    <xf numFmtId="194" fontId="60" fillId="28" borderId="13" xfId="0" applyNumberFormat="1" applyFont="1" applyFill="1" applyBorder="1" applyAlignment="1" applyProtection="1">
      <alignment horizontal="right"/>
      <protection/>
    </xf>
    <xf numFmtId="194" fontId="60" fillId="28" borderId="14" xfId="0" applyNumberFormat="1" applyFont="1" applyFill="1" applyBorder="1" applyAlignment="1" applyProtection="1">
      <alignment horizontal="left" vertical="center"/>
      <protection/>
    </xf>
    <xf numFmtId="194" fontId="60" fillId="3" borderId="0" xfId="0" applyNumberFormat="1" applyFont="1" applyFill="1" applyAlignment="1" applyProtection="1">
      <alignment horizontal="left"/>
      <protection/>
    </xf>
    <xf numFmtId="0" fontId="0" fillId="3" borderId="0" xfId="0" applyFill="1" applyAlignment="1" applyProtection="1">
      <alignment horizontal="right"/>
      <protection/>
    </xf>
    <xf numFmtId="0" fontId="0" fillId="3" borderId="0" xfId="0" applyFill="1" applyAlignment="1" applyProtection="1">
      <alignment horizontal="center"/>
      <protection/>
    </xf>
    <xf numFmtId="0" fontId="11" fillId="17" borderId="25" xfId="0" applyFont="1" applyFill="1" applyBorder="1" applyAlignment="1" applyProtection="1">
      <alignment horizontal="center"/>
      <protection/>
    </xf>
    <xf numFmtId="0" fontId="5" fillId="26" borderId="25" xfId="0" applyFont="1" applyFill="1" applyBorder="1" applyAlignment="1" applyProtection="1">
      <alignment horizontal="right"/>
      <protection locked="0"/>
    </xf>
    <xf numFmtId="0" fontId="74" fillId="3" borderId="0" xfId="0" applyFont="1" applyFill="1" applyAlignment="1" applyProtection="1">
      <alignment horizontal="center"/>
      <protection/>
    </xf>
    <xf numFmtId="0" fontId="75" fillId="3" borderId="0" xfId="0" applyFont="1" applyFill="1" applyAlignment="1" applyProtection="1">
      <alignment horizontal="left"/>
      <protection/>
    </xf>
    <xf numFmtId="0" fontId="77" fillId="25" borderId="22" xfId="84" applyFont="1" applyFill="1" applyBorder="1" applyAlignment="1">
      <alignment horizontal="center" vertical="center"/>
      <protection/>
    </xf>
    <xf numFmtId="0" fontId="78" fillId="25" borderId="22" xfId="84" applyFont="1" applyFill="1" applyBorder="1" applyAlignment="1">
      <alignment horizontal="center" vertical="center"/>
      <protection/>
    </xf>
    <xf numFmtId="0" fontId="79" fillId="3" borderId="23" xfId="0" applyFont="1" applyFill="1" applyBorder="1" applyAlignment="1" applyProtection="1">
      <alignment horizontal="center" vertical="center"/>
      <protection locked="0"/>
    </xf>
    <xf numFmtId="0" fontId="80" fillId="25" borderId="23" xfId="0" applyFont="1" applyFill="1" applyBorder="1" applyAlignment="1" applyProtection="1">
      <alignment horizontal="center" vertical="center"/>
      <protection/>
    </xf>
    <xf numFmtId="0" fontId="64" fillId="25" borderId="0" xfId="0" applyFont="1" applyFill="1" applyAlignment="1">
      <alignment/>
    </xf>
    <xf numFmtId="0" fontId="81" fillId="3" borderId="0" xfId="0" applyFont="1" applyFill="1" applyBorder="1" applyAlignment="1" applyProtection="1">
      <alignment horizontal="center" vertical="center"/>
      <protection/>
    </xf>
    <xf numFmtId="0" fontId="80" fillId="25" borderId="0" xfId="0" applyFont="1" applyFill="1" applyBorder="1" applyAlignment="1" applyProtection="1">
      <alignment horizontal="center" vertical="center"/>
      <protection/>
    </xf>
    <xf numFmtId="14" fontId="81" fillId="3" borderId="0" xfId="0" applyNumberFormat="1" applyFont="1" applyFill="1" applyAlignment="1" applyProtection="1">
      <alignment horizontal="center" vertical="center"/>
      <protection/>
    </xf>
    <xf numFmtId="14" fontId="81" fillId="25" borderId="0" xfId="0" applyNumberFormat="1" applyFont="1" applyFill="1" applyAlignment="1" applyProtection="1">
      <alignment horizontal="center" vertical="center"/>
      <protection/>
    </xf>
    <xf numFmtId="0" fontId="64" fillId="3" borderId="0" xfId="0" applyFont="1" applyFill="1" applyAlignment="1" applyProtection="1">
      <alignment vertical="center"/>
      <protection/>
    </xf>
    <xf numFmtId="0" fontId="82" fillId="3" borderId="0" xfId="0" applyFont="1" applyFill="1" applyAlignment="1" applyProtection="1">
      <alignment vertical="center"/>
      <protection/>
    </xf>
    <xf numFmtId="0" fontId="83" fillId="3" borderId="28" xfId="0" applyFont="1" applyFill="1" applyBorder="1" applyAlignment="1" applyProtection="1">
      <alignment horizontal="center" vertical="center"/>
      <protection/>
    </xf>
    <xf numFmtId="0" fontId="84" fillId="3" borderId="28" xfId="0" applyFont="1" applyFill="1" applyBorder="1" applyAlignment="1" applyProtection="1">
      <alignment horizontal="left" vertical="center"/>
      <protection/>
    </xf>
    <xf numFmtId="0" fontId="84" fillId="3" borderId="0" xfId="0" applyFont="1" applyFill="1" applyBorder="1" applyAlignment="1" applyProtection="1">
      <alignment horizontal="left" vertical="center"/>
      <protection/>
    </xf>
    <xf numFmtId="0" fontId="63" fillId="25" borderId="0" xfId="0" applyFont="1" applyFill="1" applyAlignment="1">
      <alignment/>
    </xf>
    <xf numFmtId="0" fontId="83" fillId="3" borderId="0" xfId="0" applyFont="1" applyFill="1" applyAlignment="1" applyProtection="1">
      <alignment horizontal="center" vertical="center"/>
      <protection/>
    </xf>
    <xf numFmtId="0" fontId="82" fillId="3" borderId="29" xfId="0" applyFont="1" applyFill="1" applyBorder="1" applyAlignment="1" applyProtection="1">
      <alignment vertical="center"/>
      <protection/>
    </xf>
    <xf numFmtId="0" fontId="83" fillId="3" borderId="0" xfId="0" applyFont="1" applyFill="1" applyBorder="1" applyAlignment="1" applyProtection="1">
      <alignment horizontal="center" vertical="center"/>
      <protection/>
    </xf>
    <xf numFmtId="0" fontId="64" fillId="3" borderId="28" xfId="0" applyFont="1" applyFill="1" applyBorder="1" applyAlignment="1" applyProtection="1">
      <alignment horizontal="left" vertical="center"/>
      <protection/>
    </xf>
    <xf numFmtId="0" fontId="64" fillId="3" borderId="0" xfId="0" applyFont="1" applyFill="1" applyBorder="1" applyAlignment="1" applyProtection="1">
      <alignment horizontal="center" vertical="center"/>
      <protection/>
    </xf>
    <xf numFmtId="0" fontId="64" fillId="3" borderId="0" xfId="0" applyFont="1" applyFill="1" applyAlignment="1" applyProtection="1">
      <alignment horizontal="center" vertical="center"/>
      <protection/>
    </xf>
    <xf numFmtId="0" fontId="84" fillId="3" borderId="30" xfId="0" applyFont="1" applyFill="1" applyBorder="1" applyAlignment="1" applyProtection="1">
      <alignment horizontal="left" vertical="center"/>
      <protection/>
    </xf>
    <xf numFmtId="0" fontId="84" fillId="3" borderId="31" xfId="0" applyFont="1" applyFill="1" applyBorder="1" applyAlignment="1" applyProtection="1">
      <alignment horizontal="center" vertical="center"/>
      <protection/>
    </xf>
    <xf numFmtId="0" fontId="64" fillId="3" borderId="29" xfId="0" applyFont="1" applyFill="1" applyBorder="1" applyAlignment="1" applyProtection="1">
      <alignment vertical="center"/>
      <protection/>
    </xf>
    <xf numFmtId="0" fontId="84" fillId="3" borderId="0" xfId="0" applyFont="1" applyFill="1" applyBorder="1" applyAlignment="1" applyProtection="1">
      <alignment horizontal="center" vertical="center"/>
      <protection/>
    </xf>
    <xf numFmtId="0" fontId="82" fillId="3" borderId="31" xfId="0" applyFont="1" applyFill="1" applyBorder="1" applyAlignment="1" applyProtection="1">
      <alignment horizontal="center" vertical="center"/>
      <protection/>
    </xf>
    <xf numFmtId="0" fontId="82" fillId="3" borderId="30" xfId="0" applyFont="1" applyFill="1" applyBorder="1" applyAlignment="1" applyProtection="1">
      <alignment horizontal="left" vertical="center"/>
      <protection/>
    </xf>
    <xf numFmtId="0" fontId="82" fillId="3" borderId="32" xfId="0" applyFont="1" applyFill="1" applyBorder="1" applyAlignment="1" applyProtection="1">
      <alignment horizontal="center" vertical="center"/>
      <protection/>
    </xf>
    <xf numFmtId="0" fontId="82" fillId="3" borderId="0" xfId="0" applyFont="1" applyFill="1" applyAlignment="1" applyProtection="1">
      <alignment horizontal="center" vertical="center"/>
      <protection/>
    </xf>
    <xf numFmtId="0" fontId="82" fillId="3" borderId="28" xfId="0" applyFont="1" applyFill="1" applyBorder="1" applyAlignment="1" applyProtection="1">
      <alignment horizontal="left" vertical="center"/>
      <protection/>
    </xf>
    <xf numFmtId="0" fontId="82" fillId="3" borderId="0" xfId="0" applyFont="1" applyFill="1" applyBorder="1" applyAlignment="1" applyProtection="1">
      <alignment horizontal="center" vertical="center"/>
      <protection/>
    </xf>
    <xf numFmtId="0" fontId="64" fillId="3" borderId="31" xfId="0" applyFont="1" applyFill="1" applyBorder="1" applyAlignment="1" applyProtection="1">
      <alignment horizontal="center" vertical="center"/>
      <protection/>
    </xf>
    <xf numFmtId="0" fontId="64" fillId="3" borderId="32" xfId="0" applyFont="1" applyFill="1" applyBorder="1" applyAlignment="1" applyProtection="1">
      <alignment horizontal="center" vertical="center"/>
      <protection/>
    </xf>
    <xf numFmtId="0" fontId="64" fillId="3" borderId="30" xfId="0" applyFont="1" applyFill="1" applyBorder="1" applyAlignment="1" applyProtection="1">
      <alignment horizontal="left" vertical="center"/>
      <protection/>
    </xf>
    <xf numFmtId="0" fontId="83" fillId="3" borderId="33" xfId="0" applyFont="1" applyFill="1" applyBorder="1" applyAlignment="1" applyProtection="1">
      <alignment horizontal="center" vertical="center"/>
      <protection/>
    </xf>
    <xf numFmtId="0" fontId="85" fillId="3" borderId="0" xfId="0" applyFont="1" applyFill="1" applyAlignment="1" applyProtection="1">
      <alignment horizontal="right" vertical="center"/>
      <protection/>
    </xf>
    <xf numFmtId="0" fontId="64" fillId="3" borderId="32" xfId="0" applyFont="1" applyFill="1" applyBorder="1" applyAlignment="1" applyProtection="1">
      <alignment vertical="center"/>
      <protection/>
    </xf>
    <xf numFmtId="0" fontId="82" fillId="3" borderId="0" xfId="0" applyFont="1" applyFill="1" applyBorder="1" applyAlignment="1" applyProtection="1">
      <alignment vertical="center"/>
      <protection/>
    </xf>
    <xf numFmtId="0" fontId="64" fillId="3" borderId="32" xfId="0" applyFont="1" applyFill="1" applyBorder="1" applyAlignment="1" applyProtection="1">
      <alignment horizontal="left" vertical="center"/>
      <protection/>
    </xf>
    <xf numFmtId="0" fontId="64" fillId="3" borderId="0" xfId="0" applyFont="1" applyFill="1" applyBorder="1" applyAlignment="1" applyProtection="1">
      <alignment vertical="center"/>
      <protection/>
    </xf>
    <xf numFmtId="0" fontId="85" fillId="3" borderId="0" xfId="0" applyFont="1" applyFill="1" applyBorder="1" applyAlignment="1" applyProtection="1">
      <alignment horizontal="right" vertical="center"/>
      <protection/>
    </xf>
    <xf numFmtId="0" fontId="85" fillId="3" borderId="0" xfId="0" applyFont="1" applyFill="1" applyBorder="1" applyAlignment="1" applyProtection="1">
      <alignment horizontal="center" vertical="center"/>
      <protection/>
    </xf>
    <xf numFmtId="0" fontId="64" fillId="3" borderId="0" xfId="0" applyFont="1" applyFill="1" applyAlignment="1" applyProtection="1">
      <alignment horizontal="right" vertical="center"/>
      <protection/>
    </xf>
    <xf numFmtId="0" fontId="86" fillId="3" borderId="0" xfId="0" applyFont="1" applyFill="1" applyAlignment="1" applyProtection="1">
      <alignment vertical="center"/>
      <protection/>
    </xf>
    <xf numFmtId="0" fontId="85" fillId="3" borderId="0" xfId="0" applyFont="1" applyFill="1" applyAlignment="1" applyProtection="1">
      <alignment horizontal="center" vertical="center"/>
      <protection/>
    </xf>
    <xf numFmtId="0" fontId="64" fillId="25" borderId="0" xfId="0" applyFont="1" applyFill="1" applyAlignment="1">
      <alignment vertical="center"/>
    </xf>
    <xf numFmtId="0" fontId="86" fillId="25" borderId="0" xfId="0" applyFont="1" applyFill="1" applyAlignment="1">
      <alignment vertical="center"/>
    </xf>
    <xf numFmtId="0" fontId="64" fillId="25" borderId="0" xfId="0" applyFont="1" applyFill="1" applyAlignment="1">
      <alignment horizontal="center" vertical="center"/>
    </xf>
    <xf numFmtId="0" fontId="63" fillId="25" borderId="0" xfId="0" applyFont="1" applyFill="1" applyAlignment="1">
      <alignment vertical="center"/>
    </xf>
    <xf numFmtId="0" fontId="87" fillId="25" borderId="0" xfId="0" applyFont="1" applyFill="1" applyAlignment="1">
      <alignment vertical="center"/>
    </xf>
    <xf numFmtId="0" fontId="63" fillId="25" borderId="0" xfId="0" applyFont="1" applyFill="1" applyAlignment="1">
      <alignment horizontal="center" vertical="center"/>
    </xf>
    <xf numFmtId="0" fontId="79" fillId="3" borderId="23" xfId="0" applyFont="1" applyFill="1" applyBorder="1" applyAlignment="1" applyProtection="1">
      <alignment horizontal="center" vertical="center"/>
      <protection/>
    </xf>
    <xf numFmtId="0" fontId="88" fillId="25" borderId="0" xfId="0" applyFont="1" applyFill="1" applyAlignment="1">
      <alignment/>
    </xf>
    <xf numFmtId="193" fontId="89" fillId="3" borderId="0" xfId="0" applyNumberFormat="1" applyFont="1" applyFill="1" applyAlignment="1" applyProtection="1">
      <alignment horizontal="center" vertical="center"/>
      <protection/>
    </xf>
    <xf numFmtId="0" fontId="82" fillId="3" borderId="0" xfId="0" applyFont="1" applyFill="1" applyAlignment="1" applyProtection="1">
      <alignment/>
      <protection/>
    </xf>
    <xf numFmtId="0" fontId="83" fillId="3" borderId="28" xfId="0" applyFont="1" applyFill="1" applyBorder="1" applyAlignment="1" applyProtection="1">
      <alignment horizontal="center"/>
      <protection/>
    </xf>
    <xf numFmtId="0" fontId="84" fillId="3" borderId="28" xfId="0" applyFont="1" applyFill="1" applyBorder="1" applyAlignment="1" applyProtection="1">
      <alignment horizontal="left"/>
      <protection/>
    </xf>
    <xf numFmtId="0" fontId="84" fillId="3" borderId="0" xfId="0" applyFont="1" applyFill="1" applyBorder="1" applyAlignment="1" applyProtection="1">
      <alignment horizontal="left"/>
      <protection/>
    </xf>
    <xf numFmtId="0" fontId="64" fillId="3" borderId="0" xfId="0" applyFont="1" applyFill="1" applyAlignment="1" applyProtection="1">
      <alignment/>
      <protection/>
    </xf>
    <xf numFmtId="0" fontId="0" fillId="25" borderId="0" xfId="0" applyFill="1" applyAlignment="1">
      <alignment/>
    </xf>
    <xf numFmtId="0" fontId="82" fillId="3" borderId="29" xfId="0" applyFont="1" applyFill="1" applyBorder="1" applyAlignment="1" applyProtection="1">
      <alignment/>
      <protection/>
    </xf>
    <xf numFmtId="0" fontId="83" fillId="3" borderId="0" xfId="0" applyFont="1" applyFill="1" applyBorder="1" applyAlignment="1" applyProtection="1">
      <alignment horizontal="center"/>
      <protection/>
    </xf>
    <xf numFmtId="0" fontId="64" fillId="3" borderId="28" xfId="0" applyFont="1" applyFill="1" applyBorder="1" applyAlignment="1" applyProtection="1">
      <alignment/>
      <protection/>
    </xf>
    <xf numFmtId="0" fontId="64" fillId="3" borderId="0" xfId="0" applyFont="1" applyFill="1" applyBorder="1" applyAlignment="1" applyProtection="1">
      <alignment/>
      <protection/>
    </xf>
    <xf numFmtId="0" fontId="64" fillId="3" borderId="29" xfId="0" applyFont="1" applyFill="1" applyBorder="1" applyAlignment="1" applyProtection="1">
      <alignment/>
      <protection/>
    </xf>
    <xf numFmtId="0" fontId="84" fillId="3" borderId="30" xfId="0" applyFont="1" applyFill="1" applyBorder="1" applyAlignment="1" applyProtection="1">
      <alignment horizontal="left"/>
      <protection/>
    </xf>
    <xf numFmtId="0" fontId="90" fillId="3" borderId="31" xfId="0" applyFont="1" applyFill="1" applyBorder="1" applyAlignment="1" applyProtection="1">
      <alignment horizontal="left"/>
      <protection/>
    </xf>
    <xf numFmtId="0" fontId="84" fillId="3" borderId="31" xfId="0" applyFont="1" applyFill="1" applyBorder="1" applyAlignment="1" applyProtection="1">
      <alignment horizontal="left"/>
      <protection/>
    </xf>
    <xf numFmtId="0" fontId="64" fillId="3" borderId="32" xfId="0" applyFont="1" applyFill="1" applyBorder="1" applyAlignment="1" applyProtection="1">
      <alignment/>
      <protection/>
    </xf>
    <xf numFmtId="0" fontId="64" fillId="3" borderId="31" xfId="0" applyFont="1" applyFill="1" applyBorder="1" applyAlignment="1" applyProtection="1">
      <alignment/>
      <protection/>
    </xf>
    <xf numFmtId="0" fontId="90" fillId="3" borderId="0" xfId="0" applyFont="1" applyFill="1" applyBorder="1" applyAlignment="1" applyProtection="1">
      <alignment horizontal="left"/>
      <protection/>
    </xf>
    <xf numFmtId="0" fontId="83" fillId="3" borderId="33" xfId="0" applyFont="1" applyFill="1" applyBorder="1" applyAlignment="1" applyProtection="1">
      <alignment horizontal="center"/>
      <protection/>
    </xf>
    <xf numFmtId="0" fontId="64" fillId="3" borderId="30" xfId="0" applyFont="1" applyFill="1" applyBorder="1" applyAlignment="1" applyProtection="1">
      <alignment/>
      <protection/>
    </xf>
    <xf numFmtId="0" fontId="82" fillId="3" borderId="0" xfId="0" applyFont="1" applyFill="1" applyBorder="1" applyAlignment="1" applyProtection="1">
      <alignment/>
      <protection/>
    </xf>
    <xf numFmtId="0" fontId="82" fillId="3" borderId="30" xfId="0" applyFont="1" applyFill="1" applyBorder="1" applyAlignment="1" applyProtection="1">
      <alignment/>
      <protection/>
    </xf>
    <xf numFmtId="0" fontId="82" fillId="3" borderId="28" xfId="0" applyFont="1" applyFill="1" applyBorder="1" applyAlignment="1" applyProtection="1">
      <alignment/>
      <protection/>
    </xf>
    <xf numFmtId="0" fontId="84" fillId="3" borderId="32" xfId="0" applyFont="1" applyFill="1" applyBorder="1" applyAlignment="1" applyProtection="1">
      <alignment horizontal="left"/>
      <protection/>
    </xf>
    <xf numFmtId="0" fontId="64" fillId="3" borderId="0" xfId="0" applyFont="1" applyFill="1" applyAlignment="1" applyProtection="1">
      <alignment horizontal="right"/>
      <protection/>
    </xf>
    <xf numFmtId="0" fontId="85" fillId="3" borderId="34" xfId="0" applyFont="1" applyFill="1" applyBorder="1" applyAlignment="1" applyProtection="1">
      <alignment horizontal="right"/>
      <protection/>
    </xf>
    <xf numFmtId="0" fontId="86" fillId="3" borderId="0" xfId="0" applyFont="1" applyFill="1" applyBorder="1" applyAlignment="1" applyProtection="1">
      <alignment/>
      <protection/>
    </xf>
    <xf numFmtId="0" fontId="86" fillId="3" borderId="0" xfId="0" applyFont="1" applyFill="1" applyAlignment="1" applyProtection="1">
      <alignment/>
      <protection/>
    </xf>
    <xf numFmtId="0" fontId="64" fillId="3" borderId="28" xfId="0" applyFont="1" applyFill="1" applyBorder="1" applyAlignment="1" applyProtection="1">
      <alignment horizontal="left"/>
      <protection/>
    </xf>
    <xf numFmtId="0" fontId="64" fillId="3" borderId="0" xfId="0" applyFont="1" applyFill="1" applyBorder="1" applyAlignment="1" applyProtection="1">
      <alignment horizontal="right"/>
      <protection/>
    </xf>
    <xf numFmtId="0" fontId="85" fillId="3" borderId="0" xfId="0" applyFont="1" applyFill="1" applyAlignment="1" applyProtection="1">
      <alignment horizontal="right"/>
      <protection/>
    </xf>
    <xf numFmtId="0" fontId="90" fillId="3" borderId="34" xfId="0" applyFont="1" applyFill="1" applyBorder="1" applyAlignment="1" applyProtection="1">
      <alignment horizontal="left"/>
      <protection/>
    </xf>
    <xf numFmtId="0" fontId="64" fillId="3" borderId="34" xfId="0" applyFont="1" applyFill="1" applyBorder="1" applyAlignment="1" applyProtection="1">
      <alignment/>
      <protection/>
    </xf>
    <xf numFmtId="0" fontId="84" fillId="3" borderId="34" xfId="0" applyFont="1" applyFill="1" applyBorder="1" applyAlignment="1" applyProtection="1">
      <alignment horizontal="left"/>
      <protection/>
    </xf>
    <xf numFmtId="0" fontId="0" fillId="11" borderId="25" xfId="0" applyFill="1" applyBorder="1" applyAlignment="1">
      <alignment horizontal="center" vertical="center"/>
    </xf>
    <xf numFmtId="0" fontId="91" fillId="11" borderId="26" xfId="0" applyFont="1" applyFill="1" applyBorder="1" applyAlignment="1">
      <alignment horizontal="center" vertical="center"/>
    </xf>
    <xf numFmtId="0" fontId="91" fillId="11" borderId="35" xfId="0" applyFont="1" applyFill="1" applyBorder="1" applyAlignment="1">
      <alignment horizontal="center" vertical="center"/>
    </xf>
    <xf numFmtId="0" fontId="92" fillId="11" borderId="26" xfId="0" applyFont="1" applyFill="1" applyBorder="1" applyAlignment="1">
      <alignment horizontal="center" vertical="center"/>
    </xf>
    <xf numFmtId="0" fontId="92" fillId="11" borderId="35" xfId="0" applyFont="1" applyFill="1" applyBorder="1" applyAlignment="1">
      <alignment horizontal="center" vertical="center"/>
    </xf>
    <xf numFmtId="0" fontId="0" fillId="11" borderId="25" xfId="0" applyFill="1" applyBorder="1" applyAlignment="1">
      <alignment horizontal="center"/>
    </xf>
    <xf numFmtId="0" fontId="49" fillId="14" borderId="25" xfId="0" applyFont="1" applyFill="1" applyBorder="1" applyAlignment="1">
      <alignment horizontal="center"/>
    </xf>
    <xf numFmtId="0" fontId="93" fillId="21" borderId="25" xfId="0" applyFont="1" applyFill="1" applyBorder="1" applyAlignment="1">
      <alignment horizontal="left"/>
    </xf>
    <xf numFmtId="0" fontId="93" fillId="29" borderId="25" xfId="0" applyFont="1" applyFill="1" applyBorder="1" applyAlignment="1">
      <alignment horizontal="left"/>
    </xf>
    <xf numFmtId="0" fontId="49" fillId="30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194" fontId="60" fillId="3" borderId="0" xfId="0" applyNumberFormat="1" applyFont="1" applyFill="1" applyBorder="1" applyAlignment="1" applyProtection="1">
      <alignment horizontal="left"/>
      <protection/>
    </xf>
    <xf numFmtId="194" fontId="60" fillId="3" borderId="0" xfId="0" applyNumberFormat="1" applyFont="1" applyFill="1" applyBorder="1" applyAlignment="1" applyProtection="1">
      <alignment horizontal="center"/>
      <protection/>
    </xf>
    <xf numFmtId="194" fontId="60" fillId="3" borderId="0" xfId="0" applyNumberFormat="1" applyFont="1" applyFill="1" applyBorder="1" applyAlignment="1" applyProtection="1">
      <alignment horizontal="right"/>
      <protection/>
    </xf>
    <xf numFmtId="194" fontId="60" fillId="3" borderId="0" xfId="0" applyNumberFormat="1" applyFont="1" applyFill="1" applyBorder="1" applyAlignment="1" applyProtection="1">
      <alignment horizontal="left" vertical="center"/>
      <protection/>
    </xf>
    <xf numFmtId="0" fontId="0" fillId="3" borderId="0" xfId="0" applyFont="1" applyFill="1" applyAlignment="1" applyProtection="1">
      <alignment/>
      <protection/>
    </xf>
    <xf numFmtId="0" fontId="94" fillId="3" borderId="28" xfId="0" applyFont="1" applyFill="1" applyBorder="1" applyAlignment="1" applyProtection="1">
      <alignment/>
      <protection/>
    </xf>
    <xf numFmtId="0" fontId="94" fillId="3" borderId="0" xfId="0" applyFont="1" applyFill="1" applyAlignment="1" applyProtection="1">
      <alignment/>
      <protection/>
    </xf>
    <xf numFmtId="0" fontId="94" fillId="3" borderId="33" xfId="0" applyFont="1" applyFill="1" applyBorder="1" applyAlignment="1" applyProtection="1">
      <alignment/>
      <protection/>
    </xf>
    <xf numFmtId="0" fontId="64" fillId="3" borderId="0" xfId="0" applyFont="1" applyFill="1" applyBorder="1" applyAlignment="1" applyProtection="1">
      <alignment horizontal="left"/>
      <protection/>
    </xf>
    <xf numFmtId="0" fontId="64" fillId="3" borderId="0" xfId="0" applyFont="1" applyFill="1" applyAlignment="1" applyProtection="1">
      <alignment/>
      <protection/>
    </xf>
    <xf numFmtId="0" fontId="94" fillId="3" borderId="31" xfId="0" applyFont="1" applyFill="1" applyBorder="1" applyAlignment="1" applyProtection="1">
      <alignment horizontal="left"/>
      <protection/>
    </xf>
    <xf numFmtId="0" fontId="94" fillId="3" borderId="0" xfId="0" applyFont="1" applyFill="1" applyBorder="1" applyAlignment="1" applyProtection="1">
      <alignment horizontal="left"/>
      <protection/>
    </xf>
    <xf numFmtId="0" fontId="94" fillId="3" borderId="31" xfId="0" applyFont="1" applyFill="1" applyBorder="1" applyAlignment="1" applyProtection="1">
      <alignment/>
      <protection/>
    </xf>
    <xf numFmtId="0" fontId="64" fillId="3" borderId="30" xfId="0" applyFont="1" applyFill="1" applyBorder="1" applyAlignment="1" applyProtection="1">
      <alignment horizontal="left"/>
      <protection/>
    </xf>
    <xf numFmtId="0" fontId="94" fillId="3" borderId="32" xfId="0" applyFont="1" applyFill="1" applyBorder="1" applyAlignment="1" applyProtection="1">
      <alignment horizontal="left"/>
      <protection/>
    </xf>
    <xf numFmtId="0" fontId="64" fillId="3" borderId="0" xfId="0" applyFont="1" applyFill="1" applyAlignment="1" applyProtection="1">
      <alignment horizontal="center"/>
      <protection/>
    </xf>
    <xf numFmtId="0" fontId="94" fillId="3" borderId="0" xfId="0" applyFont="1" applyFill="1" applyBorder="1" applyAlignment="1" applyProtection="1">
      <alignment/>
      <protection/>
    </xf>
    <xf numFmtId="0" fontId="94" fillId="3" borderId="32" xfId="0" applyFont="1" applyFill="1" applyBorder="1" applyAlignment="1" applyProtection="1">
      <alignment/>
      <protection/>
    </xf>
    <xf numFmtId="0" fontId="82" fillId="3" borderId="32" xfId="0" applyFont="1" applyFill="1" applyBorder="1" applyAlignment="1" applyProtection="1">
      <alignment horizontal="left"/>
      <protection/>
    </xf>
    <xf numFmtId="0" fontId="94" fillId="3" borderId="28" xfId="0" applyFont="1" applyFill="1" applyBorder="1" applyAlignment="1" applyProtection="1">
      <alignment horizontal="left"/>
      <protection/>
    </xf>
    <xf numFmtId="0" fontId="64" fillId="3" borderId="32" xfId="0" applyFont="1" applyFill="1" applyBorder="1" applyAlignment="1" applyProtection="1">
      <alignment horizontal="left"/>
      <protection/>
    </xf>
    <xf numFmtId="0" fontId="82" fillId="3" borderId="28" xfId="0" applyFont="1" applyFill="1" applyBorder="1" applyAlignment="1" applyProtection="1">
      <alignment horizontal="left"/>
      <protection/>
    </xf>
    <xf numFmtId="0" fontId="82" fillId="3" borderId="0" xfId="0" applyFont="1" applyFill="1" applyBorder="1" applyAlignment="1" applyProtection="1">
      <alignment horizontal="left"/>
      <protection/>
    </xf>
    <xf numFmtId="0" fontId="82" fillId="3" borderId="30" xfId="0" applyFont="1" applyFill="1" applyBorder="1" applyAlignment="1" applyProtection="1">
      <alignment horizontal="left"/>
      <protection/>
    </xf>
    <xf numFmtId="0" fontId="85" fillId="3" borderId="29" xfId="0" applyFont="1" applyFill="1" applyBorder="1" applyAlignment="1" applyProtection="1">
      <alignment/>
      <protection/>
    </xf>
    <xf numFmtId="0" fontId="85" fillId="3" borderId="0" xfId="0" applyFont="1" applyFill="1" applyBorder="1" applyAlignment="1" applyProtection="1">
      <alignment horizontal="right"/>
      <protection/>
    </xf>
    <xf numFmtId="0" fontId="49" fillId="31" borderId="25" xfId="0" applyFont="1" applyFill="1" applyBorder="1" applyAlignment="1">
      <alignment horizontal="center" vertical="center"/>
    </xf>
    <xf numFmtId="0" fontId="93" fillId="31" borderId="25" xfId="0" applyFont="1" applyFill="1" applyBorder="1" applyAlignment="1">
      <alignment horizontal="left"/>
    </xf>
    <xf numFmtId="0" fontId="93" fillId="32" borderId="25" xfId="0" applyFont="1" applyFill="1" applyBorder="1" applyAlignment="1">
      <alignment horizontal="left"/>
    </xf>
    <xf numFmtId="0" fontId="49" fillId="32" borderId="25" xfId="0" applyFont="1" applyFill="1" applyBorder="1" applyAlignment="1">
      <alignment horizontal="center" vertical="center"/>
    </xf>
    <xf numFmtId="0" fontId="0" fillId="25" borderId="0" xfId="0" applyFill="1" applyAlignment="1">
      <alignment horizontal="center"/>
    </xf>
    <xf numFmtId="0" fontId="53" fillId="25" borderId="0" xfId="87" applyFont="1" applyFill="1" applyProtection="1">
      <alignment/>
      <protection/>
    </xf>
    <xf numFmtId="0" fontId="0" fillId="25" borderId="0" xfId="87" applyFill="1" applyProtection="1">
      <alignment/>
      <protection/>
    </xf>
    <xf numFmtId="0" fontId="56" fillId="3" borderId="23" xfId="87" applyFont="1" applyFill="1" applyBorder="1" applyAlignment="1" applyProtection="1">
      <alignment horizontal="left" vertical="top" wrapText="1"/>
      <protection/>
    </xf>
    <xf numFmtId="195" fontId="57" fillId="28" borderId="23" xfId="87" applyNumberFormat="1" applyFont="1" applyFill="1" applyBorder="1" applyAlignment="1" applyProtection="1">
      <alignment horizontal="right" vertical="center"/>
      <protection/>
    </xf>
    <xf numFmtId="49" fontId="53" fillId="25" borderId="0" xfId="87" applyNumberFormat="1" applyFont="1" applyFill="1">
      <alignment/>
      <protection/>
    </xf>
    <xf numFmtId="49" fontId="0" fillId="25" borderId="0" xfId="87" applyNumberFormat="1" applyFill="1">
      <alignment/>
      <protection/>
    </xf>
    <xf numFmtId="0" fontId="58" fillId="3" borderId="17" xfId="87" applyFont="1" applyFill="1" applyBorder="1" applyAlignment="1" applyProtection="1">
      <alignment horizontal="left" vertical="center"/>
      <protection/>
    </xf>
    <xf numFmtId="0" fontId="59" fillId="3" borderId="17" xfId="87" applyFont="1" applyFill="1" applyBorder="1" applyAlignment="1" applyProtection="1">
      <alignment horizontal="left" vertical="center"/>
      <protection/>
    </xf>
    <xf numFmtId="194" fontId="60" fillId="6" borderId="24" xfId="87" applyNumberFormat="1" applyFont="1" applyFill="1" applyBorder="1" applyAlignment="1" applyProtection="1">
      <alignment horizontal="left"/>
      <protection/>
    </xf>
    <xf numFmtId="194" fontId="60" fillId="28" borderId="24" xfId="87" applyNumberFormat="1" applyFont="1" applyFill="1" applyBorder="1" applyAlignment="1" applyProtection="1">
      <alignment horizontal="center"/>
      <protection/>
    </xf>
    <xf numFmtId="194" fontId="60" fillId="6" borderId="24" xfId="87" applyNumberFormat="1" applyFont="1" applyFill="1" applyBorder="1" applyAlignment="1" applyProtection="1">
      <alignment horizontal="center"/>
      <protection/>
    </xf>
    <xf numFmtId="194" fontId="60" fillId="28" borderId="24" xfId="87" applyNumberFormat="1" applyFont="1" applyFill="1" applyBorder="1" applyAlignment="1" applyProtection="1">
      <alignment horizontal="right"/>
      <protection/>
    </xf>
    <xf numFmtId="194" fontId="60" fillId="28" borderId="13" xfId="87" applyNumberFormat="1" applyFont="1" applyFill="1" applyBorder="1" applyAlignment="1" applyProtection="1">
      <alignment horizontal="right"/>
      <protection/>
    </xf>
    <xf numFmtId="194" fontId="60" fillId="28" borderId="15" xfId="87" applyNumberFormat="1" applyFont="1" applyFill="1" applyBorder="1" applyAlignment="1" applyProtection="1">
      <alignment horizontal="left" vertical="center"/>
      <protection/>
    </xf>
    <xf numFmtId="194" fontId="60" fillId="3" borderId="0" xfId="87" applyNumberFormat="1" applyFont="1" applyFill="1" applyAlignment="1" applyProtection="1">
      <alignment horizontal="left"/>
      <protection/>
    </xf>
    <xf numFmtId="49" fontId="62" fillId="3" borderId="25" xfId="87" applyNumberFormat="1" applyFont="1" applyFill="1" applyBorder="1" applyAlignment="1">
      <alignment horizontal="center" vertical="center"/>
      <protection/>
    </xf>
    <xf numFmtId="49" fontId="63" fillId="3" borderId="26" xfId="87" applyNumberFormat="1" applyFont="1" applyFill="1" applyBorder="1" applyAlignment="1">
      <alignment horizontal="center" vertical="center"/>
      <protection/>
    </xf>
    <xf numFmtId="49" fontId="63" fillId="17" borderId="25" xfId="87" applyNumberFormat="1" applyFont="1" applyFill="1" applyBorder="1" applyAlignment="1">
      <alignment horizontal="center" vertical="center"/>
      <protection/>
    </xf>
    <xf numFmtId="49" fontId="63" fillId="3" borderId="25" xfId="87" applyNumberFormat="1" applyFont="1" applyFill="1" applyBorder="1" applyAlignment="1">
      <alignment horizontal="center" vertical="center" textRotation="255"/>
      <protection/>
    </xf>
    <xf numFmtId="49" fontId="64" fillId="3" borderId="25" xfId="87" applyNumberFormat="1" applyFont="1" applyFill="1" applyBorder="1" applyAlignment="1">
      <alignment horizontal="center" vertical="center" textRotation="255" wrapText="1"/>
      <protection/>
    </xf>
    <xf numFmtId="49" fontId="53" fillId="25" borderId="0" xfId="87" applyNumberFormat="1" applyFont="1" applyFill="1" applyAlignment="1">
      <alignment horizontal="center" vertical="center"/>
      <protection/>
    </xf>
    <xf numFmtId="49" fontId="0" fillId="25" borderId="0" xfId="87" applyNumberFormat="1" applyFill="1" applyAlignment="1">
      <alignment horizontal="center" vertical="center"/>
      <protection/>
    </xf>
    <xf numFmtId="49" fontId="63" fillId="3" borderId="25" xfId="87" applyNumberFormat="1" applyFont="1" applyFill="1" applyBorder="1" applyAlignment="1">
      <alignment horizontal="center" vertical="center"/>
      <protection/>
    </xf>
    <xf numFmtId="49" fontId="65" fillId="3" borderId="26" xfId="87" applyNumberFormat="1" applyFont="1" applyFill="1" applyBorder="1" applyAlignment="1">
      <alignment horizontal="left" vertical="center"/>
      <protection/>
    </xf>
    <xf numFmtId="49" fontId="65" fillId="17" borderId="25" xfId="87" applyNumberFormat="1" applyFont="1" applyFill="1" applyBorder="1" applyAlignment="1">
      <alignment horizontal="left" vertical="center"/>
      <protection/>
    </xf>
    <xf numFmtId="49" fontId="67" fillId="3" borderId="27" xfId="87" applyNumberFormat="1" applyFont="1" applyFill="1" applyBorder="1" applyAlignment="1" applyProtection="1">
      <alignment horizontal="center" vertical="center" wrapText="1"/>
      <protection/>
    </xf>
    <xf numFmtId="49" fontId="69" fillId="3" borderId="25" xfId="87" applyNumberFormat="1" applyFont="1" applyFill="1" applyBorder="1" applyAlignment="1">
      <alignment horizontal="center" vertical="center"/>
      <protection/>
    </xf>
    <xf numFmtId="49" fontId="95" fillId="3" borderId="25" xfId="87" applyNumberFormat="1" applyFont="1" applyFill="1" applyBorder="1" applyAlignment="1">
      <alignment horizontal="center" vertical="center"/>
      <protection/>
    </xf>
    <xf numFmtId="0" fontId="0" fillId="25" borderId="0" xfId="87" applyFill="1">
      <alignment/>
      <protection/>
    </xf>
    <xf numFmtId="0" fontId="96" fillId="26" borderId="25" xfId="0" applyFont="1" applyFill="1" applyBorder="1" applyAlignment="1" applyProtection="1">
      <alignment horizontal="right"/>
      <protection locked="0"/>
    </xf>
    <xf numFmtId="0" fontId="97" fillId="3" borderId="0" xfId="0" applyFont="1" applyFill="1" applyAlignment="1" applyProtection="1">
      <alignment horizontal="left"/>
      <protection/>
    </xf>
    <xf numFmtId="49" fontId="84" fillId="3" borderId="36" xfId="0" applyNumberFormat="1" applyFont="1" applyFill="1" applyBorder="1" applyAlignment="1" applyProtection="1">
      <alignment horizontal="left" vertical="center"/>
      <protection/>
    </xf>
    <xf numFmtId="0" fontId="84" fillId="3" borderId="0" xfId="0" applyNumberFormat="1" applyFont="1" applyFill="1" applyBorder="1" applyAlignment="1" applyProtection="1">
      <alignment horizontal="left" vertical="center"/>
      <protection/>
    </xf>
    <xf numFmtId="0" fontId="98" fillId="3" borderId="0" xfId="0" applyNumberFormat="1" applyFont="1" applyFill="1" applyBorder="1" applyAlignment="1" applyProtection="1">
      <alignment vertical="center"/>
      <protection/>
    </xf>
    <xf numFmtId="0" fontId="98" fillId="3" borderId="37" xfId="0" applyNumberFormat="1" applyFont="1" applyFill="1" applyBorder="1" applyAlignment="1" applyProtection="1">
      <alignment vertical="center"/>
      <protection/>
    </xf>
    <xf numFmtId="0" fontId="83" fillId="3" borderId="38" xfId="0" applyNumberFormat="1" applyFont="1" applyFill="1" applyBorder="1" applyAlignment="1" applyProtection="1">
      <alignment horizontal="center" vertical="center"/>
      <protection/>
    </xf>
    <xf numFmtId="49" fontId="82" fillId="3" borderId="36" xfId="0" applyNumberFormat="1" applyFont="1" applyFill="1" applyBorder="1" applyAlignment="1" applyProtection="1">
      <alignment horizontal="left" vertical="center"/>
      <protection/>
    </xf>
    <xf numFmtId="0" fontId="82" fillId="3" borderId="0" xfId="0" applyNumberFormat="1" applyFont="1" applyFill="1" applyBorder="1" applyAlignment="1" applyProtection="1">
      <alignment horizontal="center" vertical="center"/>
      <protection/>
    </xf>
    <xf numFmtId="49" fontId="84" fillId="3" borderId="39" xfId="0" applyNumberFormat="1" applyFont="1" applyFill="1" applyBorder="1" applyAlignment="1" applyProtection="1">
      <alignment horizontal="left" vertical="center"/>
      <protection/>
    </xf>
    <xf numFmtId="0" fontId="84" fillId="3" borderId="40" xfId="0" applyNumberFormat="1" applyFont="1" applyFill="1" applyBorder="1" applyAlignment="1" applyProtection="1">
      <alignment horizontal="center" vertical="center"/>
      <protection/>
    </xf>
    <xf numFmtId="0" fontId="82" fillId="3" borderId="41" xfId="0" applyNumberFormat="1" applyFont="1" applyFill="1" applyBorder="1" applyAlignment="1" applyProtection="1">
      <alignment horizontal="center" vertical="center"/>
      <protection/>
    </xf>
    <xf numFmtId="0" fontId="98" fillId="3" borderId="42" xfId="0" applyNumberFormat="1" applyFont="1" applyFill="1" applyBorder="1" applyAlignment="1" applyProtection="1">
      <alignment vertical="center"/>
      <protection/>
    </xf>
    <xf numFmtId="0" fontId="98" fillId="3" borderId="43" xfId="0" applyNumberFormat="1" applyFont="1" applyFill="1" applyBorder="1" applyAlignment="1" applyProtection="1">
      <alignment vertical="center"/>
      <protection/>
    </xf>
    <xf numFmtId="0" fontId="84" fillId="3" borderId="0" xfId="0" applyNumberFormat="1" applyFont="1" applyFill="1" applyBorder="1" applyAlignment="1" applyProtection="1">
      <alignment horizontal="center" vertical="center"/>
      <protection/>
    </xf>
    <xf numFmtId="0" fontId="82" fillId="3" borderId="40" xfId="0" applyNumberFormat="1" applyFont="1" applyFill="1" applyBorder="1" applyAlignment="1" applyProtection="1">
      <alignment horizontal="center" vertical="center"/>
      <protection/>
    </xf>
    <xf numFmtId="49" fontId="82" fillId="3" borderId="39" xfId="0" applyNumberFormat="1" applyFont="1" applyFill="1" applyBorder="1" applyAlignment="1" applyProtection="1">
      <alignment horizontal="left" vertical="center"/>
      <protection/>
    </xf>
    <xf numFmtId="49" fontId="85" fillId="3" borderId="42" xfId="0" applyNumberFormat="1" applyFont="1" applyFill="1" applyBorder="1" applyAlignment="1" applyProtection="1">
      <alignment horizontal="right" vertical="center"/>
      <protection/>
    </xf>
    <xf numFmtId="0" fontId="98" fillId="3" borderId="41" xfId="0" applyNumberFormat="1" applyFont="1" applyFill="1" applyBorder="1" applyAlignment="1" applyProtection="1">
      <alignment vertical="center"/>
      <protection/>
    </xf>
    <xf numFmtId="0" fontId="83" fillId="3" borderId="36" xfId="0" applyNumberFormat="1" applyFont="1" applyFill="1" applyBorder="1" applyAlignment="1" applyProtection="1">
      <alignment horizontal="center" vertical="center"/>
      <protection/>
    </xf>
    <xf numFmtId="0" fontId="82" fillId="3" borderId="42" xfId="0" applyNumberFormat="1" applyFont="1" applyFill="1" applyBorder="1" applyAlignment="1" applyProtection="1">
      <alignment horizontal="center" vertical="center"/>
      <protection/>
    </xf>
    <xf numFmtId="0" fontId="82" fillId="3" borderId="41" xfId="0" applyNumberFormat="1" applyFont="1" applyFill="1" applyBorder="1" applyAlignment="1" applyProtection="1">
      <alignment horizontal="left" vertical="center"/>
      <protection/>
    </xf>
    <xf numFmtId="0" fontId="85" fillId="3" borderId="0" xfId="0" applyNumberFormat="1" applyFont="1" applyFill="1" applyBorder="1" applyAlignment="1" applyProtection="1">
      <alignment horizontal="center" vertical="center"/>
      <protection/>
    </xf>
    <xf numFmtId="0" fontId="82" fillId="3" borderId="0" xfId="0" applyNumberFormat="1" applyFont="1" applyFill="1" applyBorder="1" applyAlignment="1" applyProtection="1">
      <alignment horizontal="right" vertical="center"/>
      <protection/>
    </xf>
    <xf numFmtId="49" fontId="84" fillId="3" borderId="36" xfId="0" applyNumberFormat="1" applyFont="1" applyFill="1" applyBorder="1" applyAlignment="1" applyProtection="1">
      <alignment horizontal="left"/>
      <protection/>
    </xf>
    <xf numFmtId="0" fontId="84" fillId="3" borderId="0" xfId="0" applyNumberFormat="1" applyFont="1" applyFill="1" applyBorder="1" applyAlignment="1" applyProtection="1">
      <alignment horizontal="left"/>
      <protection/>
    </xf>
    <xf numFmtId="0" fontId="82" fillId="3" borderId="0" xfId="0" applyNumberFormat="1" applyFont="1" applyFill="1" applyBorder="1" applyAlignment="1" applyProtection="1">
      <alignment/>
      <protection/>
    </xf>
    <xf numFmtId="0" fontId="83" fillId="3" borderId="36" xfId="0" applyNumberFormat="1" applyFont="1" applyFill="1" applyBorder="1" applyAlignment="1" applyProtection="1">
      <alignment horizontal="center"/>
      <protection/>
    </xf>
    <xf numFmtId="0" fontId="82" fillId="3" borderId="37" xfId="0" applyNumberFormat="1" applyFont="1" applyFill="1" applyBorder="1" applyAlignment="1" applyProtection="1">
      <alignment/>
      <protection/>
    </xf>
    <xf numFmtId="0" fontId="83" fillId="3" borderId="38" xfId="0" applyNumberFormat="1" applyFont="1" applyFill="1" applyBorder="1" applyAlignment="1" applyProtection="1">
      <alignment horizontal="center"/>
      <protection/>
    </xf>
    <xf numFmtId="49" fontId="82" fillId="3" borderId="36" xfId="0" applyNumberFormat="1" applyFont="1" applyFill="1" applyBorder="1" applyAlignment="1" applyProtection="1">
      <alignment/>
      <protection/>
    </xf>
    <xf numFmtId="0" fontId="82" fillId="3" borderId="42" xfId="0" applyNumberFormat="1" applyFont="1" applyFill="1" applyBorder="1" applyAlignment="1" applyProtection="1">
      <alignment/>
      <protection/>
    </xf>
    <xf numFmtId="0" fontId="82" fillId="3" borderId="41" xfId="0" applyNumberFormat="1" applyFont="1" applyFill="1" applyBorder="1" applyAlignment="1" applyProtection="1">
      <alignment/>
      <protection/>
    </xf>
    <xf numFmtId="49" fontId="84" fillId="3" borderId="39" xfId="0" applyNumberFormat="1" applyFont="1" applyFill="1" applyBorder="1" applyAlignment="1" applyProtection="1">
      <alignment horizontal="left"/>
      <protection/>
    </xf>
    <xf numFmtId="0" fontId="90" fillId="3" borderId="40" xfId="0" applyNumberFormat="1" applyFont="1" applyFill="1" applyBorder="1" applyAlignment="1" applyProtection="1">
      <alignment horizontal="left"/>
      <protection/>
    </xf>
    <xf numFmtId="0" fontId="82" fillId="3" borderId="43" xfId="0" applyNumberFormat="1" applyFont="1" applyFill="1" applyBorder="1" applyAlignment="1" applyProtection="1">
      <alignment/>
      <protection/>
    </xf>
    <xf numFmtId="0" fontId="84" fillId="3" borderId="40" xfId="0" applyNumberFormat="1" applyFont="1" applyFill="1" applyBorder="1" applyAlignment="1" applyProtection="1">
      <alignment horizontal="left"/>
      <protection/>
    </xf>
    <xf numFmtId="0" fontId="82" fillId="3" borderId="40" xfId="0" applyNumberFormat="1" applyFont="1" applyFill="1" applyBorder="1" applyAlignment="1" applyProtection="1">
      <alignment/>
      <protection/>
    </xf>
    <xf numFmtId="0" fontId="90" fillId="3" borderId="42" xfId="0" applyNumberFormat="1" applyFont="1" applyFill="1" applyBorder="1" applyAlignment="1" applyProtection="1">
      <alignment horizontal="left"/>
      <protection/>
    </xf>
    <xf numFmtId="0" fontId="82" fillId="3" borderId="36" xfId="0" applyNumberFormat="1" applyFont="1" applyFill="1" applyBorder="1" applyAlignment="1" applyProtection="1">
      <alignment/>
      <protection/>
    </xf>
    <xf numFmtId="49" fontId="82" fillId="3" borderId="39" xfId="0" applyNumberFormat="1" applyFont="1" applyFill="1" applyBorder="1" applyAlignment="1" applyProtection="1">
      <alignment/>
      <protection/>
    </xf>
    <xf numFmtId="0" fontId="84" fillId="3" borderId="41" xfId="0" applyNumberFormat="1" applyFont="1" applyFill="1" applyBorder="1" applyAlignment="1" applyProtection="1">
      <alignment horizontal="left"/>
      <protection/>
    </xf>
    <xf numFmtId="0" fontId="82" fillId="3" borderId="42" xfId="0" applyNumberFormat="1" applyFont="1" applyFill="1" applyBorder="1" applyAlignment="1" applyProtection="1">
      <alignment horizontal="right"/>
      <protection/>
    </xf>
    <xf numFmtId="49" fontId="85" fillId="3" borderId="42" xfId="0" applyNumberFormat="1" applyFont="1" applyFill="1" applyBorder="1" applyAlignment="1" applyProtection="1">
      <alignment horizontal="right"/>
      <protection/>
    </xf>
    <xf numFmtId="0" fontId="84" fillId="3" borderId="36" xfId="0" applyNumberFormat="1" applyFont="1" applyFill="1" applyBorder="1" applyAlignment="1" applyProtection="1">
      <alignment horizontal="left"/>
      <protection/>
    </xf>
    <xf numFmtId="0" fontId="90" fillId="3" borderId="0" xfId="0" applyNumberFormat="1" applyFont="1" applyFill="1" applyBorder="1" applyAlignment="1" applyProtection="1">
      <alignment horizontal="left"/>
      <protection/>
    </xf>
    <xf numFmtId="0" fontId="84" fillId="3" borderId="39" xfId="0" applyNumberFormat="1" applyFont="1" applyFill="1" applyBorder="1" applyAlignment="1" applyProtection="1">
      <alignment horizontal="left"/>
      <protection/>
    </xf>
    <xf numFmtId="0" fontId="99" fillId="3" borderId="40" xfId="0" applyNumberFormat="1" applyFont="1" applyFill="1" applyBorder="1" applyAlignment="1" applyProtection="1">
      <alignment/>
      <protection/>
    </xf>
    <xf numFmtId="0" fontId="99" fillId="3" borderId="0" xfId="0" applyNumberFormat="1" applyFont="1" applyFill="1" applyBorder="1" applyAlignment="1" applyProtection="1">
      <alignment/>
      <protection/>
    </xf>
    <xf numFmtId="0" fontId="82" fillId="3" borderId="38" xfId="0" applyNumberFormat="1" applyFont="1" applyFill="1" applyBorder="1" applyAlignment="1" applyProtection="1">
      <alignment horizontal="left"/>
      <protection/>
    </xf>
    <xf numFmtId="0" fontId="82" fillId="3" borderId="36" xfId="0" applyNumberFormat="1" applyFont="1" applyFill="1" applyBorder="1" applyAlignment="1" applyProtection="1">
      <alignment horizontal="left"/>
      <protection/>
    </xf>
    <xf numFmtId="0" fontId="82" fillId="3" borderId="39" xfId="0" applyNumberFormat="1" applyFont="1" applyFill="1" applyBorder="1" applyAlignment="1" applyProtection="1">
      <alignment/>
      <protection/>
    </xf>
    <xf numFmtId="0" fontId="82" fillId="3" borderId="0" xfId="0" applyNumberFormat="1" applyFont="1" applyFill="1" applyBorder="1" applyAlignment="1" applyProtection="1">
      <alignment horizontal="right"/>
      <protection/>
    </xf>
    <xf numFmtId="49" fontId="85" fillId="3" borderId="42" xfId="0" applyNumberFormat="1" applyFont="1" applyFill="1" applyBorder="1" applyAlignment="1" applyProtection="1">
      <alignment horizontal="right"/>
      <protection/>
    </xf>
    <xf numFmtId="0" fontId="85" fillId="3" borderId="0" xfId="0" applyNumberFormat="1" applyFont="1" applyFill="1" applyBorder="1" applyAlignment="1" applyProtection="1">
      <alignment horizontal="right"/>
      <protection/>
    </xf>
    <xf numFmtId="0" fontId="84" fillId="3" borderId="42" xfId="0" applyNumberFormat="1" applyFont="1" applyFill="1" applyBorder="1" applyAlignment="1" applyProtection="1">
      <alignment horizontal="left"/>
      <protection/>
    </xf>
    <xf numFmtId="49" fontId="85" fillId="3" borderId="0" xfId="0" applyNumberFormat="1" applyFont="1" applyFill="1" applyBorder="1" applyAlignment="1" applyProtection="1">
      <alignment horizontal="right"/>
      <protection/>
    </xf>
    <xf numFmtId="0" fontId="98" fillId="3" borderId="0" xfId="0" applyNumberFormat="1" applyFont="1" applyFill="1" applyBorder="1" applyAlignment="1" applyProtection="1">
      <alignment/>
      <protection/>
    </xf>
    <xf numFmtId="0" fontId="98" fillId="3" borderId="44" xfId="0" applyNumberFormat="1" applyFont="1" applyFill="1" applyBorder="1" applyAlignment="1" applyProtection="1">
      <alignment/>
      <protection/>
    </xf>
    <xf numFmtId="0" fontId="98" fillId="3" borderId="37" xfId="0" applyNumberFormat="1" applyFont="1" applyFill="1" applyBorder="1" applyAlignment="1" applyProtection="1">
      <alignment/>
      <protection/>
    </xf>
    <xf numFmtId="0" fontId="94" fillId="3" borderId="38" xfId="0" applyNumberFormat="1" applyFont="1" applyFill="1" applyBorder="1" applyAlignment="1" applyProtection="1">
      <alignment/>
      <protection/>
    </xf>
    <xf numFmtId="49" fontId="82" fillId="3" borderId="36" xfId="0" applyNumberFormat="1" applyFont="1" applyFill="1" applyBorder="1" applyAlignment="1" applyProtection="1">
      <alignment horizontal="left"/>
      <protection/>
    </xf>
    <xf numFmtId="0" fontId="82" fillId="3" borderId="0" xfId="0" applyNumberFormat="1" applyFont="1" applyFill="1" applyBorder="1" applyAlignment="1" applyProtection="1">
      <alignment horizontal="left"/>
      <protection/>
    </xf>
    <xf numFmtId="0" fontId="94" fillId="3" borderId="40" xfId="0" applyNumberFormat="1" applyFont="1" applyFill="1" applyBorder="1" applyAlignment="1" applyProtection="1">
      <alignment horizontal="left"/>
      <protection/>
    </xf>
    <xf numFmtId="0" fontId="98" fillId="3" borderId="41" xfId="0" applyNumberFormat="1" applyFont="1" applyFill="1" applyBorder="1" applyAlignment="1" applyProtection="1">
      <alignment/>
      <protection/>
    </xf>
    <xf numFmtId="0" fontId="98" fillId="3" borderId="42" xfId="0" applyNumberFormat="1" applyFont="1" applyFill="1" applyBorder="1" applyAlignment="1" applyProtection="1">
      <alignment/>
      <protection/>
    </xf>
    <xf numFmtId="0" fontId="94" fillId="3" borderId="0" xfId="0" applyNumberFormat="1" applyFont="1" applyFill="1" applyBorder="1" applyAlignment="1" applyProtection="1">
      <alignment/>
      <protection/>
    </xf>
    <xf numFmtId="0" fontId="98" fillId="3" borderId="43" xfId="0" applyNumberFormat="1" applyFont="1" applyFill="1" applyBorder="1" applyAlignment="1" applyProtection="1">
      <alignment/>
      <protection/>
    </xf>
    <xf numFmtId="0" fontId="94" fillId="3" borderId="0" xfId="0" applyNumberFormat="1" applyFont="1" applyFill="1" applyBorder="1" applyAlignment="1" applyProtection="1">
      <alignment horizontal="left"/>
      <protection/>
    </xf>
    <xf numFmtId="0" fontId="94" fillId="3" borderId="40" xfId="0" applyNumberFormat="1" applyFont="1" applyFill="1" applyBorder="1" applyAlignment="1" applyProtection="1">
      <alignment/>
      <protection/>
    </xf>
    <xf numFmtId="49" fontId="82" fillId="3" borderId="39" xfId="0" applyNumberFormat="1" applyFont="1" applyFill="1" applyBorder="1" applyAlignment="1" applyProtection="1">
      <alignment horizontal="left"/>
      <protection/>
    </xf>
    <xf numFmtId="0" fontId="94" fillId="3" borderId="41" xfId="0" applyNumberFormat="1" applyFont="1" applyFill="1" applyBorder="1" applyAlignment="1" applyProtection="1">
      <alignment horizontal="left"/>
      <protection/>
    </xf>
    <xf numFmtId="0" fontId="82" fillId="3" borderId="0" xfId="0" applyNumberFormat="1" applyFont="1" applyFill="1" applyBorder="1" applyAlignment="1" applyProtection="1">
      <alignment horizontal="center"/>
      <protection/>
    </xf>
    <xf numFmtId="49" fontId="98" fillId="3" borderId="36" xfId="0" applyNumberFormat="1" applyFont="1" applyFill="1" applyBorder="1" applyAlignment="1" applyProtection="1">
      <alignment/>
      <protection/>
    </xf>
    <xf numFmtId="0" fontId="94" fillId="3" borderId="41" xfId="0" applyNumberFormat="1" applyFont="1" applyFill="1" applyBorder="1" applyAlignment="1" applyProtection="1">
      <alignment/>
      <protection/>
    </xf>
    <xf numFmtId="0" fontId="82" fillId="3" borderId="45" xfId="0" applyNumberFormat="1" applyFont="1" applyFill="1" applyBorder="1" applyAlignment="1" applyProtection="1">
      <alignment horizontal="left"/>
      <protection/>
    </xf>
    <xf numFmtId="0" fontId="98" fillId="3" borderId="40" xfId="0" applyNumberFormat="1" applyFont="1" applyFill="1" applyBorder="1" applyAlignment="1" applyProtection="1">
      <alignment/>
      <protection/>
    </xf>
    <xf numFmtId="49" fontId="85" fillId="3" borderId="46" xfId="0" applyNumberFormat="1" applyFont="1" applyFill="1" applyBorder="1" applyAlignment="1" applyProtection="1">
      <alignment horizontal="right"/>
      <protection/>
    </xf>
    <xf numFmtId="0" fontId="82" fillId="3" borderId="41" xfId="0" applyNumberFormat="1" applyFont="1" applyFill="1" applyBorder="1" applyAlignment="1" applyProtection="1">
      <alignment horizontal="left"/>
      <protection/>
    </xf>
    <xf numFmtId="0" fontId="94" fillId="3" borderId="36" xfId="0" applyNumberFormat="1" applyFont="1" applyFill="1" applyBorder="1" applyAlignment="1" applyProtection="1">
      <alignment horizontal="left"/>
      <protection/>
    </xf>
    <xf numFmtId="0" fontId="98" fillId="3" borderId="36" xfId="0" applyNumberFormat="1" applyFont="1" applyFill="1" applyBorder="1" applyAlignment="1" applyProtection="1">
      <alignment/>
      <protection/>
    </xf>
    <xf numFmtId="0" fontId="98" fillId="3" borderId="45" xfId="0" applyNumberFormat="1" applyFont="1" applyFill="1" applyBorder="1" applyAlignment="1" applyProtection="1">
      <alignment/>
      <protection/>
    </xf>
    <xf numFmtId="0" fontId="85" fillId="3" borderId="37" xfId="0" applyNumberFormat="1" applyFont="1" applyFill="1" applyBorder="1" applyAlignment="1" applyProtection="1">
      <alignment/>
      <protection/>
    </xf>
    <xf numFmtId="0" fontId="98" fillId="3" borderId="38" xfId="0" applyNumberFormat="1" applyFont="1" applyFill="1" applyBorder="1" applyAlignment="1" applyProtection="1">
      <alignment/>
      <protection/>
    </xf>
    <xf numFmtId="0" fontId="82" fillId="3" borderId="39" xfId="0" applyNumberFormat="1" applyFont="1" applyFill="1" applyBorder="1" applyAlignment="1" applyProtection="1">
      <alignment horizontal="left"/>
      <protection/>
    </xf>
    <xf numFmtId="0" fontId="98" fillId="3" borderId="47" xfId="0" applyNumberFormat="1" applyFont="1" applyFill="1" applyBorder="1" applyAlignment="1" applyProtection="1">
      <alignment/>
      <protection/>
    </xf>
    <xf numFmtId="0" fontId="98" fillId="3" borderId="48" xfId="0" applyNumberFormat="1" applyFont="1" applyFill="1" applyBorder="1" applyAlignment="1" applyProtection="1">
      <alignment/>
      <protection/>
    </xf>
    <xf numFmtId="49" fontId="85" fillId="3" borderId="48" xfId="0" applyNumberFormat="1" applyFont="1" applyFill="1" applyBorder="1" applyAlignment="1" applyProtection="1">
      <alignment horizontal="right"/>
      <protection/>
    </xf>
    <xf numFmtId="49" fontId="85" fillId="3" borderId="49" xfId="0" applyNumberFormat="1" applyFont="1" applyFill="1" applyBorder="1" applyAlignment="1" applyProtection="1">
      <alignment horizontal="right"/>
      <protection/>
    </xf>
    <xf numFmtId="0" fontId="67" fillId="3" borderId="21" xfId="72" applyFont="1" applyFill="1" applyBorder="1" applyAlignment="1" applyProtection="1">
      <alignment horizontal="center" vertical="center"/>
      <protection/>
    </xf>
  </cellXfs>
  <cellStyles count="84">
    <cellStyle name="Normal" xfId="0"/>
    <cellStyle name="20% - Акцент1" xfId="15"/>
    <cellStyle name="20% — акцент1" xfId="16"/>
    <cellStyle name="20% - Акцент1_211113миш" xfId="17"/>
    <cellStyle name="20% - Акцент2" xfId="18"/>
    <cellStyle name="20% — акцент2" xfId="19"/>
    <cellStyle name="20% - Акцент2_211113миш" xfId="20"/>
    <cellStyle name="20% - Акцент3" xfId="21"/>
    <cellStyle name="20% — акцент3" xfId="22"/>
    <cellStyle name="20% - Акцент3_211113миш" xfId="23"/>
    <cellStyle name="20% - Акцент4" xfId="24"/>
    <cellStyle name="20% — акцент4" xfId="25"/>
    <cellStyle name="20% - Акцент4_211113миш" xfId="26"/>
    <cellStyle name="20% - Акцент5" xfId="27"/>
    <cellStyle name="20% — акцент5" xfId="28"/>
    <cellStyle name="20% - Акцент6" xfId="29"/>
    <cellStyle name="20% — акцент6" xfId="30"/>
    <cellStyle name="40% - Акцент1" xfId="31"/>
    <cellStyle name="40% — акцент1" xfId="32"/>
    <cellStyle name="40% - Акцент1_211113миш" xfId="33"/>
    <cellStyle name="40% - Акцент2" xfId="34"/>
    <cellStyle name="40% — акцент2" xfId="35"/>
    <cellStyle name="40% - Акцент3" xfId="36"/>
    <cellStyle name="40% — акцент3" xfId="37"/>
    <cellStyle name="40% - Акцент3_211113миш" xfId="38"/>
    <cellStyle name="40% - Акцент4" xfId="39"/>
    <cellStyle name="40% — акцент4" xfId="40"/>
    <cellStyle name="40% - Акцент4_211113миш" xfId="41"/>
    <cellStyle name="40% - Акцент5" xfId="42"/>
    <cellStyle name="40% — акцент5" xfId="43"/>
    <cellStyle name="40% - Акцент6" xfId="44"/>
    <cellStyle name="40% — акцент6" xfId="45"/>
    <cellStyle name="40% - Акцент6_211113миш" xfId="46"/>
    <cellStyle name="60% - Акцент1" xfId="47"/>
    <cellStyle name="60% — акцент1" xfId="48"/>
    <cellStyle name="60% - Акцент1_211113миш" xfId="49"/>
    <cellStyle name="60% - Акцент2" xfId="50"/>
    <cellStyle name="60% — акцент2" xfId="51"/>
    <cellStyle name="60% - Акцент3" xfId="52"/>
    <cellStyle name="60% — акцент3" xfId="53"/>
    <cellStyle name="60% - Акцент3_211113миш" xfId="54"/>
    <cellStyle name="60% - Акцент4" xfId="55"/>
    <cellStyle name="60% — акцент4" xfId="56"/>
    <cellStyle name="60% - Акцент4_211113миш" xfId="57"/>
    <cellStyle name="60% - Акцент5" xfId="58"/>
    <cellStyle name="60% — акцент5" xfId="59"/>
    <cellStyle name="60% - Акцент6" xfId="60"/>
    <cellStyle name="60% — акцент6" xfId="61"/>
    <cellStyle name="60% - Акцент6_211113миш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Hyperlink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_170211" xfId="83"/>
    <cellStyle name="Обычный_171421" xfId="84"/>
    <cellStyle name="Обычный_233901суб" xfId="85"/>
    <cellStyle name="Обычный_233902пре" xfId="86"/>
    <cellStyle name="Обычный_233905тре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dxfs count="5">
    <dxf>
      <font>
        <color rgb="FFFFFFFF"/>
      </font>
      <border/>
    </dxf>
    <dxf>
      <font>
        <color rgb="FFFFFF00"/>
      </font>
      <border/>
    </dxf>
    <dxf>
      <font>
        <color rgb="FF008000"/>
      </font>
      <border/>
    </dxf>
    <dxf>
      <fill>
        <patternFill>
          <bgColor rgb="FF006482"/>
        </patternFill>
      </fill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BP78"/>
  <sheetViews>
    <sheetView showRowColHeaders="0" showZeros="0" tabSelected="1" showOutlineSymbols="0" zoomScaleSheetLayoutView="97" workbookViewId="0" topLeftCell="A1">
      <selection activeCell="A2" sqref="A2:AJ2"/>
    </sheetView>
  </sheetViews>
  <sheetFormatPr defaultColWidth="9.00390625" defaultRowHeight="12.75"/>
  <cols>
    <col min="1" max="1" width="3.75390625" style="2" customWidth="1"/>
    <col min="2" max="2" width="36.75390625" style="2" customWidth="1"/>
    <col min="3" max="3" width="6.375" style="2" customWidth="1"/>
    <col min="4" max="4" width="3.00390625" style="2" customWidth="1"/>
    <col min="5" max="8" width="4.00390625" style="2" customWidth="1"/>
    <col min="9" max="36" width="3.00390625" style="2" customWidth="1"/>
    <col min="37" max="37" width="23.875" style="2" customWidth="1"/>
    <col min="38" max="16384" width="9.125" style="2" customWidth="1"/>
  </cols>
  <sheetData>
    <row r="1" spans="1:36" ht="18">
      <c r="A1" s="24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36" ht="12.75">
      <c r="A2" s="40" t="s">
        <v>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1:68" ht="33.75" customHeight="1">
      <c r="A3" s="33" t="s">
        <v>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5"/>
      <c r="T3" s="36">
        <v>39</v>
      </c>
      <c r="U3" s="37"/>
      <c r="V3" s="38" t="s">
        <v>0</v>
      </c>
      <c r="W3" s="39"/>
      <c r="X3" s="30" t="s">
        <v>7</v>
      </c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2"/>
      <c r="AK3" s="3"/>
      <c r="AL3" s="4"/>
      <c r="AM3" s="4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68" ht="20.25" customHeight="1">
      <c r="A4" s="26" t="s">
        <v>4</v>
      </c>
      <c r="B4" s="27"/>
      <c r="C4" s="27"/>
      <c r="D4" s="28" t="s">
        <v>8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9"/>
      <c r="AK4" s="4"/>
      <c r="AL4" s="4"/>
      <c r="AM4" s="4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</row>
    <row r="5" spans="1:68" ht="12" customHeight="1">
      <c r="A5" s="21" t="s">
        <v>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18" t="s">
        <v>10</v>
      </c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4"/>
      <c r="AL5" s="4"/>
      <c r="AM5" s="4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36" ht="9.75" customHeight="1">
      <c r="A6" s="6"/>
      <c r="B6" s="7"/>
      <c r="C6" s="8"/>
      <c r="D6" s="9">
        <f>SUM(D8:D78)</f>
        <v>30</v>
      </c>
      <c r="E6" s="9">
        <f>SUM(E8:E78)</f>
        <v>270</v>
      </c>
      <c r="F6" s="9">
        <f>SUM(F8:F78)</f>
        <v>36</v>
      </c>
      <c r="G6" s="9">
        <f>SUM(G8:G78)</f>
        <v>36</v>
      </c>
      <c r="H6" s="9">
        <f>SUM(H8:H78)</f>
        <v>21</v>
      </c>
      <c r="I6" s="9">
        <f>SUM(I8:I78)</f>
        <v>72</v>
      </c>
      <c r="J6" s="9">
        <f>SUM(J8:J78)</f>
        <v>108</v>
      </c>
      <c r="K6" s="9">
        <f>SUM(K8:K78)</f>
        <v>144</v>
      </c>
      <c r="L6" s="9">
        <f>SUM(L8:L78)</f>
        <v>36</v>
      </c>
      <c r="M6" s="9">
        <f>SUM(M8:M78)</f>
        <v>28</v>
      </c>
      <c r="N6" s="9">
        <f>SUM(N8:N78)</f>
        <v>15</v>
      </c>
      <c r="O6" s="9">
        <f>SUM(O8:O78)</f>
        <v>15</v>
      </c>
      <c r="P6" s="9">
        <f aca="true" t="shared" si="0" ref="D6:AJ6">SUM(P8:P71)</f>
        <v>0</v>
      </c>
      <c r="Q6" s="9">
        <f t="shared" si="0"/>
        <v>0</v>
      </c>
      <c r="R6" s="9">
        <f t="shared" si="0"/>
        <v>0</v>
      </c>
      <c r="S6" s="9">
        <f t="shared" si="0"/>
        <v>0</v>
      </c>
      <c r="T6" s="9">
        <f t="shared" si="0"/>
        <v>0</v>
      </c>
      <c r="U6" s="9">
        <f t="shared" si="0"/>
        <v>0</v>
      </c>
      <c r="V6" s="9">
        <f t="shared" si="0"/>
        <v>0</v>
      </c>
      <c r="W6" s="9">
        <f t="shared" si="0"/>
        <v>0</v>
      </c>
      <c r="X6" s="9">
        <f t="shared" si="0"/>
        <v>0</v>
      </c>
      <c r="Y6" s="9">
        <f t="shared" si="0"/>
        <v>0</v>
      </c>
      <c r="Z6" s="9">
        <f t="shared" si="0"/>
        <v>0</v>
      </c>
      <c r="AA6" s="9">
        <f t="shared" si="0"/>
        <v>0</v>
      </c>
      <c r="AB6" s="9">
        <f t="shared" si="0"/>
        <v>0</v>
      </c>
      <c r="AC6" s="9">
        <f t="shared" si="0"/>
        <v>0</v>
      </c>
      <c r="AD6" s="9">
        <f t="shared" si="0"/>
        <v>0</v>
      </c>
      <c r="AE6" s="9">
        <f t="shared" si="0"/>
        <v>0</v>
      </c>
      <c r="AF6" s="9">
        <f t="shared" si="0"/>
        <v>0</v>
      </c>
      <c r="AG6" s="9">
        <f t="shared" si="0"/>
        <v>0</v>
      </c>
      <c r="AH6" s="9">
        <f t="shared" si="0"/>
        <v>0</v>
      </c>
      <c r="AI6" s="9">
        <f t="shared" si="0"/>
        <v>0</v>
      </c>
      <c r="AJ6" s="9">
        <f t="shared" si="0"/>
        <v>0</v>
      </c>
    </row>
    <row r="7" spans="1:36" ht="12.75" customHeight="1">
      <c r="A7" s="1"/>
      <c r="B7" s="17" t="s">
        <v>5</v>
      </c>
      <c r="C7" s="10" t="s">
        <v>1</v>
      </c>
      <c r="D7" s="11">
        <v>1</v>
      </c>
      <c r="E7" s="11">
        <v>2</v>
      </c>
      <c r="F7" s="11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  <c r="Q7" s="11">
        <v>14</v>
      </c>
      <c r="R7" s="11">
        <v>15</v>
      </c>
      <c r="S7" s="11">
        <v>16</v>
      </c>
      <c r="T7" s="11">
        <v>17</v>
      </c>
      <c r="U7" s="11">
        <v>18</v>
      </c>
      <c r="V7" s="11">
        <v>19</v>
      </c>
      <c r="W7" s="11">
        <v>20</v>
      </c>
      <c r="X7" s="11">
        <v>21</v>
      </c>
      <c r="Y7" s="11">
        <v>22</v>
      </c>
      <c r="Z7" s="11">
        <v>23</v>
      </c>
      <c r="AA7" s="11">
        <v>24</v>
      </c>
      <c r="AB7" s="11">
        <v>25</v>
      </c>
      <c r="AC7" s="11">
        <v>26</v>
      </c>
      <c r="AD7" s="11">
        <v>27</v>
      </c>
      <c r="AE7" s="11">
        <v>28</v>
      </c>
      <c r="AF7" s="11">
        <v>29</v>
      </c>
      <c r="AG7" s="11">
        <v>30</v>
      </c>
      <c r="AH7" s="11">
        <v>31</v>
      </c>
      <c r="AI7" s="11">
        <v>32</v>
      </c>
      <c r="AJ7" s="11">
        <v>33</v>
      </c>
    </row>
    <row r="8" spans="1:36" ht="18">
      <c r="A8" s="12"/>
      <c r="B8" s="13" t="s">
        <v>37</v>
      </c>
      <c r="C8" s="14">
        <f>SUM(D8:AJ8)</f>
        <v>100</v>
      </c>
      <c r="D8" s="15"/>
      <c r="E8" s="15">
        <v>100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ht="18">
      <c r="A9" s="12"/>
      <c r="B9" s="13" t="s">
        <v>38</v>
      </c>
      <c r="C9" s="16">
        <f>SUM(D9:AJ9)</f>
        <v>70</v>
      </c>
      <c r="D9" s="15"/>
      <c r="E9" s="15">
        <v>70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ht="18">
      <c r="A10" s="12"/>
      <c r="B10" s="13" t="s">
        <v>39</v>
      </c>
      <c r="C10" s="16">
        <f>SUM(D10:AJ10)</f>
        <v>50</v>
      </c>
      <c r="D10" s="15"/>
      <c r="E10" s="15">
        <v>50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ht="18">
      <c r="A11" s="12"/>
      <c r="B11" s="13" t="s">
        <v>146</v>
      </c>
      <c r="C11" s="16">
        <f>SUM(D11:AJ11)</f>
        <v>49</v>
      </c>
      <c r="D11" s="15"/>
      <c r="E11" s="15"/>
      <c r="F11" s="15"/>
      <c r="G11" s="15"/>
      <c r="H11" s="15"/>
      <c r="I11" s="15"/>
      <c r="J11" s="15">
        <v>21</v>
      </c>
      <c r="K11" s="15">
        <v>28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ht="18">
      <c r="A12" s="12"/>
      <c r="B12" s="13" t="s">
        <v>147</v>
      </c>
      <c r="C12" s="16">
        <f>SUM(D12:AJ12)</f>
        <v>48</v>
      </c>
      <c r="D12" s="15"/>
      <c r="E12" s="15"/>
      <c r="F12" s="15"/>
      <c r="G12" s="15"/>
      <c r="H12" s="15"/>
      <c r="I12" s="15"/>
      <c r="J12" s="15">
        <v>24</v>
      </c>
      <c r="K12" s="15">
        <v>24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ht="18">
      <c r="A13" s="12"/>
      <c r="B13" s="13" t="s">
        <v>160</v>
      </c>
      <c r="C13" s="16">
        <f>SUM(D13:AJ13)</f>
        <v>32</v>
      </c>
      <c r="D13" s="15"/>
      <c r="E13" s="15"/>
      <c r="F13" s="15"/>
      <c r="G13" s="15"/>
      <c r="H13" s="15"/>
      <c r="I13" s="15"/>
      <c r="J13" s="15"/>
      <c r="K13" s="15">
        <v>32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ht="18">
      <c r="A14" s="12"/>
      <c r="B14" s="13" t="s">
        <v>40</v>
      </c>
      <c r="C14" s="16">
        <f>SUM(D14:AJ14)</f>
        <v>30</v>
      </c>
      <c r="D14" s="15"/>
      <c r="E14" s="15">
        <v>30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ht="18">
      <c r="A15" s="12"/>
      <c r="B15" s="13" t="s">
        <v>152</v>
      </c>
      <c r="C15" s="16">
        <f>SUM(D15:AJ15)</f>
        <v>26</v>
      </c>
      <c r="D15" s="15"/>
      <c r="E15" s="15"/>
      <c r="F15" s="15"/>
      <c r="G15" s="15"/>
      <c r="H15" s="15"/>
      <c r="I15" s="15"/>
      <c r="J15" s="15">
        <v>6</v>
      </c>
      <c r="K15" s="15">
        <v>20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ht="18">
      <c r="A16" s="12"/>
      <c r="B16" s="13" t="s">
        <v>158</v>
      </c>
      <c r="C16" s="16">
        <f>SUM(D16:AJ16)</f>
        <v>26</v>
      </c>
      <c r="D16" s="15"/>
      <c r="E16" s="15"/>
      <c r="F16" s="15"/>
      <c r="G16" s="15"/>
      <c r="H16" s="15"/>
      <c r="I16" s="15"/>
      <c r="J16" s="15">
        <v>18</v>
      </c>
      <c r="K16" s="15">
        <v>8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ht="18">
      <c r="A17" s="12"/>
      <c r="B17" s="13" t="s">
        <v>156</v>
      </c>
      <c r="C17" s="16">
        <f>SUM(D17:AJ17)</f>
        <v>24</v>
      </c>
      <c r="D17" s="15"/>
      <c r="E17" s="15"/>
      <c r="F17" s="15"/>
      <c r="G17" s="15"/>
      <c r="H17" s="15"/>
      <c r="I17" s="15"/>
      <c r="J17" s="15">
        <v>12</v>
      </c>
      <c r="K17" s="15">
        <v>12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18">
      <c r="A18" s="12"/>
      <c r="B18" s="13" t="s">
        <v>41</v>
      </c>
      <c r="C18" s="16">
        <f>SUM(D18:AJ18)</f>
        <v>20</v>
      </c>
      <c r="D18" s="15"/>
      <c r="E18" s="15">
        <v>20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ht="18">
      <c r="A19" s="12"/>
      <c r="B19" s="13" t="s">
        <v>143</v>
      </c>
      <c r="C19" s="16">
        <f>SUM(D19:AJ19)</f>
        <v>19</v>
      </c>
      <c r="D19" s="15"/>
      <c r="E19" s="15"/>
      <c r="F19" s="15"/>
      <c r="G19" s="15"/>
      <c r="H19" s="15"/>
      <c r="I19" s="15">
        <v>10</v>
      </c>
      <c r="J19" s="15">
        <v>9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ht="18">
      <c r="A20" s="12"/>
      <c r="B20" s="13" t="s">
        <v>148</v>
      </c>
      <c r="C20" s="16">
        <f>SUM(D20:AJ20)</f>
        <v>19</v>
      </c>
      <c r="D20" s="15"/>
      <c r="E20" s="15"/>
      <c r="F20" s="15"/>
      <c r="G20" s="15"/>
      <c r="H20" s="15"/>
      <c r="I20" s="15"/>
      <c r="J20" s="15">
        <v>3</v>
      </c>
      <c r="K20" s="15">
        <v>16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ht="18">
      <c r="A21" s="12"/>
      <c r="B21" s="13" t="s">
        <v>132</v>
      </c>
      <c r="C21" s="16">
        <f>SUM(D21:AJ21)</f>
        <v>16</v>
      </c>
      <c r="D21" s="15"/>
      <c r="E21" s="15"/>
      <c r="F21" s="15"/>
      <c r="G21" s="15"/>
      <c r="H21" s="15"/>
      <c r="I21" s="15">
        <v>16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ht="18">
      <c r="A22" s="12"/>
      <c r="B22" s="13" t="s">
        <v>150</v>
      </c>
      <c r="C22" s="16">
        <f>SUM(D22:AJ22)</f>
        <v>15</v>
      </c>
      <c r="D22" s="15"/>
      <c r="E22" s="15"/>
      <c r="F22" s="15"/>
      <c r="G22" s="15"/>
      <c r="H22" s="15"/>
      <c r="I22" s="15"/>
      <c r="J22" s="15">
        <v>15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ht="18">
      <c r="A23" s="12"/>
      <c r="B23" s="13" t="s">
        <v>136</v>
      </c>
      <c r="C23" s="16">
        <f>SUM(D23:AJ23)</f>
        <v>14</v>
      </c>
      <c r="D23" s="15"/>
      <c r="E23" s="15"/>
      <c r="F23" s="15"/>
      <c r="G23" s="15"/>
      <c r="H23" s="15"/>
      <c r="I23" s="15">
        <v>14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ht="18">
      <c r="A24" s="12"/>
      <c r="B24" s="13" t="s">
        <v>135</v>
      </c>
      <c r="C24" s="16">
        <f>SUM(D24:AJ24)</f>
        <v>12</v>
      </c>
      <c r="D24" s="15"/>
      <c r="E24" s="15"/>
      <c r="F24" s="15"/>
      <c r="G24" s="15"/>
      <c r="H24" s="15"/>
      <c r="I24" s="15">
        <v>12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18">
      <c r="A25" s="12"/>
      <c r="B25" s="13" t="s">
        <v>134</v>
      </c>
      <c r="C25" s="16">
        <f>SUM(D25:AJ25)</f>
        <v>8</v>
      </c>
      <c r="D25" s="15"/>
      <c r="E25" s="15"/>
      <c r="F25" s="15"/>
      <c r="G25" s="15"/>
      <c r="H25" s="15"/>
      <c r="I25" s="15">
        <v>8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ht="18">
      <c r="A26" s="12"/>
      <c r="B26" s="13" t="s">
        <v>48</v>
      </c>
      <c r="C26" s="16">
        <f>SUM(D26:AJ26)</f>
        <v>8</v>
      </c>
      <c r="D26" s="15"/>
      <c r="E26" s="15"/>
      <c r="F26" s="15">
        <v>8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ht="18">
      <c r="A27" s="12"/>
      <c r="B27" s="13" t="s">
        <v>130</v>
      </c>
      <c r="C27" s="16">
        <f>SUM(D27:AJ27)</f>
        <v>8</v>
      </c>
      <c r="D27" s="15"/>
      <c r="E27" s="15"/>
      <c r="F27" s="15"/>
      <c r="G27" s="15"/>
      <c r="H27" s="15">
        <v>8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ht="18">
      <c r="A28" s="12"/>
      <c r="B28" s="13" t="s">
        <v>126</v>
      </c>
      <c r="C28" s="16">
        <f>SUM(D28:AJ28)</f>
        <v>8</v>
      </c>
      <c r="D28" s="15"/>
      <c r="E28" s="15"/>
      <c r="F28" s="15"/>
      <c r="G28" s="15">
        <v>8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ht="18">
      <c r="A29" s="12"/>
      <c r="B29" s="13" t="s">
        <v>27</v>
      </c>
      <c r="C29" s="16">
        <f>SUM(D29:AJ29)</f>
        <v>8</v>
      </c>
      <c r="D29" s="15">
        <v>8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ht="18">
      <c r="A30" s="12"/>
      <c r="B30" s="13" t="s">
        <v>167</v>
      </c>
      <c r="C30" s="16">
        <f>SUM(D30:AJ30)</f>
        <v>8</v>
      </c>
      <c r="D30" s="15"/>
      <c r="E30" s="15"/>
      <c r="F30" s="15"/>
      <c r="G30" s="15"/>
      <c r="H30" s="15"/>
      <c r="I30" s="15"/>
      <c r="J30" s="15"/>
      <c r="K30" s="15"/>
      <c r="L30" s="15">
        <v>8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ht="18">
      <c r="A31" s="12"/>
      <c r="B31" s="13" t="s">
        <v>68</v>
      </c>
      <c r="C31" s="16">
        <f>SUM(D31:AJ31)</f>
        <v>7</v>
      </c>
      <c r="D31" s="15"/>
      <c r="E31" s="15"/>
      <c r="F31" s="15"/>
      <c r="G31" s="15"/>
      <c r="H31" s="15">
        <v>7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ht="18">
      <c r="A32" s="12"/>
      <c r="B32" s="13" t="s">
        <v>113</v>
      </c>
      <c r="C32" s="16">
        <f>SUM(D32:AJ32)</f>
        <v>7</v>
      </c>
      <c r="D32" s="15"/>
      <c r="E32" s="15"/>
      <c r="F32" s="15"/>
      <c r="G32" s="15">
        <v>7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ht="18">
      <c r="A33" s="12"/>
      <c r="B33" s="13" t="s">
        <v>183</v>
      </c>
      <c r="C33" s="16">
        <f>SUM(D33:AJ33)</f>
        <v>7</v>
      </c>
      <c r="D33" s="15"/>
      <c r="E33" s="15"/>
      <c r="F33" s="15"/>
      <c r="G33" s="15"/>
      <c r="H33" s="15"/>
      <c r="I33" s="15"/>
      <c r="J33" s="15"/>
      <c r="K33" s="15"/>
      <c r="L33" s="15"/>
      <c r="M33" s="15">
        <v>7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ht="18">
      <c r="A34" s="12"/>
      <c r="B34" s="13" t="s">
        <v>47</v>
      </c>
      <c r="C34" s="16">
        <f>SUM(D34:AJ34)</f>
        <v>7</v>
      </c>
      <c r="D34" s="15"/>
      <c r="E34" s="15"/>
      <c r="F34" s="15">
        <v>7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18">
      <c r="A35" s="12"/>
      <c r="B35" s="13" t="s">
        <v>168</v>
      </c>
      <c r="C35" s="16">
        <f>SUM(D35:AJ35)</f>
        <v>7</v>
      </c>
      <c r="D35" s="15"/>
      <c r="E35" s="15"/>
      <c r="F35" s="15"/>
      <c r="G35" s="15"/>
      <c r="H35" s="15"/>
      <c r="I35" s="15"/>
      <c r="J35" s="15"/>
      <c r="K35" s="15"/>
      <c r="L35" s="15">
        <v>7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ht="18">
      <c r="A36" s="12"/>
      <c r="B36" s="13" t="s">
        <v>30</v>
      </c>
      <c r="C36" s="16">
        <f>SUM(D36:AJ36)</f>
        <v>7</v>
      </c>
      <c r="D36" s="15">
        <v>7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ht="18">
      <c r="A37" s="12"/>
      <c r="B37" s="13" t="s">
        <v>125</v>
      </c>
      <c r="C37" s="16">
        <f>SUM(D37:AJ37)</f>
        <v>6</v>
      </c>
      <c r="D37" s="15"/>
      <c r="E37" s="15"/>
      <c r="F37" s="15"/>
      <c r="G37" s="15"/>
      <c r="H37" s="15">
        <v>6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ht="18">
      <c r="A38" s="12"/>
      <c r="B38" s="13" t="s">
        <v>169</v>
      </c>
      <c r="C38" s="16">
        <f>SUM(D38:AJ38)</f>
        <v>6</v>
      </c>
      <c r="D38" s="15"/>
      <c r="E38" s="15"/>
      <c r="F38" s="15"/>
      <c r="G38" s="15"/>
      <c r="H38" s="15"/>
      <c r="I38" s="15"/>
      <c r="J38" s="15"/>
      <c r="K38" s="15"/>
      <c r="L38" s="15">
        <v>6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18">
      <c r="A39" s="12"/>
      <c r="B39" s="13" t="s">
        <v>180</v>
      </c>
      <c r="C39" s="16">
        <f>SUM(D39:AJ39)</f>
        <v>6</v>
      </c>
      <c r="D39" s="15"/>
      <c r="E39" s="15"/>
      <c r="F39" s="15"/>
      <c r="G39" s="15"/>
      <c r="H39" s="15"/>
      <c r="I39" s="15"/>
      <c r="J39" s="15"/>
      <c r="K39" s="15"/>
      <c r="L39" s="15"/>
      <c r="M39" s="15">
        <v>6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ht="18">
      <c r="A40" s="12"/>
      <c r="B40" s="13" t="s">
        <v>28</v>
      </c>
      <c r="C40" s="16">
        <f>SUM(D40:AJ40)</f>
        <v>6</v>
      </c>
      <c r="D40" s="15">
        <v>6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ht="18">
      <c r="A41" s="12"/>
      <c r="B41" s="13" t="s">
        <v>138</v>
      </c>
      <c r="C41" s="16">
        <f>SUM(D41:AJ41)</f>
        <v>6</v>
      </c>
      <c r="D41" s="15"/>
      <c r="E41" s="15"/>
      <c r="F41" s="15"/>
      <c r="G41" s="15"/>
      <c r="H41" s="15"/>
      <c r="I41" s="15">
        <v>6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ht="18">
      <c r="A42" s="12"/>
      <c r="B42" s="13" t="s">
        <v>50</v>
      </c>
      <c r="C42" s="16">
        <f>SUM(D42:AJ42)</f>
        <v>6</v>
      </c>
      <c r="D42" s="15"/>
      <c r="E42" s="15"/>
      <c r="F42" s="15">
        <v>6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ht="18">
      <c r="A43" s="12"/>
      <c r="B43" s="13" t="s">
        <v>111</v>
      </c>
      <c r="C43" s="16">
        <f>SUM(D43:AJ43)</f>
        <v>6</v>
      </c>
      <c r="D43" s="15"/>
      <c r="E43" s="15"/>
      <c r="F43" s="15"/>
      <c r="G43" s="15">
        <v>6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18">
      <c r="A44" s="12"/>
      <c r="B44" s="13" t="s">
        <v>220</v>
      </c>
      <c r="C44" s="16">
        <f>SUM(D44:AJ44)</f>
        <v>5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>
        <v>5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18">
      <c r="A45" s="12"/>
      <c r="B45" s="13" t="s">
        <v>31</v>
      </c>
      <c r="C45" s="16">
        <f>SUM(D45:AJ45)</f>
        <v>5</v>
      </c>
      <c r="D45" s="15">
        <v>5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ht="18">
      <c r="A46" s="12"/>
      <c r="B46" s="13" t="s">
        <v>185</v>
      </c>
      <c r="C46" s="16">
        <f>SUM(D46:AJ46)</f>
        <v>5</v>
      </c>
      <c r="D46" s="15"/>
      <c r="E46" s="15"/>
      <c r="F46" s="15"/>
      <c r="G46" s="15"/>
      <c r="H46" s="15"/>
      <c r="I46" s="15"/>
      <c r="J46" s="15"/>
      <c r="K46" s="15"/>
      <c r="L46" s="15"/>
      <c r="M46" s="15">
        <v>5</v>
      </c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ht="18">
      <c r="A47" s="12"/>
      <c r="B47" s="13" t="s">
        <v>172</v>
      </c>
      <c r="C47" s="16">
        <f>SUM(D47:AJ47)</f>
        <v>5</v>
      </c>
      <c r="D47" s="15"/>
      <c r="E47" s="15"/>
      <c r="F47" s="15"/>
      <c r="G47" s="15"/>
      <c r="H47" s="15"/>
      <c r="I47" s="15"/>
      <c r="J47" s="15"/>
      <c r="K47" s="15"/>
      <c r="L47" s="15">
        <v>5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ht="18">
      <c r="A48" s="12"/>
      <c r="B48" s="13" t="s">
        <v>214</v>
      </c>
      <c r="C48" s="16">
        <f>SUM(D48:AJ48)</f>
        <v>5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>
        <v>5</v>
      </c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18">
      <c r="A49" s="12"/>
      <c r="B49" s="13" t="s">
        <v>49</v>
      </c>
      <c r="C49" s="16">
        <f>SUM(D49:AJ49)</f>
        <v>5</v>
      </c>
      <c r="D49" s="15"/>
      <c r="E49" s="15"/>
      <c r="F49" s="15">
        <v>5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18">
      <c r="A50" s="12"/>
      <c r="B50" s="13" t="s">
        <v>112</v>
      </c>
      <c r="C50" s="16">
        <f>SUM(D50:AJ50)</f>
        <v>5</v>
      </c>
      <c r="D50" s="15"/>
      <c r="E50" s="15"/>
      <c r="F50" s="15"/>
      <c r="G50" s="15">
        <v>5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ht="18">
      <c r="A51" s="12"/>
      <c r="B51" s="13" t="s">
        <v>170</v>
      </c>
      <c r="C51" s="16">
        <f>SUM(D51:AJ51)</f>
        <v>4</v>
      </c>
      <c r="D51" s="15"/>
      <c r="E51" s="15"/>
      <c r="F51" s="15"/>
      <c r="G51" s="15"/>
      <c r="H51" s="15"/>
      <c r="I51" s="15"/>
      <c r="J51" s="15"/>
      <c r="K51" s="15"/>
      <c r="L51" s="15">
        <v>4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ht="18">
      <c r="A52" s="12"/>
      <c r="B52" s="13" t="s">
        <v>115</v>
      </c>
      <c r="C52" s="16">
        <f>SUM(D52:AJ52)</f>
        <v>4</v>
      </c>
      <c r="D52" s="15"/>
      <c r="E52" s="15"/>
      <c r="F52" s="15"/>
      <c r="G52" s="15">
        <v>4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ht="18">
      <c r="A53" s="12"/>
      <c r="B53" s="13" t="s">
        <v>211</v>
      </c>
      <c r="C53" s="16">
        <f>SUM(D53:AJ53)</f>
        <v>4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>
        <v>4</v>
      </c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ht="18">
      <c r="A54" s="12"/>
      <c r="B54" s="13" t="s">
        <v>32</v>
      </c>
      <c r="C54" s="16">
        <f>SUM(D54:AJ54)</f>
        <v>4</v>
      </c>
      <c r="D54" s="15">
        <v>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ht="18">
      <c r="A55" s="12"/>
      <c r="B55" s="13" t="s">
        <v>141</v>
      </c>
      <c r="C55" s="16">
        <f>SUM(D55:AJ55)</f>
        <v>4</v>
      </c>
      <c r="D55" s="15"/>
      <c r="E55" s="15"/>
      <c r="F55" s="15"/>
      <c r="G55" s="15"/>
      <c r="H55" s="15"/>
      <c r="I55" s="15">
        <v>4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ht="18">
      <c r="A56" s="12"/>
      <c r="B56" s="13" t="s">
        <v>57</v>
      </c>
      <c r="C56" s="16">
        <f>SUM(D56:AJ56)</f>
        <v>4</v>
      </c>
      <c r="D56" s="15"/>
      <c r="E56" s="15"/>
      <c r="F56" s="15">
        <v>4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ht="18">
      <c r="A57" s="12"/>
      <c r="B57" s="13" t="s">
        <v>179</v>
      </c>
      <c r="C57" s="16">
        <f>SUM(D57:AJ57)</f>
        <v>4</v>
      </c>
      <c r="D57" s="15"/>
      <c r="E57" s="15"/>
      <c r="F57" s="15"/>
      <c r="G57" s="15"/>
      <c r="H57" s="15"/>
      <c r="I57" s="15"/>
      <c r="J57" s="15"/>
      <c r="K57" s="15"/>
      <c r="L57" s="15"/>
      <c r="M57" s="15">
        <v>4</v>
      </c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ht="18">
      <c r="A58" s="12"/>
      <c r="B58" s="13" t="s">
        <v>151</v>
      </c>
      <c r="C58" s="16">
        <f>SUM(D58:AJ58)</f>
        <v>4</v>
      </c>
      <c r="D58" s="15"/>
      <c r="E58" s="15"/>
      <c r="F58" s="15"/>
      <c r="G58" s="15"/>
      <c r="H58" s="15"/>
      <c r="I58" s="15"/>
      <c r="J58" s="15"/>
      <c r="K58" s="15">
        <v>4</v>
      </c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ht="18">
      <c r="A59" s="12"/>
      <c r="B59" s="13" t="s">
        <v>223</v>
      </c>
      <c r="C59" s="16">
        <f>SUM(D59:AJ59)</f>
        <v>4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>
        <v>4</v>
      </c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18">
      <c r="A60" s="12"/>
      <c r="B60" s="13" t="s">
        <v>208</v>
      </c>
      <c r="C60" s="16">
        <f>SUM(D60:AJ60)</f>
        <v>3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>
        <v>3</v>
      </c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ht="18">
      <c r="A61" s="12"/>
      <c r="B61" s="13" t="s">
        <v>53</v>
      </c>
      <c r="C61" s="16">
        <f>SUM(D61:AJ61)</f>
        <v>3</v>
      </c>
      <c r="D61" s="15"/>
      <c r="E61" s="15"/>
      <c r="F61" s="15">
        <v>3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ht="18">
      <c r="A62" s="12"/>
      <c r="B62" s="13" t="s">
        <v>114</v>
      </c>
      <c r="C62" s="16">
        <f>SUM(D62:AJ62)</f>
        <v>3</v>
      </c>
      <c r="D62" s="15"/>
      <c r="E62" s="15"/>
      <c r="F62" s="15"/>
      <c r="G62" s="15">
        <v>3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ht="18">
      <c r="A63" s="12"/>
      <c r="B63" s="13" t="s">
        <v>219</v>
      </c>
      <c r="C63" s="16">
        <f>SUM(D63:AJ63)</f>
        <v>3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>
        <v>3</v>
      </c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ht="18">
      <c r="A64" s="12"/>
      <c r="B64" s="13" t="s">
        <v>190</v>
      </c>
      <c r="C64" s="16">
        <f>SUM(D64:AJ64)</f>
        <v>3</v>
      </c>
      <c r="D64" s="15"/>
      <c r="E64" s="15"/>
      <c r="F64" s="15"/>
      <c r="G64" s="15"/>
      <c r="H64" s="15"/>
      <c r="I64" s="15"/>
      <c r="J64" s="15"/>
      <c r="K64" s="15"/>
      <c r="L64" s="15"/>
      <c r="M64" s="15">
        <v>3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18">
      <c r="A65" s="12"/>
      <c r="B65" s="13" t="s">
        <v>171</v>
      </c>
      <c r="C65" s="16">
        <f>SUM(D65:AJ65)</f>
        <v>3</v>
      </c>
      <c r="D65" s="15"/>
      <c r="E65" s="15"/>
      <c r="F65" s="15"/>
      <c r="G65" s="15"/>
      <c r="H65" s="15"/>
      <c r="I65" s="15"/>
      <c r="J65" s="15"/>
      <c r="K65" s="15"/>
      <c r="L65" s="15">
        <v>3</v>
      </c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ht="18">
      <c r="A66" s="12"/>
      <c r="B66" s="13" t="s">
        <v>189</v>
      </c>
      <c r="C66" s="16">
        <f>SUM(D66:AJ66)</f>
        <v>2</v>
      </c>
      <c r="D66" s="15"/>
      <c r="E66" s="15"/>
      <c r="F66" s="15"/>
      <c r="G66" s="15"/>
      <c r="H66" s="15"/>
      <c r="I66" s="15"/>
      <c r="J66" s="15"/>
      <c r="K66" s="15"/>
      <c r="L66" s="15"/>
      <c r="M66" s="15">
        <v>2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ht="18">
      <c r="A67" s="12"/>
      <c r="B67" s="13" t="s">
        <v>226</v>
      </c>
      <c r="C67" s="16">
        <f>SUM(D67:AJ67)</f>
        <v>2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>
        <v>2</v>
      </c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ht="18">
      <c r="A68" s="12"/>
      <c r="B68" s="13" t="s">
        <v>133</v>
      </c>
      <c r="C68" s="16">
        <f>SUM(D68:AJ68)</f>
        <v>2</v>
      </c>
      <c r="D68" s="15"/>
      <c r="E68" s="15"/>
      <c r="F68" s="15"/>
      <c r="G68" s="15"/>
      <c r="H68" s="15"/>
      <c r="I68" s="15">
        <v>2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1:36" ht="18">
      <c r="A69" s="12"/>
      <c r="B69" s="13" t="s">
        <v>210</v>
      </c>
      <c r="C69" s="16">
        <f>SUM(D69:AJ69)</f>
        <v>2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>
        <v>2</v>
      </c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ht="18">
      <c r="A70" s="12"/>
      <c r="B70" s="13" t="s">
        <v>51</v>
      </c>
      <c r="C70" s="16">
        <f>SUM(D70:AJ70)</f>
        <v>2</v>
      </c>
      <c r="D70" s="15"/>
      <c r="E70" s="15"/>
      <c r="F70" s="15">
        <v>2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ht="18">
      <c r="A71" s="12"/>
      <c r="B71" s="13" t="s">
        <v>174</v>
      </c>
      <c r="C71" s="16">
        <f>SUM(D71:AJ71)</f>
        <v>2</v>
      </c>
      <c r="D71" s="15"/>
      <c r="E71" s="15"/>
      <c r="F71" s="15"/>
      <c r="G71" s="15"/>
      <c r="H71" s="15"/>
      <c r="I71" s="15"/>
      <c r="J71" s="15"/>
      <c r="K71" s="15"/>
      <c r="L71" s="15">
        <v>2</v>
      </c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</row>
    <row r="72" spans="1:36" ht="18">
      <c r="A72" s="12"/>
      <c r="B72" s="13" t="s">
        <v>116</v>
      </c>
      <c r="C72" s="16">
        <f>SUM(D72:AJ72)</f>
        <v>2</v>
      </c>
      <c r="D72" s="15"/>
      <c r="E72" s="15"/>
      <c r="F72" s="15"/>
      <c r="G72" s="15">
        <v>2</v>
      </c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ht="18">
      <c r="A73" s="12"/>
      <c r="B73" s="13" t="s">
        <v>54</v>
      </c>
      <c r="C73" s="16">
        <f>SUM(D73:AJ73)</f>
        <v>1</v>
      </c>
      <c r="D73" s="15"/>
      <c r="E73" s="15"/>
      <c r="F73" s="15">
        <v>1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</row>
    <row r="74" spans="1:36" ht="18">
      <c r="A74" s="12"/>
      <c r="B74" s="13" t="s">
        <v>175</v>
      </c>
      <c r="C74" s="16">
        <f>SUM(D74:AJ74)</f>
        <v>1</v>
      </c>
      <c r="D74" s="15"/>
      <c r="E74" s="15"/>
      <c r="F74" s="15"/>
      <c r="G74" s="15"/>
      <c r="H74" s="15"/>
      <c r="I74" s="15"/>
      <c r="J74" s="15"/>
      <c r="K74" s="15"/>
      <c r="L74" s="15">
        <v>1</v>
      </c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 ht="18">
      <c r="A75" s="12"/>
      <c r="B75" s="13" t="s">
        <v>187</v>
      </c>
      <c r="C75" s="16">
        <f>SUM(D75:AJ75)</f>
        <v>1</v>
      </c>
      <c r="D75" s="15"/>
      <c r="E75" s="15"/>
      <c r="F75" s="15"/>
      <c r="G75" s="15"/>
      <c r="H75" s="15"/>
      <c r="I75" s="15"/>
      <c r="J75" s="15"/>
      <c r="K75" s="15"/>
      <c r="L75" s="15"/>
      <c r="M75" s="15">
        <v>1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1:36" ht="18">
      <c r="A76" s="12"/>
      <c r="B76" s="13" t="s">
        <v>216</v>
      </c>
      <c r="C76" s="16">
        <f>SUM(D76:AJ76)</f>
        <v>1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>
        <v>1</v>
      </c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</row>
    <row r="77" spans="1:36" ht="18">
      <c r="A77" s="12"/>
      <c r="B77" s="13" t="s">
        <v>118</v>
      </c>
      <c r="C77" s="16">
        <f>SUM(D77:AJ77)</f>
        <v>1</v>
      </c>
      <c r="D77" s="15"/>
      <c r="E77" s="15"/>
      <c r="F77" s="15"/>
      <c r="G77" s="15">
        <v>1</v>
      </c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</row>
    <row r="78" spans="1:36" ht="18">
      <c r="A78" s="12"/>
      <c r="B78" s="13" t="s">
        <v>224</v>
      </c>
      <c r="C78" s="16">
        <f>SUM(D78:AJ78)</f>
        <v>1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>
        <v>1</v>
      </c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S5:AJ5"/>
    <mergeCell ref="A5:R5"/>
    <mergeCell ref="A1:AJ1"/>
    <mergeCell ref="A4:C4"/>
    <mergeCell ref="D4:AJ4"/>
    <mergeCell ref="X3:AJ3"/>
    <mergeCell ref="A3:S3"/>
    <mergeCell ref="T3:U3"/>
    <mergeCell ref="V3:W3"/>
    <mergeCell ref="A2:AJ2"/>
  </mergeCells>
  <conditionalFormatting sqref="E15:E21 D8:D78">
    <cfRule type="cellIs" priority="1" dxfId="0" operator="equal" stopIfTrue="1">
      <formula>0</formula>
    </cfRule>
  </conditionalFormatting>
  <conditionalFormatting sqref="B8:B78">
    <cfRule type="cellIs" priority="2" dxfId="1" operator="equal" stopIfTrue="1">
      <formula>"_"</formula>
    </cfRule>
  </conditionalFormatting>
  <conditionalFormatting sqref="D7">
    <cfRule type="expression" priority="3" dxfId="2" stopIfTrue="1">
      <formula>"сумма($D$7:$D$106)&gt;0"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5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AA80"/>
  <sheetViews>
    <sheetView showRowColHeaders="0" showZeros="0" showOutlineSymbols="0" zoomScaleSheetLayoutView="97" zoomScalePageLayoutView="0" workbookViewId="0" topLeftCell="A1">
      <selection activeCell="A2" sqref="A2:L2"/>
    </sheetView>
  </sheetViews>
  <sheetFormatPr defaultColWidth="9.00390625" defaultRowHeight="12.75"/>
  <cols>
    <col min="1" max="1" width="4.375" style="184" customWidth="1"/>
    <col min="2" max="2" width="4.75390625" style="184" customWidth="1"/>
    <col min="3" max="3" width="12.75390625" style="184" customWidth="1"/>
    <col min="4" max="4" width="3.75390625" style="184" customWidth="1"/>
    <col min="5" max="5" width="10.75390625" style="184" customWidth="1"/>
    <col min="6" max="6" width="3.75390625" style="184" customWidth="1"/>
    <col min="7" max="7" width="9.75390625" style="184" customWidth="1"/>
    <col min="8" max="8" width="3.75390625" style="184" customWidth="1"/>
    <col min="9" max="9" width="9.75390625" style="184" customWidth="1"/>
    <col min="10" max="10" width="3.75390625" style="184" customWidth="1"/>
    <col min="11" max="11" width="9.75390625" style="184" customWidth="1"/>
    <col min="12" max="12" width="3.75390625" style="184" customWidth="1"/>
    <col min="13" max="13" width="10.75390625" style="184" customWidth="1"/>
    <col min="14" max="14" width="3.75390625" style="184" customWidth="1"/>
    <col min="15" max="15" width="10.75390625" style="184" customWidth="1"/>
    <col min="16" max="16" width="3.75390625" style="184" customWidth="1"/>
    <col min="17" max="17" width="9.75390625" style="184" customWidth="1"/>
    <col min="18" max="18" width="5.75390625" style="184" customWidth="1"/>
    <col min="19" max="19" width="4.75390625" style="184" customWidth="1"/>
    <col min="20" max="16384" width="9.125" style="184" customWidth="1"/>
  </cols>
  <sheetData>
    <row r="1" spans="1:19" s="2" customFormat="1" ht="16.5" thickBot="1">
      <c r="A1" s="379" t="s">
        <v>108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</row>
    <row r="2" spans="1:19" s="2" customFormat="1" ht="13.5" thickBot="1">
      <c r="A2" s="132" t="s">
        <v>109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12.75">
      <c r="A3" s="183" t="str">
        <f>'Н21'!A3:M3</f>
        <v>LXVII Чемпионат РБ в зачет XXIV Кубка РБ, VI Кубка Давида - Детского Баш Кубка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</row>
    <row r="4" spans="1:19" ht="12.75">
      <c r="A4" s="137" t="str">
        <f>'Н21'!A4:M4</f>
        <v>Республиканские официальные спортивные соревнования ДЕНЬ РЕСПУБЛИКИ БАШКОРТОСТАН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</row>
    <row r="5" spans="1:19" ht="12.75">
      <c r="A5" s="139">
        <f>'Н21'!A5:M5</f>
        <v>45207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</row>
    <row r="6" spans="1:19" ht="1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</row>
    <row r="7" spans="1:27" ht="12.75" customHeight="1">
      <c r="A7" s="186">
        <v>-1</v>
      </c>
      <c r="B7" s="187">
        <f>IF('Н21'!D8='Н21'!B7,'Н21'!B9,IF('Н21'!D8='Н21'!B9,'Н21'!B7,0))</f>
        <v>0</v>
      </c>
      <c r="C7" s="188" t="str">
        <f>IF('Н21'!E8='Н21'!C7,'Н21'!C9,IF('Н21'!E8='Н21'!C9,'Н21'!C7,0))</f>
        <v>_</v>
      </c>
      <c r="D7" s="189"/>
      <c r="E7" s="190"/>
      <c r="F7" s="190"/>
      <c r="G7" s="186">
        <v>-25</v>
      </c>
      <c r="H7" s="187">
        <f>IF('Н21'!H14='Н21'!F10,'Н21'!F18,IF('Н21'!H14='Н21'!F18,'Н21'!F10,0))</f>
        <v>0</v>
      </c>
      <c r="I7" s="188" t="str">
        <f>IF('Н21'!I14='Н21'!G10,'Н21'!G18,IF('Н21'!I14='Н21'!G18,'Н21'!G10,0))</f>
        <v>Щукин Никита</v>
      </c>
      <c r="J7" s="189"/>
      <c r="K7" s="190"/>
      <c r="L7" s="190"/>
      <c r="M7" s="190"/>
      <c r="N7" s="190"/>
      <c r="O7" s="190"/>
      <c r="P7" s="190"/>
      <c r="Q7" s="190"/>
      <c r="R7" s="190"/>
      <c r="S7" s="190"/>
      <c r="T7" s="191"/>
      <c r="U7" s="191"/>
      <c r="V7" s="191"/>
      <c r="W7" s="191"/>
      <c r="X7" s="191"/>
      <c r="Y7" s="191"/>
      <c r="Z7" s="191"/>
      <c r="AA7" s="191"/>
    </row>
    <row r="8" spans="1:27" ht="12.75" customHeight="1">
      <c r="A8" s="186"/>
      <c r="B8" s="186"/>
      <c r="C8" s="192">
        <v>32</v>
      </c>
      <c r="D8" s="193"/>
      <c r="E8" s="194" t="s">
        <v>196</v>
      </c>
      <c r="F8" s="195"/>
      <c r="G8" s="190"/>
      <c r="H8" s="190"/>
      <c r="I8" s="196"/>
      <c r="J8" s="195"/>
      <c r="K8" s="190"/>
      <c r="L8" s="190"/>
      <c r="M8" s="190"/>
      <c r="N8" s="190"/>
      <c r="O8" s="190"/>
      <c r="P8" s="190"/>
      <c r="Q8" s="190"/>
      <c r="R8" s="190"/>
      <c r="S8" s="190"/>
      <c r="T8" s="191"/>
      <c r="U8" s="191"/>
      <c r="V8" s="191"/>
      <c r="W8" s="191"/>
      <c r="X8" s="191"/>
      <c r="Y8" s="191"/>
      <c r="Z8" s="191"/>
      <c r="AA8" s="191"/>
    </row>
    <row r="9" spans="1:27" ht="12.75" customHeight="1">
      <c r="A9" s="186">
        <v>-2</v>
      </c>
      <c r="B9" s="187">
        <f>IF('Н21'!D12='Н21'!B11,'Н21'!B13,IF('Н21'!D12='Н21'!B13,'Н21'!B11,0))</f>
        <v>0</v>
      </c>
      <c r="C9" s="197" t="str">
        <f>IF('Н21'!E12='Н21'!C11,'Н21'!C13,IF('Н21'!E12='Н21'!C13,'Н21'!C11,0))</f>
        <v>Идиятов Джамаль</v>
      </c>
      <c r="D9" s="198"/>
      <c r="E9" s="192">
        <v>40</v>
      </c>
      <c r="F9" s="193"/>
      <c r="G9" s="194" t="s">
        <v>196</v>
      </c>
      <c r="H9" s="195"/>
      <c r="I9" s="192">
        <v>52</v>
      </c>
      <c r="J9" s="193"/>
      <c r="K9" s="194" t="s">
        <v>187</v>
      </c>
      <c r="L9" s="195"/>
      <c r="M9" s="190"/>
      <c r="N9" s="190"/>
      <c r="O9" s="190"/>
      <c r="P9" s="190"/>
      <c r="Q9" s="190"/>
      <c r="R9" s="190"/>
      <c r="S9" s="190"/>
      <c r="T9" s="191"/>
      <c r="U9" s="191"/>
      <c r="V9" s="191"/>
      <c r="W9" s="191"/>
      <c r="X9" s="191"/>
      <c r="Y9" s="191"/>
      <c r="Z9" s="191"/>
      <c r="AA9" s="191"/>
    </row>
    <row r="10" spans="1:27" ht="12.75" customHeight="1">
      <c r="A10" s="186"/>
      <c r="B10" s="186"/>
      <c r="C10" s="186">
        <v>-24</v>
      </c>
      <c r="D10" s="187">
        <f>IF('Н21'!F66='Н21'!D64,'Н21'!D68,IF('Н21'!F66='Н21'!D68,'Н21'!D64,0))</f>
        <v>0</v>
      </c>
      <c r="E10" s="197" t="str">
        <f>IF('Н21'!G66='Н21'!E64,'Н21'!E68,IF('Н21'!G66='Н21'!E68,'Н21'!E64,0))</f>
        <v>Кривченков Глеб</v>
      </c>
      <c r="F10" s="199"/>
      <c r="G10" s="196"/>
      <c r="H10" s="200"/>
      <c r="I10" s="196"/>
      <c r="J10" s="201"/>
      <c r="K10" s="196"/>
      <c r="L10" s="195"/>
      <c r="M10" s="190"/>
      <c r="N10" s="190"/>
      <c r="O10" s="190"/>
      <c r="P10" s="190"/>
      <c r="Q10" s="190"/>
      <c r="R10" s="190"/>
      <c r="S10" s="190"/>
      <c r="T10" s="191"/>
      <c r="U10" s="191"/>
      <c r="V10" s="191"/>
      <c r="W10" s="191"/>
      <c r="X10" s="191"/>
      <c r="Y10" s="191"/>
      <c r="Z10" s="191"/>
      <c r="AA10" s="191"/>
    </row>
    <row r="11" spans="1:27" ht="12.75" customHeight="1">
      <c r="A11" s="186">
        <v>-3</v>
      </c>
      <c r="B11" s="187">
        <f>IF('Н21'!D16='Н21'!B15,'Н21'!B17,IF('Н21'!D16='Н21'!B17,'Н21'!B15,0))</f>
        <v>0</v>
      </c>
      <c r="C11" s="188" t="str">
        <f>IF('Н21'!E16='Н21'!C15,'Н21'!C17,IF('Н21'!E16='Н21'!C17,'Н21'!C15,0))</f>
        <v>Ягудина Элина</v>
      </c>
      <c r="D11" s="202"/>
      <c r="E11" s="190"/>
      <c r="F11" s="190"/>
      <c r="G11" s="192">
        <v>48</v>
      </c>
      <c r="H11" s="203"/>
      <c r="I11" s="204" t="s">
        <v>187</v>
      </c>
      <c r="J11" s="200"/>
      <c r="K11" s="196"/>
      <c r="L11" s="195"/>
      <c r="M11" s="190"/>
      <c r="N11" s="190"/>
      <c r="O11" s="190"/>
      <c r="P11" s="190"/>
      <c r="Q11" s="190"/>
      <c r="R11" s="190"/>
      <c r="S11" s="190"/>
      <c r="T11" s="191"/>
      <c r="U11" s="191"/>
      <c r="V11" s="191"/>
      <c r="W11" s="191"/>
      <c r="X11" s="191"/>
      <c r="Y11" s="191"/>
      <c r="Z11" s="191"/>
      <c r="AA11" s="191"/>
    </row>
    <row r="12" spans="1:27" ht="12.75" customHeight="1">
      <c r="A12" s="186"/>
      <c r="B12" s="186"/>
      <c r="C12" s="192">
        <v>33</v>
      </c>
      <c r="D12" s="193"/>
      <c r="E12" s="194" t="s">
        <v>204</v>
      </c>
      <c r="F12" s="195"/>
      <c r="G12" s="192"/>
      <c r="H12" s="205"/>
      <c r="I12" s="195"/>
      <c r="J12" s="195"/>
      <c r="K12" s="196"/>
      <c r="L12" s="195"/>
      <c r="M12" s="190"/>
      <c r="N12" s="190"/>
      <c r="O12" s="190"/>
      <c r="P12" s="190"/>
      <c r="Q12" s="190"/>
      <c r="R12" s="190"/>
      <c r="S12" s="190"/>
      <c r="T12" s="191"/>
      <c r="U12" s="191"/>
      <c r="V12" s="191"/>
      <c r="W12" s="191"/>
      <c r="X12" s="191"/>
      <c r="Y12" s="191"/>
      <c r="Z12" s="191"/>
      <c r="AA12" s="191"/>
    </row>
    <row r="13" spans="1:27" ht="12.75" customHeight="1">
      <c r="A13" s="186">
        <v>-4</v>
      </c>
      <c r="B13" s="187">
        <f>IF('Н21'!D20='Н21'!B19,'Н21'!B21,IF('Н21'!D20='Н21'!B21,'Н21'!B19,0))</f>
        <v>0</v>
      </c>
      <c r="C13" s="197" t="str">
        <f>IF('Н21'!E20='Н21'!C19,'Н21'!C21,IF('Н21'!E20='Н21'!C21,'Н21'!C19,0))</f>
        <v>Бочарников Александр</v>
      </c>
      <c r="D13" s="198"/>
      <c r="E13" s="192">
        <v>41</v>
      </c>
      <c r="F13" s="193"/>
      <c r="G13" s="206" t="s">
        <v>187</v>
      </c>
      <c r="H13" s="205"/>
      <c r="I13" s="195"/>
      <c r="J13" s="195"/>
      <c r="K13" s="192">
        <v>56</v>
      </c>
      <c r="L13" s="193"/>
      <c r="M13" s="194" t="s">
        <v>185</v>
      </c>
      <c r="N13" s="195"/>
      <c r="O13" s="195"/>
      <c r="P13" s="195"/>
      <c r="Q13" s="190"/>
      <c r="R13" s="190"/>
      <c r="S13" s="190"/>
      <c r="T13" s="191"/>
      <c r="U13" s="191"/>
      <c r="V13" s="191"/>
      <c r="W13" s="191"/>
      <c r="X13" s="191"/>
      <c r="Y13" s="191"/>
      <c r="Z13" s="191"/>
      <c r="AA13" s="191"/>
    </row>
    <row r="14" spans="1:27" ht="12.75" customHeight="1">
      <c r="A14" s="186"/>
      <c r="B14" s="186"/>
      <c r="C14" s="186">
        <v>-23</v>
      </c>
      <c r="D14" s="187">
        <f>IF('Н21'!F58='Н21'!D56,'Н21'!D60,IF('Н21'!F58='Н21'!D60,'Н21'!D56,0))</f>
        <v>0</v>
      </c>
      <c r="E14" s="197" t="str">
        <f>IF('Н21'!G58='Н21'!E56,'Н21'!E60,IF('Н21'!G58='Н21'!E60,'Н21'!E56,0))</f>
        <v>Исламова Милана</v>
      </c>
      <c r="F14" s="199"/>
      <c r="G14" s="186"/>
      <c r="H14" s="186"/>
      <c r="I14" s="195"/>
      <c r="J14" s="195"/>
      <c r="K14" s="196"/>
      <c r="L14" s="201"/>
      <c r="M14" s="196"/>
      <c r="N14" s="195"/>
      <c r="O14" s="195"/>
      <c r="P14" s="195"/>
      <c r="Q14" s="190"/>
      <c r="R14" s="190"/>
      <c r="S14" s="190"/>
      <c r="T14" s="191"/>
      <c r="U14" s="191"/>
      <c r="V14" s="191"/>
      <c r="W14" s="191"/>
      <c r="X14" s="191"/>
      <c r="Y14" s="191"/>
      <c r="Z14" s="191"/>
      <c r="AA14" s="191"/>
    </row>
    <row r="15" spans="1:27" ht="12.75" customHeight="1">
      <c r="A15" s="186">
        <v>-5</v>
      </c>
      <c r="B15" s="187">
        <f>IF('Н21'!D24='Н21'!B23,'Н21'!B25,IF('Н21'!D24='Н21'!B25,'Н21'!B23,0))</f>
        <v>0</v>
      </c>
      <c r="C15" s="188" t="str">
        <f>IF('Н21'!E24='Н21'!C23,'Н21'!C25,IF('Н21'!E24='Н21'!C25,'Н21'!C23,0))</f>
        <v>_</v>
      </c>
      <c r="D15" s="202"/>
      <c r="E15" s="190"/>
      <c r="F15" s="190"/>
      <c r="G15" s="186">
        <v>-26</v>
      </c>
      <c r="H15" s="187">
        <f>IF('Н21'!H30='Н21'!F26,'Н21'!F34,IF('Н21'!H30='Н21'!F34,'Н21'!F26,0))</f>
        <v>0</v>
      </c>
      <c r="I15" s="188" t="str">
        <f>IF('Н21'!I30='Н21'!G26,'Н21'!G34,IF('Н21'!I30='Н21'!G34,'Н21'!G26,0))</f>
        <v>Морозова Ева</v>
      </c>
      <c r="J15" s="189"/>
      <c r="K15" s="196"/>
      <c r="L15" s="200"/>
      <c r="M15" s="196"/>
      <c r="N15" s="195"/>
      <c r="O15" s="195"/>
      <c r="P15" s="195"/>
      <c r="Q15" s="190"/>
      <c r="R15" s="190"/>
      <c r="S15" s="190"/>
      <c r="T15" s="191"/>
      <c r="U15" s="191"/>
      <c r="V15" s="191"/>
      <c r="W15" s="191"/>
      <c r="X15" s="191"/>
      <c r="Y15" s="191"/>
      <c r="Z15" s="191"/>
      <c r="AA15" s="191"/>
    </row>
    <row r="16" spans="1:27" ht="12.75" customHeight="1">
      <c r="A16" s="186"/>
      <c r="B16" s="186"/>
      <c r="C16" s="192">
        <v>34</v>
      </c>
      <c r="D16" s="193"/>
      <c r="E16" s="194" t="s">
        <v>200</v>
      </c>
      <c r="F16" s="195"/>
      <c r="G16" s="186"/>
      <c r="H16" s="186"/>
      <c r="I16" s="196"/>
      <c r="J16" s="195"/>
      <c r="K16" s="196"/>
      <c r="L16" s="200"/>
      <c r="M16" s="196"/>
      <c r="N16" s="195"/>
      <c r="O16" s="195"/>
      <c r="P16" s="195"/>
      <c r="Q16" s="190"/>
      <c r="R16" s="190"/>
      <c r="S16" s="190"/>
      <c r="T16" s="191"/>
      <c r="U16" s="191"/>
      <c r="V16" s="191"/>
      <c r="W16" s="191"/>
      <c r="X16" s="191"/>
      <c r="Y16" s="191"/>
      <c r="Z16" s="191"/>
      <c r="AA16" s="191"/>
    </row>
    <row r="17" spans="1:27" ht="12.75" customHeight="1">
      <c r="A17" s="186">
        <v>-6</v>
      </c>
      <c r="B17" s="187">
        <f>IF('Н21'!D28='Н21'!B27,'Н21'!B29,IF('Н21'!D28='Н21'!B29,'Н21'!B27,0))</f>
        <v>0</v>
      </c>
      <c r="C17" s="197" t="str">
        <f>IF('Н21'!E28='Н21'!C27,'Н21'!C29,IF('Н21'!E28='Н21'!C29,'Н21'!C27,0))</f>
        <v>Геворгян Сусанна</v>
      </c>
      <c r="D17" s="198"/>
      <c r="E17" s="192">
        <v>42</v>
      </c>
      <c r="F17" s="193"/>
      <c r="G17" s="207" t="s">
        <v>186</v>
      </c>
      <c r="H17" s="205"/>
      <c r="I17" s="192">
        <v>53</v>
      </c>
      <c r="J17" s="193"/>
      <c r="K17" s="204" t="s">
        <v>185</v>
      </c>
      <c r="L17" s="200"/>
      <c r="M17" s="192">
        <v>58</v>
      </c>
      <c r="N17" s="193"/>
      <c r="O17" s="194" t="s">
        <v>185</v>
      </c>
      <c r="P17" s="195"/>
      <c r="Q17" s="190"/>
      <c r="R17" s="190"/>
      <c r="S17" s="190"/>
      <c r="T17" s="191"/>
      <c r="U17" s="191"/>
      <c r="V17" s="191"/>
      <c r="W17" s="191"/>
      <c r="X17" s="191"/>
      <c r="Y17" s="191"/>
      <c r="Z17" s="191"/>
      <c r="AA17" s="191"/>
    </row>
    <row r="18" spans="1:27" ht="12.75" customHeight="1">
      <c r="A18" s="186"/>
      <c r="B18" s="186"/>
      <c r="C18" s="186">
        <v>-22</v>
      </c>
      <c r="D18" s="187">
        <f>IF('Н21'!F50='Н21'!D48,'Н21'!D52,IF('Н21'!F50='Н21'!D52,'Н21'!D48,0))</f>
        <v>0</v>
      </c>
      <c r="E18" s="197" t="str">
        <f>IF('Н21'!G50='Н21'!E48,'Н21'!E52,IF('Н21'!G50='Н21'!E52,'Н21'!E48,0))</f>
        <v>Абукаева Юлия</v>
      </c>
      <c r="F18" s="199"/>
      <c r="G18" s="192"/>
      <c r="H18" s="200"/>
      <c r="I18" s="196"/>
      <c r="J18" s="201"/>
      <c r="K18" s="190"/>
      <c r="L18" s="190"/>
      <c r="M18" s="196"/>
      <c r="N18" s="201"/>
      <c r="O18" s="196"/>
      <c r="P18" s="195"/>
      <c r="Q18" s="190"/>
      <c r="R18" s="190"/>
      <c r="S18" s="190"/>
      <c r="T18" s="191"/>
      <c r="U18" s="191"/>
      <c r="V18" s="191"/>
      <c r="W18" s="191"/>
      <c r="X18" s="191"/>
      <c r="Y18" s="191"/>
      <c r="Z18" s="191"/>
      <c r="AA18" s="191"/>
    </row>
    <row r="19" spans="1:27" ht="12.75" customHeight="1">
      <c r="A19" s="186">
        <v>-7</v>
      </c>
      <c r="B19" s="187">
        <f>IF('Н21'!D32='Н21'!B31,'Н21'!B33,IF('Н21'!D32='Н21'!B33,'Н21'!B31,0))</f>
        <v>0</v>
      </c>
      <c r="C19" s="188" t="str">
        <f>IF('Н21'!E32='Н21'!C31,'Н21'!C33,IF('Н21'!E32='Н21'!C33,'Н21'!C31,0))</f>
        <v>Муниров Тимур</v>
      </c>
      <c r="D19" s="202"/>
      <c r="E19" s="190"/>
      <c r="F19" s="190"/>
      <c r="G19" s="192">
        <v>49</v>
      </c>
      <c r="H19" s="203"/>
      <c r="I19" s="204" t="s">
        <v>186</v>
      </c>
      <c r="J19" s="200"/>
      <c r="K19" s="190"/>
      <c r="L19" s="190"/>
      <c r="M19" s="196"/>
      <c r="N19" s="200"/>
      <c r="O19" s="196"/>
      <c r="P19" s="195"/>
      <c r="Q19" s="190"/>
      <c r="R19" s="190"/>
      <c r="S19" s="190"/>
      <c r="T19" s="191"/>
      <c r="U19" s="191"/>
      <c r="V19" s="191"/>
      <c r="W19" s="191"/>
      <c r="X19" s="191"/>
      <c r="Y19" s="191"/>
      <c r="Z19" s="191"/>
      <c r="AA19" s="191"/>
    </row>
    <row r="20" spans="1:27" ht="12.75" customHeight="1">
      <c r="A20" s="186"/>
      <c r="B20" s="186"/>
      <c r="C20" s="192">
        <v>35</v>
      </c>
      <c r="D20" s="193"/>
      <c r="E20" s="194" t="s">
        <v>192</v>
      </c>
      <c r="F20" s="195"/>
      <c r="G20" s="192"/>
      <c r="H20" s="205"/>
      <c r="I20" s="195"/>
      <c r="J20" s="195"/>
      <c r="K20" s="190"/>
      <c r="L20" s="190"/>
      <c r="M20" s="196"/>
      <c r="N20" s="200"/>
      <c r="O20" s="196"/>
      <c r="P20" s="195"/>
      <c r="Q20" s="190"/>
      <c r="R20" s="190"/>
      <c r="S20" s="190"/>
      <c r="T20" s="191"/>
      <c r="U20" s="191"/>
      <c r="V20" s="191"/>
      <c r="W20" s="191"/>
      <c r="X20" s="191"/>
      <c r="Y20" s="191"/>
      <c r="Z20" s="191"/>
      <c r="AA20" s="191"/>
    </row>
    <row r="21" spans="1:27" ht="12.75" customHeight="1">
      <c r="A21" s="186">
        <v>-8</v>
      </c>
      <c r="B21" s="187">
        <f>IF('Н21'!D36='Н21'!B35,'Н21'!B37,IF('Н21'!D36='Н21'!B37,'Н21'!B35,0))</f>
        <v>0</v>
      </c>
      <c r="C21" s="197" t="str">
        <f>IF('Н21'!E36='Н21'!C35,'Н21'!C37,IF('Н21'!E36='Н21'!C37,'Н21'!C35,0))</f>
        <v>_</v>
      </c>
      <c r="D21" s="198"/>
      <c r="E21" s="192">
        <v>43</v>
      </c>
      <c r="F21" s="193"/>
      <c r="G21" s="206" t="s">
        <v>192</v>
      </c>
      <c r="H21" s="205"/>
      <c r="I21" s="195"/>
      <c r="J21" s="195"/>
      <c r="K21" s="186">
        <v>-30</v>
      </c>
      <c r="L21" s="187">
        <f>IF('Н21'!J54='Н21'!H46,'Н21'!H62,IF('Н21'!J54='Н21'!H62,'Н21'!H46,0))</f>
        <v>0</v>
      </c>
      <c r="M21" s="197" t="str">
        <f>IF('Н21'!K54='Н21'!I46,'Н21'!I62,IF('Н21'!K54='Н21'!I62,'Н21'!I46,0))</f>
        <v>Салахов Данил</v>
      </c>
      <c r="N21" s="208"/>
      <c r="O21" s="196"/>
      <c r="P21" s="195"/>
      <c r="Q21" s="190"/>
      <c r="R21" s="190"/>
      <c r="S21" s="190"/>
      <c r="T21" s="191"/>
      <c r="U21" s="191"/>
      <c r="V21" s="191"/>
      <c r="W21" s="191"/>
      <c r="X21" s="191"/>
      <c r="Y21" s="191"/>
      <c r="Z21" s="191"/>
      <c r="AA21" s="191"/>
    </row>
    <row r="22" spans="1:27" ht="12.75" customHeight="1">
      <c r="A22" s="186"/>
      <c r="B22" s="186"/>
      <c r="C22" s="186">
        <v>-21</v>
      </c>
      <c r="D22" s="187">
        <f>IF('Н21'!F42='Н21'!D40,'Н21'!D44,IF('Н21'!F42='Н21'!D44,'Н21'!D40,0))</f>
        <v>0</v>
      </c>
      <c r="E22" s="197" t="str">
        <f>IF('Н21'!G42='Н21'!E40,'Н21'!E44,IF('Н21'!G42='Н21'!E44,'Н21'!E40,0))</f>
        <v>Гафуров Марк</v>
      </c>
      <c r="F22" s="199"/>
      <c r="G22" s="186"/>
      <c r="H22" s="186"/>
      <c r="I22" s="195"/>
      <c r="J22" s="195"/>
      <c r="K22" s="190"/>
      <c r="L22" s="190"/>
      <c r="M22" s="195"/>
      <c r="N22" s="195"/>
      <c r="O22" s="196"/>
      <c r="P22" s="195"/>
      <c r="Q22" s="190"/>
      <c r="R22" s="190"/>
      <c r="S22" s="190"/>
      <c r="T22" s="191"/>
      <c r="U22" s="191"/>
      <c r="V22" s="191"/>
      <c r="W22" s="191"/>
      <c r="X22" s="191"/>
      <c r="Y22" s="191"/>
      <c r="Z22" s="191"/>
      <c r="AA22" s="191"/>
    </row>
    <row r="23" spans="1:27" ht="12.75" customHeight="1">
      <c r="A23" s="186">
        <v>-9</v>
      </c>
      <c r="B23" s="187">
        <f>IF('Н21'!D40='Н21'!B39,'Н21'!B41,IF('Н21'!D40='Н21'!B41,'Н21'!B39,0))</f>
        <v>0</v>
      </c>
      <c r="C23" s="188" t="str">
        <f>IF('Н21'!E40='Н21'!C39,'Н21'!C41,IF('Н21'!E40='Н21'!C41,'Н21'!C39,0))</f>
        <v>_</v>
      </c>
      <c r="D23" s="202"/>
      <c r="E23" s="190"/>
      <c r="F23" s="190"/>
      <c r="G23" s="186">
        <v>-27</v>
      </c>
      <c r="H23" s="187">
        <f>IF('Н21'!H46='Н21'!F42,'Н21'!F50,IF('Н21'!H46='Н21'!F50,'Н21'!F42,0))</f>
        <v>0</v>
      </c>
      <c r="I23" s="188" t="str">
        <f>IF('Н21'!I46='Н21'!G42,'Н21'!G50,IF('Н21'!I46='Н21'!G50,'Н21'!G42,0))</f>
        <v>Хазиева Арина</v>
      </c>
      <c r="J23" s="189"/>
      <c r="K23" s="190"/>
      <c r="L23" s="190"/>
      <c r="M23" s="195"/>
      <c r="N23" s="195"/>
      <c r="O23" s="196"/>
      <c r="P23" s="195"/>
      <c r="Q23" s="190"/>
      <c r="R23" s="190"/>
      <c r="S23" s="190"/>
      <c r="T23" s="191"/>
      <c r="U23" s="191"/>
      <c r="V23" s="191"/>
      <c r="W23" s="191"/>
      <c r="X23" s="191"/>
      <c r="Y23" s="191"/>
      <c r="Z23" s="191"/>
      <c r="AA23" s="191"/>
    </row>
    <row r="24" spans="1:27" ht="12.75" customHeight="1">
      <c r="A24" s="186"/>
      <c r="B24" s="186"/>
      <c r="C24" s="192">
        <v>36</v>
      </c>
      <c r="D24" s="193"/>
      <c r="E24" s="194" t="s">
        <v>193</v>
      </c>
      <c r="F24" s="195"/>
      <c r="G24" s="186"/>
      <c r="H24" s="186"/>
      <c r="I24" s="196"/>
      <c r="J24" s="195"/>
      <c r="K24" s="190"/>
      <c r="L24" s="190"/>
      <c r="M24" s="195"/>
      <c r="N24" s="195"/>
      <c r="O24" s="196"/>
      <c r="P24" s="195"/>
      <c r="Q24" s="190"/>
      <c r="R24" s="190"/>
      <c r="S24" s="190"/>
      <c r="T24" s="191"/>
      <c r="U24" s="191"/>
      <c r="V24" s="191"/>
      <c r="W24" s="191"/>
      <c r="X24" s="191"/>
      <c r="Y24" s="191"/>
      <c r="Z24" s="191"/>
      <c r="AA24" s="191"/>
    </row>
    <row r="25" spans="1:27" ht="12.75" customHeight="1">
      <c r="A25" s="186">
        <v>-10</v>
      </c>
      <c r="B25" s="187">
        <f>IF('Н21'!D44='Н21'!B43,'Н21'!B45,IF('Н21'!D44='Н21'!B45,'Н21'!B43,0))</f>
        <v>0</v>
      </c>
      <c r="C25" s="197" t="str">
        <f>IF('Н21'!E44='Н21'!C43,'Н21'!C45,IF('Н21'!E44='Н21'!C45,'Н21'!C43,0))</f>
        <v>Шакиров Радмир</v>
      </c>
      <c r="D25" s="198"/>
      <c r="E25" s="192">
        <v>44</v>
      </c>
      <c r="F25" s="193"/>
      <c r="G25" s="207" t="s">
        <v>193</v>
      </c>
      <c r="H25" s="205"/>
      <c r="I25" s="192">
        <v>54</v>
      </c>
      <c r="J25" s="193"/>
      <c r="K25" s="194" t="s">
        <v>184</v>
      </c>
      <c r="L25" s="195"/>
      <c r="M25" s="195"/>
      <c r="N25" s="195"/>
      <c r="O25" s="192">
        <v>60</v>
      </c>
      <c r="P25" s="203"/>
      <c r="Q25" s="194" t="s">
        <v>185</v>
      </c>
      <c r="R25" s="194"/>
      <c r="S25" s="194"/>
      <c r="T25" s="191"/>
      <c r="U25" s="191"/>
      <c r="V25" s="191"/>
      <c r="W25" s="191"/>
      <c r="X25" s="191"/>
      <c r="Y25" s="191"/>
      <c r="Z25" s="191"/>
      <c r="AA25" s="191"/>
    </row>
    <row r="26" spans="1:27" ht="12.75" customHeight="1">
      <c r="A26" s="186"/>
      <c r="B26" s="186"/>
      <c r="C26" s="186">
        <v>-20</v>
      </c>
      <c r="D26" s="187">
        <f>IF('Н21'!F34='Н21'!D32,'Н21'!D36,IF('Н21'!F34='Н21'!D36,'Н21'!D32,0))</f>
        <v>0</v>
      </c>
      <c r="E26" s="197" t="str">
        <f>IF('Н21'!G34='Н21'!E32,'Н21'!E36,IF('Н21'!G34='Н21'!E36,'Н21'!E32,0))</f>
        <v>Салахова Милана</v>
      </c>
      <c r="F26" s="199"/>
      <c r="G26" s="192"/>
      <c r="H26" s="200"/>
      <c r="I26" s="196"/>
      <c r="J26" s="201"/>
      <c r="K26" s="196"/>
      <c r="L26" s="195"/>
      <c r="M26" s="195"/>
      <c r="N26" s="195"/>
      <c r="O26" s="196"/>
      <c r="P26" s="195"/>
      <c r="Q26" s="209"/>
      <c r="R26" s="210" t="s">
        <v>81</v>
      </c>
      <c r="S26" s="210"/>
      <c r="T26" s="191"/>
      <c r="U26" s="191"/>
      <c r="V26" s="191"/>
      <c r="W26" s="191"/>
      <c r="X26" s="191"/>
      <c r="Y26" s="191"/>
      <c r="Z26" s="191"/>
      <c r="AA26" s="191"/>
    </row>
    <row r="27" spans="1:27" ht="12.75" customHeight="1">
      <c r="A27" s="186">
        <v>-11</v>
      </c>
      <c r="B27" s="187">
        <f>IF('Н21'!D48='Н21'!B47,'Н21'!B49,IF('Н21'!D48='Н21'!B49,'Н21'!B47,0))</f>
        <v>0</v>
      </c>
      <c r="C27" s="188" t="str">
        <f>IF('Н21'!E48='Н21'!C47,'Н21'!C49,IF('Н21'!E48='Н21'!C49,'Н21'!C47,0))</f>
        <v>Сазонов Богдан</v>
      </c>
      <c r="D27" s="202"/>
      <c r="E27" s="190"/>
      <c r="F27" s="190"/>
      <c r="G27" s="192">
        <v>50</v>
      </c>
      <c r="H27" s="203"/>
      <c r="I27" s="204" t="s">
        <v>193</v>
      </c>
      <c r="J27" s="200"/>
      <c r="K27" s="196"/>
      <c r="L27" s="195"/>
      <c r="M27" s="195"/>
      <c r="N27" s="195"/>
      <c r="O27" s="196"/>
      <c r="P27" s="195"/>
      <c r="Q27" s="190"/>
      <c r="R27" s="190"/>
      <c r="S27" s="190"/>
      <c r="T27" s="191"/>
      <c r="U27" s="191"/>
      <c r="V27" s="191"/>
      <c r="W27" s="191"/>
      <c r="X27" s="191"/>
      <c r="Y27" s="191"/>
      <c r="Z27" s="191"/>
      <c r="AA27" s="191"/>
    </row>
    <row r="28" spans="1:27" ht="12.75" customHeight="1">
      <c r="A28" s="186"/>
      <c r="B28" s="186"/>
      <c r="C28" s="192">
        <v>37</v>
      </c>
      <c r="D28" s="193"/>
      <c r="E28" s="194" t="s">
        <v>201</v>
      </c>
      <c r="F28" s="195"/>
      <c r="G28" s="192"/>
      <c r="H28" s="205"/>
      <c r="I28" s="195"/>
      <c r="J28" s="195"/>
      <c r="K28" s="196"/>
      <c r="L28" s="195"/>
      <c r="M28" s="195"/>
      <c r="N28" s="195"/>
      <c r="O28" s="196"/>
      <c r="P28" s="195"/>
      <c r="Q28" s="190"/>
      <c r="R28" s="190"/>
      <c r="S28" s="190"/>
      <c r="T28" s="191"/>
      <c r="U28" s="191"/>
      <c r="V28" s="191"/>
      <c r="W28" s="191"/>
      <c r="X28" s="191"/>
      <c r="Y28" s="191"/>
      <c r="Z28" s="191"/>
      <c r="AA28" s="191"/>
    </row>
    <row r="29" spans="1:27" ht="12.75" customHeight="1">
      <c r="A29" s="186">
        <v>-12</v>
      </c>
      <c r="B29" s="187">
        <f>IF('Н21'!D52='Н21'!B51,'Н21'!B53,IF('Н21'!D52='Н21'!B53,'Н21'!B51,0))</f>
        <v>0</v>
      </c>
      <c r="C29" s="197" t="str">
        <f>IF('Н21'!E52='Н21'!C51,'Н21'!C53,IF('Н21'!E52='Н21'!C53,'Н21'!C51,0))</f>
        <v>Хабибуллин Тимур</v>
      </c>
      <c r="D29" s="198"/>
      <c r="E29" s="192">
        <v>45</v>
      </c>
      <c r="F29" s="193"/>
      <c r="G29" s="206" t="s">
        <v>191</v>
      </c>
      <c r="H29" s="205"/>
      <c r="I29" s="195"/>
      <c r="J29" s="195"/>
      <c r="K29" s="192">
        <v>57</v>
      </c>
      <c r="L29" s="193"/>
      <c r="M29" s="194" t="s">
        <v>189</v>
      </c>
      <c r="N29" s="195"/>
      <c r="O29" s="196"/>
      <c r="P29" s="195"/>
      <c r="Q29" s="190"/>
      <c r="R29" s="190"/>
      <c r="S29" s="190"/>
      <c r="T29" s="191"/>
      <c r="U29" s="191"/>
      <c r="V29" s="191"/>
      <c r="W29" s="191"/>
      <c r="X29" s="191"/>
      <c r="Y29" s="191"/>
      <c r="Z29" s="191"/>
      <c r="AA29" s="191"/>
    </row>
    <row r="30" spans="1:27" ht="12.75" customHeight="1">
      <c r="A30" s="186"/>
      <c r="B30" s="186"/>
      <c r="C30" s="186">
        <v>-19</v>
      </c>
      <c r="D30" s="187">
        <f>IF('Н21'!F26='Н21'!D24,'Н21'!D28,IF('Н21'!F26='Н21'!D28,'Н21'!D24,0))</f>
        <v>0</v>
      </c>
      <c r="E30" s="197" t="str">
        <f>IF('Н21'!G26='Н21'!E24,'Н21'!E28,IF('Н21'!G26='Н21'!E28,'Н21'!E24,0))</f>
        <v>Яляев Эмир</v>
      </c>
      <c r="F30" s="199"/>
      <c r="G30" s="186"/>
      <c r="H30" s="186"/>
      <c r="I30" s="195"/>
      <c r="J30" s="195"/>
      <c r="K30" s="196"/>
      <c r="L30" s="201"/>
      <c r="M30" s="196"/>
      <c r="N30" s="195"/>
      <c r="O30" s="196"/>
      <c r="P30" s="195"/>
      <c r="Q30" s="190"/>
      <c r="R30" s="190"/>
      <c r="S30" s="190"/>
      <c r="T30" s="191"/>
      <c r="U30" s="191"/>
      <c r="V30" s="191"/>
      <c r="W30" s="191"/>
      <c r="X30" s="191"/>
      <c r="Y30" s="191"/>
      <c r="Z30" s="191"/>
      <c r="AA30" s="191"/>
    </row>
    <row r="31" spans="1:27" ht="12.75" customHeight="1">
      <c r="A31" s="186">
        <v>-13</v>
      </c>
      <c r="B31" s="187">
        <f>IF('Н21'!D56='Н21'!B55,'Н21'!B57,IF('Н21'!D56='Н21'!B57,'Н21'!B55,0))</f>
        <v>0</v>
      </c>
      <c r="C31" s="188" t="str">
        <f>IF('Н21'!E56='Н21'!C55,'Н21'!C57,IF('Н21'!E56='Н21'!C57,'Н21'!C55,0))</f>
        <v>Галиханов Арсен</v>
      </c>
      <c r="D31" s="202"/>
      <c r="E31" s="190"/>
      <c r="F31" s="190"/>
      <c r="G31" s="186">
        <v>-28</v>
      </c>
      <c r="H31" s="187">
        <f>IF('Н21'!H62='Н21'!F58,'Н21'!F66,IF('Н21'!H62='Н21'!F66,'Н21'!F58,0))</f>
        <v>0</v>
      </c>
      <c r="I31" s="188" t="str">
        <f>IF('Н21'!I62='Н21'!G58,'Н21'!G66,IF('Н21'!I62='Н21'!G66,'Н21'!G58,0))</f>
        <v>Гафуров Марат</v>
      </c>
      <c r="J31" s="189"/>
      <c r="K31" s="196"/>
      <c r="L31" s="200"/>
      <c r="M31" s="196"/>
      <c r="N31" s="195"/>
      <c r="O31" s="196"/>
      <c r="P31" s="195"/>
      <c r="Q31" s="190"/>
      <c r="R31" s="190"/>
      <c r="S31" s="190"/>
      <c r="T31" s="191"/>
      <c r="U31" s="191"/>
      <c r="V31" s="191"/>
      <c r="W31" s="191"/>
      <c r="X31" s="191"/>
      <c r="Y31" s="191"/>
      <c r="Z31" s="191"/>
      <c r="AA31" s="191"/>
    </row>
    <row r="32" spans="1:27" ht="12.75" customHeight="1">
      <c r="A32" s="186"/>
      <c r="B32" s="186"/>
      <c r="C32" s="192">
        <v>38</v>
      </c>
      <c r="D32" s="193"/>
      <c r="E32" s="194" t="s">
        <v>205</v>
      </c>
      <c r="F32" s="195"/>
      <c r="G32" s="186"/>
      <c r="H32" s="186"/>
      <c r="I32" s="196"/>
      <c r="J32" s="195"/>
      <c r="K32" s="196"/>
      <c r="L32" s="200"/>
      <c r="M32" s="196"/>
      <c r="N32" s="195"/>
      <c r="O32" s="196"/>
      <c r="P32" s="195"/>
      <c r="Q32" s="190"/>
      <c r="R32" s="190"/>
      <c r="S32" s="190"/>
      <c r="T32" s="191"/>
      <c r="U32" s="191"/>
      <c r="V32" s="191"/>
      <c r="W32" s="191"/>
      <c r="X32" s="191"/>
      <c r="Y32" s="191"/>
      <c r="Z32" s="191"/>
      <c r="AA32" s="191"/>
    </row>
    <row r="33" spans="1:27" ht="12.75" customHeight="1">
      <c r="A33" s="186">
        <v>-14</v>
      </c>
      <c r="B33" s="187">
        <f>IF('Н21'!D60='Н21'!B59,'Н21'!B61,IF('Н21'!D60='Н21'!B61,'Н21'!B59,0))</f>
        <v>0</v>
      </c>
      <c r="C33" s="197" t="str">
        <f>IF('Н21'!E60='Н21'!C59,'Н21'!C61,IF('Н21'!E60='Н21'!C61,'Н21'!C59,0))</f>
        <v>Магадиев Анвар</v>
      </c>
      <c r="D33" s="198"/>
      <c r="E33" s="192">
        <v>46</v>
      </c>
      <c r="F33" s="193"/>
      <c r="G33" s="207" t="s">
        <v>188</v>
      </c>
      <c r="H33" s="205"/>
      <c r="I33" s="192">
        <v>55</v>
      </c>
      <c r="J33" s="193"/>
      <c r="K33" s="204" t="s">
        <v>189</v>
      </c>
      <c r="L33" s="200"/>
      <c r="M33" s="192">
        <v>59</v>
      </c>
      <c r="N33" s="193"/>
      <c r="O33" s="204" t="s">
        <v>179</v>
      </c>
      <c r="P33" s="195"/>
      <c r="Q33" s="190"/>
      <c r="R33" s="190"/>
      <c r="S33" s="190"/>
      <c r="T33" s="191"/>
      <c r="U33" s="191"/>
      <c r="V33" s="191"/>
      <c r="W33" s="191"/>
      <c r="X33" s="191"/>
      <c r="Y33" s="191"/>
      <c r="Z33" s="191"/>
      <c r="AA33" s="191"/>
    </row>
    <row r="34" spans="1:27" ht="12.75" customHeight="1">
      <c r="A34" s="186"/>
      <c r="B34" s="186"/>
      <c r="C34" s="186">
        <v>-18</v>
      </c>
      <c r="D34" s="187">
        <f>IF('Н21'!F18='Н21'!D16,'Н21'!D20,IF('Н21'!F18='Н21'!D20,'Н21'!D16,0))</f>
        <v>0</v>
      </c>
      <c r="E34" s="197" t="str">
        <f>IF('Н21'!G18='Н21'!E16,'Н21'!E20,IF('Н21'!G18='Н21'!E20,'Н21'!E16,0))</f>
        <v>Галиханов Артур</v>
      </c>
      <c r="F34" s="199"/>
      <c r="G34" s="192"/>
      <c r="H34" s="200"/>
      <c r="I34" s="196"/>
      <c r="J34" s="201"/>
      <c r="K34" s="190"/>
      <c r="L34" s="190"/>
      <c r="M34" s="196"/>
      <c r="N34" s="201"/>
      <c r="O34" s="190"/>
      <c r="P34" s="190"/>
      <c r="Q34" s="190"/>
      <c r="R34" s="190"/>
      <c r="S34" s="190"/>
      <c r="T34" s="191"/>
      <c r="U34" s="191"/>
      <c r="V34" s="191"/>
      <c r="W34" s="191"/>
      <c r="X34" s="191"/>
      <c r="Y34" s="191"/>
      <c r="Z34" s="191"/>
      <c r="AA34" s="191"/>
    </row>
    <row r="35" spans="1:27" ht="12.75" customHeight="1">
      <c r="A35" s="186">
        <v>-15</v>
      </c>
      <c r="B35" s="187">
        <f>IF('Н21'!D64='Н21'!B63,'Н21'!B65,IF('Н21'!D64='Н21'!B65,'Н21'!B63,0))</f>
        <v>0</v>
      </c>
      <c r="C35" s="188" t="str">
        <f>IF('Н21'!E64='Н21'!C63,'Н21'!C65,IF('Н21'!E64='Н21'!C65,'Н21'!C63,0))</f>
        <v>Агиева Валерия</v>
      </c>
      <c r="D35" s="202"/>
      <c r="E35" s="190"/>
      <c r="F35" s="190"/>
      <c r="G35" s="192">
        <v>51</v>
      </c>
      <c r="H35" s="203"/>
      <c r="I35" s="204" t="s">
        <v>188</v>
      </c>
      <c r="J35" s="200"/>
      <c r="K35" s="190"/>
      <c r="L35" s="190"/>
      <c r="M35" s="196"/>
      <c r="N35" s="200"/>
      <c r="O35" s="186">
        <v>-60</v>
      </c>
      <c r="P35" s="187">
        <f>IF(P25=N17,N33,IF(P25=N33,N17,0))</f>
        <v>0</v>
      </c>
      <c r="Q35" s="188" t="str">
        <f>IF(Q25=O17,O33,IF(Q25=O33,O17,0))</f>
        <v>Файзуллин Тимур</v>
      </c>
      <c r="R35" s="188"/>
      <c r="S35" s="188"/>
      <c r="T35" s="191"/>
      <c r="U35" s="191"/>
      <c r="V35" s="191"/>
      <c r="W35" s="191"/>
      <c r="X35" s="191"/>
      <c r="Y35" s="191"/>
      <c r="Z35" s="191"/>
      <c r="AA35" s="191"/>
    </row>
    <row r="36" spans="1:27" ht="12.75" customHeight="1">
      <c r="A36" s="186"/>
      <c r="B36" s="186"/>
      <c r="C36" s="192">
        <v>39</v>
      </c>
      <c r="D36" s="193"/>
      <c r="E36" s="194" t="s">
        <v>197</v>
      </c>
      <c r="F36" s="195"/>
      <c r="G36" s="196"/>
      <c r="H36" s="205"/>
      <c r="I36" s="195"/>
      <c r="J36" s="195"/>
      <c r="K36" s="190"/>
      <c r="L36" s="190"/>
      <c r="M36" s="196"/>
      <c r="N36" s="200"/>
      <c r="O36" s="190"/>
      <c r="P36" s="190"/>
      <c r="Q36" s="209"/>
      <c r="R36" s="210" t="s">
        <v>82</v>
      </c>
      <c r="S36" s="210"/>
      <c r="T36" s="191"/>
      <c r="U36" s="191"/>
      <c r="V36" s="191"/>
      <c r="W36" s="191"/>
      <c r="X36" s="191"/>
      <c r="Y36" s="191"/>
      <c r="Z36" s="191"/>
      <c r="AA36" s="191"/>
    </row>
    <row r="37" spans="1:27" ht="12.75" customHeight="1">
      <c r="A37" s="186">
        <v>-16</v>
      </c>
      <c r="B37" s="187">
        <f>IF('Н21'!D68='Н21'!B67,'Н21'!B69,IF('Н21'!D68='Н21'!B69,'Н21'!B67,0))</f>
        <v>0</v>
      </c>
      <c r="C37" s="197" t="str">
        <f>IF('Н21'!E68='Н21'!C67,'Н21'!C69,IF('Н21'!E68='Н21'!C69,'Н21'!C67,0))</f>
        <v>_</v>
      </c>
      <c r="D37" s="198"/>
      <c r="E37" s="192">
        <v>47</v>
      </c>
      <c r="F37" s="193"/>
      <c r="G37" s="204" t="s">
        <v>195</v>
      </c>
      <c r="H37" s="205"/>
      <c r="I37" s="195"/>
      <c r="J37" s="195"/>
      <c r="K37" s="186">
        <v>-29</v>
      </c>
      <c r="L37" s="187">
        <f>IF('Н21'!J22='Н21'!H14,'Н21'!H30,IF('Н21'!J22='Н21'!H30,'Н21'!H14,0))</f>
        <v>0</v>
      </c>
      <c r="M37" s="197" t="str">
        <f>IF('Н21'!K22='Н21'!I14,'Н21'!I30,IF('Н21'!K22='Н21'!I30,'Н21'!I14,0))</f>
        <v>Файзуллин Тимур</v>
      </c>
      <c r="N37" s="208"/>
      <c r="O37" s="190"/>
      <c r="P37" s="190"/>
      <c r="Q37" s="190"/>
      <c r="R37" s="190"/>
      <c r="S37" s="190"/>
      <c r="T37" s="191"/>
      <c r="U37" s="191"/>
      <c r="V37" s="191"/>
      <c r="W37" s="191"/>
      <c r="X37" s="191"/>
      <c r="Y37" s="191"/>
      <c r="Z37" s="191"/>
      <c r="AA37" s="191"/>
    </row>
    <row r="38" spans="1:27" ht="12.75" customHeight="1">
      <c r="A38" s="186"/>
      <c r="B38" s="186"/>
      <c r="C38" s="186">
        <v>-17</v>
      </c>
      <c r="D38" s="187">
        <f>IF('Н21'!F10='Н21'!D8,'Н21'!D12,IF('Н21'!F10='Н21'!D12,'Н21'!D8,0))</f>
        <v>0</v>
      </c>
      <c r="E38" s="197" t="str">
        <f>IF('Н21'!G10='Н21'!E8,'Н21'!E12,IF('Н21'!G10='Н21'!E12,'Н21'!E8,0))</f>
        <v>Корлыханов Тимофей</v>
      </c>
      <c r="F38" s="199"/>
      <c r="G38" s="190"/>
      <c r="H38" s="186"/>
      <c r="I38" s="195"/>
      <c r="J38" s="195"/>
      <c r="K38" s="190"/>
      <c r="L38" s="190"/>
      <c r="M38" s="190"/>
      <c r="N38" s="190"/>
      <c r="O38" s="190"/>
      <c r="P38" s="190"/>
      <c r="Q38" s="190"/>
      <c r="R38" s="190"/>
      <c r="S38" s="190"/>
      <c r="T38" s="191"/>
      <c r="U38" s="191"/>
      <c r="V38" s="191"/>
      <c r="W38" s="191"/>
      <c r="X38" s="191"/>
      <c r="Y38" s="191"/>
      <c r="Z38" s="191"/>
      <c r="AA38" s="191"/>
    </row>
    <row r="39" spans="1:27" ht="12.75" customHeight="1">
      <c r="A39" s="186"/>
      <c r="B39" s="186"/>
      <c r="C39" s="190"/>
      <c r="D39" s="202"/>
      <c r="E39" s="190"/>
      <c r="F39" s="190"/>
      <c r="G39" s="190"/>
      <c r="H39" s="186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1"/>
      <c r="U39" s="191"/>
      <c r="V39" s="191"/>
      <c r="W39" s="191"/>
      <c r="X39" s="191"/>
      <c r="Y39" s="191"/>
      <c r="Z39" s="191"/>
      <c r="AA39" s="191"/>
    </row>
    <row r="40" spans="1:27" ht="12.75" customHeight="1">
      <c r="A40" s="186">
        <v>-40</v>
      </c>
      <c r="B40" s="187">
        <f>IF(F9=D8,D10,IF(F9=D10,D8,0))</f>
        <v>0</v>
      </c>
      <c r="C40" s="188" t="str">
        <f>IF(G9=E8,E10,IF(G9=E10,E8,0))</f>
        <v>Кривченков Глеб</v>
      </c>
      <c r="D40" s="202"/>
      <c r="E40" s="190"/>
      <c r="F40" s="190"/>
      <c r="G40" s="190"/>
      <c r="H40" s="186"/>
      <c r="I40" s="190"/>
      <c r="J40" s="190"/>
      <c r="K40" s="186">
        <v>-48</v>
      </c>
      <c r="L40" s="187">
        <f>IF(H11=F9,F13,IF(H11=F13,F9,0))</f>
        <v>0</v>
      </c>
      <c r="M40" s="188" t="str">
        <f>IF(I11=G9,G13,IF(I11=G13,G9,0))</f>
        <v>Идиятов Джамаль</v>
      </c>
      <c r="N40" s="189"/>
      <c r="O40" s="190"/>
      <c r="P40" s="190"/>
      <c r="Q40" s="190"/>
      <c r="R40" s="190"/>
      <c r="S40" s="190"/>
      <c r="T40" s="191"/>
      <c r="U40" s="191"/>
      <c r="V40" s="191"/>
      <c r="W40" s="191"/>
      <c r="X40" s="191"/>
      <c r="Y40" s="191"/>
      <c r="Z40" s="191"/>
      <c r="AA40" s="191"/>
    </row>
    <row r="41" spans="1:27" ht="12.75" customHeight="1">
      <c r="A41" s="186"/>
      <c r="B41" s="186"/>
      <c r="C41" s="192">
        <v>71</v>
      </c>
      <c r="D41" s="203"/>
      <c r="E41" s="194" t="s">
        <v>204</v>
      </c>
      <c r="F41" s="195"/>
      <c r="G41" s="190"/>
      <c r="H41" s="205"/>
      <c r="I41" s="190"/>
      <c r="J41" s="190"/>
      <c r="K41" s="186"/>
      <c r="L41" s="186"/>
      <c r="M41" s="192">
        <v>67</v>
      </c>
      <c r="N41" s="203"/>
      <c r="O41" s="194" t="s">
        <v>192</v>
      </c>
      <c r="P41" s="195"/>
      <c r="Q41" s="190"/>
      <c r="R41" s="190"/>
      <c r="S41" s="190"/>
      <c r="T41" s="191"/>
      <c r="U41" s="191"/>
      <c r="V41" s="191"/>
      <c r="W41" s="191"/>
      <c r="X41" s="191"/>
      <c r="Y41" s="191"/>
      <c r="Z41" s="191"/>
      <c r="AA41" s="191"/>
    </row>
    <row r="42" spans="1:27" ht="12.75" customHeight="1">
      <c r="A42" s="186">
        <v>-41</v>
      </c>
      <c r="B42" s="187">
        <f>IF(F13=D12,D14,IF(F13=D14,D12,0))</f>
        <v>0</v>
      </c>
      <c r="C42" s="197" t="str">
        <f>IF(G13=E12,E14,IF(G13=E14,E12,0))</f>
        <v>Бочарников Александр</v>
      </c>
      <c r="D42" s="211"/>
      <c r="E42" s="196"/>
      <c r="F42" s="195"/>
      <c r="G42" s="190"/>
      <c r="H42" s="190"/>
      <c r="I42" s="190"/>
      <c r="J42" s="190"/>
      <c r="K42" s="186">
        <v>-49</v>
      </c>
      <c r="L42" s="187">
        <f>IF(H19=F17,F21,IF(H19=F21,F17,0))</f>
        <v>0</v>
      </c>
      <c r="M42" s="197" t="str">
        <f>IF(I19=G17,G21,IF(I19=G21,G17,0))</f>
        <v>Муниров Тимур</v>
      </c>
      <c r="N42" s="195"/>
      <c r="O42" s="196"/>
      <c r="P42" s="195"/>
      <c r="Q42" s="195"/>
      <c r="R42" s="190"/>
      <c r="S42" s="195"/>
      <c r="T42" s="191"/>
      <c r="U42" s="191"/>
      <c r="V42" s="191"/>
      <c r="W42" s="191"/>
      <c r="X42" s="191"/>
      <c r="Y42" s="191"/>
      <c r="Z42" s="191"/>
      <c r="AA42" s="191"/>
    </row>
    <row r="43" spans="1:27" ht="12.75" customHeight="1">
      <c r="A43" s="186"/>
      <c r="B43" s="186"/>
      <c r="C43" s="190"/>
      <c r="D43" s="212"/>
      <c r="E43" s="192">
        <v>75</v>
      </c>
      <c r="F43" s="203"/>
      <c r="G43" s="194" t="s">
        <v>198</v>
      </c>
      <c r="H43" s="195"/>
      <c r="I43" s="190"/>
      <c r="J43" s="190"/>
      <c r="K43" s="186"/>
      <c r="L43" s="186"/>
      <c r="M43" s="190"/>
      <c r="N43" s="190"/>
      <c r="O43" s="192">
        <v>69</v>
      </c>
      <c r="P43" s="203"/>
      <c r="Q43" s="213" t="s">
        <v>191</v>
      </c>
      <c r="R43" s="213"/>
      <c r="S43" s="213"/>
      <c r="T43" s="191"/>
      <c r="U43" s="191"/>
      <c r="V43" s="191"/>
      <c r="W43" s="191"/>
      <c r="X43" s="191"/>
      <c r="Y43" s="191"/>
      <c r="Z43" s="191"/>
      <c r="AA43" s="191"/>
    </row>
    <row r="44" spans="1:27" ht="12.75" customHeight="1">
      <c r="A44" s="186">
        <v>-42</v>
      </c>
      <c r="B44" s="187">
        <f>IF(F17=D16,D18,IF(F17=D18,D16,0))</f>
        <v>0</v>
      </c>
      <c r="C44" s="188" t="str">
        <f>IF(G17=E16,E18,IF(G17=E18,E16,0))</f>
        <v>Геворгян Сусанна</v>
      </c>
      <c r="D44" s="202"/>
      <c r="E44" s="196"/>
      <c r="F44" s="201"/>
      <c r="G44" s="196"/>
      <c r="H44" s="195"/>
      <c r="I44" s="190"/>
      <c r="J44" s="190"/>
      <c r="K44" s="186">
        <v>-50</v>
      </c>
      <c r="L44" s="187">
        <f>IF(H27=F25,F29,IF(H27=F29,F25,0))</f>
        <v>0</v>
      </c>
      <c r="M44" s="188" t="str">
        <f>IF(I27=G25,G29,IF(I27=G29,G25,0))</f>
        <v>Яляев Эмир</v>
      </c>
      <c r="N44" s="189"/>
      <c r="O44" s="196"/>
      <c r="P44" s="195"/>
      <c r="Q44" s="214"/>
      <c r="R44" s="210" t="s">
        <v>83</v>
      </c>
      <c r="S44" s="210"/>
      <c r="T44" s="191"/>
      <c r="U44" s="191"/>
      <c r="V44" s="191"/>
      <c r="W44" s="191"/>
      <c r="X44" s="191"/>
      <c r="Y44" s="191"/>
      <c r="Z44" s="191"/>
      <c r="AA44" s="191"/>
    </row>
    <row r="45" spans="1:27" ht="12.75" customHeight="1">
      <c r="A45" s="186"/>
      <c r="B45" s="186"/>
      <c r="C45" s="192">
        <v>72</v>
      </c>
      <c r="D45" s="203"/>
      <c r="E45" s="204" t="s">
        <v>198</v>
      </c>
      <c r="F45" s="200"/>
      <c r="G45" s="196"/>
      <c r="H45" s="195"/>
      <c r="I45" s="190"/>
      <c r="J45" s="190"/>
      <c r="K45" s="186"/>
      <c r="L45" s="186"/>
      <c r="M45" s="192">
        <v>68</v>
      </c>
      <c r="N45" s="203"/>
      <c r="O45" s="204" t="s">
        <v>191</v>
      </c>
      <c r="P45" s="195"/>
      <c r="Q45" s="209"/>
      <c r="R45" s="190"/>
      <c r="S45" s="209"/>
      <c r="T45" s="191"/>
      <c r="U45" s="191"/>
      <c r="V45" s="191"/>
      <c r="W45" s="191"/>
      <c r="X45" s="191"/>
      <c r="Y45" s="191"/>
      <c r="Z45" s="191"/>
      <c r="AA45" s="191"/>
    </row>
    <row r="46" spans="1:27" ht="12.75" customHeight="1">
      <c r="A46" s="186">
        <v>-43</v>
      </c>
      <c r="B46" s="187">
        <f>IF(F21=D20,D22,IF(F21=D22,D20,0))</f>
        <v>0</v>
      </c>
      <c r="C46" s="197" t="str">
        <f>IF(G21=E20,E22,IF(G21=E22,E20,0))</f>
        <v>Гафуров Марк</v>
      </c>
      <c r="D46" s="211"/>
      <c r="E46" s="190"/>
      <c r="F46" s="190"/>
      <c r="G46" s="196"/>
      <c r="H46" s="195"/>
      <c r="I46" s="190"/>
      <c r="J46" s="190"/>
      <c r="K46" s="186">
        <v>-51</v>
      </c>
      <c r="L46" s="187">
        <f>IF(H35=F33,F37,IF(H35=F37,F33,0))</f>
        <v>0</v>
      </c>
      <c r="M46" s="197" t="str">
        <f>IF(I35=G33,G37,IF(I35=G37,G33,0))</f>
        <v>Корлыханов Тимофей</v>
      </c>
      <c r="N46" s="195"/>
      <c r="O46" s="190"/>
      <c r="P46" s="190"/>
      <c r="Q46" s="190"/>
      <c r="R46" s="190"/>
      <c r="S46" s="190"/>
      <c r="T46" s="191"/>
      <c r="U46" s="191"/>
      <c r="V46" s="191"/>
      <c r="W46" s="191"/>
      <c r="X46" s="191"/>
      <c r="Y46" s="191"/>
      <c r="Z46" s="191"/>
      <c r="AA46" s="191"/>
    </row>
    <row r="47" spans="1:27" ht="12.75" customHeight="1">
      <c r="A47" s="186"/>
      <c r="B47" s="186"/>
      <c r="C47" s="195"/>
      <c r="D47" s="211"/>
      <c r="E47" s="190"/>
      <c r="F47" s="190"/>
      <c r="G47" s="192">
        <v>77</v>
      </c>
      <c r="H47" s="203"/>
      <c r="I47" s="194" t="s">
        <v>198</v>
      </c>
      <c r="J47" s="195"/>
      <c r="K47" s="186"/>
      <c r="L47" s="186"/>
      <c r="M47" s="190"/>
      <c r="N47" s="190"/>
      <c r="O47" s="186">
        <v>-69</v>
      </c>
      <c r="P47" s="187">
        <f>IF(P43=N41,N45,IF(P43=N45,N41,0))</f>
        <v>0</v>
      </c>
      <c r="Q47" s="188" t="str">
        <f>IF(Q43=O41,O45,IF(Q43=O45,O41,0))</f>
        <v>Муниров Тимур</v>
      </c>
      <c r="R47" s="194"/>
      <c r="S47" s="194"/>
      <c r="T47" s="191"/>
      <c r="U47" s="191"/>
      <c r="V47" s="191"/>
      <c r="W47" s="191"/>
      <c r="X47" s="191"/>
      <c r="Y47" s="191"/>
      <c r="Z47" s="191"/>
      <c r="AA47" s="191"/>
    </row>
    <row r="48" spans="1:27" ht="12.75" customHeight="1">
      <c r="A48" s="186">
        <v>-44</v>
      </c>
      <c r="B48" s="187">
        <f>IF(F25=D24,D26,IF(F25=D26,D24,0))</f>
        <v>0</v>
      </c>
      <c r="C48" s="188" t="str">
        <f>IF(G25=E24,E26,IF(G25=E26,E24,0))</f>
        <v>Салахова Милана</v>
      </c>
      <c r="D48" s="202"/>
      <c r="E48" s="190"/>
      <c r="F48" s="190"/>
      <c r="G48" s="196"/>
      <c r="H48" s="201"/>
      <c r="I48" s="215" t="s">
        <v>84</v>
      </c>
      <c r="J48" s="215"/>
      <c r="K48" s="190"/>
      <c r="L48" s="190"/>
      <c r="M48" s="186">
        <v>-67</v>
      </c>
      <c r="N48" s="187">
        <f>IF(N41=L40,L42,IF(N41=L42,L40,0))</f>
        <v>0</v>
      </c>
      <c r="O48" s="188" t="str">
        <f>IF(O41=M40,M42,IF(O41=M42,M40,0))</f>
        <v>Идиятов Джамаль</v>
      </c>
      <c r="P48" s="189"/>
      <c r="Q48" s="209"/>
      <c r="R48" s="210" t="s">
        <v>85</v>
      </c>
      <c r="S48" s="210"/>
      <c r="T48" s="191"/>
      <c r="U48" s="191"/>
      <c r="V48" s="191"/>
      <c r="W48" s="191"/>
      <c r="X48" s="191"/>
      <c r="Y48" s="191"/>
      <c r="Z48" s="191"/>
      <c r="AA48" s="191"/>
    </row>
    <row r="49" spans="1:27" ht="12.75" customHeight="1">
      <c r="A49" s="186"/>
      <c r="B49" s="186"/>
      <c r="C49" s="192">
        <v>73</v>
      </c>
      <c r="D49" s="203"/>
      <c r="E49" s="194" t="s">
        <v>199</v>
      </c>
      <c r="F49" s="195"/>
      <c r="G49" s="196"/>
      <c r="H49" s="200"/>
      <c r="I49" s="190"/>
      <c r="J49" s="190"/>
      <c r="K49" s="190"/>
      <c r="L49" s="190"/>
      <c r="M49" s="186"/>
      <c r="N49" s="186"/>
      <c r="O49" s="192">
        <v>70</v>
      </c>
      <c r="P49" s="203"/>
      <c r="Q49" s="194" t="s">
        <v>196</v>
      </c>
      <c r="R49" s="194"/>
      <c r="S49" s="194"/>
      <c r="T49" s="191"/>
      <c r="U49" s="191"/>
      <c r="V49" s="191"/>
      <c r="W49" s="191"/>
      <c r="X49" s="191"/>
      <c r="Y49" s="191"/>
      <c r="Z49" s="191"/>
      <c r="AA49" s="191"/>
    </row>
    <row r="50" spans="1:27" ht="12.75" customHeight="1">
      <c r="A50" s="186">
        <v>-45</v>
      </c>
      <c r="B50" s="187">
        <f>IF(F29=D28,D30,IF(F29=D30,D28,0))</f>
        <v>0</v>
      </c>
      <c r="C50" s="197" t="str">
        <f>IF(G29=E28,E30,IF(G29=E30,E28,0))</f>
        <v>Сазонов Богдан</v>
      </c>
      <c r="D50" s="211"/>
      <c r="E50" s="196"/>
      <c r="F50" s="195"/>
      <c r="G50" s="196"/>
      <c r="H50" s="195"/>
      <c r="I50" s="190"/>
      <c r="J50" s="190"/>
      <c r="K50" s="190"/>
      <c r="L50" s="190"/>
      <c r="M50" s="186">
        <v>-68</v>
      </c>
      <c r="N50" s="187">
        <f>IF(N45=L44,L46,IF(N45=L46,L44,0))</f>
        <v>0</v>
      </c>
      <c r="O50" s="197" t="str">
        <f>IF(O45=M44,M46,IF(O45=M46,M44,0))</f>
        <v>Корлыханов Тимофей</v>
      </c>
      <c r="P50" s="195"/>
      <c r="Q50" s="209"/>
      <c r="R50" s="210" t="s">
        <v>86</v>
      </c>
      <c r="S50" s="210"/>
      <c r="T50" s="191"/>
      <c r="U50" s="191"/>
      <c r="V50" s="191"/>
      <c r="W50" s="191"/>
      <c r="X50" s="191"/>
      <c r="Y50" s="191"/>
      <c r="Z50" s="191"/>
      <c r="AA50" s="191"/>
    </row>
    <row r="51" spans="1:27" ht="12.75" customHeight="1">
      <c r="A51" s="186"/>
      <c r="B51" s="186"/>
      <c r="C51" s="190"/>
      <c r="D51" s="212"/>
      <c r="E51" s="192">
        <v>76</v>
      </c>
      <c r="F51" s="203"/>
      <c r="G51" s="204" t="s">
        <v>199</v>
      </c>
      <c r="H51" s="195"/>
      <c r="I51" s="190"/>
      <c r="J51" s="190"/>
      <c r="K51" s="190"/>
      <c r="L51" s="190"/>
      <c r="M51" s="190"/>
      <c r="N51" s="190"/>
      <c r="O51" s="186">
        <v>-70</v>
      </c>
      <c r="P51" s="187">
        <f>IF(P49=N48,N50,IF(P49=N50,N48,0))</f>
        <v>0</v>
      </c>
      <c r="Q51" s="188" t="str">
        <f>IF(Q49=O48,O50,IF(Q49=O50,O48,0))</f>
        <v>Корлыханов Тимофей</v>
      </c>
      <c r="R51" s="194"/>
      <c r="S51" s="194"/>
      <c r="T51" s="191"/>
      <c r="U51" s="191"/>
      <c r="V51" s="191"/>
      <c r="W51" s="191"/>
      <c r="X51" s="191"/>
      <c r="Y51" s="191"/>
      <c r="Z51" s="191"/>
      <c r="AA51" s="191"/>
    </row>
    <row r="52" spans="1:27" ht="12.75" customHeight="1">
      <c r="A52" s="186">
        <v>-46</v>
      </c>
      <c r="B52" s="187">
        <f>IF(F33=D32,D34,IF(F33=D34,D32,0))</f>
        <v>0</v>
      </c>
      <c r="C52" s="188" t="str">
        <f>IF(G33=E32,E34,IF(G33=E34,E32,0))</f>
        <v>Галиханов Арсен</v>
      </c>
      <c r="D52" s="202"/>
      <c r="E52" s="196"/>
      <c r="F52" s="201"/>
      <c r="G52" s="190"/>
      <c r="H52" s="190"/>
      <c r="I52" s="190"/>
      <c r="J52" s="190"/>
      <c r="K52" s="190"/>
      <c r="L52" s="190"/>
      <c r="M52" s="195"/>
      <c r="N52" s="195"/>
      <c r="O52" s="190"/>
      <c r="P52" s="190"/>
      <c r="Q52" s="209"/>
      <c r="R52" s="210" t="s">
        <v>87</v>
      </c>
      <c r="S52" s="210"/>
      <c r="T52" s="191"/>
      <c r="U52" s="191"/>
      <c r="V52" s="191"/>
      <c r="W52" s="191"/>
      <c r="X52" s="191"/>
      <c r="Y52" s="191"/>
      <c r="Z52" s="191"/>
      <c r="AA52" s="191"/>
    </row>
    <row r="53" spans="1:27" ht="12.75" customHeight="1">
      <c r="A53" s="186"/>
      <c r="B53" s="186"/>
      <c r="C53" s="192">
        <v>74</v>
      </c>
      <c r="D53" s="203"/>
      <c r="E53" s="204" t="s">
        <v>197</v>
      </c>
      <c r="F53" s="200"/>
      <c r="G53" s="186">
        <v>-77</v>
      </c>
      <c r="H53" s="187">
        <f>IF(H47=F43,F51,IF(H47=F51,F43,0))</f>
        <v>0</v>
      </c>
      <c r="I53" s="188" t="str">
        <f>IF(I47=G43,G51,IF(I47=G51,G43,0))</f>
        <v>Салахова Милана</v>
      </c>
      <c r="J53" s="189"/>
      <c r="K53" s="186">
        <v>-71</v>
      </c>
      <c r="L53" s="187">
        <f>IF(D41=B40,B42,IF(D41=B42,B40,0))</f>
        <v>0</v>
      </c>
      <c r="M53" s="188" t="str">
        <f>IF(E41=C40,C42,IF(E41=C42,C40,0))</f>
        <v>Кривченков Глеб</v>
      </c>
      <c r="N53" s="189"/>
      <c r="O53" s="190"/>
      <c r="P53" s="190"/>
      <c r="Q53" s="190"/>
      <c r="R53" s="190"/>
      <c r="S53" s="190"/>
      <c r="T53" s="191"/>
      <c r="U53" s="191"/>
      <c r="V53" s="191"/>
      <c r="W53" s="191"/>
      <c r="X53" s="191"/>
      <c r="Y53" s="191"/>
      <c r="Z53" s="191"/>
      <c r="AA53" s="191"/>
    </row>
    <row r="54" spans="1:27" ht="12.75" customHeight="1">
      <c r="A54" s="186">
        <v>-47</v>
      </c>
      <c r="B54" s="187">
        <f>IF(F37=D36,D38,IF(F37=D38,D36,0))</f>
        <v>0</v>
      </c>
      <c r="C54" s="197" t="str">
        <f>IF(G37=E36,E38,IF(G37=E38,E36,0))</f>
        <v>Агиева Валерия</v>
      </c>
      <c r="D54" s="211"/>
      <c r="E54" s="190"/>
      <c r="F54" s="190"/>
      <c r="G54" s="190"/>
      <c r="H54" s="190"/>
      <c r="I54" s="215" t="s">
        <v>88</v>
      </c>
      <c r="J54" s="215"/>
      <c r="K54" s="186"/>
      <c r="L54" s="186"/>
      <c r="M54" s="192">
        <v>79</v>
      </c>
      <c r="N54" s="203"/>
      <c r="O54" s="194" t="s">
        <v>194</v>
      </c>
      <c r="P54" s="195"/>
      <c r="Q54" s="190"/>
      <c r="R54" s="190"/>
      <c r="S54" s="190"/>
      <c r="T54" s="191"/>
      <c r="U54" s="191"/>
      <c r="V54" s="191"/>
      <c r="W54" s="191"/>
      <c r="X54" s="191"/>
      <c r="Y54" s="191"/>
      <c r="Z54" s="191"/>
      <c r="AA54" s="191"/>
    </row>
    <row r="55" spans="1:27" ht="12.75" customHeight="1">
      <c r="A55" s="186"/>
      <c r="B55" s="186"/>
      <c r="C55" s="190"/>
      <c r="D55" s="212"/>
      <c r="E55" s="186">
        <v>-75</v>
      </c>
      <c r="F55" s="187">
        <f>IF(F43=D41,D45,IF(F43=D45,D41,0))</f>
        <v>0</v>
      </c>
      <c r="G55" s="188" t="str">
        <f>IF(G43=E41,E45,IF(G43=E45,E41,0))</f>
        <v>Бочарников Александр</v>
      </c>
      <c r="H55" s="189"/>
      <c r="I55" s="209"/>
      <c r="J55" s="209"/>
      <c r="K55" s="186">
        <v>-72</v>
      </c>
      <c r="L55" s="187">
        <f>IF(D45=B44,B46,IF(D45=B46,B44,0))</f>
        <v>0</v>
      </c>
      <c r="M55" s="197" t="str">
        <f>IF(E45=C44,C46,IF(E45=C46,C44,0))</f>
        <v>Геворгян Сусанна</v>
      </c>
      <c r="N55" s="195"/>
      <c r="O55" s="196"/>
      <c r="P55" s="195"/>
      <c r="Q55" s="195"/>
      <c r="R55" s="190"/>
      <c r="S55" s="195"/>
      <c r="T55" s="191"/>
      <c r="U55" s="191"/>
      <c r="V55" s="191"/>
      <c r="W55" s="191"/>
      <c r="X55" s="191"/>
      <c r="Y55" s="191"/>
      <c r="Z55" s="191"/>
      <c r="AA55" s="191"/>
    </row>
    <row r="56" spans="1:27" ht="12.75" customHeight="1">
      <c r="A56" s="186"/>
      <c r="B56" s="186"/>
      <c r="C56" s="190"/>
      <c r="D56" s="212"/>
      <c r="E56" s="186"/>
      <c r="F56" s="186"/>
      <c r="G56" s="192">
        <v>78</v>
      </c>
      <c r="H56" s="203"/>
      <c r="I56" s="194" t="s">
        <v>204</v>
      </c>
      <c r="J56" s="195"/>
      <c r="K56" s="186"/>
      <c r="L56" s="186"/>
      <c r="M56" s="190"/>
      <c r="N56" s="190"/>
      <c r="O56" s="192">
        <v>81</v>
      </c>
      <c r="P56" s="203"/>
      <c r="Q56" s="213" t="s">
        <v>194</v>
      </c>
      <c r="R56" s="213"/>
      <c r="S56" s="213"/>
      <c r="T56" s="191"/>
      <c r="U56" s="191"/>
      <c r="V56" s="191"/>
      <c r="W56" s="191"/>
      <c r="X56" s="191"/>
      <c r="Y56" s="191"/>
      <c r="Z56" s="191"/>
      <c r="AA56" s="191"/>
    </row>
    <row r="57" spans="1:27" ht="12.75" customHeight="1">
      <c r="A57" s="186"/>
      <c r="B57" s="186"/>
      <c r="C57" s="190"/>
      <c r="D57" s="212"/>
      <c r="E57" s="186">
        <v>-76</v>
      </c>
      <c r="F57" s="187">
        <f>IF(F51=D49,D53,IF(F51=D53,D49,0))</f>
        <v>0</v>
      </c>
      <c r="G57" s="197" t="str">
        <f>IF(G51=E49,E53,IF(G51=E53,E49,0))</f>
        <v>Агиева Валерия</v>
      </c>
      <c r="H57" s="195"/>
      <c r="I57" s="215" t="s">
        <v>89</v>
      </c>
      <c r="J57" s="215"/>
      <c r="K57" s="186">
        <v>-73</v>
      </c>
      <c r="L57" s="187">
        <f>IF(D49=B48,B50,IF(D49=B50,B48,0))</f>
        <v>0</v>
      </c>
      <c r="M57" s="188" t="str">
        <f>IF(E49=C48,C50,IF(E49=C50,C48,0))</f>
        <v>Сазонов Богдан</v>
      </c>
      <c r="N57" s="189"/>
      <c r="O57" s="196"/>
      <c r="P57" s="195"/>
      <c r="Q57" s="214"/>
      <c r="R57" s="210" t="s">
        <v>90</v>
      </c>
      <c r="S57" s="210"/>
      <c r="T57" s="191"/>
      <c r="U57" s="191"/>
      <c r="V57" s="191"/>
      <c r="W57" s="191"/>
      <c r="X57" s="191"/>
      <c r="Y57" s="191"/>
      <c r="Z57" s="191"/>
      <c r="AA57" s="191"/>
    </row>
    <row r="58" spans="1:27" ht="12.75" customHeight="1">
      <c r="A58" s="186"/>
      <c r="B58" s="186"/>
      <c r="C58" s="190"/>
      <c r="D58" s="212"/>
      <c r="E58" s="190"/>
      <c r="F58" s="190"/>
      <c r="G58" s="186">
        <v>-78</v>
      </c>
      <c r="H58" s="187">
        <f>IF(H56=F55,F57,IF(H56=F57,F55,0))</f>
        <v>0</v>
      </c>
      <c r="I58" s="188" t="str">
        <f>IF(I56=G55,G57,IF(I56=G57,G55,0))</f>
        <v>Агиева Валерия</v>
      </c>
      <c r="J58" s="189"/>
      <c r="K58" s="186"/>
      <c r="L58" s="186"/>
      <c r="M58" s="192">
        <v>80</v>
      </c>
      <c r="N58" s="203"/>
      <c r="O58" s="204" t="s">
        <v>201</v>
      </c>
      <c r="P58" s="195"/>
      <c r="Q58" s="209"/>
      <c r="R58" s="190"/>
      <c r="S58" s="209"/>
      <c r="T58" s="191"/>
      <c r="U58" s="191"/>
      <c r="V58" s="191"/>
      <c r="W58" s="191"/>
      <c r="X58" s="191"/>
      <c r="Y58" s="191"/>
      <c r="Z58" s="191"/>
      <c r="AA58" s="191"/>
    </row>
    <row r="59" spans="1:27" ht="12.75" customHeight="1">
      <c r="A59" s="186">
        <v>-32</v>
      </c>
      <c r="B59" s="187">
        <f>IF(D8=B7,B9,IF(D8=B9,B7,0))</f>
        <v>0</v>
      </c>
      <c r="C59" s="188" t="str">
        <f>IF(E8=C7,C9,IF(E8=C9,C7,0))</f>
        <v>_</v>
      </c>
      <c r="D59" s="202"/>
      <c r="E59" s="195"/>
      <c r="F59" s="195"/>
      <c r="G59" s="190"/>
      <c r="H59" s="190"/>
      <c r="I59" s="215" t="s">
        <v>91</v>
      </c>
      <c r="J59" s="215"/>
      <c r="K59" s="186">
        <v>-74</v>
      </c>
      <c r="L59" s="187">
        <f>IF(D53=B52,B54,IF(D53=B54,B52,0))</f>
        <v>0</v>
      </c>
      <c r="M59" s="197" t="str">
        <f>IF(E53=C52,C54,IF(E53=C54,C52,0))</f>
        <v>Галиханов Арсен</v>
      </c>
      <c r="N59" s="195"/>
      <c r="O59" s="190"/>
      <c r="P59" s="190"/>
      <c r="Q59" s="190"/>
      <c r="R59" s="190"/>
      <c r="S59" s="190"/>
      <c r="T59" s="191"/>
      <c r="U59" s="191"/>
      <c r="V59" s="191"/>
      <c r="W59" s="191"/>
      <c r="X59" s="191"/>
      <c r="Y59" s="191"/>
      <c r="Z59" s="191"/>
      <c r="AA59" s="191"/>
    </row>
    <row r="60" spans="1:27" ht="12.75" customHeight="1">
      <c r="A60" s="186"/>
      <c r="B60" s="186"/>
      <c r="C60" s="192">
        <v>83</v>
      </c>
      <c r="D60" s="203"/>
      <c r="E60" s="194" t="s">
        <v>203</v>
      </c>
      <c r="F60" s="195"/>
      <c r="G60" s="190"/>
      <c r="H60" s="190"/>
      <c r="I60" s="190"/>
      <c r="J60" s="190"/>
      <c r="K60" s="190"/>
      <c r="L60" s="190"/>
      <c r="M60" s="190"/>
      <c r="N60" s="190"/>
      <c r="O60" s="186">
        <v>-81</v>
      </c>
      <c r="P60" s="187">
        <f>IF(P56=N54,N58,IF(P56=N58,N54,0))</f>
        <v>0</v>
      </c>
      <c r="Q60" s="188" t="str">
        <f>IF(Q56=O54,O58,IF(Q56=O58,O54,0))</f>
        <v>Сазонов Богдан</v>
      </c>
      <c r="R60" s="194"/>
      <c r="S60" s="194"/>
      <c r="T60" s="191"/>
      <c r="U60" s="191"/>
      <c r="V60" s="191"/>
      <c r="W60" s="191"/>
      <c r="X60" s="191"/>
      <c r="Y60" s="191"/>
      <c r="Z60" s="191"/>
      <c r="AA60" s="191"/>
    </row>
    <row r="61" spans="1:27" ht="12.75" customHeight="1">
      <c r="A61" s="186">
        <v>-33</v>
      </c>
      <c r="B61" s="187">
        <f>IF(D12=B11,B13,IF(D12=B13,B11,0))</f>
        <v>0</v>
      </c>
      <c r="C61" s="197" t="str">
        <f>IF(E12=C11,C13,IF(E12=C13,C11,0))</f>
        <v>Ягудина Элина</v>
      </c>
      <c r="D61" s="216"/>
      <c r="E61" s="196"/>
      <c r="F61" s="195"/>
      <c r="G61" s="190"/>
      <c r="H61" s="190"/>
      <c r="I61" s="190"/>
      <c r="J61" s="190"/>
      <c r="K61" s="190"/>
      <c r="L61" s="190"/>
      <c r="M61" s="186">
        <v>-79</v>
      </c>
      <c r="N61" s="187">
        <f>IF(N54=L53,L55,IF(N54=L55,L53,0))</f>
        <v>0</v>
      </c>
      <c r="O61" s="188" t="str">
        <f>IF(O54=M53,M55,IF(O54=M55,M53,0))</f>
        <v>Геворгян Сусанна</v>
      </c>
      <c r="P61" s="189"/>
      <c r="Q61" s="209"/>
      <c r="R61" s="210" t="s">
        <v>92</v>
      </c>
      <c r="S61" s="210"/>
      <c r="T61" s="191"/>
      <c r="U61" s="191"/>
      <c r="V61" s="191"/>
      <c r="W61" s="191"/>
      <c r="X61" s="191"/>
      <c r="Y61" s="191"/>
      <c r="Z61" s="191"/>
      <c r="AA61" s="191"/>
    </row>
    <row r="62" spans="1:27" ht="12.75" customHeight="1">
      <c r="A62" s="186"/>
      <c r="B62" s="186"/>
      <c r="C62" s="190"/>
      <c r="D62" s="211"/>
      <c r="E62" s="192">
        <v>87</v>
      </c>
      <c r="F62" s="203"/>
      <c r="G62" s="194" t="s">
        <v>203</v>
      </c>
      <c r="H62" s="195"/>
      <c r="I62" s="190"/>
      <c r="J62" s="190"/>
      <c r="K62" s="190"/>
      <c r="L62" s="190"/>
      <c r="M62" s="186"/>
      <c r="N62" s="186"/>
      <c r="O62" s="192">
        <v>82</v>
      </c>
      <c r="P62" s="203"/>
      <c r="Q62" s="194" t="s">
        <v>200</v>
      </c>
      <c r="R62" s="194"/>
      <c r="S62" s="194"/>
      <c r="T62" s="191"/>
      <c r="U62" s="191"/>
      <c r="V62" s="191"/>
      <c r="W62" s="191"/>
      <c r="X62" s="191"/>
      <c r="Y62" s="191"/>
      <c r="Z62" s="191"/>
      <c r="AA62" s="191"/>
    </row>
    <row r="63" spans="1:27" ht="12.75" customHeight="1">
      <c r="A63" s="186">
        <v>-34</v>
      </c>
      <c r="B63" s="187">
        <f>IF(D16=B15,B17,IF(D16=B17,B15,0))</f>
        <v>0</v>
      </c>
      <c r="C63" s="188" t="str">
        <f>IF(E16=C15,C17,IF(E16=C17,C15,0))</f>
        <v>_</v>
      </c>
      <c r="D63" s="202"/>
      <c r="E63" s="196"/>
      <c r="F63" s="217"/>
      <c r="G63" s="196"/>
      <c r="H63" s="195"/>
      <c r="I63" s="190"/>
      <c r="J63" s="190"/>
      <c r="K63" s="190"/>
      <c r="L63" s="190"/>
      <c r="M63" s="186">
        <v>-80</v>
      </c>
      <c r="N63" s="187">
        <f>IF(N58=L57,L59,IF(N58=L59,L57,0))</f>
        <v>0</v>
      </c>
      <c r="O63" s="197" t="str">
        <f>IF(O58=M57,M59,IF(O58=M59,M57,0))</f>
        <v>Галиханов Арсен</v>
      </c>
      <c r="P63" s="189"/>
      <c r="Q63" s="209"/>
      <c r="R63" s="210" t="s">
        <v>93</v>
      </c>
      <c r="S63" s="210"/>
      <c r="T63" s="191"/>
      <c r="U63" s="191"/>
      <c r="V63" s="191"/>
      <c r="W63" s="191"/>
      <c r="X63" s="191"/>
      <c r="Y63" s="191"/>
      <c r="Z63" s="191"/>
      <c r="AA63" s="191"/>
    </row>
    <row r="64" spans="1:27" ht="12.75" customHeight="1">
      <c r="A64" s="186"/>
      <c r="B64" s="186"/>
      <c r="C64" s="192">
        <v>84</v>
      </c>
      <c r="D64" s="203"/>
      <c r="E64" s="204"/>
      <c r="F64" s="195"/>
      <c r="G64" s="196"/>
      <c r="H64" s="195"/>
      <c r="I64" s="190"/>
      <c r="J64" s="190"/>
      <c r="K64" s="190"/>
      <c r="L64" s="190"/>
      <c r="M64" s="190"/>
      <c r="N64" s="190"/>
      <c r="O64" s="186">
        <v>-82</v>
      </c>
      <c r="P64" s="187">
        <f>IF(P62=N61,N63,IF(P62=N63,N61,0))</f>
        <v>0</v>
      </c>
      <c r="Q64" s="188" t="str">
        <f>IF(Q62=O61,O63,IF(Q62=O63,O61,0))</f>
        <v>Галиханов Арсен</v>
      </c>
      <c r="R64" s="194"/>
      <c r="S64" s="194"/>
      <c r="T64" s="191"/>
      <c r="U64" s="191"/>
      <c r="V64" s="191"/>
      <c r="W64" s="191"/>
      <c r="X64" s="191"/>
      <c r="Y64" s="191"/>
      <c r="Z64" s="191"/>
      <c r="AA64" s="191"/>
    </row>
    <row r="65" spans="1:27" ht="12.75" customHeight="1">
      <c r="A65" s="186">
        <v>-35</v>
      </c>
      <c r="B65" s="187">
        <f>IF(D20=B19,B21,IF(D20=B21,B19,0))</f>
        <v>0</v>
      </c>
      <c r="C65" s="197" t="str">
        <f>IF(E20=C19,C21,IF(E20=C21,C19,0))</f>
        <v>_</v>
      </c>
      <c r="D65" s="202"/>
      <c r="E65" s="190"/>
      <c r="F65" s="195"/>
      <c r="G65" s="196"/>
      <c r="H65" s="195"/>
      <c r="I65" s="190"/>
      <c r="J65" s="190"/>
      <c r="K65" s="190"/>
      <c r="L65" s="190"/>
      <c r="M65" s="195"/>
      <c r="N65" s="195"/>
      <c r="O65" s="190"/>
      <c r="P65" s="190"/>
      <c r="Q65" s="209"/>
      <c r="R65" s="210" t="s">
        <v>94</v>
      </c>
      <c r="S65" s="210"/>
      <c r="T65" s="191"/>
      <c r="U65" s="191"/>
      <c r="V65" s="191"/>
      <c r="W65" s="191"/>
      <c r="X65" s="191"/>
      <c r="Y65" s="191"/>
      <c r="Z65" s="191"/>
      <c r="AA65" s="191"/>
    </row>
    <row r="66" spans="1:27" ht="12.75" customHeight="1">
      <c r="A66" s="186"/>
      <c r="B66" s="186"/>
      <c r="C66" s="195"/>
      <c r="D66" s="211"/>
      <c r="E66" s="190"/>
      <c r="F66" s="195"/>
      <c r="G66" s="192">
        <v>89</v>
      </c>
      <c r="H66" s="203"/>
      <c r="I66" s="194" t="s">
        <v>202</v>
      </c>
      <c r="J66" s="195"/>
      <c r="K66" s="186">
        <v>-83</v>
      </c>
      <c r="L66" s="187">
        <f>IF(D60=B59,B61,IF(D60=B61,B59,0))</f>
        <v>0</v>
      </c>
      <c r="M66" s="188" t="str">
        <f>IF(E60=C59,C61,IF(E60=C61,C59,0))</f>
        <v>_</v>
      </c>
      <c r="N66" s="189"/>
      <c r="O66" s="190"/>
      <c r="P66" s="190"/>
      <c r="Q66" s="190"/>
      <c r="R66" s="190"/>
      <c r="S66" s="190"/>
      <c r="T66" s="191"/>
      <c r="U66" s="191"/>
      <c r="V66" s="191"/>
      <c r="W66" s="191"/>
      <c r="X66" s="191"/>
      <c r="Y66" s="191"/>
      <c r="Z66" s="191"/>
      <c r="AA66" s="191"/>
    </row>
    <row r="67" spans="1:27" ht="12.75" customHeight="1">
      <c r="A67" s="186">
        <v>-36</v>
      </c>
      <c r="B67" s="187">
        <f>IF(D24=B23,B25,IF(D24=B25,B23,0))</f>
        <v>0</v>
      </c>
      <c r="C67" s="188" t="str">
        <f>IF(E24=C23,C25,IF(E24=C25,C23,0))</f>
        <v>_</v>
      </c>
      <c r="D67" s="202"/>
      <c r="E67" s="190"/>
      <c r="F67" s="195"/>
      <c r="G67" s="196"/>
      <c r="H67" s="195"/>
      <c r="I67" s="215" t="s">
        <v>95</v>
      </c>
      <c r="J67" s="215"/>
      <c r="K67" s="186"/>
      <c r="L67" s="186"/>
      <c r="M67" s="192">
        <v>91</v>
      </c>
      <c r="N67" s="203"/>
      <c r="O67" s="194"/>
      <c r="P67" s="195"/>
      <c r="Q67" s="190"/>
      <c r="R67" s="190"/>
      <c r="S67" s="190"/>
      <c r="T67" s="191"/>
      <c r="U67" s="191"/>
      <c r="V67" s="191"/>
      <c r="W67" s="191"/>
      <c r="X67" s="191"/>
      <c r="Y67" s="191"/>
      <c r="Z67" s="191"/>
      <c r="AA67" s="191"/>
    </row>
    <row r="68" spans="1:27" ht="12.75" customHeight="1">
      <c r="A68" s="186"/>
      <c r="B68" s="186"/>
      <c r="C68" s="192">
        <v>85</v>
      </c>
      <c r="D68" s="203"/>
      <c r="E68" s="194" t="s">
        <v>206</v>
      </c>
      <c r="F68" s="195"/>
      <c r="G68" s="196"/>
      <c r="H68" s="195"/>
      <c r="I68" s="190"/>
      <c r="J68" s="190"/>
      <c r="K68" s="186">
        <v>-84</v>
      </c>
      <c r="L68" s="187">
        <f>IF(D64=B63,B65,IF(D64=B65,B63,0))</f>
        <v>0</v>
      </c>
      <c r="M68" s="197">
        <f>IF(E64=C63,C65,IF(E64=C65,C63,0))</f>
        <v>0</v>
      </c>
      <c r="N68" s="218"/>
      <c r="O68" s="196"/>
      <c r="P68" s="195"/>
      <c r="Q68" s="195"/>
      <c r="R68" s="190"/>
      <c r="S68" s="195"/>
      <c r="T68" s="191"/>
      <c r="U68" s="191"/>
      <c r="V68" s="191"/>
      <c r="W68" s="191"/>
      <c r="X68" s="191"/>
      <c r="Y68" s="191"/>
      <c r="Z68" s="191"/>
      <c r="AA68" s="191"/>
    </row>
    <row r="69" spans="1:27" ht="12.75" customHeight="1">
      <c r="A69" s="186">
        <v>-37</v>
      </c>
      <c r="B69" s="187">
        <f>IF(D28=B27,B29,IF(D28=B29,B27,0))</f>
        <v>0</v>
      </c>
      <c r="C69" s="197" t="str">
        <f>IF(E28=C27,C29,IF(E28=C29,C27,0))</f>
        <v>Хабибуллин Тимур</v>
      </c>
      <c r="D69" s="202"/>
      <c r="E69" s="196"/>
      <c r="F69" s="195"/>
      <c r="G69" s="196"/>
      <c r="H69" s="195"/>
      <c r="I69" s="190"/>
      <c r="J69" s="190"/>
      <c r="K69" s="186"/>
      <c r="L69" s="186"/>
      <c r="M69" s="190"/>
      <c r="N69" s="190"/>
      <c r="O69" s="192">
        <v>93</v>
      </c>
      <c r="P69" s="203"/>
      <c r="Q69" s="213"/>
      <c r="R69" s="213"/>
      <c r="S69" s="213"/>
      <c r="T69" s="191"/>
      <c r="U69" s="191"/>
      <c r="V69" s="191"/>
      <c r="W69" s="191"/>
      <c r="X69" s="191"/>
      <c r="Y69" s="191"/>
      <c r="Z69" s="191"/>
      <c r="AA69" s="191"/>
    </row>
    <row r="70" spans="1:27" ht="12.75" customHeight="1">
      <c r="A70" s="186"/>
      <c r="B70" s="186"/>
      <c r="C70" s="190"/>
      <c r="D70" s="212"/>
      <c r="E70" s="192">
        <v>88</v>
      </c>
      <c r="F70" s="203"/>
      <c r="G70" s="204" t="s">
        <v>202</v>
      </c>
      <c r="H70" s="195"/>
      <c r="I70" s="190"/>
      <c r="J70" s="190"/>
      <c r="K70" s="186">
        <v>-85</v>
      </c>
      <c r="L70" s="187">
        <f>IF(D68=B67,B69,IF(D68=B69,B67,0))</f>
        <v>0</v>
      </c>
      <c r="M70" s="188" t="str">
        <f>IF(E68=C67,C69,IF(E68=C69,C67,0))</f>
        <v>_</v>
      </c>
      <c r="N70" s="189"/>
      <c r="O70" s="196"/>
      <c r="P70" s="195"/>
      <c r="Q70" s="214"/>
      <c r="R70" s="210" t="s">
        <v>96</v>
      </c>
      <c r="S70" s="210"/>
      <c r="T70" s="191"/>
      <c r="U70" s="191"/>
      <c r="V70" s="191"/>
      <c r="W70" s="191"/>
      <c r="X70" s="191"/>
      <c r="Y70" s="191"/>
      <c r="Z70" s="191"/>
      <c r="AA70" s="191"/>
    </row>
    <row r="71" spans="1:27" ht="12.75" customHeight="1">
      <c r="A71" s="186">
        <v>-38</v>
      </c>
      <c r="B71" s="187">
        <f>IF(D32=B31,B33,IF(D32=B33,B31,0))</f>
        <v>0</v>
      </c>
      <c r="C71" s="188" t="str">
        <f>IF(E32=C31,C33,IF(E32=C33,C31,0))</f>
        <v>Магадиев Анвар</v>
      </c>
      <c r="D71" s="202"/>
      <c r="E71" s="196"/>
      <c r="F71" s="195"/>
      <c r="G71" s="190"/>
      <c r="H71" s="190"/>
      <c r="I71" s="190"/>
      <c r="J71" s="190"/>
      <c r="K71" s="186"/>
      <c r="L71" s="186"/>
      <c r="M71" s="192">
        <v>92</v>
      </c>
      <c r="N71" s="203"/>
      <c r="O71" s="204"/>
      <c r="P71" s="195"/>
      <c r="Q71" s="209"/>
      <c r="R71" s="190"/>
      <c r="S71" s="209"/>
      <c r="T71" s="191"/>
      <c r="U71" s="191"/>
      <c r="V71" s="191"/>
      <c r="W71" s="191"/>
      <c r="X71" s="191"/>
      <c r="Y71" s="191"/>
      <c r="Z71" s="191"/>
      <c r="AA71" s="191"/>
    </row>
    <row r="72" spans="1:27" ht="12.75" customHeight="1">
      <c r="A72" s="186"/>
      <c r="B72" s="186"/>
      <c r="C72" s="192">
        <v>86</v>
      </c>
      <c r="D72" s="203"/>
      <c r="E72" s="204" t="s">
        <v>202</v>
      </c>
      <c r="F72" s="195"/>
      <c r="G72" s="186">
        <v>-89</v>
      </c>
      <c r="H72" s="187">
        <f>IF(H66=F62,F70,IF(H66=F70,F62,0))</f>
        <v>0</v>
      </c>
      <c r="I72" s="188" t="str">
        <f>IF(I66=G62,G70,IF(I66=G70,G62,0))</f>
        <v>Ягудина Элина</v>
      </c>
      <c r="J72" s="189"/>
      <c r="K72" s="186">
        <v>-86</v>
      </c>
      <c r="L72" s="187">
        <f>IF(D72=B71,B73,IF(D72=B73,B71,0))</f>
        <v>0</v>
      </c>
      <c r="M72" s="197" t="str">
        <f>IF(E72=C71,C73,IF(E72=C73,C71,0))</f>
        <v>_</v>
      </c>
      <c r="N72" s="218"/>
      <c r="O72" s="190"/>
      <c r="P72" s="190"/>
      <c r="Q72" s="190"/>
      <c r="R72" s="190"/>
      <c r="S72" s="190"/>
      <c r="T72" s="191"/>
      <c r="U72" s="191"/>
      <c r="V72" s="191"/>
      <c r="W72" s="191"/>
      <c r="X72" s="191"/>
      <c r="Y72" s="191"/>
      <c r="Z72" s="191"/>
      <c r="AA72" s="191"/>
    </row>
    <row r="73" spans="1:27" ht="12.75" customHeight="1">
      <c r="A73" s="186">
        <v>-39</v>
      </c>
      <c r="B73" s="187">
        <f>IF(D36=B35,B37,IF(D36=B37,B35,0))</f>
        <v>0</v>
      </c>
      <c r="C73" s="197" t="str">
        <f>IF(E36=C35,C37,IF(E36=C37,C35,0))</f>
        <v>_</v>
      </c>
      <c r="D73" s="202"/>
      <c r="E73" s="190"/>
      <c r="F73" s="190"/>
      <c r="G73" s="190"/>
      <c r="H73" s="190"/>
      <c r="I73" s="215" t="s">
        <v>97</v>
      </c>
      <c r="J73" s="215"/>
      <c r="K73" s="190"/>
      <c r="L73" s="190"/>
      <c r="M73" s="190"/>
      <c r="N73" s="190"/>
      <c r="O73" s="186">
        <v>-93</v>
      </c>
      <c r="P73" s="187">
        <f>IF(P69=N67,N71,IF(P69=N71,N67,0))</f>
        <v>0</v>
      </c>
      <c r="Q73" s="188">
        <f>IF(Q69=O67,O71,IF(Q69=O71,O67,0))</f>
        <v>0</v>
      </c>
      <c r="R73" s="194"/>
      <c r="S73" s="194"/>
      <c r="T73" s="191"/>
      <c r="U73" s="191"/>
      <c r="V73" s="191"/>
      <c r="W73" s="191"/>
      <c r="X73" s="191"/>
      <c r="Y73" s="191"/>
      <c r="Z73" s="191"/>
      <c r="AA73" s="191"/>
    </row>
    <row r="74" spans="1:27" ht="12.75" customHeight="1">
      <c r="A74" s="186"/>
      <c r="B74" s="186"/>
      <c r="C74" s="190"/>
      <c r="D74" s="212"/>
      <c r="E74" s="186">
        <v>-87</v>
      </c>
      <c r="F74" s="187">
        <f>IF(F62=D60,D64,IF(F62=D64,D60,0))</f>
        <v>0</v>
      </c>
      <c r="G74" s="188">
        <f>IF(G62=E60,E64,IF(G62=E64,E60,0))</f>
        <v>0</v>
      </c>
      <c r="H74" s="189"/>
      <c r="I74" s="209"/>
      <c r="J74" s="209"/>
      <c r="K74" s="190"/>
      <c r="L74" s="190"/>
      <c r="M74" s="186">
        <v>-91</v>
      </c>
      <c r="N74" s="187">
        <f>IF(N67=L66,L68,IF(N67=L68,L66,0))</f>
        <v>0</v>
      </c>
      <c r="O74" s="188" t="str">
        <f>IF(O67=M66,M68,IF(O67=M68,M66,0))</f>
        <v>_</v>
      </c>
      <c r="P74" s="189"/>
      <c r="Q74" s="209"/>
      <c r="R74" s="210" t="s">
        <v>98</v>
      </c>
      <c r="S74" s="210"/>
      <c r="T74" s="191"/>
      <c r="U74" s="191"/>
      <c r="V74" s="191"/>
      <c r="W74" s="191"/>
      <c r="X74" s="191"/>
      <c r="Y74" s="191"/>
      <c r="Z74" s="191"/>
      <c r="AA74" s="191"/>
    </row>
    <row r="75" spans="1:27" ht="12.75" customHeight="1">
      <c r="A75" s="186"/>
      <c r="B75" s="186"/>
      <c r="C75" s="190"/>
      <c r="D75" s="212"/>
      <c r="E75" s="186"/>
      <c r="F75" s="186"/>
      <c r="G75" s="192">
        <v>90</v>
      </c>
      <c r="H75" s="203"/>
      <c r="I75" s="194" t="s">
        <v>206</v>
      </c>
      <c r="J75" s="195"/>
      <c r="K75" s="190"/>
      <c r="L75" s="190"/>
      <c r="M75" s="186"/>
      <c r="N75" s="186"/>
      <c r="O75" s="192">
        <v>94</v>
      </c>
      <c r="P75" s="203"/>
      <c r="Q75" s="194"/>
      <c r="R75" s="194"/>
      <c r="S75" s="194"/>
      <c r="T75" s="191"/>
      <c r="U75" s="191"/>
      <c r="V75" s="191"/>
      <c r="W75" s="191"/>
      <c r="X75" s="191"/>
      <c r="Y75" s="191"/>
      <c r="Z75" s="191"/>
      <c r="AA75" s="191"/>
    </row>
    <row r="76" spans="1:27" ht="12.75" customHeight="1">
      <c r="A76" s="190"/>
      <c r="B76" s="190"/>
      <c r="C76" s="190"/>
      <c r="D76" s="212"/>
      <c r="E76" s="186">
        <v>-88</v>
      </c>
      <c r="F76" s="187">
        <f>IF(F70=D68,D72,IF(F70=D72,D68,0))</f>
        <v>0</v>
      </c>
      <c r="G76" s="197" t="str">
        <f>IF(G70=E68,E72,IF(G70=E72,E68,0))</f>
        <v>Хабибуллин Тимур</v>
      </c>
      <c r="H76" s="189"/>
      <c r="I76" s="215" t="s">
        <v>99</v>
      </c>
      <c r="J76" s="215"/>
      <c r="K76" s="190"/>
      <c r="L76" s="190"/>
      <c r="M76" s="186">
        <v>-92</v>
      </c>
      <c r="N76" s="187">
        <f>IF(N71=L70,L72,IF(N71=L72,L70,0))</f>
        <v>0</v>
      </c>
      <c r="O76" s="197">
        <f>IF(O71=M70,M72,IF(O71=M72,M70,0))</f>
        <v>0</v>
      </c>
      <c r="P76" s="189"/>
      <c r="Q76" s="209"/>
      <c r="R76" s="210" t="s">
        <v>100</v>
      </c>
      <c r="S76" s="210"/>
      <c r="T76" s="191"/>
      <c r="U76" s="191"/>
      <c r="V76" s="191"/>
      <c r="W76" s="191"/>
      <c r="X76" s="191"/>
      <c r="Y76" s="191"/>
      <c r="Z76" s="191"/>
      <c r="AA76" s="191"/>
    </row>
    <row r="77" spans="1:27" ht="12.75" customHeight="1">
      <c r="A77" s="190"/>
      <c r="B77" s="190"/>
      <c r="C77" s="190"/>
      <c r="D77" s="190"/>
      <c r="E77" s="190"/>
      <c r="F77" s="190"/>
      <c r="G77" s="186">
        <v>-90</v>
      </c>
      <c r="H77" s="187">
        <f>IF(H75=F74,F76,IF(H75=F76,F74,0))</f>
        <v>0</v>
      </c>
      <c r="I77" s="188">
        <f>IF(I75=G74,G76,IF(I75=G76,G74,0))</f>
        <v>0</v>
      </c>
      <c r="J77" s="189"/>
      <c r="K77" s="190"/>
      <c r="L77" s="190"/>
      <c r="M77" s="190"/>
      <c r="N77" s="190"/>
      <c r="O77" s="186">
        <v>-94</v>
      </c>
      <c r="P77" s="187">
        <f>IF(P75=N74,N76,IF(P75=N76,N74,0))</f>
        <v>0</v>
      </c>
      <c r="Q77" s="188" t="str">
        <f>IF(Q75=O74,O76,IF(Q75=O76,O74,0))</f>
        <v>_</v>
      </c>
      <c r="R77" s="194"/>
      <c r="S77" s="194"/>
      <c r="T77" s="191"/>
      <c r="U77" s="191"/>
      <c r="V77" s="191"/>
      <c r="W77" s="191"/>
      <c r="X77" s="191"/>
      <c r="Y77" s="191"/>
      <c r="Z77" s="191"/>
      <c r="AA77" s="191"/>
    </row>
    <row r="78" spans="1:27" ht="12.75" customHeight="1">
      <c r="A78" s="190"/>
      <c r="B78" s="190"/>
      <c r="C78" s="190"/>
      <c r="D78" s="190"/>
      <c r="E78" s="195"/>
      <c r="F78" s="195"/>
      <c r="G78" s="190"/>
      <c r="H78" s="190"/>
      <c r="I78" s="215" t="s">
        <v>101</v>
      </c>
      <c r="J78" s="215"/>
      <c r="K78" s="190"/>
      <c r="L78" s="190"/>
      <c r="M78" s="195"/>
      <c r="N78" s="195"/>
      <c r="O78" s="190"/>
      <c r="P78" s="190"/>
      <c r="Q78" s="209"/>
      <c r="R78" s="210" t="s">
        <v>102</v>
      </c>
      <c r="S78" s="210"/>
      <c r="T78" s="191"/>
      <c r="U78" s="191"/>
      <c r="V78" s="191"/>
      <c r="W78" s="191"/>
      <c r="X78" s="191"/>
      <c r="Y78" s="191"/>
      <c r="Z78" s="191"/>
      <c r="AA78" s="191"/>
    </row>
    <row r="79" spans="1:27" ht="12.75">
      <c r="A79" s="191"/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</row>
    <row r="80" spans="1:27" ht="12.75">
      <c r="A80" s="191"/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A2:S2"/>
    <mergeCell ref="A5:S5"/>
    <mergeCell ref="R44:S44"/>
    <mergeCell ref="R52:S52"/>
    <mergeCell ref="R50:S50"/>
    <mergeCell ref="R48:S48"/>
    <mergeCell ref="R26:S26"/>
    <mergeCell ref="R36:S36"/>
    <mergeCell ref="A4:S4"/>
    <mergeCell ref="A1:S1"/>
    <mergeCell ref="R57:S57"/>
    <mergeCell ref="R78:S78"/>
    <mergeCell ref="R61:S61"/>
    <mergeCell ref="R63:S63"/>
    <mergeCell ref="R65:S65"/>
    <mergeCell ref="R70:S70"/>
    <mergeCell ref="R76:S76"/>
    <mergeCell ref="R74:S74"/>
    <mergeCell ref="A3:S3"/>
  </mergeCells>
  <conditionalFormatting sqref="C7:S78 A6:B78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zoomScalePageLayoutView="0" workbookViewId="0" topLeftCell="A21">
      <selection activeCell="A2" sqref="A2:L2"/>
    </sheetView>
  </sheetViews>
  <sheetFormatPr defaultColWidth="9.00390625" defaultRowHeight="12.75"/>
  <cols>
    <col min="1" max="1" width="9.125" style="229" customWidth="1"/>
    <col min="2" max="2" width="5.75390625" style="229" customWidth="1"/>
    <col min="3" max="4" width="25.75390625" style="0" customWidth="1"/>
    <col min="5" max="5" width="5.75390625" style="0" customWidth="1"/>
  </cols>
  <sheetData>
    <row r="1" spans="1:5" ht="12.75">
      <c r="A1" s="219" t="s">
        <v>103</v>
      </c>
      <c r="B1" s="220" t="s">
        <v>104</v>
      </c>
      <c r="C1" s="221"/>
      <c r="D1" s="222" t="s">
        <v>105</v>
      </c>
      <c r="E1" s="223"/>
    </row>
    <row r="2" spans="1:5" ht="12.75">
      <c r="A2" s="224">
        <v>1</v>
      </c>
      <c r="B2" s="225">
        <f>'Н21'!D8</f>
        <v>0</v>
      </c>
      <c r="C2" s="226">
        <f>'Н22'!E64</f>
        <v>0</v>
      </c>
      <c r="D2" s="227">
        <f>'Н22'!M68</f>
        <v>0</v>
      </c>
      <c r="E2" s="228">
        <f>'Н22'!B7</f>
        <v>0</v>
      </c>
    </row>
    <row r="3" spans="1:5" ht="12.75">
      <c r="A3" s="224">
        <v>2</v>
      </c>
      <c r="B3" s="225">
        <f>'Н21'!D12</f>
        <v>0</v>
      </c>
      <c r="C3" s="226" t="str">
        <f>'Н22'!G62</f>
        <v>Ягудина Элина</v>
      </c>
      <c r="D3" s="227">
        <f>'Н22'!G74</f>
        <v>0</v>
      </c>
      <c r="E3" s="228">
        <f>'Н22'!B9</f>
        <v>0</v>
      </c>
    </row>
    <row r="4" spans="1:5" ht="12.75">
      <c r="A4" s="224">
        <v>3</v>
      </c>
      <c r="B4" s="225">
        <f>'Н21'!D16</f>
        <v>0</v>
      </c>
      <c r="C4" s="226" t="str">
        <f>'Н22'!I75</f>
        <v>Хабибуллин Тимур</v>
      </c>
      <c r="D4" s="227">
        <f>'Н22'!I77</f>
        <v>0</v>
      </c>
      <c r="E4" s="228">
        <f>'Н22'!B11</f>
        <v>0</v>
      </c>
    </row>
    <row r="5" spans="1:5" ht="12.75">
      <c r="A5" s="224">
        <v>4</v>
      </c>
      <c r="B5" s="225">
        <f>'Н21'!D20</f>
        <v>0</v>
      </c>
      <c r="C5" s="226">
        <f>'Н22'!O71</f>
        <v>0</v>
      </c>
      <c r="D5" s="227">
        <f>'Н22'!O76</f>
        <v>0</v>
      </c>
      <c r="E5" s="228">
        <f>'Н22'!B13</f>
        <v>0</v>
      </c>
    </row>
    <row r="6" spans="1:5" ht="12.75">
      <c r="A6" s="224">
        <v>5</v>
      </c>
      <c r="B6" s="225">
        <f>'Н21'!D24</f>
        <v>0</v>
      </c>
      <c r="C6" s="226">
        <f>'Н22'!Q69</f>
        <v>0</v>
      </c>
      <c r="D6" s="227">
        <f>'Н22'!Q73</f>
        <v>0</v>
      </c>
      <c r="E6" s="228">
        <f>'Н22'!B15</f>
        <v>0</v>
      </c>
    </row>
    <row r="7" spans="1:5" ht="12.75">
      <c r="A7" s="224">
        <v>6</v>
      </c>
      <c r="B7" s="225">
        <f>'Н21'!D28</f>
        <v>0</v>
      </c>
      <c r="C7" s="226" t="str">
        <f>'Н21'!E8</f>
        <v>Щукин Никита</v>
      </c>
      <c r="D7" s="227" t="str">
        <f>'Н22'!C7</f>
        <v>_</v>
      </c>
      <c r="E7" s="228">
        <f>'Н22'!B17</f>
        <v>0</v>
      </c>
    </row>
    <row r="8" spans="1:5" ht="12.75">
      <c r="A8" s="224">
        <v>7</v>
      </c>
      <c r="B8" s="225">
        <f>'Н21'!D32</f>
        <v>0</v>
      </c>
      <c r="C8" s="226" t="str">
        <f>'Н21'!E24</f>
        <v>Файзуллин Тимур</v>
      </c>
      <c r="D8" s="227" t="str">
        <f>'Н22'!C15</f>
        <v>_</v>
      </c>
      <c r="E8" s="228">
        <f>'Н22'!B19</f>
        <v>0</v>
      </c>
    </row>
    <row r="9" spans="1:5" ht="12.75">
      <c r="A9" s="224">
        <v>8</v>
      </c>
      <c r="B9" s="225">
        <f>'Н21'!D36</f>
        <v>0</v>
      </c>
      <c r="C9" s="226" t="str">
        <f>'Н21'!E36</f>
        <v>Морозова Ева</v>
      </c>
      <c r="D9" s="227" t="str">
        <f>'Н22'!C21</f>
        <v>_</v>
      </c>
      <c r="E9" s="228">
        <f>'Н22'!B21</f>
        <v>0</v>
      </c>
    </row>
    <row r="10" spans="1:5" ht="12.75">
      <c r="A10" s="224">
        <v>9</v>
      </c>
      <c r="B10" s="225">
        <f>'Н21'!D40</f>
        <v>0</v>
      </c>
      <c r="C10" s="226" t="str">
        <f>'Н21'!E40</f>
        <v>Хазиева Арина</v>
      </c>
      <c r="D10" s="227" t="str">
        <f>'Н22'!C23</f>
        <v>_</v>
      </c>
      <c r="E10" s="228">
        <f>'Н22'!B23</f>
        <v>0</v>
      </c>
    </row>
    <row r="11" spans="1:5" ht="12.75">
      <c r="A11" s="224">
        <v>10</v>
      </c>
      <c r="B11" s="225">
        <f>'Н21'!D44</f>
        <v>0</v>
      </c>
      <c r="C11" s="226" t="str">
        <f>'Н21'!E68</f>
        <v>Нургалиева Камила</v>
      </c>
      <c r="D11" s="227" t="str">
        <f>'Н22'!C37</f>
        <v>_</v>
      </c>
      <c r="E11" s="228">
        <f>'Н22'!B25</f>
        <v>0</v>
      </c>
    </row>
    <row r="12" spans="1:5" ht="12.75">
      <c r="A12" s="224">
        <v>11</v>
      </c>
      <c r="B12" s="225">
        <f>'Н21'!D48</f>
        <v>0</v>
      </c>
      <c r="C12" s="226" t="str">
        <f>'Н22'!E8</f>
        <v>Идиятов Джамаль</v>
      </c>
      <c r="D12" s="227" t="str">
        <f>'Н22'!C59</f>
        <v>_</v>
      </c>
      <c r="E12" s="228">
        <f>'Н22'!B27</f>
        <v>0</v>
      </c>
    </row>
    <row r="13" spans="1:5" ht="12.75">
      <c r="A13" s="224">
        <v>12</v>
      </c>
      <c r="B13" s="225">
        <f>'Н21'!D52</f>
        <v>0</v>
      </c>
      <c r="C13" s="226" t="str">
        <f>'Н22'!E16</f>
        <v>Геворгян Сусанна</v>
      </c>
      <c r="D13" s="227" t="str">
        <f>'Н22'!C63</f>
        <v>_</v>
      </c>
      <c r="E13" s="228">
        <f>'Н22'!B29</f>
        <v>0</v>
      </c>
    </row>
    <row r="14" spans="1:5" ht="12.75">
      <c r="A14" s="224">
        <v>13</v>
      </c>
      <c r="B14" s="225">
        <f>'Н21'!D56</f>
        <v>0</v>
      </c>
      <c r="C14" s="226" t="str">
        <f>'Н22'!E20</f>
        <v>Муниров Тимур</v>
      </c>
      <c r="D14" s="227" t="str">
        <f>'Н22'!C65</f>
        <v>_</v>
      </c>
      <c r="E14" s="228">
        <f>'Н22'!B31</f>
        <v>0</v>
      </c>
    </row>
    <row r="15" spans="1:5" ht="12.75">
      <c r="A15" s="224">
        <v>14</v>
      </c>
      <c r="B15" s="225">
        <f>'Н21'!D60</f>
        <v>0</v>
      </c>
      <c r="C15" s="226" t="str">
        <f>'Н22'!E24</f>
        <v>Шакиров Радмир</v>
      </c>
      <c r="D15" s="227" t="str">
        <f>'Н22'!C67</f>
        <v>_</v>
      </c>
      <c r="E15" s="228">
        <f>'Н22'!B33</f>
        <v>0</v>
      </c>
    </row>
    <row r="16" spans="1:5" ht="12.75">
      <c r="A16" s="224">
        <v>15</v>
      </c>
      <c r="B16" s="225">
        <f>'Н21'!D64</f>
        <v>0</v>
      </c>
      <c r="C16" s="226" t="str">
        <f>'Н22'!E36</f>
        <v>Агиева Валерия</v>
      </c>
      <c r="D16" s="227" t="str">
        <f>'Н22'!C73</f>
        <v>_</v>
      </c>
      <c r="E16" s="228">
        <f>'Н22'!B35</f>
        <v>0</v>
      </c>
    </row>
    <row r="17" spans="1:5" ht="12.75">
      <c r="A17" s="224">
        <v>16</v>
      </c>
      <c r="B17" s="225">
        <f>'Н21'!D68</f>
        <v>0</v>
      </c>
      <c r="C17" s="226" t="str">
        <f>'Н22'!E60</f>
        <v>Ягудина Элина</v>
      </c>
      <c r="D17" s="227" t="str">
        <f>'Н22'!M66</f>
        <v>_</v>
      </c>
      <c r="E17" s="228">
        <f>'Н22'!B37</f>
        <v>0</v>
      </c>
    </row>
    <row r="18" spans="1:5" ht="12.75">
      <c r="A18" s="224">
        <v>17</v>
      </c>
      <c r="B18" s="225">
        <f>'Н21'!F10</f>
        <v>0</v>
      </c>
      <c r="C18" s="226" t="str">
        <f>'Н22'!E68</f>
        <v>Хабибуллин Тимур</v>
      </c>
      <c r="D18" s="227" t="str">
        <f>'Н22'!M70</f>
        <v>_</v>
      </c>
      <c r="E18" s="228">
        <f>'Н22'!D38</f>
        <v>0</v>
      </c>
    </row>
    <row r="19" spans="1:5" ht="12.75">
      <c r="A19" s="224">
        <v>18</v>
      </c>
      <c r="B19" s="225">
        <f>'Н21'!F18</f>
        <v>0</v>
      </c>
      <c r="C19" s="226" t="str">
        <f>'Н22'!E72</f>
        <v>Магадиев Анвар</v>
      </c>
      <c r="D19" s="227" t="str">
        <f>'Н22'!M72</f>
        <v>_</v>
      </c>
      <c r="E19" s="228">
        <f>'Н22'!D34</f>
        <v>0</v>
      </c>
    </row>
    <row r="20" spans="1:5" ht="12.75">
      <c r="A20" s="224">
        <v>19</v>
      </c>
      <c r="B20" s="225">
        <f>'Н21'!F26</f>
        <v>0</v>
      </c>
      <c r="C20" s="226">
        <f>'Н22'!O67</f>
        <v>0</v>
      </c>
      <c r="D20" s="227" t="str">
        <f>'Н22'!O74</f>
        <v>_</v>
      </c>
      <c r="E20" s="228">
        <f>'Н22'!D30</f>
        <v>0</v>
      </c>
    </row>
    <row r="21" spans="1:5" ht="12.75">
      <c r="A21" s="224">
        <v>20</v>
      </c>
      <c r="B21" s="225">
        <f>'Н21'!F34</f>
        <v>0</v>
      </c>
      <c r="C21" s="226">
        <f>'Н22'!Q75</f>
        <v>0</v>
      </c>
      <c r="D21" s="227" t="str">
        <f>'Н22'!Q77</f>
        <v>_</v>
      </c>
      <c r="E21" s="228">
        <f>'Н22'!D26</f>
        <v>0</v>
      </c>
    </row>
    <row r="22" spans="1:5" ht="12.75">
      <c r="A22" s="224">
        <v>21</v>
      </c>
      <c r="B22" s="225">
        <f>'Н21'!F42</f>
        <v>0</v>
      </c>
      <c r="C22" s="226" t="str">
        <f>'Н21'!G74</f>
        <v>Абукаева Юлия</v>
      </c>
      <c r="D22" s="227" t="str">
        <f>'Н21'!G77</f>
        <v>Галиханов Артур</v>
      </c>
      <c r="E22" s="228">
        <f>'Н22'!D22</f>
        <v>0</v>
      </c>
    </row>
    <row r="23" spans="1:5" ht="12.75">
      <c r="A23" s="224">
        <v>22</v>
      </c>
      <c r="B23" s="225">
        <f>'Н21'!F50</f>
        <v>0</v>
      </c>
      <c r="C23" s="226" t="str">
        <f>'Н22'!G17</f>
        <v>Абукаева Юлия</v>
      </c>
      <c r="D23" s="227" t="str">
        <f>'Н22'!C44</f>
        <v>Геворгян Сусанна</v>
      </c>
      <c r="E23" s="228">
        <f>'Н22'!D18</f>
        <v>0</v>
      </c>
    </row>
    <row r="24" spans="1:5" ht="12.75">
      <c r="A24" s="224">
        <v>23</v>
      </c>
      <c r="B24" s="225">
        <f>'Н21'!F58</f>
        <v>0</v>
      </c>
      <c r="C24" s="226" t="str">
        <f>'Н22'!I19</f>
        <v>Абукаева Юлия</v>
      </c>
      <c r="D24" s="227" t="str">
        <f>'Н22'!M42</f>
        <v>Муниров Тимур</v>
      </c>
      <c r="E24" s="228">
        <f>'Н22'!D14</f>
        <v>0</v>
      </c>
    </row>
    <row r="25" spans="1:5" ht="12.75">
      <c r="A25" s="224">
        <v>24</v>
      </c>
      <c r="B25" s="225">
        <f>'Н21'!F66</f>
        <v>0</v>
      </c>
      <c r="C25" s="226" t="str">
        <f>'Н21'!E52</f>
        <v>Абукаева Юлия</v>
      </c>
      <c r="D25" s="227" t="str">
        <f>'Н22'!C29</f>
        <v>Хабибуллин Тимур</v>
      </c>
      <c r="E25" s="228">
        <f>'Н22'!D10</f>
        <v>0</v>
      </c>
    </row>
    <row r="26" spans="1:5" ht="12.75">
      <c r="A26" s="224">
        <v>25</v>
      </c>
      <c r="B26" s="225">
        <f>'Н21'!H14</f>
        <v>0</v>
      </c>
      <c r="C26" s="226" t="str">
        <f>'Н21'!E72</f>
        <v>Абукаева Юлия</v>
      </c>
      <c r="D26" s="227" t="str">
        <f>'Н21'!K74</f>
        <v>Щукин Никита</v>
      </c>
      <c r="E26" s="228">
        <f>'Н22'!H7</f>
        <v>0</v>
      </c>
    </row>
    <row r="27" spans="1:5" ht="12.75">
      <c r="A27" s="224">
        <v>26</v>
      </c>
      <c r="B27" s="225">
        <f>'Н21'!H30</f>
        <v>0</v>
      </c>
      <c r="C27" s="226" t="str">
        <f>'Н22'!E53</f>
        <v>Агиева Валерия</v>
      </c>
      <c r="D27" s="227" t="str">
        <f>'Н22'!M59</f>
        <v>Галиханов Арсен</v>
      </c>
      <c r="E27" s="228">
        <f>'Н22'!H15</f>
        <v>0</v>
      </c>
    </row>
    <row r="28" spans="1:5" ht="12.75">
      <c r="A28" s="224">
        <v>27</v>
      </c>
      <c r="B28" s="225">
        <f>'Н21'!H46</f>
        <v>0</v>
      </c>
      <c r="C28" s="226" t="str">
        <f>'Н22'!I56</f>
        <v>Бочарников Александр</v>
      </c>
      <c r="D28" s="227" t="str">
        <f>'Н22'!I58</f>
        <v>Агиева Валерия</v>
      </c>
      <c r="E28" s="228">
        <f>'Н22'!H23</f>
        <v>0</v>
      </c>
    </row>
    <row r="29" spans="1:5" ht="12.75">
      <c r="A29" s="224">
        <v>28</v>
      </c>
      <c r="B29" s="225">
        <f>'Н21'!H62</f>
        <v>0</v>
      </c>
      <c r="C29" s="226" t="str">
        <f>'Н22'!E41</f>
        <v>Бочарников Александр</v>
      </c>
      <c r="D29" s="227" t="str">
        <f>'Н22'!M53</f>
        <v>Кривченков Глеб</v>
      </c>
      <c r="E29" s="228">
        <f>'Н22'!H31</f>
        <v>0</v>
      </c>
    </row>
    <row r="30" spans="1:5" ht="12.75">
      <c r="A30" s="224">
        <v>29</v>
      </c>
      <c r="B30" s="225">
        <f>'Н21'!J22</f>
        <v>0</v>
      </c>
      <c r="C30" s="226" t="str">
        <f>'Н22'!E12</f>
        <v>Бочарников Александр</v>
      </c>
      <c r="D30" s="227" t="str">
        <f>'Н22'!C61</f>
        <v>Ягудина Элина</v>
      </c>
      <c r="E30" s="228">
        <f>'Н22'!L37</f>
        <v>0</v>
      </c>
    </row>
    <row r="31" spans="1:5" ht="12.75">
      <c r="A31" s="224">
        <v>30</v>
      </c>
      <c r="B31" s="225">
        <f>'Н21'!J54</f>
        <v>0</v>
      </c>
      <c r="C31" s="226" t="str">
        <f>'Н21'!E20</f>
        <v>Галиев Галим</v>
      </c>
      <c r="D31" s="227" t="str">
        <f>'Н22'!C13</f>
        <v>Бочарников Александр</v>
      </c>
      <c r="E31" s="228">
        <f>'Н22'!L21</f>
        <v>0</v>
      </c>
    </row>
    <row r="32" spans="1:5" ht="12.75">
      <c r="A32" s="224">
        <v>31</v>
      </c>
      <c r="B32" s="225">
        <f>'Н21'!L38</f>
        <v>0</v>
      </c>
      <c r="C32" s="226" t="str">
        <f>'Н21'!G18</f>
        <v>Галиев Галим</v>
      </c>
      <c r="D32" s="227" t="str">
        <f>'Н22'!E34</f>
        <v>Галиханов Артур</v>
      </c>
      <c r="E32" s="228">
        <f>'Н21'!L58</f>
        <v>0</v>
      </c>
    </row>
    <row r="33" spans="1:5" ht="12.75">
      <c r="A33" s="224">
        <v>32</v>
      </c>
      <c r="B33" s="225">
        <f>'Н22'!D8</f>
        <v>0</v>
      </c>
      <c r="C33" s="226" t="str">
        <f>'Н21'!K22</f>
        <v>Галиев Галим</v>
      </c>
      <c r="D33" s="227" t="str">
        <f>'Н22'!M37</f>
        <v>Файзуллин Тимур</v>
      </c>
      <c r="E33" s="228">
        <f>'Н22'!B59</f>
        <v>0</v>
      </c>
    </row>
    <row r="34" spans="1:5" ht="12.75">
      <c r="A34" s="224">
        <v>33</v>
      </c>
      <c r="B34" s="225">
        <f>'Н22'!D12</f>
        <v>0</v>
      </c>
      <c r="C34" s="226" t="str">
        <f>'Н21'!I14</f>
        <v>Галиев Галим</v>
      </c>
      <c r="D34" s="227" t="str">
        <f>'Н22'!I7</f>
        <v>Щукин Никита</v>
      </c>
      <c r="E34" s="228">
        <f>'Н22'!B61</f>
        <v>0</v>
      </c>
    </row>
    <row r="35" spans="1:5" ht="12.75">
      <c r="A35" s="224">
        <v>34</v>
      </c>
      <c r="B35" s="225">
        <f>'Н22'!D16</f>
        <v>0</v>
      </c>
      <c r="C35" s="226" t="str">
        <f>'Н22'!E32</f>
        <v>Галиханов Арсен</v>
      </c>
      <c r="D35" s="227" t="str">
        <f>'Н22'!C71</f>
        <v>Магадиев Анвар</v>
      </c>
      <c r="E35" s="228">
        <f>'Н22'!B63</f>
        <v>0</v>
      </c>
    </row>
    <row r="36" spans="1:5" ht="12.75">
      <c r="A36" s="224">
        <v>35</v>
      </c>
      <c r="B36" s="225">
        <f>'Н22'!D20</f>
        <v>0</v>
      </c>
      <c r="C36" s="226" t="str">
        <f>'Н22'!G33</f>
        <v>Галиханов Артур</v>
      </c>
      <c r="D36" s="227" t="str">
        <f>'Н22'!C52</f>
        <v>Галиханов Арсен</v>
      </c>
      <c r="E36" s="228">
        <f>'Н22'!B65</f>
        <v>0</v>
      </c>
    </row>
    <row r="37" spans="1:5" ht="12.75">
      <c r="A37" s="224">
        <v>36</v>
      </c>
      <c r="B37" s="225">
        <f>'Н22'!D24</f>
        <v>0</v>
      </c>
      <c r="C37" s="226" t="str">
        <f>'Н22'!I35</f>
        <v>Галиханов Артур</v>
      </c>
      <c r="D37" s="227" t="str">
        <f>'Н22'!M46</f>
        <v>Корлыханов Тимофей</v>
      </c>
      <c r="E37" s="228">
        <f>'Н22'!B67</f>
        <v>0</v>
      </c>
    </row>
    <row r="38" spans="1:5" ht="12.75">
      <c r="A38" s="224">
        <v>37</v>
      </c>
      <c r="B38" s="225">
        <f>'Н22'!D28</f>
        <v>0</v>
      </c>
      <c r="C38" s="226" t="str">
        <f>'Н21'!E76</f>
        <v>Галиханов Артур</v>
      </c>
      <c r="D38" s="227" t="str">
        <f>'Н21'!K76</f>
        <v>Шакиров Радмир</v>
      </c>
      <c r="E38" s="228">
        <f>'Н22'!B69</f>
        <v>0</v>
      </c>
    </row>
    <row r="39" spans="1:5" ht="12.75">
      <c r="A39" s="224">
        <v>38</v>
      </c>
      <c r="B39" s="225">
        <f>'Н22'!D32</f>
        <v>0</v>
      </c>
      <c r="C39" s="226" t="str">
        <f>'Н21'!E16</f>
        <v>Галиханов Артур</v>
      </c>
      <c r="D39" s="227" t="str">
        <f>'Н22'!C11</f>
        <v>Ягудина Элина</v>
      </c>
      <c r="E39" s="228">
        <f>'Н22'!B71</f>
        <v>0</v>
      </c>
    </row>
    <row r="40" spans="1:5" ht="12.75">
      <c r="A40" s="224">
        <v>39</v>
      </c>
      <c r="B40" s="225">
        <f>'Н22'!D36</f>
        <v>0</v>
      </c>
      <c r="C40" s="226" t="str">
        <f>'Н22'!K33</f>
        <v>Гафуров Марат</v>
      </c>
      <c r="D40" s="227" t="str">
        <f>'Н21'!C77</f>
        <v>Галиханов Артур</v>
      </c>
      <c r="E40" s="228">
        <f>'Н22'!B73</f>
        <v>0</v>
      </c>
    </row>
    <row r="41" spans="1:5" ht="12.75">
      <c r="A41" s="224">
        <v>40</v>
      </c>
      <c r="B41" s="225">
        <f>'Н22'!F9</f>
        <v>0</v>
      </c>
      <c r="C41" s="226" t="str">
        <f>'Н21'!G58</f>
        <v>Гафуров Марат</v>
      </c>
      <c r="D41" s="227" t="str">
        <f>'Н22'!E14</f>
        <v>Исламова Милана</v>
      </c>
      <c r="E41" s="228">
        <f>'Н22'!B40</f>
        <v>0</v>
      </c>
    </row>
    <row r="42" spans="1:5" ht="12.75">
      <c r="A42" s="224">
        <v>41</v>
      </c>
      <c r="B42" s="225">
        <f>'Н22'!F13</f>
        <v>0</v>
      </c>
      <c r="C42" s="226" t="str">
        <f>'Н21'!E60</f>
        <v>Гафуров Марат</v>
      </c>
      <c r="D42" s="227" t="str">
        <f>'Н22'!C33</f>
        <v>Магадиев Анвар</v>
      </c>
      <c r="E42" s="228">
        <f>'Н22'!B42</f>
        <v>0</v>
      </c>
    </row>
    <row r="43" spans="1:5" ht="12.75">
      <c r="A43" s="224">
        <v>42</v>
      </c>
      <c r="B43" s="225">
        <f>'Н22'!F17</f>
        <v>0</v>
      </c>
      <c r="C43" s="226" t="str">
        <f>'Н22'!M29</f>
        <v>Гафуров Марат</v>
      </c>
      <c r="D43" s="227" t="str">
        <f>'Н21'!K71</f>
        <v>Хазиева Арина</v>
      </c>
      <c r="E43" s="228">
        <f>'Н22'!B44</f>
        <v>0</v>
      </c>
    </row>
    <row r="44" spans="1:5" ht="12.75">
      <c r="A44" s="224">
        <v>43</v>
      </c>
      <c r="B44" s="225">
        <f>'Н22'!F21</f>
        <v>0</v>
      </c>
      <c r="C44" s="226" t="str">
        <f>'Н22'!G43</f>
        <v>Гафуров Марк</v>
      </c>
      <c r="D44" s="227" t="str">
        <f>'Н22'!G55</f>
        <v>Бочарников Александр</v>
      </c>
      <c r="E44" s="228">
        <f>'Н22'!B46</f>
        <v>0</v>
      </c>
    </row>
    <row r="45" spans="1:5" ht="12.75">
      <c r="A45" s="224">
        <v>44</v>
      </c>
      <c r="B45" s="225">
        <f>'Н22'!F25</f>
        <v>0</v>
      </c>
      <c r="C45" s="226" t="str">
        <f>'Н22'!E45</f>
        <v>Гафуров Марк</v>
      </c>
      <c r="D45" s="227" t="str">
        <f>'Н22'!M55</f>
        <v>Геворгян Сусанна</v>
      </c>
      <c r="E45" s="228">
        <f>'Н22'!B48</f>
        <v>0</v>
      </c>
    </row>
    <row r="46" spans="1:5" ht="12.75">
      <c r="A46" s="224">
        <v>45</v>
      </c>
      <c r="B46" s="225">
        <f>'Н22'!F29</f>
        <v>0</v>
      </c>
      <c r="C46" s="226" t="str">
        <f>'Н22'!I47</f>
        <v>Гафуров Марк</v>
      </c>
      <c r="D46" s="227" t="str">
        <f>'Н22'!I53</f>
        <v>Салахова Милана</v>
      </c>
      <c r="E46" s="228">
        <f>'Н22'!B50</f>
        <v>0</v>
      </c>
    </row>
    <row r="47" spans="1:5" ht="12.75">
      <c r="A47" s="224">
        <v>46</v>
      </c>
      <c r="B47" s="225">
        <f>'Н22'!F33</f>
        <v>0</v>
      </c>
      <c r="C47" s="226" t="str">
        <f>'Н21'!E44</f>
        <v>Гафуров Марк</v>
      </c>
      <c r="D47" s="227" t="str">
        <f>'Н22'!C25</f>
        <v>Шакиров Радмир</v>
      </c>
      <c r="E47" s="228">
        <f>'Н22'!B52</f>
        <v>0</v>
      </c>
    </row>
    <row r="48" spans="1:5" ht="12.75">
      <c r="A48" s="224">
        <v>47</v>
      </c>
      <c r="B48" s="225">
        <f>'Н22'!F37</f>
        <v>0</v>
      </c>
      <c r="C48" s="226" t="str">
        <f>'Н22'!Q62</f>
        <v>Геворгян Сусанна</v>
      </c>
      <c r="D48" s="227" t="str">
        <f>'Н22'!Q64</f>
        <v>Галиханов Арсен</v>
      </c>
      <c r="E48" s="228">
        <f>'Н22'!B54</f>
        <v>0</v>
      </c>
    </row>
    <row r="49" spans="1:5" ht="12.75">
      <c r="A49" s="224">
        <v>48</v>
      </c>
      <c r="B49" s="225">
        <f>'Н22'!H11</f>
        <v>0</v>
      </c>
      <c r="C49" s="226" t="str">
        <f>'Н22'!Q49</f>
        <v>Идиятов Джамаль</v>
      </c>
      <c r="D49" s="227" t="str">
        <f>'Н22'!Q51</f>
        <v>Корлыханов Тимофей</v>
      </c>
      <c r="E49" s="228">
        <f>'Н22'!L40</f>
        <v>0</v>
      </c>
    </row>
    <row r="50" spans="1:5" ht="12.75">
      <c r="A50" s="224">
        <v>49</v>
      </c>
      <c r="B50" s="225">
        <f>'Н22'!H19</f>
        <v>0</v>
      </c>
      <c r="C50" s="226" t="str">
        <f>'Н22'!G9</f>
        <v>Идиятов Джамаль</v>
      </c>
      <c r="D50" s="227" t="str">
        <f>'Н22'!C40</f>
        <v>Кривченков Глеб</v>
      </c>
      <c r="E50" s="228">
        <f>'Н22'!L42</f>
        <v>0</v>
      </c>
    </row>
    <row r="51" spans="1:5" ht="12.75">
      <c r="A51" s="224">
        <v>50</v>
      </c>
      <c r="B51" s="225">
        <f>'Н22'!H27</f>
        <v>0</v>
      </c>
      <c r="C51" s="226" t="str">
        <f>'Н22'!G13</f>
        <v>Исламова Милана</v>
      </c>
      <c r="D51" s="227" t="str">
        <f>'Н22'!C42</f>
        <v>Бочарников Александр</v>
      </c>
      <c r="E51" s="228">
        <f>'Н22'!L44</f>
        <v>0</v>
      </c>
    </row>
    <row r="52" spans="1:5" ht="12.75">
      <c r="A52" s="224">
        <v>51</v>
      </c>
      <c r="B52" s="225">
        <f>'Н22'!H35</f>
        <v>0</v>
      </c>
      <c r="C52" s="226" t="str">
        <f>'Н21'!E56</f>
        <v>Исламова Милана</v>
      </c>
      <c r="D52" s="227" t="str">
        <f>'Н22'!C31</f>
        <v>Галиханов Арсен</v>
      </c>
      <c r="E52" s="228">
        <f>'Н22'!L46</f>
        <v>0</v>
      </c>
    </row>
    <row r="53" spans="1:5" ht="12.75">
      <c r="A53" s="224">
        <v>52</v>
      </c>
      <c r="B53" s="225">
        <f>'Н22'!J9</f>
        <v>0</v>
      </c>
      <c r="C53" s="226" t="str">
        <f>'Н22'!I11</f>
        <v>Исламова Милана</v>
      </c>
      <c r="D53" s="227" t="str">
        <f>'Н22'!M40</f>
        <v>Идиятов Джамаль</v>
      </c>
      <c r="E53" s="228">
        <f>'Н21'!B71</f>
        <v>0</v>
      </c>
    </row>
    <row r="54" spans="1:5" ht="12.75">
      <c r="A54" s="224">
        <v>53</v>
      </c>
      <c r="B54" s="225">
        <f>'Н22'!J17</f>
        <v>0</v>
      </c>
      <c r="C54" s="226" t="str">
        <f>'Н21'!M70</f>
        <v>Исламова Милана</v>
      </c>
      <c r="D54" s="227" t="str">
        <f>'Н21'!M72</f>
        <v>Хазиева Арина</v>
      </c>
      <c r="E54" s="228">
        <f>'Н21'!B73</f>
        <v>0</v>
      </c>
    </row>
    <row r="55" spans="1:5" ht="12.75">
      <c r="A55" s="224">
        <v>54</v>
      </c>
      <c r="B55" s="225">
        <f>'Н22'!J25</f>
        <v>0</v>
      </c>
      <c r="C55" s="226" t="str">
        <f>'Н22'!K9</f>
        <v>Исламова Милана</v>
      </c>
      <c r="D55" s="227" t="str">
        <f>'Н21'!C71</f>
        <v>Щукин Никита</v>
      </c>
      <c r="E55" s="228">
        <f>'Н21'!B75</f>
        <v>0</v>
      </c>
    </row>
    <row r="56" spans="1:5" ht="12.75">
      <c r="A56" s="224">
        <v>55</v>
      </c>
      <c r="B56" s="225">
        <f>'Н22'!J33</f>
        <v>0</v>
      </c>
      <c r="C56" s="226" t="str">
        <f>'Н22'!G37</f>
        <v>Корлыханов Тимофей</v>
      </c>
      <c r="D56" s="227" t="str">
        <f>'Н22'!C54</f>
        <v>Агиева Валерия</v>
      </c>
      <c r="E56" s="228">
        <f>'Н21'!B77</f>
        <v>0</v>
      </c>
    </row>
    <row r="57" spans="1:5" ht="12.75">
      <c r="A57" s="224">
        <v>56</v>
      </c>
      <c r="B57" s="225">
        <f>'Н22'!L13</f>
        <v>0</v>
      </c>
      <c r="C57" s="226" t="str">
        <f>'Н21'!E12</f>
        <v>Корлыханов Тимофей</v>
      </c>
      <c r="D57" s="227" t="str">
        <f>'Н22'!C9</f>
        <v>Идиятов Джамаль</v>
      </c>
      <c r="E57" s="228">
        <f>'Н21'!J69</f>
        <v>0</v>
      </c>
    </row>
    <row r="58" spans="1:5" ht="12.75">
      <c r="A58" s="224">
        <v>57</v>
      </c>
      <c r="B58" s="225">
        <f>'Н22'!L29</f>
        <v>0</v>
      </c>
      <c r="C58" s="226" t="str">
        <f>'Н21'!E64</f>
        <v>Кривченков Глеб</v>
      </c>
      <c r="D58" s="227" t="str">
        <f>'Н22'!C35</f>
        <v>Агиева Валерия</v>
      </c>
      <c r="E58" s="228">
        <f>'Н21'!J71</f>
        <v>0</v>
      </c>
    </row>
    <row r="59" spans="1:5" ht="12.75">
      <c r="A59" s="224">
        <v>58</v>
      </c>
      <c r="B59" s="225">
        <f>'Н22'!N17</f>
        <v>0</v>
      </c>
      <c r="C59" s="226" t="str">
        <f>'Н22'!O54</f>
        <v>Кривченков Глеб</v>
      </c>
      <c r="D59" s="227" t="str">
        <f>'Н22'!O61</f>
        <v>Геворгян Сусанна</v>
      </c>
      <c r="E59" s="228">
        <f>'Н21'!J64</f>
        <v>0</v>
      </c>
    </row>
    <row r="60" spans="1:5" ht="12.75">
      <c r="A60" s="224">
        <v>59</v>
      </c>
      <c r="B60" s="225">
        <f>'Н22'!N33</f>
        <v>0</v>
      </c>
      <c r="C60" s="226" t="str">
        <f>'Н22'!Q56</f>
        <v>Кривченков Глеб</v>
      </c>
      <c r="D60" s="227" t="str">
        <f>'Н22'!Q60</f>
        <v>Сазонов Богдан</v>
      </c>
      <c r="E60" s="228">
        <f>'Н21'!J66</f>
        <v>0</v>
      </c>
    </row>
    <row r="61" spans="1:5" ht="12.75">
      <c r="A61" s="224">
        <v>60</v>
      </c>
      <c r="B61" s="225">
        <f>'Н22'!P25</f>
        <v>0</v>
      </c>
      <c r="C61" s="226" t="str">
        <f>'Н22'!G70</f>
        <v>Магадиев Анвар</v>
      </c>
      <c r="D61" s="227" t="str">
        <f>'Н22'!G76</f>
        <v>Хабибуллин Тимур</v>
      </c>
      <c r="E61" s="228">
        <f>'Н22'!P35</f>
        <v>0</v>
      </c>
    </row>
    <row r="62" spans="1:5" ht="12.75">
      <c r="A62" s="224">
        <v>61</v>
      </c>
      <c r="B62" s="225">
        <f>'Н21'!L65</f>
        <v>0</v>
      </c>
      <c r="C62" s="226" t="str">
        <f>'Н22'!I66</f>
        <v>Магадиев Анвар</v>
      </c>
      <c r="D62" s="227" t="str">
        <f>'Н22'!I72</f>
        <v>Ягудина Элина</v>
      </c>
      <c r="E62" s="228">
        <f>'Н21'!L67</f>
        <v>0</v>
      </c>
    </row>
    <row r="63" spans="1:5" ht="12.75">
      <c r="A63" s="224">
        <v>62</v>
      </c>
      <c r="B63" s="225">
        <f>'Н21'!L70</f>
        <v>0</v>
      </c>
      <c r="C63" s="226" t="str">
        <f>'Н22'!K17</f>
        <v>Морозова Ева</v>
      </c>
      <c r="D63" s="227" t="str">
        <f>'Н21'!C73</f>
        <v>Абукаева Юлия</v>
      </c>
      <c r="E63" s="228">
        <f>'Н21'!L72</f>
        <v>0</v>
      </c>
    </row>
    <row r="64" spans="1:5" ht="12.75">
      <c r="A64" s="224">
        <v>63</v>
      </c>
      <c r="B64" s="225">
        <f>'Н21'!D72</f>
        <v>0</v>
      </c>
      <c r="C64" s="226" t="str">
        <f>'Н22'!M13</f>
        <v>Морозова Ева</v>
      </c>
      <c r="D64" s="227" t="str">
        <f>'Н21'!K69</f>
        <v>Исламова Милана</v>
      </c>
      <c r="E64" s="228">
        <f>'Н21'!J74</f>
        <v>0</v>
      </c>
    </row>
    <row r="65" spans="1:5" ht="12.75">
      <c r="A65" s="224">
        <v>64</v>
      </c>
      <c r="B65" s="225">
        <f>'Н21'!D76</f>
        <v>0</v>
      </c>
      <c r="C65" s="226" t="str">
        <f>'Н22'!O17</f>
        <v>Морозова Ева</v>
      </c>
      <c r="D65" s="227" t="str">
        <f>'Н21'!K64</f>
        <v>Салахов Данил</v>
      </c>
      <c r="E65" s="228">
        <f>'Н21'!J76</f>
        <v>0</v>
      </c>
    </row>
    <row r="66" spans="1:5" ht="12.75">
      <c r="A66" s="224">
        <v>65</v>
      </c>
      <c r="B66" s="225">
        <f>'Н21'!F74</f>
        <v>0</v>
      </c>
      <c r="C66" s="226" t="str">
        <f>'Н21'!G34</f>
        <v>Морозова Ева</v>
      </c>
      <c r="D66" s="227" t="str">
        <f>'Н22'!E26</f>
        <v>Салахова Милана</v>
      </c>
      <c r="E66" s="228">
        <f>'Н21'!F77</f>
        <v>0</v>
      </c>
    </row>
    <row r="67" spans="1:5" ht="12.75">
      <c r="A67" s="224">
        <v>66</v>
      </c>
      <c r="B67" s="225">
        <f>'Н21'!L75</f>
        <v>0</v>
      </c>
      <c r="C67" s="226" t="str">
        <f>'Н22'!Q25</f>
        <v>Морозова Ева</v>
      </c>
      <c r="D67" s="227" t="str">
        <f>'Н22'!Q35</f>
        <v>Файзуллин Тимур</v>
      </c>
      <c r="E67" s="228">
        <f>'Н21'!L77</f>
        <v>0</v>
      </c>
    </row>
    <row r="68" spans="1:5" ht="12.75">
      <c r="A68" s="224">
        <v>67</v>
      </c>
      <c r="B68" s="225">
        <f>'Н22'!N41</f>
        <v>0</v>
      </c>
      <c r="C68" s="226" t="str">
        <f>'Н22'!G21</f>
        <v>Муниров Тимур</v>
      </c>
      <c r="D68" s="227" t="str">
        <f>'Н22'!C46</f>
        <v>Гафуров Марк</v>
      </c>
      <c r="E68" s="228">
        <f>'Н22'!N48</f>
        <v>0</v>
      </c>
    </row>
    <row r="69" spans="1:5" ht="12.75">
      <c r="A69" s="224">
        <v>68</v>
      </c>
      <c r="B69" s="225">
        <f>'Н22'!N45</f>
        <v>0</v>
      </c>
      <c r="C69" s="226" t="str">
        <f>'Н22'!O41</f>
        <v>Муниров Тимур</v>
      </c>
      <c r="D69" s="227" t="str">
        <f>'Н22'!O48</f>
        <v>Идиятов Джамаль</v>
      </c>
      <c r="E69" s="228">
        <f>'Н22'!N50</f>
        <v>0</v>
      </c>
    </row>
    <row r="70" spans="1:5" ht="12.75">
      <c r="A70" s="224">
        <v>69</v>
      </c>
      <c r="B70" s="225">
        <f>'Н22'!P43</f>
        <v>0</v>
      </c>
      <c r="C70" s="226" t="str">
        <f>'Н21'!M38</f>
        <v>Нургалиева Камила</v>
      </c>
      <c r="D70" s="227" t="str">
        <f>'Н21'!M58</f>
        <v>Галиев Галим</v>
      </c>
      <c r="E70" s="228">
        <f>'Н22'!P47</f>
        <v>0</v>
      </c>
    </row>
    <row r="71" spans="1:5" ht="12.75">
      <c r="A71" s="224">
        <v>70</v>
      </c>
      <c r="B71" s="225">
        <f>'Н22'!P49</f>
        <v>0</v>
      </c>
      <c r="C71" s="226" t="str">
        <f>'Н21'!I62</f>
        <v>Нургалиева Камила</v>
      </c>
      <c r="D71" s="227" t="str">
        <f>'Н22'!I31</f>
        <v>Гафуров Марат</v>
      </c>
      <c r="E71" s="228">
        <f>'Н22'!P51</f>
        <v>0</v>
      </c>
    </row>
    <row r="72" spans="1:5" ht="12.75">
      <c r="A72" s="224">
        <v>71</v>
      </c>
      <c r="B72" s="225">
        <f>'Н22'!D41</f>
        <v>0</v>
      </c>
      <c r="C72" s="226" t="str">
        <f>'Н21'!G66</f>
        <v>Нургалиева Камила</v>
      </c>
      <c r="D72" s="227" t="str">
        <f>'Н22'!E10</f>
        <v>Кривченков Глеб</v>
      </c>
      <c r="E72" s="228">
        <f>'Н22'!L53</f>
        <v>0</v>
      </c>
    </row>
    <row r="73" spans="1:5" ht="12.75">
      <c r="A73" s="224">
        <v>72</v>
      </c>
      <c r="B73" s="225">
        <f>'Н22'!D45</f>
        <v>0</v>
      </c>
      <c r="C73" s="226" t="str">
        <f>'Н21'!K54</f>
        <v>Нургалиева Камила</v>
      </c>
      <c r="D73" s="227" t="str">
        <f>'Н22'!M21</f>
        <v>Салахов Данил</v>
      </c>
      <c r="E73" s="228">
        <f>'Н22'!L55</f>
        <v>0</v>
      </c>
    </row>
    <row r="74" spans="1:5" ht="12.75">
      <c r="A74" s="224">
        <v>73</v>
      </c>
      <c r="B74" s="225">
        <f>'Н22'!D49</f>
        <v>0</v>
      </c>
      <c r="C74" s="226" t="str">
        <f>'Н22'!O58</f>
        <v>Сазонов Богдан</v>
      </c>
      <c r="D74" s="227" t="str">
        <f>'Н22'!O63</f>
        <v>Галиханов Арсен</v>
      </c>
      <c r="E74" s="228">
        <f>'Н22'!L57</f>
        <v>0</v>
      </c>
    </row>
    <row r="75" spans="1:5" ht="12.75">
      <c r="A75" s="224">
        <v>74</v>
      </c>
      <c r="B75" s="225">
        <f>'Н22'!D53</f>
        <v>0</v>
      </c>
      <c r="C75" s="226" t="str">
        <f>'Н22'!E28</f>
        <v>Сазонов Богдан</v>
      </c>
      <c r="D75" s="227" t="str">
        <f>'Н22'!C69</f>
        <v>Хабибуллин Тимур</v>
      </c>
      <c r="E75" s="228">
        <f>'Н22'!L59</f>
        <v>0</v>
      </c>
    </row>
    <row r="76" spans="1:5" ht="12.75">
      <c r="A76" s="224">
        <v>75</v>
      </c>
      <c r="B76" s="225">
        <f>'Н22'!F43</f>
        <v>0</v>
      </c>
      <c r="C76" s="226" t="str">
        <f>'Н21'!G50</f>
        <v>Салахов Данил</v>
      </c>
      <c r="D76" s="227" t="str">
        <f>'Н22'!E18</f>
        <v>Абукаева Юлия</v>
      </c>
      <c r="E76" s="228">
        <f>'Н22'!F55</f>
        <v>0</v>
      </c>
    </row>
    <row r="77" spans="1:5" ht="12.75">
      <c r="A77" s="224">
        <v>76</v>
      </c>
      <c r="B77" s="225">
        <f>'Н22'!F51</f>
        <v>0</v>
      </c>
      <c r="C77" s="226" t="str">
        <f>'Н21'!M65</f>
        <v>Салахов Данил</v>
      </c>
      <c r="D77" s="227" t="str">
        <f>'Н21'!M67</f>
        <v>Гафуров Марат</v>
      </c>
      <c r="E77" s="228">
        <f>'Н22'!F57</f>
        <v>0</v>
      </c>
    </row>
    <row r="78" spans="1:5" ht="12.75">
      <c r="A78" s="224">
        <v>77</v>
      </c>
      <c r="B78" s="225">
        <f>'Н22'!H47</f>
        <v>0</v>
      </c>
      <c r="C78" s="226" t="str">
        <f>'Н21'!E48</f>
        <v>Салахов Данил</v>
      </c>
      <c r="D78" s="227" t="str">
        <f>'Н22'!C27</f>
        <v>Сазонов Богдан</v>
      </c>
      <c r="E78" s="228">
        <f>'Н22'!H53</f>
        <v>0</v>
      </c>
    </row>
    <row r="79" spans="1:5" ht="12.75">
      <c r="A79" s="224">
        <v>78</v>
      </c>
      <c r="B79" s="225">
        <f>'Н22'!H56</f>
        <v>0</v>
      </c>
      <c r="C79" s="226" t="str">
        <f>'Н21'!I46</f>
        <v>Салахов Данил</v>
      </c>
      <c r="D79" s="227" t="str">
        <f>'Н22'!I23</f>
        <v>Хазиева Арина</v>
      </c>
      <c r="E79" s="228">
        <f>'Н22'!H58</f>
        <v>0</v>
      </c>
    </row>
    <row r="80" spans="1:5" ht="12.75">
      <c r="A80" s="224">
        <v>79</v>
      </c>
      <c r="B80" s="225">
        <f>'Н22'!N54</f>
        <v>0</v>
      </c>
      <c r="C80" s="226" t="str">
        <f>'Н22'!G51</f>
        <v>Салахова Милана</v>
      </c>
      <c r="D80" s="227" t="str">
        <f>'Н22'!G57</f>
        <v>Агиева Валерия</v>
      </c>
      <c r="E80" s="228">
        <f>'Н22'!N61</f>
        <v>0</v>
      </c>
    </row>
    <row r="81" spans="1:5" ht="12.75">
      <c r="A81" s="224">
        <v>80</v>
      </c>
      <c r="B81" s="225">
        <f>'Н22'!N58</f>
        <v>0</v>
      </c>
      <c r="C81" s="226" t="str">
        <f>'Н21'!E32</f>
        <v>Салахова Милана</v>
      </c>
      <c r="D81" s="227" t="str">
        <f>'Н22'!C19</f>
        <v>Муниров Тимур</v>
      </c>
      <c r="E81" s="228">
        <f>'Н22'!N63</f>
        <v>0</v>
      </c>
    </row>
    <row r="82" spans="1:5" ht="12.75">
      <c r="A82" s="224">
        <v>81</v>
      </c>
      <c r="B82" s="225">
        <f>'Н22'!P56</f>
        <v>0</v>
      </c>
      <c r="C82" s="226" t="str">
        <f>'Н22'!E49</f>
        <v>Салахова Милана</v>
      </c>
      <c r="D82" s="227" t="str">
        <f>'Н22'!M57</f>
        <v>Сазонов Богдан</v>
      </c>
      <c r="E82" s="228">
        <f>'Н22'!P60</f>
        <v>0</v>
      </c>
    </row>
    <row r="83" spans="1:5" ht="12.75">
      <c r="A83" s="224">
        <v>82</v>
      </c>
      <c r="B83" s="225">
        <f>'Н22'!P62</f>
        <v>0</v>
      </c>
      <c r="C83" s="226" t="str">
        <f>'Н22'!O33</f>
        <v>Файзуллин Тимур</v>
      </c>
      <c r="D83" s="227" t="str">
        <f>'Н21'!K66</f>
        <v>Гафуров Марат</v>
      </c>
      <c r="E83" s="228">
        <f>'Н22'!P64</f>
        <v>0</v>
      </c>
    </row>
    <row r="84" spans="1:5" ht="12.75">
      <c r="A84" s="224">
        <v>83</v>
      </c>
      <c r="B84" s="225">
        <f>'Н22'!D60</f>
        <v>0</v>
      </c>
      <c r="C84" s="226" t="str">
        <f>'Н21'!I30</f>
        <v>Файзуллин Тимур</v>
      </c>
      <c r="D84" s="227" t="str">
        <f>'Н22'!I15</f>
        <v>Морозова Ева</v>
      </c>
      <c r="E84" s="228">
        <f>'Н22'!L66</f>
        <v>0</v>
      </c>
    </row>
    <row r="85" spans="1:5" ht="12.75">
      <c r="A85" s="224">
        <v>84</v>
      </c>
      <c r="B85" s="225">
        <f>'Н22'!D64</f>
        <v>0</v>
      </c>
      <c r="C85" s="226" t="str">
        <f>'Н21'!G26</f>
        <v>Файзуллин Тимур</v>
      </c>
      <c r="D85" s="227" t="str">
        <f>'Н22'!E30</f>
        <v>Яляев Эмир</v>
      </c>
      <c r="E85" s="228">
        <f>'Н22'!L68</f>
        <v>0</v>
      </c>
    </row>
    <row r="86" spans="1:5" ht="12.75">
      <c r="A86" s="224">
        <v>85</v>
      </c>
      <c r="B86" s="225">
        <f>'Н22'!D68</f>
        <v>0</v>
      </c>
      <c r="C86" s="226" t="str">
        <f>'Н21'!G42</f>
        <v>Хазиева Арина</v>
      </c>
      <c r="D86" s="227" t="str">
        <f>'Н22'!E22</f>
        <v>Гафуров Марк</v>
      </c>
      <c r="E86" s="228">
        <f>'Н22'!L70</f>
        <v>0</v>
      </c>
    </row>
    <row r="87" spans="1:5" ht="12.75">
      <c r="A87" s="224">
        <v>86</v>
      </c>
      <c r="B87" s="225">
        <f>'Н22'!D72</f>
        <v>0</v>
      </c>
      <c r="C87" s="226" t="str">
        <f>'Н22'!K25</f>
        <v>Хазиева Арина</v>
      </c>
      <c r="D87" s="227" t="str">
        <f>'Н21'!C75</f>
        <v>Шакиров Радмир</v>
      </c>
      <c r="E87" s="228">
        <f>'Н22'!L72</f>
        <v>0</v>
      </c>
    </row>
    <row r="88" spans="1:5" ht="12.75">
      <c r="A88" s="224">
        <v>87</v>
      </c>
      <c r="B88" s="225">
        <f>'Н22'!F62</f>
        <v>0</v>
      </c>
      <c r="C88" s="226" t="str">
        <f>'Н22'!G25</f>
        <v>Шакиров Радмир</v>
      </c>
      <c r="D88" s="227" t="str">
        <f>'Н22'!C48</f>
        <v>Салахова Милана</v>
      </c>
      <c r="E88" s="228">
        <f>'Н22'!F74</f>
        <v>0</v>
      </c>
    </row>
    <row r="89" spans="1:5" ht="12.75">
      <c r="A89" s="224">
        <v>88</v>
      </c>
      <c r="B89" s="225">
        <f>'Н22'!F70</f>
        <v>0</v>
      </c>
      <c r="C89" s="226" t="str">
        <f>'Н22'!I27</f>
        <v>Шакиров Радмир</v>
      </c>
      <c r="D89" s="227" t="str">
        <f>'Н22'!M44</f>
        <v>Яляев Эмир</v>
      </c>
      <c r="E89" s="228">
        <f>'Н22'!F76</f>
        <v>0</v>
      </c>
    </row>
    <row r="90" spans="1:5" ht="12.75">
      <c r="A90" s="224">
        <v>89</v>
      </c>
      <c r="B90" s="225">
        <f>'Н22'!H66</f>
        <v>0</v>
      </c>
      <c r="C90" s="226" t="str">
        <f>'Н21'!G10</f>
        <v>Щукин Никита</v>
      </c>
      <c r="D90" s="227" t="str">
        <f>'Н22'!E38</f>
        <v>Корлыханов Тимофей</v>
      </c>
      <c r="E90" s="228">
        <f>'Н22'!H72</f>
        <v>0</v>
      </c>
    </row>
    <row r="91" spans="1:5" ht="12.75">
      <c r="A91" s="224">
        <v>90</v>
      </c>
      <c r="B91" s="225">
        <f>'Н22'!H75</f>
        <v>0</v>
      </c>
      <c r="C91" s="226" t="str">
        <f>'Н21'!M75</f>
        <v>Щукин Никита</v>
      </c>
      <c r="D91" s="227" t="str">
        <f>'Н21'!M77</f>
        <v>Шакиров Радмир</v>
      </c>
      <c r="E91" s="228">
        <f>'Н22'!H77</f>
        <v>0</v>
      </c>
    </row>
    <row r="92" spans="1:5" ht="12.75">
      <c r="A92" s="224">
        <v>91</v>
      </c>
      <c r="B92" s="225">
        <f>'Н22'!N67</f>
        <v>0</v>
      </c>
      <c r="C92" s="226" t="str">
        <f>'Н21'!E28</f>
        <v>Яляев Эмир</v>
      </c>
      <c r="D92" s="227" t="str">
        <f>'Н22'!C17</f>
        <v>Геворгян Сусанна</v>
      </c>
      <c r="E92" s="228">
        <f>'Н22'!N74</f>
        <v>0</v>
      </c>
    </row>
    <row r="93" spans="1:5" ht="12.75">
      <c r="A93" s="224">
        <v>92</v>
      </c>
      <c r="B93" s="225">
        <f>'Н22'!N71</f>
        <v>0</v>
      </c>
      <c r="C93" s="226" t="str">
        <f>'Н22'!O45</f>
        <v>Яляев Эмир</v>
      </c>
      <c r="D93" s="227" t="str">
        <f>'Н22'!O50</f>
        <v>Корлыханов Тимофей</v>
      </c>
      <c r="E93" s="228">
        <f>'Н22'!N76</f>
        <v>0</v>
      </c>
    </row>
    <row r="94" spans="1:5" ht="12.75">
      <c r="A94" s="224">
        <v>93</v>
      </c>
      <c r="B94" s="225">
        <f>'Н22'!P69</f>
        <v>0</v>
      </c>
      <c r="C94" s="226" t="str">
        <f>'Н22'!Q43</f>
        <v>Яляев Эмир</v>
      </c>
      <c r="D94" s="227" t="str">
        <f>'Н22'!Q47</f>
        <v>Муниров Тимур</v>
      </c>
      <c r="E94" s="228">
        <f>'Н22'!P73</f>
        <v>0</v>
      </c>
    </row>
    <row r="95" spans="1:5" ht="12.75">
      <c r="A95" s="224">
        <v>94</v>
      </c>
      <c r="B95" s="225">
        <f>'Н22'!P75</f>
        <v>0</v>
      </c>
      <c r="C95" s="226" t="str">
        <f>'Н22'!G29</f>
        <v>Яляев Эмир</v>
      </c>
      <c r="D95" s="227" t="str">
        <f>'Н22'!C50</f>
        <v>Сазонов Богдан</v>
      </c>
      <c r="E95" s="228">
        <f>'Н22'!P77</f>
        <v>0</v>
      </c>
    </row>
  </sheetData>
  <sheetProtection sheet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379" t="s">
        <v>127</v>
      </c>
      <c r="B1" s="379"/>
      <c r="C1" s="379"/>
      <c r="D1" s="379"/>
      <c r="E1" s="379"/>
      <c r="F1" s="379"/>
      <c r="G1" s="379"/>
      <c r="H1" s="379"/>
      <c r="I1" s="379"/>
    </row>
    <row r="2" spans="1:9" ht="13.5" thickBot="1">
      <c r="A2" s="111" t="s">
        <v>107</v>
      </c>
      <c r="B2" s="111"/>
      <c r="C2" s="111"/>
      <c r="D2" s="111"/>
      <c r="E2" s="111"/>
      <c r="F2" s="111"/>
      <c r="G2" s="111"/>
      <c r="H2" s="111"/>
      <c r="I2" s="111"/>
    </row>
    <row r="3" spans="1:10" ht="23.25">
      <c r="A3" s="112" t="s">
        <v>11</v>
      </c>
      <c r="B3" s="113"/>
      <c r="C3" s="113"/>
      <c r="D3" s="113"/>
      <c r="E3" s="113"/>
      <c r="F3" s="113"/>
      <c r="G3" s="113"/>
      <c r="H3" s="113"/>
      <c r="I3" s="114">
        <v>39</v>
      </c>
      <c r="J3" s="115"/>
    </row>
    <row r="4" spans="1:10" ht="21.75" customHeight="1">
      <c r="A4" s="116" t="s">
        <v>12</v>
      </c>
      <c r="B4" s="116"/>
      <c r="C4" s="117" t="s">
        <v>163</v>
      </c>
      <c r="D4" s="117"/>
      <c r="E4" s="117"/>
      <c r="F4" s="117"/>
      <c r="G4" s="117"/>
      <c r="H4" s="117"/>
      <c r="I4" s="117"/>
      <c r="J4" s="118"/>
    </row>
    <row r="5" spans="1:10" ht="15.75">
      <c r="A5" s="119" t="s">
        <v>164</v>
      </c>
      <c r="B5" s="120"/>
      <c r="C5" s="120"/>
      <c r="D5" s="121" t="s">
        <v>165</v>
      </c>
      <c r="E5" s="122">
        <v>45207</v>
      </c>
      <c r="F5" s="122"/>
      <c r="G5" s="122"/>
      <c r="H5" s="123" t="s">
        <v>166</v>
      </c>
      <c r="I5" s="124" t="s">
        <v>15</v>
      </c>
      <c r="J5" s="118"/>
    </row>
    <row r="6" spans="1:10" ht="15.75">
      <c r="A6" s="230"/>
      <c r="B6" s="230"/>
      <c r="C6" s="230"/>
      <c r="D6" s="231"/>
      <c r="E6" s="231"/>
      <c r="F6" s="231"/>
      <c r="G6" s="231"/>
      <c r="H6" s="232"/>
      <c r="I6" s="233"/>
      <c r="J6" s="118"/>
    </row>
    <row r="7" spans="1:9" ht="10.5" customHeight="1">
      <c r="A7" s="1"/>
      <c r="B7" s="126" t="s">
        <v>45</v>
      </c>
      <c r="C7" s="127" t="s">
        <v>16</v>
      </c>
      <c r="D7" s="1" t="s">
        <v>46</v>
      </c>
      <c r="E7" s="1"/>
      <c r="F7" s="1"/>
      <c r="G7" s="1"/>
      <c r="H7" s="1"/>
      <c r="I7" s="1"/>
    </row>
    <row r="8" spans="1:9" ht="18">
      <c r="A8" s="128"/>
      <c r="B8" s="129" t="s">
        <v>167</v>
      </c>
      <c r="C8" s="130">
        <v>1</v>
      </c>
      <c r="D8" s="131" t="str">
        <f>'Н1'!K21</f>
        <v>Фалахов Эмиль</v>
      </c>
      <c r="E8" s="234">
        <f>'Н1'!J21</f>
        <v>0</v>
      </c>
      <c r="F8" s="1"/>
      <c r="G8" s="1"/>
      <c r="H8" s="1"/>
      <c r="I8" s="1"/>
    </row>
    <row r="9" spans="1:9" ht="18">
      <c r="A9" s="128"/>
      <c r="B9" s="129" t="s">
        <v>168</v>
      </c>
      <c r="C9" s="130">
        <v>2</v>
      </c>
      <c r="D9" s="131" t="str">
        <f>'Н1'!K32</f>
        <v>Ханов Шамиль</v>
      </c>
      <c r="E9" s="1">
        <f>'Н1'!J32</f>
        <v>0</v>
      </c>
      <c r="F9" s="1"/>
      <c r="G9" s="1"/>
      <c r="H9" s="1"/>
      <c r="I9" s="1"/>
    </row>
    <row r="10" spans="1:9" ht="18">
      <c r="A10" s="128"/>
      <c r="B10" s="129" t="s">
        <v>169</v>
      </c>
      <c r="C10" s="130">
        <v>3</v>
      </c>
      <c r="D10" s="131" t="str">
        <f>'Н1'!M44</f>
        <v>Ахтямова Камилла</v>
      </c>
      <c r="E10" s="1">
        <f>'Н1'!L44</f>
        <v>0</v>
      </c>
      <c r="F10" s="1"/>
      <c r="G10" s="1"/>
      <c r="H10" s="1"/>
      <c r="I10" s="1"/>
    </row>
    <row r="11" spans="1:9" ht="18">
      <c r="A11" s="128"/>
      <c r="B11" s="129" t="s">
        <v>170</v>
      </c>
      <c r="C11" s="130">
        <v>4</v>
      </c>
      <c r="D11" s="131" t="str">
        <f>'Н1'!M52</f>
        <v>Нургалиева Эмилия</v>
      </c>
      <c r="E11" s="1">
        <f>'Н1'!L52</f>
        <v>0</v>
      </c>
      <c r="F11" s="1"/>
      <c r="G11" s="1"/>
      <c r="H11" s="1"/>
      <c r="I11" s="1"/>
    </row>
    <row r="12" spans="1:9" ht="18">
      <c r="A12" s="128"/>
      <c r="B12" s="129" t="s">
        <v>171</v>
      </c>
      <c r="C12" s="130">
        <v>5</v>
      </c>
      <c r="D12" s="131" t="str">
        <f>'Н1'!E56</f>
        <v>Габдрахманова Альмира</v>
      </c>
      <c r="E12" s="1">
        <f>'Н1'!D56</f>
        <v>0</v>
      </c>
      <c r="F12" s="1"/>
      <c r="G12" s="1"/>
      <c r="H12" s="1"/>
      <c r="I12" s="1"/>
    </row>
    <row r="13" spans="1:9" ht="18">
      <c r="A13" s="128"/>
      <c r="B13" s="129" t="s">
        <v>172</v>
      </c>
      <c r="C13" s="130">
        <v>6</v>
      </c>
      <c r="D13" s="131" t="str">
        <f>'Н1'!E58</f>
        <v>Шаяхметов Рустам</v>
      </c>
      <c r="E13" s="1">
        <f>'Н1'!D58</f>
        <v>0</v>
      </c>
      <c r="F13" s="1"/>
      <c r="G13" s="1"/>
      <c r="H13" s="1"/>
      <c r="I13" s="1"/>
    </row>
    <row r="14" spans="1:9" ht="18">
      <c r="A14" s="128"/>
      <c r="B14" s="129" t="s">
        <v>173</v>
      </c>
      <c r="C14" s="130">
        <v>7</v>
      </c>
      <c r="D14" s="131" t="str">
        <f>'Н1'!E61</f>
        <v>Фарвазева Замира</v>
      </c>
      <c r="E14" s="1">
        <f>'Н1'!D61</f>
        <v>0</v>
      </c>
      <c r="F14" s="1"/>
      <c r="G14" s="1"/>
      <c r="H14" s="1"/>
      <c r="I14" s="1"/>
    </row>
    <row r="15" spans="1:9" ht="18">
      <c r="A15" s="128"/>
      <c r="B15" s="129" t="s">
        <v>174</v>
      </c>
      <c r="C15" s="130">
        <v>8</v>
      </c>
      <c r="D15" s="131" t="str">
        <f>'Н1'!E63</f>
        <v>Иванов Роман</v>
      </c>
      <c r="E15" s="1">
        <f>'Н1'!D63</f>
        <v>0</v>
      </c>
      <c r="F15" s="1"/>
      <c r="G15" s="1"/>
      <c r="H15" s="1"/>
      <c r="I15" s="1"/>
    </row>
    <row r="16" spans="1:9" ht="18">
      <c r="A16" s="128"/>
      <c r="B16" s="129" t="s">
        <v>175</v>
      </c>
      <c r="C16" s="130">
        <v>9</v>
      </c>
      <c r="D16" s="131" t="str">
        <f>'Н1'!M58</f>
        <v>Галиев Галим</v>
      </c>
      <c r="E16" s="1">
        <f>'Н1'!L58</f>
        <v>0</v>
      </c>
      <c r="F16" s="1"/>
      <c r="G16" s="1"/>
      <c r="H16" s="1"/>
      <c r="I16" s="1"/>
    </row>
    <row r="17" spans="1:9" ht="18">
      <c r="A17" s="128"/>
      <c r="B17" s="129" t="s">
        <v>176</v>
      </c>
      <c r="C17" s="130">
        <v>10</v>
      </c>
      <c r="D17" s="131" t="str">
        <f>'Н1'!M61</f>
        <v>Саитова Русалина</v>
      </c>
      <c r="E17" s="1">
        <f>'Н1'!L61</f>
        <v>0</v>
      </c>
      <c r="F17" s="1"/>
      <c r="G17" s="1"/>
      <c r="H17" s="1"/>
      <c r="I17" s="1"/>
    </row>
    <row r="18" spans="1:9" ht="18">
      <c r="A18" s="128"/>
      <c r="B18" s="129" t="s">
        <v>177</v>
      </c>
      <c r="C18" s="130">
        <v>11</v>
      </c>
      <c r="D18" s="131" t="str">
        <f>'Н1'!M65</f>
        <v>Гайнанова Елизавета</v>
      </c>
      <c r="E18" s="1">
        <f>'Н1'!L65</f>
        <v>0</v>
      </c>
      <c r="F18" s="1"/>
      <c r="G18" s="1"/>
      <c r="H18" s="1"/>
      <c r="I18" s="1"/>
    </row>
    <row r="19" spans="1:9" ht="18">
      <c r="A19" s="128"/>
      <c r="B19" s="129" t="s">
        <v>178</v>
      </c>
      <c r="C19" s="130">
        <v>12</v>
      </c>
      <c r="D19" s="131" t="str">
        <f>'Н1'!M67</f>
        <v>Файзуллин Тимур</v>
      </c>
      <c r="E19" s="1">
        <f>'Н1'!L67</f>
        <v>0</v>
      </c>
      <c r="F19" s="1"/>
      <c r="G19" s="1"/>
      <c r="H19" s="1"/>
      <c r="I19" s="1"/>
    </row>
    <row r="20" spans="1:9" ht="18">
      <c r="A20" s="128"/>
      <c r="B20" s="129" t="s">
        <v>179</v>
      </c>
      <c r="C20" s="130">
        <v>13</v>
      </c>
      <c r="D20" s="131" t="str">
        <f>'Н1'!G68</f>
        <v>Апулов Арсений</v>
      </c>
      <c r="E20" s="1">
        <f>'Н1'!F68</f>
        <v>0</v>
      </c>
      <c r="F20" s="1"/>
      <c r="G20" s="1"/>
      <c r="H20" s="1"/>
      <c r="I20" s="1"/>
    </row>
    <row r="21" spans="1:9" ht="18">
      <c r="A21" s="128"/>
      <c r="B21" s="129" t="s">
        <v>180</v>
      </c>
      <c r="C21" s="130">
        <v>14</v>
      </c>
      <c r="D21" s="131" t="str">
        <f>'Н1'!G71</f>
        <v>Ветошкин Владимир</v>
      </c>
      <c r="E21" s="1">
        <f>'Н1'!F71</f>
        <v>0</v>
      </c>
      <c r="F21" s="1"/>
      <c r="G21" s="1"/>
      <c r="H21" s="1"/>
      <c r="I21" s="1"/>
    </row>
    <row r="22" spans="1:9" ht="18">
      <c r="A22" s="128"/>
      <c r="B22" s="129" t="s">
        <v>70</v>
      </c>
      <c r="C22" s="130">
        <v>15</v>
      </c>
      <c r="D22" s="131">
        <f>'Н1'!M70</f>
        <v>0</v>
      </c>
      <c r="E22" s="1">
        <f>'Н1'!L70</f>
        <v>0</v>
      </c>
      <c r="F22" s="1"/>
      <c r="G22" s="1"/>
      <c r="H22" s="1"/>
      <c r="I22" s="1"/>
    </row>
    <row r="23" spans="1:9" ht="18">
      <c r="A23" s="128"/>
      <c r="B23" s="129" t="s">
        <v>70</v>
      </c>
      <c r="C23" s="130">
        <v>16</v>
      </c>
      <c r="D23" s="131">
        <f>'Н1'!M72</f>
        <v>0</v>
      </c>
      <c r="E23" s="1">
        <f>'Н1'!L72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6.00390625" style="136" customWidth="1"/>
    <col min="2" max="2" width="3.75390625" style="136" customWidth="1"/>
    <col min="3" max="3" width="25.75390625" style="136" customWidth="1"/>
    <col min="4" max="4" width="3.75390625" style="136" customWidth="1"/>
    <col min="5" max="5" width="15.75390625" style="136" customWidth="1"/>
    <col min="6" max="6" width="3.75390625" style="136" customWidth="1"/>
    <col min="7" max="7" width="15.75390625" style="136" customWidth="1"/>
    <col min="8" max="8" width="3.75390625" style="136" customWidth="1"/>
    <col min="9" max="9" width="15.75390625" style="136" customWidth="1"/>
    <col min="10" max="10" width="3.75390625" style="136" customWidth="1"/>
    <col min="11" max="11" width="9.75390625" style="136" customWidth="1"/>
    <col min="12" max="12" width="3.75390625" style="136" customWidth="1"/>
    <col min="13" max="15" width="5.75390625" style="136" customWidth="1"/>
    <col min="16" max="16384" width="9.125" style="136" customWidth="1"/>
  </cols>
  <sheetData>
    <row r="1" spans="1:15" s="2" customFormat="1" ht="16.5" thickBot="1">
      <c r="A1" s="379" t="s">
        <v>128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</row>
    <row r="2" spans="1:15" s="2" customFormat="1" ht="13.5" thickBot="1">
      <c r="A2" s="132" t="s">
        <v>109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12.75">
      <c r="A3" s="134" t="str">
        <f>сН1!A3</f>
        <v>LXVII Чемпионат РБ в зачет XXIV Кубка РБ, VI Кубка Давида - Детского Баш Кубка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2.75">
      <c r="A4" s="137" t="str">
        <f>CONCATENATE(сН1!A4," ",сН1!C4)</f>
        <v>Республиканские официальные спортивные соревнования ДЕНЬ РЕСПУБЛИКИ БАШКОРТОСТАН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2.75">
      <c r="A5" s="139">
        <f>сН1!E5</f>
        <v>45207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spans="1:15" ht="12.75">
      <c r="A6" s="186">
        <v>1</v>
      </c>
      <c r="B6" s="235">
        <f>сН1!A8</f>
        <v>0</v>
      </c>
      <c r="C6" s="188" t="str">
        <f>сН1!B8</f>
        <v>Фалахов Эмиль</v>
      </c>
      <c r="D6" s="189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</row>
    <row r="7" spans="1:15" ht="12.75">
      <c r="A7" s="186"/>
      <c r="B7" s="236"/>
      <c r="C7" s="192">
        <v>1</v>
      </c>
      <c r="D7" s="237"/>
      <c r="E7" s="213" t="s">
        <v>167</v>
      </c>
      <c r="F7" s="238"/>
      <c r="G7" s="190"/>
      <c r="H7" s="190"/>
      <c r="I7" s="239"/>
      <c r="J7" s="239"/>
      <c r="K7" s="190"/>
      <c r="L7" s="190"/>
      <c r="M7" s="190"/>
      <c r="N7" s="190"/>
      <c r="O7" s="190"/>
    </row>
    <row r="8" spans="1:15" ht="12.75">
      <c r="A8" s="186">
        <v>16</v>
      </c>
      <c r="B8" s="235">
        <f>сН1!A23</f>
        <v>0</v>
      </c>
      <c r="C8" s="197" t="str">
        <f>сН1!B23</f>
        <v>_</v>
      </c>
      <c r="D8" s="240"/>
      <c r="E8" s="196"/>
      <c r="F8" s="195"/>
      <c r="G8" s="190"/>
      <c r="H8" s="190"/>
      <c r="I8" s="190"/>
      <c r="J8" s="190"/>
      <c r="K8" s="190"/>
      <c r="L8" s="190"/>
      <c r="M8" s="190"/>
      <c r="N8" s="190"/>
      <c r="O8" s="190"/>
    </row>
    <row r="9" spans="1:15" ht="12.75">
      <c r="A9" s="186"/>
      <c r="B9" s="236"/>
      <c r="C9" s="190"/>
      <c r="D9" s="236"/>
      <c r="E9" s="192">
        <v>9</v>
      </c>
      <c r="F9" s="237"/>
      <c r="G9" s="213" t="s">
        <v>167</v>
      </c>
      <c r="H9" s="238"/>
      <c r="I9" s="190"/>
      <c r="J9" s="190"/>
      <c r="K9" s="190"/>
      <c r="L9" s="190"/>
      <c r="M9" s="190"/>
      <c r="N9" s="190"/>
      <c r="O9" s="190"/>
    </row>
    <row r="10" spans="1:15" ht="12.75">
      <c r="A10" s="186">
        <v>9</v>
      </c>
      <c r="B10" s="235">
        <f>сН1!A16</f>
        <v>0</v>
      </c>
      <c r="C10" s="188" t="str">
        <f>сН1!B16</f>
        <v>Иванов Роман</v>
      </c>
      <c r="D10" s="241"/>
      <c r="E10" s="196"/>
      <c r="F10" s="242"/>
      <c r="G10" s="196"/>
      <c r="H10" s="195"/>
      <c r="I10" s="190"/>
      <c r="J10" s="190"/>
      <c r="K10" s="190"/>
      <c r="L10" s="190"/>
      <c r="M10" s="190"/>
      <c r="N10" s="190"/>
      <c r="O10" s="190"/>
    </row>
    <row r="11" spans="1:15" ht="12.75">
      <c r="A11" s="186"/>
      <c r="B11" s="236"/>
      <c r="C11" s="192">
        <v>2</v>
      </c>
      <c r="D11" s="237"/>
      <c r="E11" s="243" t="s">
        <v>175</v>
      </c>
      <c r="F11" s="244"/>
      <c r="G11" s="196"/>
      <c r="H11" s="195"/>
      <c r="I11" s="190"/>
      <c r="J11" s="190"/>
      <c r="K11" s="190"/>
      <c r="L11" s="190"/>
      <c r="M11" s="190"/>
      <c r="N11" s="190"/>
      <c r="O11" s="190"/>
    </row>
    <row r="12" spans="1:15" ht="12.75">
      <c r="A12" s="186">
        <v>8</v>
      </c>
      <c r="B12" s="235">
        <f>сН1!A15</f>
        <v>0</v>
      </c>
      <c r="C12" s="197" t="str">
        <f>сН1!B15</f>
        <v>Фарвазева Замира</v>
      </c>
      <c r="D12" s="240"/>
      <c r="E12" s="190"/>
      <c r="F12" s="236"/>
      <c r="G12" s="196"/>
      <c r="H12" s="195"/>
      <c r="I12" s="190"/>
      <c r="J12" s="190"/>
      <c r="K12" s="190"/>
      <c r="L12" s="190"/>
      <c r="M12" s="245"/>
      <c r="N12" s="190"/>
      <c r="O12" s="190"/>
    </row>
    <row r="13" spans="1:15" ht="12.75">
      <c r="A13" s="186"/>
      <c r="B13" s="236"/>
      <c r="C13" s="190"/>
      <c r="D13" s="236"/>
      <c r="E13" s="190"/>
      <c r="F13" s="236"/>
      <c r="G13" s="192">
        <v>13</v>
      </c>
      <c r="H13" s="237"/>
      <c r="I13" s="213" t="s">
        <v>167</v>
      </c>
      <c r="J13" s="238"/>
      <c r="K13" s="190"/>
      <c r="L13" s="190"/>
      <c r="M13" s="245"/>
      <c r="N13" s="190"/>
      <c r="O13" s="190"/>
    </row>
    <row r="14" spans="1:15" ht="12.75">
      <c r="A14" s="186">
        <v>5</v>
      </c>
      <c r="B14" s="235">
        <f>сН1!A12</f>
        <v>0</v>
      </c>
      <c r="C14" s="188" t="str">
        <f>сН1!B12</f>
        <v>Шаяхметов Рустам</v>
      </c>
      <c r="D14" s="241"/>
      <c r="E14" s="190"/>
      <c r="F14" s="236"/>
      <c r="G14" s="196"/>
      <c r="H14" s="242"/>
      <c r="I14" s="196"/>
      <c r="J14" s="195"/>
      <c r="K14" s="190"/>
      <c r="L14" s="190"/>
      <c r="M14" s="245"/>
      <c r="N14" s="190"/>
      <c r="O14" s="190"/>
    </row>
    <row r="15" spans="1:15" ht="12.75">
      <c r="A15" s="186"/>
      <c r="B15" s="236"/>
      <c r="C15" s="192">
        <v>3</v>
      </c>
      <c r="D15" s="237"/>
      <c r="E15" s="194" t="s">
        <v>171</v>
      </c>
      <c r="F15" s="246"/>
      <c r="G15" s="196"/>
      <c r="H15" s="247"/>
      <c r="I15" s="196"/>
      <c r="J15" s="195"/>
      <c r="K15" s="189"/>
      <c r="L15" s="190"/>
      <c r="M15" s="245"/>
      <c r="N15" s="190"/>
      <c r="O15" s="190"/>
    </row>
    <row r="16" spans="1:15" ht="12.75">
      <c r="A16" s="186">
        <v>12</v>
      </c>
      <c r="B16" s="235">
        <f>сН1!A19</f>
        <v>0</v>
      </c>
      <c r="C16" s="197" t="str">
        <f>сН1!B19</f>
        <v>Апулов Арсений</v>
      </c>
      <c r="D16" s="240"/>
      <c r="E16" s="196"/>
      <c r="F16" s="246"/>
      <c r="G16" s="196"/>
      <c r="H16" s="247"/>
      <c r="I16" s="196"/>
      <c r="J16" s="195"/>
      <c r="K16" s="190"/>
      <c r="L16" s="190"/>
      <c r="M16" s="245"/>
      <c r="N16" s="190"/>
      <c r="O16" s="190"/>
    </row>
    <row r="17" spans="1:15" ht="12.75">
      <c r="A17" s="186"/>
      <c r="B17" s="236"/>
      <c r="C17" s="190"/>
      <c r="D17" s="236"/>
      <c r="E17" s="192">
        <v>10</v>
      </c>
      <c r="F17" s="237"/>
      <c r="G17" s="243" t="s">
        <v>171</v>
      </c>
      <c r="H17" s="244"/>
      <c r="I17" s="196"/>
      <c r="J17" s="195"/>
      <c r="K17" s="190"/>
      <c r="L17" s="190"/>
      <c r="M17" s="190"/>
      <c r="N17" s="190"/>
      <c r="O17" s="190"/>
    </row>
    <row r="18" spans="1:15" ht="12.75">
      <c r="A18" s="186">
        <v>13</v>
      </c>
      <c r="B18" s="235">
        <f>сН1!A20</f>
        <v>0</v>
      </c>
      <c r="C18" s="188" t="str">
        <f>сН1!B20</f>
        <v>Файзуллин Тимур</v>
      </c>
      <c r="D18" s="241"/>
      <c r="E18" s="196"/>
      <c r="F18" s="242"/>
      <c r="G18" s="190"/>
      <c r="H18" s="236"/>
      <c r="I18" s="196"/>
      <c r="J18" s="195"/>
      <c r="K18" s="190"/>
      <c r="L18" s="190"/>
      <c r="M18" s="190"/>
      <c r="N18" s="190"/>
      <c r="O18" s="190"/>
    </row>
    <row r="19" spans="1:15" ht="12.75">
      <c r="A19" s="186"/>
      <c r="B19" s="236"/>
      <c r="C19" s="192">
        <v>4</v>
      </c>
      <c r="D19" s="237"/>
      <c r="E19" s="243" t="s">
        <v>170</v>
      </c>
      <c r="F19" s="244"/>
      <c r="G19" s="190"/>
      <c r="H19" s="236"/>
      <c r="I19" s="196"/>
      <c r="J19" s="195"/>
      <c r="K19" s="190"/>
      <c r="L19" s="190"/>
      <c r="M19" s="190"/>
      <c r="N19" s="190"/>
      <c r="O19" s="190"/>
    </row>
    <row r="20" spans="1:15" ht="12.75">
      <c r="A20" s="186">
        <v>4</v>
      </c>
      <c r="B20" s="235">
        <f>сН1!A11</f>
        <v>0</v>
      </c>
      <c r="C20" s="197" t="str">
        <f>сН1!B11</f>
        <v>Габдрахманова Альмира</v>
      </c>
      <c r="D20" s="240"/>
      <c r="E20" s="190"/>
      <c r="F20" s="236"/>
      <c r="G20" s="190"/>
      <c r="H20" s="236"/>
      <c r="I20" s="196"/>
      <c r="J20" s="195"/>
      <c r="K20" s="190"/>
      <c r="L20" s="190"/>
      <c r="M20" s="190"/>
      <c r="N20" s="190"/>
      <c r="O20" s="190"/>
    </row>
    <row r="21" spans="1:15" ht="12.75">
      <c r="A21" s="186"/>
      <c r="B21" s="236"/>
      <c r="C21" s="190"/>
      <c r="D21" s="236"/>
      <c r="E21" s="190"/>
      <c r="F21" s="236"/>
      <c r="G21" s="190"/>
      <c r="H21" s="236"/>
      <c r="I21" s="192">
        <v>15</v>
      </c>
      <c r="J21" s="237"/>
      <c r="K21" s="213" t="s">
        <v>167</v>
      </c>
      <c r="L21" s="213"/>
      <c r="M21" s="213"/>
      <c r="N21" s="213"/>
      <c r="O21" s="213"/>
    </row>
    <row r="22" spans="1:15" ht="12.75">
      <c r="A22" s="186">
        <v>3</v>
      </c>
      <c r="B22" s="235">
        <f>сН1!A10</f>
        <v>0</v>
      </c>
      <c r="C22" s="188" t="str">
        <f>сН1!B10</f>
        <v>Ахтямова Камилла</v>
      </c>
      <c r="D22" s="241"/>
      <c r="E22" s="190"/>
      <c r="F22" s="236"/>
      <c r="G22" s="190"/>
      <c r="H22" s="236"/>
      <c r="I22" s="196"/>
      <c r="J22" s="201"/>
      <c r="K22" s="195"/>
      <c r="L22" s="195"/>
      <c r="M22" s="190"/>
      <c r="N22" s="210" t="s">
        <v>71</v>
      </c>
      <c r="O22" s="210"/>
    </row>
    <row r="23" spans="1:15" ht="12.75">
      <c r="A23" s="186"/>
      <c r="B23" s="236"/>
      <c r="C23" s="192">
        <v>5</v>
      </c>
      <c r="D23" s="237"/>
      <c r="E23" s="213" t="s">
        <v>169</v>
      </c>
      <c r="F23" s="241"/>
      <c r="G23" s="190"/>
      <c r="H23" s="236"/>
      <c r="I23" s="196"/>
      <c r="J23" s="248"/>
      <c r="K23" s="195"/>
      <c r="L23" s="195"/>
      <c r="M23" s="190"/>
      <c r="N23" s="190"/>
      <c r="O23" s="190"/>
    </row>
    <row r="24" spans="1:15" ht="12.75">
      <c r="A24" s="186">
        <v>14</v>
      </c>
      <c r="B24" s="235">
        <f>сН1!A21</f>
        <v>0</v>
      </c>
      <c r="C24" s="197" t="str">
        <f>сН1!B21</f>
        <v>Галиев Галим</v>
      </c>
      <c r="D24" s="240"/>
      <c r="E24" s="196"/>
      <c r="F24" s="246"/>
      <c r="G24" s="190"/>
      <c r="H24" s="236"/>
      <c r="I24" s="196"/>
      <c r="J24" s="195"/>
      <c r="K24" s="195"/>
      <c r="L24" s="195"/>
      <c r="M24" s="190"/>
      <c r="N24" s="190"/>
      <c r="O24" s="190"/>
    </row>
    <row r="25" spans="1:15" ht="12.75">
      <c r="A25" s="186"/>
      <c r="B25" s="236"/>
      <c r="C25" s="190"/>
      <c r="D25" s="236"/>
      <c r="E25" s="192">
        <v>11</v>
      </c>
      <c r="F25" s="237"/>
      <c r="G25" s="213" t="s">
        <v>172</v>
      </c>
      <c r="H25" s="241"/>
      <c r="I25" s="196"/>
      <c r="J25" s="195"/>
      <c r="K25" s="195"/>
      <c r="L25" s="195"/>
      <c r="M25" s="190"/>
      <c r="N25" s="190"/>
      <c r="O25" s="190"/>
    </row>
    <row r="26" spans="1:15" ht="12.75">
      <c r="A26" s="186">
        <v>11</v>
      </c>
      <c r="B26" s="235">
        <f>сН1!A18</f>
        <v>0</v>
      </c>
      <c r="C26" s="188" t="str">
        <f>сН1!B18</f>
        <v>Ветошкин Владимир</v>
      </c>
      <c r="D26" s="241"/>
      <c r="E26" s="196"/>
      <c r="F26" s="242"/>
      <c r="G26" s="196"/>
      <c r="H26" s="246"/>
      <c r="I26" s="196"/>
      <c r="J26" s="195"/>
      <c r="K26" s="195"/>
      <c r="L26" s="195"/>
      <c r="M26" s="190"/>
      <c r="N26" s="190"/>
      <c r="O26" s="190"/>
    </row>
    <row r="27" spans="1:15" ht="12.75">
      <c r="A27" s="186"/>
      <c r="B27" s="236"/>
      <c r="C27" s="192">
        <v>6</v>
      </c>
      <c r="D27" s="237"/>
      <c r="E27" s="243" t="s">
        <v>172</v>
      </c>
      <c r="F27" s="244"/>
      <c r="G27" s="196"/>
      <c r="H27" s="246"/>
      <c r="I27" s="196"/>
      <c r="J27" s="195"/>
      <c r="K27" s="195"/>
      <c r="L27" s="195"/>
      <c r="M27" s="190"/>
      <c r="N27" s="190"/>
      <c r="O27" s="190"/>
    </row>
    <row r="28" spans="1:15" ht="12.75">
      <c r="A28" s="186">
        <v>6</v>
      </c>
      <c r="B28" s="235">
        <f>сН1!A13</f>
        <v>0</v>
      </c>
      <c r="C28" s="197" t="str">
        <f>сН1!B13</f>
        <v>Нургалиева Эмилия</v>
      </c>
      <c r="D28" s="240"/>
      <c r="E28" s="190"/>
      <c r="F28" s="236"/>
      <c r="G28" s="196"/>
      <c r="H28" s="246"/>
      <c r="I28" s="196"/>
      <c r="J28" s="195"/>
      <c r="K28" s="195"/>
      <c r="L28" s="195"/>
      <c r="M28" s="190"/>
      <c r="N28" s="190"/>
      <c r="O28" s="190"/>
    </row>
    <row r="29" spans="1:15" ht="12.75">
      <c r="A29" s="186"/>
      <c r="B29" s="236"/>
      <c r="C29" s="190"/>
      <c r="D29" s="236"/>
      <c r="E29" s="190"/>
      <c r="F29" s="236"/>
      <c r="G29" s="192">
        <v>14</v>
      </c>
      <c r="H29" s="237"/>
      <c r="I29" s="243" t="s">
        <v>168</v>
      </c>
      <c r="J29" s="238"/>
      <c r="K29" s="195"/>
      <c r="L29" s="195"/>
      <c r="M29" s="190"/>
      <c r="N29" s="190"/>
      <c r="O29" s="190"/>
    </row>
    <row r="30" spans="1:15" ht="12.75">
      <c r="A30" s="186">
        <v>7</v>
      </c>
      <c r="B30" s="235">
        <f>сН1!A14</f>
        <v>0</v>
      </c>
      <c r="C30" s="188" t="str">
        <f>сН1!B14</f>
        <v>Гайнанова Елизавета</v>
      </c>
      <c r="D30" s="241"/>
      <c r="E30" s="190"/>
      <c r="F30" s="236"/>
      <c r="G30" s="196"/>
      <c r="H30" s="201"/>
      <c r="I30" s="190"/>
      <c r="J30" s="190"/>
      <c r="K30" s="195"/>
      <c r="L30" s="195"/>
      <c r="M30" s="190"/>
      <c r="N30" s="190"/>
      <c r="O30" s="190"/>
    </row>
    <row r="31" spans="1:15" ht="12.75">
      <c r="A31" s="186"/>
      <c r="B31" s="236"/>
      <c r="C31" s="192">
        <v>7</v>
      </c>
      <c r="D31" s="237"/>
      <c r="E31" s="213" t="s">
        <v>176</v>
      </c>
      <c r="F31" s="241"/>
      <c r="G31" s="196"/>
      <c r="H31" s="200"/>
      <c r="I31" s="190"/>
      <c r="J31" s="190"/>
      <c r="K31" s="195"/>
      <c r="L31" s="195"/>
      <c r="M31" s="190"/>
      <c r="N31" s="190"/>
      <c r="O31" s="190"/>
    </row>
    <row r="32" spans="1:15" ht="12.75">
      <c r="A32" s="186">
        <v>10</v>
      </c>
      <c r="B32" s="235">
        <f>сН1!A17</f>
        <v>0</v>
      </c>
      <c r="C32" s="197" t="str">
        <f>сН1!B17</f>
        <v>Саитова Русалина</v>
      </c>
      <c r="D32" s="240"/>
      <c r="E32" s="196"/>
      <c r="F32" s="246"/>
      <c r="G32" s="196"/>
      <c r="H32" s="200"/>
      <c r="I32" s="186">
        <v>-15</v>
      </c>
      <c r="J32" s="249">
        <f>IF(J21=H13,H29,IF(J21=H29,H13,0))</f>
        <v>0</v>
      </c>
      <c r="K32" s="188" t="str">
        <f>IF(K21=I13,I29,IF(K21=I29,I13,0))</f>
        <v>Ханов Шамиль</v>
      </c>
      <c r="L32" s="188"/>
      <c r="M32" s="194"/>
      <c r="N32" s="194"/>
      <c r="O32" s="194"/>
    </row>
    <row r="33" spans="1:15" ht="12.75">
      <c r="A33" s="186"/>
      <c r="B33" s="236"/>
      <c r="C33" s="190"/>
      <c r="D33" s="236"/>
      <c r="E33" s="192">
        <v>12</v>
      </c>
      <c r="F33" s="237"/>
      <c r="G33" s="243" t="s">
        <v>168</v>
      </c>
      <c r="H33" s="250"/>
      <c r="I33" s="190"/>
      <c r="J33" s="190"/>
      <c r="K33" s="195"/>
      <c r="L33" s="195"/>
      <c r="M33" s="190"/>
      <c r="N33" s="210" t="s">
        <v>72</v>
      </c>
      <c r="O33" s="210"/>
    </row>
    <row r="34" spans="1:15" ht="12.75">
      <c r="A34" s="186">
        <v>15</v>
      </c>
      <c r="B34" s="235">
        <f>сН1!A22</f>
        <v>0</v>
      </c>
      <c r="C34" s="188" t="str">
        <f>сН1!B22</f>
        <v>_</v>
      </c>
      <c r="D34" s="241"/>
      <c r="E34" s="196"/>
      <c r="F34" s="201"/>
      <c r="G34" s="190"/>
      <c r="H34" s="190"/>
      <c r="I34" s="190"/>
      <c r="J34" s="190"/>
      <c r="K34" s="195"/>
      <c r="L34" s="195"/>
      <c r="M34" s="190"/>
      <c r="N34" s="190"/>
      <c r="O34" s="190"/>
    </row>
    <row r="35" spans="1:15" ht="12.75">
      <c r="A35" s="186"/>
      <c r="B35" s="236"/>
      <c r="C35" s="192">
        <v>8</v>
      </c>
      <c r="D35" s="237"/>
      <c r="E35" s="243" t="s">
        <v>168</v>
      </c>
      <c r="F35" s="250"/>
      <c r="G35" s="190"/>
      <c r="H35" s="190"/>
      <c r="I35" s="190"/>
      <c r="J35" s="190"/>
      <c r="K35" s="195"/>
      <c r="L35" s="195"/>
      <c r="M35" s="190"/>
      <c r="N35" s="190"/>
      <c r="O35" s="190"/>
    </row>
    <row r="36" spans="1:15" ht="12.75">
      <c r="A36" s="186">
        <v>2</v>
      </c>
      <c r="B36" s="235">
        <f>сН1!A9</f>
        <v>0</v>
      </c>
      <c r="C36" s="197" t="str">
        <f>сН1!B9</f>
        <v>Ханов Шамиль</v>
      </c>
      <c r="D36" s="199"/>
      <c r="E36" s="190"/>
      <c r="F36" s="190"/>
      <c r="G36" s="190"/>
      <c r="H36" s="190"/>
      <c r="I36" s="190"/>
      <c r="J36" s="190"/>
      <c r="K36" s="195"/>
      <c r="L36" s="195"/>
      <c r="M36" s="190"/>
      <c r="N36" s="190"/>
      <c r="O36" s="190"/>
    </row>
    <row r="37" spans="1:15" ht="12.75">
      <c r="A37" s="186"/>
      <c r="B37" s="186"/>
      <c r="C37" s="190"/>
      <c r="D37" s="190"/>
      <c r="E37" s="190"/>
      <c r="F37" s="190"/>
      <c r="G37" s="190"/>
      <c r="H37" s="190"/>
      <c r="I37" s="190"/>
      <c r="J37" s="190"/>
      <c r="K37" s="195"/>
      <c r="L37" s="195"/>
      <c r="M37" s="190"/>
      <c r="N37" s="190"/>
      <c r="O37" s="190"/>
    </row>
    <row r="38" spans="1:15" ht="12.75">
      <c r="A38" s="186">
        <v>-1</v>
      </c>
      <c r="B38" s="249">
        <f>IF(D7=B6,B8,IF(D7=B8,B6,0))</f>
        <v>0</v>
      </c>
      <c r="C38" s="188" t="str">
        <f>IF(E7=C6,C8,IF(E7=C8,C6,0))</f>
        <v>_</v>
      </c>
      <c r="D38" s="189"/>
      <c r="E38" s="190"/>
      <c r="F38" s="190"/>
      <c r="G38" s="186">
        <v>-13</v>
      </c>
      <c r="H38" s="249">
        <f>IF(H13=F9,F17,IF(H13=F17,F9,0))</f>
        <v>0</v>
      </c>
      <c r="I38" s="188" t="str">
        <f>IF(I13=G9,G17,IF(I13=G17,G9,0))</f>
        <v>Шаяхметов Рустам</v>
      </c>
      <c r="J38" s="189"/>
      <c r="K38" s="190"/>
      <c r="L38" s="190"/>
      <c r="M38" s="190"/>
      <c r="N38" s="190"/>
      <c r="O38" s="190"/>
    </row>
    <row r="39" spans="1:15" ht="12.75">
      <c r="A39" s="186"/>
      <c r="B39" s="186"/>
      <c r="C39" s="192">
        <v>16</v>
      </c>
      <c r="D39" s="237"/>
      <c r="E39" s="251" t="s">
        <v>174</v>
      </c>
      <c r="F39" s="252"/>
      <c r="G39" s="190"/>
      <c r="H39" s="190"/>
      <c r="I39" s="196"/>
      <c r="J39" s="195"/>
      <c r="K39" s="190"/>
      <c r="L39" s="190"/>
      <c r="M39" s="190"/>
      <c r="N39" s="190"/>
      <c r="O39" s="190"/>
    </row>
    <row r="40" spans="1:15" ht="12.75">
      <c r="A40" s="186">
        <v>-2</v>
      </c>
      <c r="B40" s="249">
        <f>IF(D11=B10,B12,IF(D11=B12,B10,0))</f>
        <v>0</v>
      </c>
      <c r="C40" s="197" t="str">
        <f>IF(E11=C10,C12,IF(E11=C12,C10,0))</f>
        <v>Фарвазева Замира</v>
      </c>
      <c r="D40" s="199"/>
      <c r="E40" s="192">
        <v>20</v>
      </c>
      <c r="F40" s="237"/>
      <c r="G40" s="251" t="s">
        <v>174</v>
      </c>
      <c r="H40" s="252"/>
      <c r="I40" s="192">
        <v>26</v>
      </c>
      <c r="J40" s="237"/>
      <c r="K40" s="251" t="s">
        <v>169</v>
      </c>
      <c r="L40" s="252"/>
      <c r="M40" s="190"/>
      <c r="N40" s="190"/>
      <c r="O40" s="190"/>
    </row>
    <row r="41" spans="1:15" ht="12.75">
      <c r="A41" s="186"/>
      <c r="B41" s="186"/>
      <c r="C41" s="186">
        <v>-12</v>
      </c>
      <c r="D41" s="249">
        <f>IF(F33=D31,D35,IF(F33=D35,D31,0))</f>
        <v>0</v>
      </c>
      <c r="E41" s="197" t="str">
        <f>IF(G33=E31,E35,IF(G33=E35,E31,0))</f>
        <v>Саитова Русалина</v>
      </c>
      <c r="F41" s="199"/>
      <c r="G41" s="196"/>
      <c r="H41" s="200"/>
      <c r="I41" s="196"/>
      <c r="J41" s="201"/>
      <c r="K41" s="196"/>
      <c r="L41" s="195"/>
      <c r="M41" s="190"/>
      <c r="N41" s="190"/>
      <c r="O41" s="190"/>
    </row>
    <row r="42" spans="1:15" ht="12.75">
      <c r="A42" s="186">
        <v>-3</v>
      </c>
      <c r="B42" s="249">
        <f>IF(D15=B14,B16,IF(D15=B16,B14,0))</f>
        <v>0</v>
      </c>
      <c r="C42" s="188" t="str">
        <f>IF(E15=C14,C16,IF(E15=C16,C14,0))</f>
        <v>Апулов Арсений</v>
      </c>
      <c r="D42" s="189"/>
      <c r="E42" s="190"/>
      <c r="F42" s="190"/>
      <c r="G42" s="192">
        <v>24</v>
      </c>
      <c r="H42" s="237"/>
      <c r="I42" s="253" t="s">
        <v>169</v>
      </c>
      <c r="J42" s="248"/>
      <c r="K42" s="196"/>
      <c r="L42" s="195"/>
      <c r="M42" s="190"/>
      <c r="N42" s="190"/>
      <c r="O42" s="190"/>
    </row>
    <row r="43" spans="1:15" ht="12.75">
      <c r="A43" s="186"/>
      <c r="B43" s="186"/>
      <c r="C43" s="192">
        <v>17</v>
      </c>
      <c r="D43" s="237"/>
      <c r="E43" s="251" t="s">
        <v>179</v>
      </c>
      <c r="F43" s="252"/>
      <c r="G43" s="196"/>
      <c r="H43" s="195"/>
      <c r="I43" s="195"/>
      <c r="J43" s="195"/>
      <c r="K43" s="196"/>
      <c r="L43" s="195"/>
      <c r="M43" s="190"/>
      <c r="N43" s="190"/>
      <c r="O43" s="190"/>
    </row>
    <row r="44" spans="1:15" ht="12.75">
      <c r="A44" s="186">
        <v>-4</v>
      </c>
      <c r="B44" s="249">
        <f>IF(D19=B18,B20,IF(D19=B20,B18,0))</f>
        <v>0</v>
      </c>
      <c r="C44" s="197" t="str">
        <f>IF(E19=C18,C20,IF(E19=C20,C18,0))</f>
        <v>Файзуллин Тимур</v>
      </c>
      <c r="D44" s="199"/>
      <c r="E44" s="192">
        <v>21</v>
      </c>
      <c r="F44" s="237"/>
      <c r="G44" s="253" t="s">
        <v>169</v>
      </c>
      <c r="H44" s="252"/>
      <c r="I44" s="195"/>
      <c r="J44" s="195"/>
      <c r="K44" s="192">
        <v>28</v>
      </c>
      <c r="L44" s="237"/>
      <c r="M44" s="251" t="s">
        <v>169</v>
      </c>
      <c r="N44" s="194"/>
      <c r="O44" s="194"/>
    </row>
    <row r="45" spans="1:15" ht="12.75">
      <c r="A45" s="186"/>
      <c r="B45" s="186"/>
      <c r="C45" s="186">
        <v>-11</v>
      </c>
      <c r="D45" s="249">
        <f>IF(F25=D23,D27,IF(F25=D27,D23,0))</f>
        <v>0</v>
      </c>
      <c r="E45" s="197" t="str">
        <f>IF(G25=E23,E27,IF(G25=E27,E23,0))</f>
        <v>Ахтямова Камилла</v>
      </c>
      <c r="F45" s="199"/>
      <c r="G45" s="190"/>
      <c r="H45" s="190"/>
      <c r="I45" s="195"/>
      <c r="J45" s="195"/>
      <c r="K45" s="196"/>
      <c r="L45" s="195"/>
      <c r="M45" s="190"/>
      <c r="N45" s="210" t="s">
        <v>81</v>
      </c>
      <c r="O45" s="210"/>
    </row>
    <row r="46" spans="1:15" ht="12.75">
      <c r="A46" s="186">
        <v>-5</v>
      </c>
      <c r="B46" s="249">
        <f>IF(D23=B22,B24,IF(D23=B24,B22,0))</f>
        <v>0</v>
      </c>
      <c r="C46" s="188" t="str">
        <f>IF(E23=C22,C24,IF(E23=C24,C22,0))</f>
        <v>Галиев Галим</v>
      </c>
      <c r="D46" s="189"/>
      <c r="E46" s="190"/>
      <c r="F46" s="190"/>
      <c r="G46" s="186">
        <v>-14</v>
      </c>
      <c r="H46" s="249">
        <f>IF(H29=F25,F33,IF(H29=F33,F25,0))</f>
        <v>0</v>
      </c>
      <c r="I46" s="188" t="str">
        <f>IF(I29=G25,G33,IF(I29=G33,G25,0))</f>
        <v>Нургалиева Эмилия</v>
      </c>
      <c r="J46" s="189"/>
      <c r="K46" s="196"/>
      <c r="L46" s="195"/>
      <c r="M46" s="195"/>
      <c r="N46" s="190"/>
      <c r="O46" s="190"/>
    </row>
    <row r="47" spans="1:15" ht="12.75">
      <c r="A47" s="186"/>
      <c r="B47" s="186"/>
      <c r="C47" s="192">
        <v>18</v>
      </c>
      <c r="D47" s="237"/>
      <c r="E47" s="251" t="s">
        <v>180</v>
      </c>
      <c r="F47" s="252"/>
      <c r="G47" s="190"/>
      <c r="H47" s="190"/>
      <c r="I47" s="254"/>
      <c r="J47" s="195"/>
      <c r="K47" s="196"/>
      <c r="L47" s="195"/>
      <c r="M47" s="195"/>
      <c r="N47" s="190"/>
      <c r="O47" s="190"/>
    </row>
    <row r="48" spans="1:15" ht="12.75">
      <c r="A48" s="186">
        <v>-6</v>
      </c>
      <c r="B48" s="249">
        <f>IF(D27=B26,B28,IF(D27=B28,B26,0))</f>
        <v>0</v>
      </c>
      <c r="C48" s="197" t="str">
        <f>IF(E27=C26,C28,IF(E27=C28,C26,0))</f>
        <v>Ветошкин Владимир</v>
      </c>
      <c r="D48" s="199"/>
      <c r="E48" s="192">
        <v>22</v>
      </c>
      <c r="F48" s="237"/>
      <c r="G48" s="251" t="s">
        <v>170</v>
      </c>
      <c r="H48" s="252"/>
      <c r="I48" s="192">
        <v>27</v>
      </c>
      <c r="J48" s="237"/>
      <c r="K48" s="253" t="s">
        <v>172</v>
      </c>
      <c r="L48" s="252"/>
      <c r="M48" s="195"/>
      <c r="N48" s="190"/>
      <c r="O48" s="190"/>
    </row>
    <row r="49" spans="1:15" ht="12.75">
      <c r="A49" s="186"/>
      <c r="B49" s="186"/>
      <c r="C49" s="186">
        <v>-10</v>
      </c>
      <c r="D49" s="249">
        <f>IF(F17=D15,D19,IF(F17=D19,D15,0))</f>
        <v>0</v>
      </c>
      <c r="E49" s="197" t="str">
        <f>IF(G17=E15,E19,IF(G17=E19,E15,0))</f>
        <v>Габдрахманова Альмира</v>
      </c>
      <c r="F49" s="199"/>
      <c r="G49" s="196"/>
      <c r="H49" s="200"/>
      <c r="I49" s="196"/>
      <c r="J49" s="201"/>
      <c r="K49" s="190"/>
      <c r="L49" s="190"/>
      <c r="M49" s="195"/>
      <c r="N49" s="190"/>
      <c r="O49" s="190"/>
    </row>
    <row r="50" spans="1:15" ht="12.75">
      <c r="A50" s="186">
        <v>-7</v>
      </c>
      <c r="B50" s="249">
        <f>IF(D31=B30,B32,IF(D31=B32,B30,0))</f>
        <v>0</v>
      </c>
      <c r="C50" s="188" t="str">
        <f>IF(E31=C30,C32,IF(E31=C32,C30,0))</f>
        <v>Гайнанова Елизавета</v>
      </c>
      <c r="D50" s="189"/>
      <c r="E50" s="190"/>
      <c r="F50" s="190"/>
      <c r="G50" s="192">
        <v>25</v>
      </c>
      <c r="H50" s="237"/>
      <c r="I50" s="253" t="s">
        <v>170</v>
      </c>
      <c r="J50" s="248"/>
      <c r="K50" s="190"/>
      <c r="L50" s="190"/>
      <c r="M50" s="195"/>
      <c r="N50" s="190"/>
      <c r="O50" s="190"/>
    </row>
    <row r="51" spans="1:15" ht="12.75">
      <c r="A51" s="186"/>
      <c r="B51" s="186"/>
      <c r="C51" s="192">
        <v>19</v>
      </c>
      <c r="D51" s="237"/>
      <c r="E51" s="251" t="s">
        <v>173</v>
      </c>
      <c r="F51" s="252"/>
      <c r="G51" s="196"/>
      <c r="H51" s="195"/>
      <c r="I51" s="195"/>
      <c r="J51" s="195"/>
      <c r="K51" s="190"/>
      <c r="L51" s="190"/>
      <c r="M51" s="195"/>
      <c r="N51" s="190"/>
      <c r="O51" s="190"/>
    </row>
    <row r="52" spans="1:15" ht="12.75">
      <c r="A52" s="186">
        <v>-8</v>
      </c>
      <c r="B52" s="249">
        <f>IF(D35=B34,B36,IF(D35=B36,B34,0))</f>
        <v>0</v>
      </c>
      <c r="C52" s="197" t="str">
        <f>IF(E35=C34,C36,IF(E35=C36,C34,0))</f>
        <v>_</v>
      </c>
      <c r="D52" s="199"/>
      <c r="E52" s="192">
        <v>23</v>
      </c>
      <c r="F52" s="237"/>
      <c r="G52" s="253" t="s">
        <v>175</v>
      </c>
      <c r="H52" s="252"/>
      <c r="I52" s="195"/>
      <c r="J52" s="195"/>
      <c r="K52" s="186">
        <v>-28</v>
      </c>
      <c r="L52" s="249">
        <f>IF(L44=J40,J48,IF(L44=J48,J40,0))</f>
        <v>0</v>
      </c>
      <c r="M52" s="188" t="str">
        <f>IF(M44=K40,K48,IF(M44=K48,K40,0))</f>
        <v>Нургалиева Эмилия</v>
      </c>
      <c r="N52" s="194"/>
      <c r="O52" s="194"/>
    </row>
    <row r="53" spans="1:15" ht="12.75">
      <c r="A53" s="186"/>
      <c r="B53" s="186"/>
      <c r="C53" s="205">
        <v>-9</v>
      </c>
      <c r="D53" s="249">
        <f>IF(F9=D7,D11,IF(F9=D11,D7,0))</f>
        <v>0</v>
      </c>
      <c r="E53" s="197" t="str">
        <f>IF(G9=E7,E11,IF(G9=E11,E7,0))</f>
        <v>Иванов Роман</v>
      </c>
      <c r="F53" s="199"/>
      <c r="G53" s="190"/>
      <c r="H53" s="190"/>
      <c r="I53" s="195"/>
      <c r="J53" s="195"/>
      <c r="K53" s="190"/>
      <c r="L53" s="190"/>
      <c r="M53" s="214"/>
      <c r="N53" s="210" t="s">
        <v>82</v>
      </c>
      <c r="O53" s="210"/>
    </row>
    <row r="54" spans="1:15" ht="12.75">
      <c r="A54" s="186"/>
      <c r="B54" s="186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</row>
    <row r="55" spans="1:15" ht="12.75">
      <c r="A55" s="186">
        <v>-26</v>
      </c>
      <c r="B55" s="249">
        <f>IF(J40=H38,H42,IF(J40=H42,H38,0))</f>
        <v>0</v>
      </c>
      <c r="C55" s="188" t="str">
        <f>IF(K40=I38,I42,IF(K40=I42,I38,0))</f>
        <v>Шаяхметов Рустам</v>
      </c>
      <c r="D55" s="189"/>
      <c r="E55" s="190"/>
      <c r="F55" s="190"/>
      <c r="G55" s="186">
        <v>-20</v>
      </c>
      <c r="H55" s="249">
        <f>IF(F40=D39,D41,IF(F40=D41,D39,0))</f>
        <v>0</v>
      </c>
      <c r="I55" s="188" t="str">
        <f>IF(G40=E39,E41,IF(G40=E41,E39,0))</f>
        <v>Саитова Русалина</v>
      </c>
      <c r="J55" s="189"/>
      <c r="K55" s="190"/>
      <c r="L55" s="190"/>
      <c r="M55" s="190"/>
      <c r="N55" s="190"/>
      <c r="O55" s="190"/>
    </row>
    <row r="56" spans="1:15" ht="12.75">
      <c r="A56" s="186"/>
      <c r="B56" s="236"/>
      <c r="C56" s="192">
        <v>29</v>
      </c>
      <c r="D56" s="237"/>
      <c r="E56" s="213" t="s">
        <v>170</v>
      </c>
      <c r="F56" s="238"/>
      <c r="G56" s="186"/>
      <c r="H56" s="186"/>
      <c r="I56" s="192">
        <v>31</v>
      </c>
      <c r="J56" s="237"/>
      <c r="K56" s="213" t="s">
        <v>176</v>
      </c>
      <c r="L56" s="238"/>
      <c r="M56" s="190"/>
      <c r="N56" s="190"/>
      <c r="O56" s="190"/>
    </row>
    <row r="57" spans="1:15" ht="12.75">
      <c r="A57" s="186">
        <v>-27</v>
      </c>
      <c r="B57" s="249">
        <f>IF(J48=H46,H50,IF(J48=H50,H46,0))</f>
        <v>0</v>
      </c>
      <c r="C57" s="197" t="str">
        <f>IF(K48=I46,I50,IF(K48=I50,I46,0))</f>
        <v>Габдрахманова Альмира</v>
      </c>
      <c r="D57" s="199"/>
      <c r="E57" s="215" t="s">
        <v>73</v>
      </c>
      <c r="F57" s="215"/>
      <c r="G57" s="186">
        <v>-21</v>
      </c>
      <c r="H57" s="249">
        <f>IF(F44=D43,D45,IF(F44=D45,D43,0))</f>
        <v>0</v>
      </c>
      <c r="I57" s="197" t="str">
        <f>IF(G44=E43,E45,IF(G44=E45,E43,0))</f>
        <v>Файзуллин Тимур</v>
      </c>
      <c r="J57" s="199"/>
      <c r="K57" s="196"/>
      <c r="L57" s="195"/>
      <c r="M57" s="195"/>
      <c r="N57" s="190"/>
      <c r="O57" s="190"/>
    </row>
    <row r="58" spans="1:15" ht="12.75">
      <c r="A58" s="186"/>
      <c r="B58" s="186"/>
      <c r="C58" s="186">
        <v>-29</v>
      </c>
      <c r="D58" s="249">
        <f>IF(D56=B55,B57,IF(D56=B57,B55,0))</f>
        <v>0</v>
      </c>
      <c r="E58" s="188" t="str">
        <f>IF(E56=C55,C57,IF(E56=C57,C55,0))</f>
        <v>Шаяхметов Рустам</v>
      </c>
      <c r="F58" s="189"/>
      <c r="G58" s="186"/>
      <c r="H58" s="186"/>
      <c r="I58" s="190"/>
      <c r="J58" s="190"/>
      <c r="K58" s="192">
        <v>33</v>
      </c>
      <c r="L58" s="237"/>
      <c r="M58" s="213" t="s">
        <v>180</v>
      </c>
      <c r="N58" s="194"/>
      <c r="O58" s="194"/>
    </row>
    <row r="59" spans="1:15" ht="12.75">
      <c r="A59" s="186"/>
      <c r="B59" s="186"/>
      <c r="C59" s="190"/>
      <c r="D59" s="190"/>
      <c r="E59" s="215" t="s">
        <v>74</v>
      </c>
      <c r="F59" s="215"/>
      <c r="G59" s="186">
        <v>-22</v>
      </c>
      <c r="H59" s="249">
        <f>IF(F48=D47,D49,IF(F48=D49,D47,0))</f>
        <v>0</v>
      </c>
      <c r="I59" s="188" t="str">
        <f>IF(G48=E47,E49,IF(G48=E49,E47,0))</f>
        <v>Галиев Галим</v>
      </c>
      <c r="J59" s="189"/>
      <c r="K59" s="196"/>
      <c r="L59" s="195"/>
      <c r="M59" s="190"/>
      <c r="N59" s="210" t="s">
        <v>77</v>
      </c>
      <c r="O59" s="210"/>
    </row>
    <row r="60" spans="1:15" ht="12.75">
      <c r="A60" s="186">
        <v>-24</v>
      </c>
      <c r="B60" s="249">
        <f>IF(H42=F40,F44,IF(H42=F44,F40,0))</f>
        <v>0</v>
      </c>
      <c r="C60" s="188" t="str">
        <f>IF(I42=G40,G44,IF(I42=G44,G40,0))</f>
        <v>Фарвазева Замира</v>
      </c>
      <c r="D60" s="189"/>
      <c r="E60" s="190"/>
      <c r="F60" s="190"/>
      <c r="G60" s="186"/>
      <c r="H60" s="186"/>
      <c r="I60" s="192">
        <v>32</v>
      </c>
      <c r="J60" s="237"/>
      <c r="K60" s="243" t="s">
        <v>180</v>
      </c>
      <c r="L60" s="238"/>
      <c r="M60" s="209"/>
      <c r="N60" s="190"/>
      <c r="O60" s="190"/>
    </row>
    <row r="61" spans="1:15" ht="12.75">
      <c r="A61" s="186"/>
      <c r="B61" s="186"/>
      <c r="C61" s="192">
        <v>30</v>
      </c>
      <c r="D61" s="237"/>
      <c r="E61" s="213" t="s">
        <v>174</v>
      </c>
      <c r="F61" s="238"/>
      <c r="G61" s="186">
        <v>-23</v>
      </c>
      <c r="H61" s="249">
        <f>IF(F52=D51,D53,IF(F52=D53,D51,0))</f>
        <v>0</v>
      </c>
      <c r="I61" s="197" t="str">
        <f>IF(G52=E51,E53,IF(G52=E53,E51,0))</f>
        <v>Гайнанова Елизавета</v>
      </c>
      <c r="J61" s="199"/>
      <c r="K61" s="186">
        <v>-33</v>
      </c>
      <c r="L61" s="249">
        <f>IF(L58=J56,J60,IF(L58=J60,J56,0))</f>
        <v>0</v>
      </c>
      <c r="M61" s="188" t="str">
        <f>IF(M58=K56,K60,IF(M58=K60,K56,0))</f>
        <v>Саитова Русалина</v>
      </c>
      <c r="N61" s="194"/>
      <c r="O61" s="194"/>
    </row>
    <row r="62" spans="1:15" ht="12.75">
      <c r="A62" s="186">
        <v>-25</v>
      </c>
      <c r="B62" s="249">
        <f>IF(H50=F48,F52,IF(H50=F52,F48,0))</f>
        <v>0</v>
      </c>
      <c r="C62" s="197" t="str">
        <f>IF(I50=G48,G52,IF(I50=G52,G48,0))</f>
        <v>Иванов Роман</v>
      </c>
      <c r="D62" s="199"/>
      <c r="E62" s="215" t="s">
        <v>75</v>
      </c>
      <c r="F62" s="215"/>
      <c r="G62" s="190"/>
      <c r="H62" s="190"/>
      <c r="I62" s="190"/>
      <c r="J62" s="190"/>
      <c r="K62" s="190"/>
      <c r="L62" s="190"/>
      <c r="M62" s="190"/>
      <c r="N62" s="210" t="s">
        <v>79</v>
      </c>
      <c r="O62" s="210"/>
    </row>
    <row r="63" spans="1:15" ht="12.75">
      <c r="A63" s="186"/>
      <c r="B63" s="186"/>
      <c r="C63" s="186">
        <v>-30</v>
      </c>
      <c r="D63" s="249">
        <f>IF(D61=B60,B62,IF(D61=B62,B60,0))</f>
        <v>0</v>
      </c>
      <c r="E63" s="188" t="str">
        <f>IF(E61=C60,C62,IF(E61=C62,C60,0))</f>
        <v>Иванов Роман</v>
      </c>
      <c r="F63" s="189"/>
      <c r="G63" s="190"/>
      <c r="H63" s="190"/>
      <c r="I63" s="190"/>
      <c r="J63" s="190"/>
      <c r="K63" s="190"/>
      <c r="L63" s="190"/>
      <c r="M63" s="190"/>
      <c r="N63" s="190"/>
      <c r="O63" s="190"/>
    </row>
    <row r="64" spans="1:15" ht="12.75">
      <c r="A64" s="186"/>
      <c r="B64" s="186"/>
      <c r="C64" s="190"/>
      <c r="D64" s="190"/>
      <c r="E64" s="215" t="s">
        <v>76</v>
      </c>
      <c r="F64" s="215"/>
      <c r="G64" s="190"/>
      <c r="H64" s="190"/>
      <c r="I64" s="186">
        <v>-31</v>
      </c>
      <c r="J64" s="249">
        <f>IF(J56=H55,H57,IF(J56=H57,H55,0))</f>
        <v>0</v>
      </c>
      <c r="K64" s="188" t="str">
        <f>IF(K56=I55,I57,IF(K56=I57,I55,0))</f>
        <v>Файзуллин Тимур</v>
      </c>
      <c r="L64" s="189"/>
      <c r="M64" s="190"/>
      <c r="N64" s="190"/>
      <c r="O64" s="190"/>
    </row>
    <row r="65" spans="1:15" ht="12.75">
      <c r="A65" s="186">
        <v>-16</v>
      </c>
      <c r="B65" s="249">
        <f>IF(D39=B38,B40,IF(D39=B40,B38,0))</f>
        <v>0</v>
      </c>
      <c r="C65" s="188" t="str">
        <f>IF(E39=C38,C40,IF(E39=C40,C38,0))</f>
        <v>_</v>
      </c>
      <c r="D65" s="189"/>
      <c r="E65" s="190"/>
      <c r="F65" s="190"/>
      <c r="G65" s="190"/>
      <c r="H65" s="190"/>
      <c r="I65" s="190"/>
      <c r="J65" s="190"/>
      <c r="K65" s="192">
        <v>34</v>
      </c>
      <c r="L65" s="237"/>
      <c r="M65" s="213" t="s">
        <v>173</v>
      </c>
      <c r="N65" s="194"/>
      <c r="O65" s="194"/>
    </row>
    <row r="66" spans="1:15" ht="12.75">
      <c r="A66" s="186"/>
      <c r="B66" s="186"/>
      <c r="C66" s="192">
        <v>35</v>
      </c>
      <c r="D66" s="237"/>
      <c r="E66" s="213" t="s">
        <v>178</v>
      </c>
      <c r="F66" s="238"/>
      <c r="G66" s="190"/>
      <c r="H66" s="190"/>
      <c r="I66" s="186">
        <v>-32</v>
      </c>
      <c r="J66" s="249">
        <f>IF(J60=H59,H61,IF(J60=H61,H59,0))</f>
        <v>0</v>
      </c>
      <c r="K66" s="197" t="str">
        <f>IF(K60=I59,I61,IF(K60=I61,I59,0))</f>
        <v>Гайнанова Елизавета</v>
      </c>
      <c r="L66" s="189"/>
      <c r="M66" s="190"/>
      <c r="N66" s="210" t="s">
        <v>78</v>
      </c>
      <c r="O66" s="210"/>
    </row>
    <row r="67" spans="1:15" ht="12.75">
      <c r="A67" s="186">
        <v>-17</v>
      </c>
      <c r="B67" s="249">
        <f>IF(D43=B42,B44,IF(D43=B44,B42,0))</f>
        <v>0</v>
      </c>
      <c r="C67" s="197" t="str">
        <f>IF(E43=C42,C44,IF(E43=C44,C42,0))</f>
        <v>Апулов Арсений</v>
      </c>
      <c r="D67" s="199"/>
      <c r="E67" s="196"/>
      <c r="F67" s="195"/>
      <c r="G67" s="195"/>
      <c r="H67" s="195"/>
      <c r="I67" s="186"/>
      <c r="J67" s="186"/>
      <c r="K67" s="186">
        <v>-34</v>
      </c>
      <c r="L67" s="249">
        <f>IF(L65=J64,J66,IF(L65=J66,J64,0))</f>
        <v>0</v>
      </c>
      <c r="M67" s="188" t="str">
        <f>IF(M65=K64,K66,IF(M65=K66,K64,0))</f>
        <v>Файзуллин Тимур</v>
      </c>
      <c r="N67" s="194"/>
      <c r="O67" s="194"/>
    </row>
    <row r="68" spans="1:15" ht="12.75">
      <c r="A68" s="186"/>
      <c r="B68" s="186"/>
      <c r="C68" s="190"/>
      <c r="D68" s="190"/>
      <c r="E68" s="192">
        <v>37</v>
      </c>
      <c r="F68" s="237"/>
      <c r="G68" s="213" t="s">
        <v>178</v>
      </c>
      <c r="H68" s="238"/>
      <c r="I68" s="186"/>
      <c r="J68" s="186"/>
      <c r="K68" s="190"/>
      <c r="L68" s="190"/>
      <c r="M68" s="190"/>
      <c r="N68" s="210" t="s">
        <v>80</v>
      </c>
      <c r="O68" s="210"/>
    </row>
    <row r="69" spans="1:15" ht="12.75">
      <c r="A69" s="186">
        <v>-18</v>
      </c>
      <c r="B69" s="249">
        <f>IF(D47=B46,B48,IF(D47=B48,B46,0))</f>
        <v>0</v>
      </c>
      <c r="C69" s="188" t="str">
        <f>IF(E47=C46,C48,IF(E47=C48,C46,0))</f>
        <v>Ветошкин Владимир</v>
      </c>
      <c r="D69" s="189"/>
      <c r="E69" s="196"/>
      <c r="F69" s="195"/>
      <c r="G69" s="255" t="s">
        <v>83</v>
      </c>
      <c r="H69" s="255"/>
      <c r="I69" s="186">
        <v>-35</v>
      </c>
      <c r="J69" s="249">
        <f>IF(D66=B65,B67,IF(D66=B67,B65,0))</f>
        <v>0</v>
      </c>
      <c r="K69" s="188" t="str">
        <f>IF(E66=C65,C67,IF(E66=C67,C65,0))</f>
        <v>_</v>
      </c>
      <c r="L69" s="189"/>
      <c r="M69" s="190"/>
      <c r="N69" s="190"/>
      <c r="O69" s="190"/>
    </row>
    <row r="70" spans="1:15" ht="12.75">
      <c r="A70" s="186"/>
      <c r="B70" s="186"/>
      <c r="C70" s="192">
        <v>36</v>
      </c>
      <c r="D70" s="237"/>
      <c r="E70" s="243" t="s">
        <v>177</v>
      </c>
      <c r="F70" s="238"/>
      <c r="G70" s="209"/>
      <c r="H70" s="209"/>
      <c r="I70" s="186"/>
      <c r="J70" s="186"/>
      <c r="K70" s="192">
        <v>38</v>
      </c>
      <c r="L70" s="237"/>
      <c r="M70" s="213"/>
      <c r="N70" s="194"/>
      <c r="O70" s="194"/>
    </row>
    <row r="71" spans="1:15" ht="12.75">
      <c r="A71" s="186">
        <v>-19</v>
      </c>
      <c r="B71" s="249">
        <f>IF(D51=B50,B52,IF(D51=B52,B50,0))</f>
        <v>0</v>
      </c>
      <c r="C71" s="197" t="str">
        <f>IF(E51=C50,C52,IF(E51=C52,C50,0))</f>
        <v>_</v>
      </c>
      <c r="D71" s="199"/>
      <c r="E71" s="186">
        <v>-37</v>
      </c>
      <c r="F71" s="249">
        <f>IF(F68=D66,D70,IF(F68=D70,D66,0))</f>
        <v>0</v>
      </c>
      <c r="G71" s="188" t="str">
        <f>IF(G68=E66,E70,IF(G68=E70,E66,0))</f>
        <v>Ветошкин Владимир</v>
      </c>
      <c r="H71" s="189"/>
      <c r="I71" s="186">
        <v>-36</v>
      </c>
      <c r="J71" s="249">
        <f>IF(D70=B69,B71,IF(D70=B71,B69,0))</f>
        <v>0</v>
      </c>
      <c r="K71" s="197" t="str">
        <f>IF(E70=C69,C71,IF(E70=C71,C69,0))</f>
        <v>_</v>
      </c>
      <c r="L71" s="189"/>
      <c r="M71" s="190"/>
      <c r="N71" s="210" t="s">
        <v>86</v>
      </c>
      <c r="O71" s="210"/>
    </row>
    <row r="72" spans="1:15" ht="12.75">
      <c r="A72" s="190"/>
      <c r="B72" s="190"/>
      <c r="C72" s="190"/>
      <c r="D72" s="190"/>
      <c r="E72" s="190"/>
      <c r="F72" s="190"/>
      <c r="G72" s="215" t="s">
        <v>85</v>
      </c>
      <c r="H72" s="215"/>
      <c r="I72" s="190"/>
      <c r="J72" s="190"/>
      <c r="K72" s="186">
        <v>-38</v>
      </c>
      <c r="L72" s="249">
        <f>IF(L70=J69,J71,IF(L70=J71,J69,0))</f>
        <v>0</v>
      </c>
      <c r="M72" s="188">
        <f>IF(M70=K69,K71,IF(M70=K71,K69,0))</f>
        <v>0</v>
      </c>
      <c r="N72" s="194"/>
      <c r="O72" s="194"/>
    </row>
    <row r="73" spans="1:15" ht="12.75">
      <c r="A73" s="190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210" t="s">
        <v>87</v>
      </c>
      <c r="O73" s="210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N73:O73"/>
    <mergeCell ref="N59:O59"/>
    <mergeCell ref="N62:O62"/>
    <mergeCell ref="N66:O66"/>
    <mergeCell ref="N68:O68"/>
    <mergeCell ref="N71:O71"/>
    <mergeCell ref="A1:O1"/>
    <mergeCell ref="A5:O5"/>
    <mergeCell ref="N53:O53"/>
    <mergeCell ref="N22:O22"/>
    <mergeCell ref="N33:O33"/>
    <mergeCell ref="A3:O3"/>
    <mergeCell ref="N45:O45"/>
    <mergeCell ref="A2:O2"/>
    <mergeCell ref="A4:O4"/>
  </mergeCells>
  <conditionalFormatting sqref="A6:O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zoomScalePageLayoutView="0" workbookViewId="0" topLeftCell="A8">
      <selection activeCell="A2" sqref="A2:I2"/>
    </sheetView>
  </sheetViews>
  <sheetFormatPr defaultColWidth="9.00390625" defaultRowHeight="12.75"/>
  <cols>
    <col min="1" max="1" width="9.125" style="260" customWidth="1"/>
    <col min="2" max="2" width="5.75390625" style="260" customWidth="1"/>
    <col min="3" max="4" width="25.75390625" style="191" customWidth="1"/>
    <col min="5" max="5" width="5.75390625" style="191" customWidth="1"/>
    <col min="6" max="16384" width="9.125" style="191" customWidth="1"/>
  </cols>
  <sheetData>
    <row r="1" spans="1:5" ht="12.75">
      <c r="A1" s="219" t="s">
        <v>103</v>
      </c>
      <c r="B1" s="220" t="s">
        <v>104</v>
      </c>
      <c r="C1" s="221"/>
      <c r="D1" s="222" t="s">
        <v>105</v>
      </c>
      <c r="E1" s="223"/>
    </row>
    <row r="2" spans="1:5" ht="12.75">
      <c r="A2" s="224">
        <v>1</v>
      </c>
      <c r="B2" s="256">
        <f>'Н1'!D7</f>
        <v>0</v>
      </c>
      <c r="C2" s="257">
        <f>'Н1'!M70</f>
        <v>0</v>
      </c>
      <c r="D2" s="258">
        <f>'Н1'!M72</f>
        <v>0</v>
      </c>
      <c r="E2" s="259">
        <f>'Н1'!B38</f>
        <v>0</v>
      </c>
    </row>
    <row r="3" spans="1:5" ht="12.75">
      <c r="A3" s="224">
        <v>2</v>
      </c>
      <c r="B3" s="256">
        <f>'Н1'!D11</f>
        <v>0</v>
      </c>
      <c r="C3" s="257" t="str">
        <f>'Н1'!E7</f>
        <v>Фалахов Эмиль</v>
      </c>
      <c r="D3" s="258" t="str">
        <f>'Н1'!C38</f>
        <v>_</v>
      </c>
      <c r="E3" s="259">
        <f>'Н1'!B40</f>
        <v>0</v>
      </c>
    </row>
    <row r="4" spans="1:5" ht="12.75">
      <c r="A4" s="224">
        <v>3</v>
      </c>
      <c r="B4" s="256">
        <f>'Н1'!D15</f>
        <v>0</v>
      </c>
      <c r="C4" s="257" t="str">
        <f>'Н1'!E35</f>
        <v>Ханов Шамиль</v>
      </c>
      <c r="D4" s="258" t="str">
        <f>'Н1'!C52</f>
        <v>_</v>
      </c>
      <c r="E4" s="259">
        <f>'Н1'!B42</f>
        <v>0</v>
      </c>
    </row>
    <row r="5" spans="1:5" ht="12.75">
      <c r="A5" s="224">
        <v>4</v>
      </c>
      <c r="B5" s="256">
        <f>'Н1'!D19</f>
        <v>0</v>
      </c>
      <c r="C5" s="257" t="str">
        <f>'Н1'!E39</f>
        <v>Фарвазева Замира</v>
      </c>
      <c r="D5" s="258" t="str">
        <f>'Н1'!C65</f>
        <v>_</v>
      </c>
      <c r="E5" s="259">
        <f>'Н1'!B44</f>
        <v>0</v>
      </c>
    </row>
    <row r="6" spans="1:5" ht="12.75">
      <c r="A6" s="224">
        <v>5</v>
      </c>
      <c r="B6" s="256">
        <f>'Н1'!D23</f>
        <v>0</v>
      </c>
      <c r="C6" s="257" t="str">
        <f>'Н1'!E51</f>
        <v>Гайнанова Елизавета</v>
      </c>
      <c r="D6" s="258" t="str">
        <f>'Н1'!C71</f>
        <v>_</v>
      </c>
      <c r="E6" s="259">
        <f>'Н1'!B46</f>
        <v>0</v>
      </c>
    </row>
    <row r="7" spans="1:5" ht="12.75">
      <c r="A7" s="224">
        <v>6</v>
      </c>
      <c r="B7" s="256">
        <f>'Н1'!D27</f>
        <v>0</v>
      </c>
      <c r="C7" s="257" t="str">
        <f>'Н1'!E66</f>
        <v>Апулов Арсений</v>
      </c>
      <c r="D7" s="258" t="str">
        <f>'Н1'!K69</f>
        <v>_</v>
      </c>
      <c r="E7" s="259">
        <f>'Н1'!B48</f>
        <v>0</v>
      </c>
    </row>
    <row r="8" spans="1:5" ht="12.75">
      <c r="A8" s="224">
        <v>7</v>
      </c>
      <c r="B8" s="256">
        <f>'Н1'!D31</f>
        <v>0</v>
      </c>
      <c r="C8" s="257" t="str">
        <f>'Н1'!E70</f>
        <v>Ветошкин Владимир</v>
      </c>
      <c r="D8" s="258" t="str">
        <f>'Н1'!K71</f>
        <v>_</v>
      </c>
      <c r="E8" s="259">
        <f>'Н1'!B50</f>
        <v>0</v>
      </c>
    </row>
    <row r="9" spans="1:5" ht="12.75">
      <c r="A9" s="224">
        <v>8</v>
      </c>
      <c r="B9" s="256">
        <f>'Н1'!D35</f>
        <v>0</v>
      </c>
      <c r="C9" s="257" t="str">
        <f>'Н1'!G68</f>
        <v>Апулов Арсений</v>
      </c>
      <c r="D9" s="258" t="str">
        <f>'Н1'!G71</f>
        <v>Ветошкин Владимир</v>
      </c>
      <c r="E9" s="259">
        <f>'Н1'!B52</f>
        <v>0</v>
      </c>
    </row>
    <row r="10" spans="1:5" ht="12.75">
      <c r="A10" s="224">
        <v>9</v>
      </c>
      <c r="B10" s="256">
        <f>'Н1'!F9</f>
        <v>0</v>
      </c>
      <c r="C10" s="257" t="str">
        <f>'Н1'!E23</f>
        <v>Ахтямова Камилла</v>
      </c>
      <c r="D10" s="258" t="str">
        <f>'Н1'!C46</f>
        <v>Галиев Галим</v>
      </c>
      <c r="E10" s="259">
        <f>'Н1'!D53</f>
        <v>0</v>
      </c>
    </row>
    <row r="11" spans="1:5" ht="12.75">
      <c r="A11" s="224">
        <v>10</v>
      </c>
      <c r="B11" s="256">
        <f>'Н1'!F17</f>
        <v>0</v>
      </c>
      <c r="C11" s="257" t="str">
        <f>'Н1'!M44</f>
        <v>Ахтямова Камилла</v>
      </c>
      <c r="D11" s="258" t="str">
        <f>'Н1'!M52</f>
        <v>Нургалиева Эмилия</v>
      </c>
      <c r="E11" s="259">
        <f>'Н1'!D49</f>
        <v>0</v>
      </c>
    </row>
    <row r="12" spans="1:5" ht="12.75">
      <c r="A12" s="224">
        <v>11</v>
      </c>
      <c r="B12" s="256">
        <f>'Н1'!F25</f>
        <v>0</v>
      </c>
      <c r="C12" s="257" t="str">
        <f>'Н1'!G44</f>
        <v>Ахтямова Камилла</v>
      </c>
      <c r="D12" s="258" t="str">
        <f>'Н1'!I57</f>
        <v>Файзуллин Тимур</v>
      </c>
      <c r="E12" s="259">
        <f>'Н1'!D45</f>
        <v>0</v>
      </c>
    </row>
    <row r="13" spans="1:5" ht="12.75">
      <c r="A13" s="224">
        <v>12</v>
      </c>
      <c r="B13" s="256">
        <f>'Н1'!F33</f>
        <v>0</v>
      </c>
      <c r="C13" s="257" t="str">
        <f>'Н1'!I42</f>
        <v>Ахтямова Камилла</v>
      </c>
      <c r="D13" s="258" t="str">
        <f>'Н1'!C60</f>
        <v>Фарвазева Замира</v>
      </c>
      <c r="E13" s="259">
        <f>'Н1'!D41</f>
        <v>0</v>
      </c>
    </row>
    <row r="14" spans="1:5" ht="12.75">
      <c r="A14" s="224">
        <v>13</v>
      </c>
      <c r="B14" s="256">
        <f>'Н1'!H13</f>
        <v>0</v>
      </c>
      <c r="C14" s="257" t="str">
        <f>'Н1'!K40</f>
        <v>Ахтямова Камилла</v>
      </c>
      <c r="D14" s="258" t="str">
        <f>'Н1'!C55</f>
        <v>Шаяхметов Рустам</v>
      </c>
      <c r="E14" s="259">
        <f>'Н1'!H38</f>
        <v>0</v>
      </c>
    </row>
    <row r="15" spans="1:5" ht="12.75">
      <c r="A15" s="224">
        <v>14</v>
      </c>
      <c r="B15" s="256">
        <f>'Н1'!H29</f>
        <v>0</v>
      </c>
      <c r="C15" s="257" t="str">
        <f>'Н1'!G48</f>
        <v>Габдрахманова Альмира</v>
      </c>
      <c r="D15" s="258" t="str">
        <f>'Н1'!I59</f>
        <v>Галиев Галим</v>
      </c>
      <c r="E15" s="259">
        <f>'Н1'!H46</f>
        <v>0</v>
      </c>
    </row>
    <row r="16" spans="1:5" ht="12.75">
      <c r="A16" s="224">
        <v>15</v>
      </c>
      <c r="B16" s="256">
        <f>'Н1'!J21</f>
        <v>0</v>
      </c>
      <c r="C16" s="257" t="str">
        <f>'Н1'!I50</f>
        <v>Габдрахманова Альмира</v>
      </c>
      <c r="D16" s="258" t="str">
        <f>'Н1'!C62</f>
        <v>Иванов Роман</v>
      </c>
      <c r="E16" s="259">
        <f>'Н1'!J32</f>
        <v>0</v>
      </c>
    </row>
    <row r="17" spans="1:5" ht="12.75">
      <c r="A17" s="224">
        <v>16</v>
      </c>
      <c r="B17" s="256">
        <f>'Н1'!D39</f>
        <v>0</v>
      </c>
      <c r="C17" s="257" t="str">
        <f>'Н1'!E19</f>
        <v>Габдрахманова Альмира</v>
      </c>
      <c r="D17" s="258" t="str">
        <f>'Н1'!C44</f>
        <v>Файзуллин Тимур</v>
      </c>
      <c r="E17" s="259">
        <f>'Н1'!B65</f>
        <v>0</v>
      </c>
    </row>
    <row r="18" spans="1:5" ht="12.75">
      <c r="A18" s="224">
        <v>17</v>
      </c>
      <c r="B18" s="256">
        <f>'Н1'!D43</f>
        <v>0</v>
      </c>
      <c r="C18" s="257" t="str">
        <f>'Н1'!E56</f>
        <v>Габдрахманова Альмира</v>
      </c>
      <c r="D18" s="258" t="str">
        <f>'Н1'!E58</f>
        <v>Шаяхметов Рустам</v>
      </c>
      <c r="E18" s="259">
        <f>'Н1'!B67</f>
        <v>0</v>
      </c>
    </row>
    <row r="19" spans="1:5" ht="12.75">
      <c r="A19" s="224">
        <v>18</v>
      </c>
      <c r="B19" s="256">
        <f>'Н1'!D47</f>
        <v>0</v>
      </c>
      <c r="C19" s="257" t="str">
        <f>'Н1'!M65</f>
        <v>Гайнанова Елизавета</v>
      </c>
      <c r="D19" s="258" t="str">
        <f>'Н1'!M67</f>
        <v>Файзуллин Тимур</v>
      </c>
      <c r="E19" s="259">
        <f>'Н1'!B69</f>
        <v>0</v>
      </c>
    </row>
    <row r="20" spans="1:5" ht="12.75">
      <c r="A20" s="224">
        <v>19</v>
      </c>
      <c r="B20" s="256">
        <f>'Н1'!D51</f>
        <v>0</v>
      </c>
      <c r="C20" s="257" t="str">
        <f>'Н1'!E47</f>
        <v>Галиев Галим</v>
      </c>
      <c r="D20" s="258" t="str">
        <f>'Н1'!C69</f>
        <v>Ветошкин Владимир</v>
      </c>
      <c r="E20" s="259">
        <f>'Н1'!B71</f>
        <v>0</v>
      </c>
    </row>
    <row r="21" spans="1:5" ht="12.75">
      <c r="A21" s="224">
        <v>20</v>
      </c>
      <c r="B21" s="256">
        <f>'Н1'!F40</f>
        <v>0</v>
      </c>
      <c r="C21" s="257" t="str">
        <f>'Н1'!K60</f>
        <v>Галиев Галим</v>
      </c>
      <c r="D21" s="258" t="str">
        <f>'Н1'!K66</f>
        <v>Гайнанова Елизавета</v>
      </c>
      <c r="E21" s="259">
        <f>'Н1'!H55</f>
        <v>0</v>
      </c>
    </row>
    <row r="22" spans="1:5" ht="12.75">
      <c r="A22" s="224">
        <v>21</v>
      </c>
      <c r="B22" s="256">
        <f>'Н1'!F44</f>
        <v>0</v>
      </c>
      <c r="C22" s="257" t="str">
        <f>'Н1'!M58</f>
        <v>Галиев Галим</v>
      </c>
      <c r="D22" s="258" t="str">
        <f>'Н1'!M61</f>
        <v>Саитова Русалина</v>
      </c>
      <c r="E22" s="259">
        <f>'Н1'!H57</f>
        <v>0</v>
      </c>
    </row>
    <row r="23" spans="1:5" ht="12.75">
      <c r="A23" s="224">
        <v>22</v>
      </c>
      <c r="B23" s="256">
        <f>'Н1'!F48</f>
        <v>0</v>
      </c>
      <c r="C23" s="257" t="str">
        <f>'Н1'!G52</f>
        <v>Иванов Роман</v>
      </c>
      <c r="D23" s="258" t="str">
        <f>'Н1'!I61</f>
        <v>Гайнанова Елизавета</v>
      </c>
      <c r="E23" s="259">
        <f>'Н1'!H59</f>
        <v>0</v>
      </c>
    </row>
    <row r="24" spans="1:5" ht="12.75">
      <c r="A24" s="224">
        <v>23</v>
      </c>
      <c r="B24" s="256">
        <f>'Н1'!F52</f>
        <v>0</v>
      </c>
      <c r="C24" s="257" t="str">
        <f>'Н1'!E11</f>
        <v>Иванов Роман</v>
      </c>
      <c r="D24" s="258" t="str">
        <f>'Н1'!C40</f>
        <v>Фарвазева Замира</v>
      </c>
      <c r="E24" s="259">
        <f>'Н1'!H61</f>
        <v>0</v>
      </c>
    </row>
    <row r="25" spans="1:5" ht="12.75">
      <c r="A25" s="224">
        <v>24</v>
      </c>
      <c r="B25" s="256">
        <f>'Н1'!H42</f>
        <v>0</v>
      </c>
      <c r="C25" s="257" t="str">
        <f>'Н1'!G25</f>
        <v>Нургалиева Эмилия</v>
      </c>
      <c r="D25" s="258" t="str">
        <f>'Н1'!E45</f>
        <v>Ахтямова Камилла</v>
      </c>
      <c r="E25" s="259">
        <f>'Н1'!B60</f>
        <v>0</v>
      </c>
    </row>
    <row r="26" spans="1:5" ht="12.75">
      <c r="A26" s="224">
        <v>25</v>
      </c>
      <c r="B26" s="256">
        <f>'Н1'!H50</f>
        <v>0</v>
      </c>
      <c r="C26" s="257" t="str">
        <f>'Н1'!E27</f>
        <v>Нургалиева Эмилия</v>
      </c>
      <c r="D26" s="258" t="str">
        <f>'Н1'!C48</f>
        <v>Ветошкин Владимир</v>
      </c>
      <c r="E26" s="259">
        <f>'Н1'!B62</f>
        <v>0</v>
      </c>
    </row>
    <row r="27" spans="1:5" ht="12.75">
      <c r="A27" s="224">
        <v>26</v>
      </c>
      <c r="B27" s="256">
        <f>'Н1'!J40</f>
        <v>0</v>
      </c>
      <c r="C27" s="257" t="str">
        <f>'Н1'!K48</f>
        <v>Нургалиева Эмилия</v>
      </c>
      <c r="D27" s="258" t="str">
        <f>'Н1'!C57</f>
        <v>Габдрахманова Альмира</v>
      </c>
      <c r="E27" s="259">
        <f>'Н1'!B55</f>
        <v>0</v>
      </c>
    </row>
    <row r="28" spans="1:5" ht="12.75">
      <c r="A28" s="224">
        <v>27</v>
      </c>
      <c r="B28" s="256">
        <f>'Н1'!J48</f>
        <v>0</v>
      </c>
      <c r="C28" s="257" t="str">
        <f>'Н1'!E31</f>
        <v>Саитова Русалина</v>
      </c>
      <c r="D28" s="258" t="str">
        <f>'Н1'!C50</f>
        <v>Гайнанова Елизавета</v>
      </c>
      <c r="E28" s="259">
        <f>'Н1'!B57</f>
        <v>0</v>
      </c>
    </row>
    <row r="29" spans="1:5" ht="12.75">
      <c r="A29" s="224">
        <v>28</v>
      </c>
      <c r="B29" s="256">
        <f>'Н1'!L44</f>
        <v>0</v>
      </c>
      <c r="C29" s="257" t="str">
        <f>'Н1'!K56</f>
        <v>Саитова Русалина</v>
      </c>
      <c r="D29" s="258" t="str">
        <f>'Н1'!K64</f>
        <v>Файзуллин Тимур</v>
      </c>
      <c r="E29" s="259">
        <f>'Н1'!L52</f>
        <v>0</v>
      </c>
    </row>
    <row r="30" spans="1:5" ht="12.75">
      <c r="A30" s="224">
        <v>29</v>
      </c>
      <c r="B30" s="256">
        <f>'Н1'!D56</f>
        <v>0</v>
      </c>
      <c r="C30" s="257" t="str">
        <f>'Н1'!E43</f>
        <v>Файзуллин Тимур</v>
      </c>
      <c r="D30" s="258" t="str">
        <f>'Н1'!C67</f>
        <v>Апулов Арсений</v>
      </c>
      <c r="E30" s="259">
        <f>'Н1'!D58</f>
        <v>0</v>
      </c>
    </row>
    <row r="31" spans="1:5" ht="12.75">
      <c r="A31" s="224">
        <v>30</v>
      </c>
      <c r="B31" s="256">
        <f>'Н1'!D61</f>
        <v>0</v>
      </c>
      <c r="C31" s="257" t="str">
        <f>'Н1'!G9</f>
        <v>Фалахов Эмиль</v>
      </c>
      <c r="D31" s="258" t="str">
        <f>'Н1'!E53</f>
        <v>Иванов Роман</v>
      </c>
      <c r="E31" s="259">
        <f>'Н1'!D63</f>
        <v>0</v>
      </c>
    </row>
    <row r="32" spans="1:5" ht="12.75">
      <c r="A32" s="224">
        <v>31</v>
      </c>
      <c r="B32" s="256">
        <f>'Н1'!J56</f>
        <v>0</v>
      </c>
      <c r="C32" s="257" t="str">
        <f>'Н1'!K21</f>
        <v>Фалахов Эмиль</v>
      </c>
      <c r="D32" s="258" t="str">
        <f>'Н1'!K32</f>
        <v>Ханов Шамиль</v>
      </c>
      <c r="E32" s="259">
        <f>'Н1'!J64</f>
        <v>0</v>
      </c>
    </row>
    <row r="33" spans="1:5" ht="12.75">
      <c r="A33" s="224">
        <v>32</v>
      </c>
      <c r="B33" s="256">
        <f>'Н1'!J60</f>
        <v>0</v>
      </c>
      <c r="C33" s="257" t="str">
        <f>'Н1'!I13</f>
        <v>Фалахов Эмиль</v>
      </c>
      <c r="D33" s="258" t="str">
        <f>'Н1'!I38</f>
        <v>Шаяхметов Рустам</v>
      </c>
      <c r="E33" s="259">
        <f>'Н1'!J66</f>
        <v>0</v>
      </c>
    </row>
    <row r="34" spans="1:5" ht="12.75">
      <c r="A34" s="224">
        <v>33</v>
      </c>
      <c r="B34" s="256">
        <f>'Н1'!L58</f>
        <v>0</v>
      </c>
      <c r="C34" s="257" t="str">
        <f>'Н1'!E61</f>
        <v>Фарвазева Замира</v>
      </c>
      <c r="D34" s="258" t="str">
        <f>'Н1'!E63</f>
        <v>Иванов Роман</v>
      </c>
      <c r="E34" s="259">
        <f>'Н1'!L61</f>
        <v>0</v>
      </c>
    </row>
    <row r="35" spans="1:5" ht="12.75">
      <c r="A35" s="224">
        <v>34</v>
      </c>
      <c r="B35" s="256">
        <f>'Н1'!L65</f>
        <v>0</v>
      </c>
      <c r="C35" s="257" t="str">
        <f>'Н1'!G40</f>
        <v>Фарвазева Замира</v>
      </c>
      <c r="D35" s="258" t="str">
        <f>'Н1'!I55</f>
        <v>Саитова Русалина</v>
      </c>
      <c r="E35" s="259">
        <f>'Н1'!L67</f>
        <v>0</v>
      </c>
    </row>
    <row r="36" spans="1:5" ht="12.75">
      <c r="A36" s="224">
        <v>35</v>
      </c>
      <c r="B36" s="256">
        <f>'Н1'!D66</f>
        <v>0</v>
      </c>
      <c r="C36" s="257" t="str">
        <f>'Н1'!I29</f>
        <v>Ханов Шамиль</v>
      </c>
      <c r="D36" s="258" t="str">
        <f>'Н1'!I46</f>
        <v>Нургалиева Эмилия</v>
      </c>
      <c r="E36" s="259">
        <f>'Н1'!J69</f>
        <v>0</v>
      </c>
    </row>
    <row r="37" spans="1:5" ht="12.75">
      <c r="A37" s="224">
        <v>36</v>
      </c>
      <c r="B37" s="256">
        <f>'Н1'!D70</f>
        <v>0</v>
      </c>
      <c r="C37" s="257" t="str">
        <f>'Н1'!G33</f>
        <v>Ханов Шамиль</v>
      </c>
      <c r="D37" s="258" t="str">
        <f>'Н1'!E41</f>
        <v>Саитова Русалина</v>
      </c>
      <c r="E37" s="259">
        <f>'Н1'!J71</f>
        <v>0</v>
      </c>
    </row>
    <row r="38" spans="1:5" ht="12.75">
      <c r="A38" s="224">
        <v>37</v>
      </c>
      <c r="B38" s="256">
        <f>'Н1'!F68</f>
        <v>0</v>
      </c>
      <c r="C38" s="257" t="str">
        <f>'Н1'!E15</f>
        <v>Шаяхметов Рустам</v>
      </c>
      <c r="D38" s="258" t="str">
        <f>'Н1'!C42</f>
        <v>Апулов Арсений</v>
      </c>
      <c r="E38" s="259">
        <f>'Н1'!F71</f>
        <v>0</v>
      </c>
    </row>
    <row r="39" spans="1:5" ht="12.75">
      <c r="A39" s="224">
        <v>38</v>
      </c>
      <c r="B39" s="256">
        <f>'Н1'!L70</f>
        <v>0</v>
      </c>
      <c r="C39" s="257" t="str">
        <f>'Н1'!G17</f>
        <v>Шаяхметов Рустам</v>
      </c>
      <c r="D39" s="258" t="str">
        <f>'Н1'!E49</f>
        <v>Габдрахманова Альмира</v>
      </c>
      <c r="E39" s="259">
        <f>'Н1'!L72</f>
        <v>0</v>
      </c>
    </row>
  </sheetData>
  <sheetProtection sheet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</sheetPr>
  <dimension ref="A1:J23"/>
  <sheetViews>
    <sheetView showRowColHeaders="0" zoomScaleSheetLayoutView="97" workbookViewId="0" topLeftCell="A1">
      <selection activeCell="A2" sqref="A2:L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110" t="s">
        <v>127</v>
      </c>
      <c r="B1" s="110"/>
      <c r="C1" s="110"/>
      <c r="D1" s="110"/>
      <c r="E1" s="110"/>
      <c r="F1" s="110"/>
      <c r="G1" s="110"/>
      <c r="H1" s="110"/>
      <c r="I1" s="110"/>
    </row>
    <row r="2" spans="1:9" ht="13.5" thickBot="1">
      <c r="A2" s="111" t="s">
        <v>107</v>
      </c>
      <c r="B2" s="111"/>
      <c r="C2" s="111"/>
      <c r="D2" s="111"/>
      <c r="E2" s="111"/>
      <c r="F2" s="111"/>
      <c r="G2" s="111"/>
      <c r="H2" s="111"/>
      <c r="I2" s="111"/>
    </row>
    <row r="3" spans="1:10" ht="23.25">
      <c r="A3" s="112" t="s">
        <v>11</v>
      </c>
      <c r="B3" s="113"/>
      <c r="C3" s="113"/>
      <c r="D3" s="113"/>
      <c r="E3" s="113"/>
      <c r="F3" s="113"/>
      <c r="G3" s="113"/>
      <c r="H3" s="113"/>
      <c r="I3" s="114">
        <v>39</v>
      </c>
      <c r="J3" s="115"/>
    </row>
    <row r="4" spans="1:10" ht="21.75" customHeight="1">
      <c r="A4" s="116" t="s">
        <v>12</v>
      </c>
      <c r="B4" s="116"/>
      <c r="C4" s="117" t="s">
        <v>8</v>
      </c>
      <c r="D4" s="117"/>
      <c r="E4" s="117"/>
      <c r="F4" s="117"/>
      <c r="G4" s="117"/>
      <c r="H4" s="117"/>
      <c r="I4" s="117"/>
      <c r="J4" s="118"/>
    </row>
    <row r="5" spans="1:10" ht="15.75">
      <c r="A5" s="119"/>
      <c r="B5" s="120"/>
      <c r="C5" s="120"/>
      <c r="D5" s="121" t="s">
        <v>13</v>
      </c>
      <c r="E5" s="122">
        <v>45207</v>
      </c>
      <c r="F5" s="122"/>
      <c r="G5" s="122"/>
      <c r="H5" s="123" t="s">
        <v>159</v>
      </c>
      <c r="I5" s="124" t="s">
        <v>15</v>
      </c>
      <c r="J5" s="118"/>
    </row>
    <row r="6" spans="1:10" ht="15.75">
      <c r="A6" s="230"/>
      <c r="B6" s="230"/>
      <c r="C6" s="230"/>
      <c r="D6" s="231"/>
      <c r="E6" s="231"/>
      <c r="F6" s="231"/>
      <c r="G6" s="231"/>
      <c r="H6" s="232"/>
      <c r="I6" s="233"/>
      <c r="J6" s="118"/>
    </row>
    <row r="7" spans="1:9" ht="10.5" customHeight="1">
      <c r="A7" s="1"/>
      <c r="B7" s="126" t="s">
        <v>45</v>
      </c>
      <c r="C7" s="127" t="s">
        <v>16</v>
      </c>
      <c r="D7" s="1" t="s">
        <v>46</v>
      </c>
      <c r="E7" s="1"/>
      <c r="F7" s="1"/>
      <c r="G7" s="1"/>
      <c r="H7" s="1"/>
      <c r="I7" s="1"/>
    </row>
    <row r="8" spans="1:9" ht="18">
      <c r="A8" s="128"/>
      <c r="B8" s="129" t="s">
        <v>160</v>
      </c>
      <c r="C8" s="130">
        <v>1</v>
      </c>
      <c r="D8" s="131" t="str">
        <f>В!K21</f>
        <v>Плеханова Арина</v>
      </c>
      <c r="E8" s="234">
        <f>В!J21</f>
        <v>0</v>
      </c>
      <c r="F8" s="1"/>
      <c r="G8" s="1"/>
      <c r="H8" s="1"/>
      <c r="I8" s="1"/>
    </row>
    <row r="9" spans="1:9" ht="18">
      <c r="A9" s="128"/>
      <c r="B9" s="129" t="s">
        <v>146</v>
      </c>
      <c r="C9" s="130">
        <v>2</v>
      </c>
      <c r="D9" s="131" t="str">
        <f>В!K32</f>
        <v>Лебедев Михаил</v>
      </c>
      <c r="E9" s="1">
        <f>В!J32</f>
        <v>0</v>
      </c>
      <c r="F9" s="1"/>
      <c r="G9" s="1"/>
      <c r="H9" s="1"/>
      <c r="I9" s="1"/>
    </row>
    <row r="10" spans="1:9" ht="18">
      <c r="A10" s="128"/>
      <c r="B10" s="129" t="s">
        <v>147</v>
      </c>
      <c r="C10" s="130">
        <v>3</v>
      </c>
      <c r="D10" s="131" t="str">
        <f>В!M44</f>
        <v>Касимов Линар</v>
      </c>
      <c r="E10" s="1">
        <f>В!L44</f>
        <v>0</v>
      </c>
      <c r="F10" s="1"/>
      <c r="G10" s="1"/>
      <c r="H10" s="1"/>
      <c r="I10" s="1"/>
    </row>
    <row r="11" spans="1:9" ht="18">
      <c r="A11" s="128"/>
      <c r="B11" s="129" t="s">
        <v>148</v>
      </c>
      <c r="C11" s="130">
        <v>4</v>
      </c>
      <c r="D11" s="131" t="str">
        <f>В!M52</f>
        <v>Алопин Вадим</v>
      </c>
      <c r="E11" s="1">
        <f>В!L52</f>
        <v>0</v>
      </c>
      <c r="F11" s="1"/>
      <c r="G11" s="1"/>
      <c r="H11" s="1"/>
      <c r="I11" s="1"/>
    </row>
    <row r="12" spans="1:10" ht="18">
      <c r="A12" s="128"/>
      <c r="B12" s="129" t="s">
        <v>161</v>
      </c>
      <c r="C12" s="130">
        <v>5</v>
      </c>
      <c r="D12" s="131" t="str">
        <f>В!E56</f>
        <v>Хизбуллин Вадим</v>
      </c>
      <c r="E12" s="1">
        <f>В!D56</f>
        <v>0</v>
      </c>
      <c r="F12" s="1"/>
      <c r="G12" s="1"/>
      <c r="H12" s="1"/>
      <c r="I12" s="1"/>
      <c r="J12" s="2" t="s">
        <v>162</v>
      </c>
    </row>
    <row r="13" spans="1:9" ht="18">
      <c r="A13" s="128"/>
      <c r="B13" s="129" t="s">
        <v>151</v>
      </c>
      <c r="C13" s="130">
        <v>6</v>
      </c>
      <c r="D13" s="131" t="str">
        <f>В!E58</f>
        <v>Старков Константин</v>
      </c>
      <c r="E13" s="1">
        <f>В!D58</f>
        <v>0</v>
      </c>
      <c r="F13" s="1"/>
      <c r="G13" s="1"/>
      <c r="H13" s="1"/>
      <c r="I13" s="1"/>
    </row>
    <row r="14" spans="1:9" ht="18">
      <c r="A14" s="128"/>
      <c r="B14" s="129" t="s">
        <v>152</v>
      </c>
      <c r="C14" s="130">
        <v>7</v>
      </c>
      <c r="D14" s="131" t="str">
        <f>В!E61</f>
        <v>Зиннатуллин Ильшат</v>
      </c>
      <c r="E14" s="1">
        <f>В!D61</f>
        <v>0</v>
      </c>
      <c r="F14" s="1"/>
      <c r="G14" s="1"/>
      <c r="H14" s="1"/>
      <c r="I14" s="1"/>
    </row>
    <row r="15" spans="1:9" ht="18">
      <c r="A15" s="128"/>
      <c r="B15" s="129" t="s">
        <v>154</v>
      </c>
      <c r="C15" s="130">
        <v>8</v>
      </c>
      <c r="D15" s="131" t="str">
        <f>В!E63</f>
        <v>Хакимов Фларит</v>
      </c>
      <c r="E15" s="1">
        <f>В!D63</f>
        <v>0</v>
      </c>
      <c r="F15" s="1"/>
      <c r="G15" s="1"/>
      <c r="H15" s="1"/>
      <c r="I15" s="1"/>
    </row>
    <row r="16" spans="1:9" ht="18">
      <c r="A16" s="128"/>
      <c r="B16" s="129" t="s">
        <v>155</v>
      </c>
      <c r="C16" s="130">
        <v>9</v>
      </c>
      <c r="D16" s="131" t="str">
        <f>В!M58</f>
        <v>Мухетдинов Амир</v>
      </c>
      <c r="E16" s="1">
        <f>В!L58</f>
        <v>0</v>
      </c>
      <c r="F16" s="1"/>
      <c r="G16" s="1"/>
      <c r="H16" s="1"/>
      <c r="I16" s="1"/>
    </row>
    <row r="17" spans="1:9" ht="18">
      <c r="A17" s="128"/>
      <c r="B17" s="129" t="s">
        <v>156</v>
      </c>
      <c r="C17" s="130">
        <v>10</v>
      </c>
      <c r="D17" s="131" t="str">
        <f>В!M61</f>
        <v>Елпаев Игорь</v>
      </c>
      <c r="E17" s="1">
        <f>В!L61</f>
        <v>0</v>
      </c>
      <c r="F17" s="1"/>
      <c r="G17" s="1"/>
      <c r="H17" s="1"/>
      <c r="I17" s="1"/>
    </row>
    <row r="18" spans="1:9" ht="18">
      <c r="A18" s="128"/>
      <c r="B18" s="129" t="s">
        <v>158</v>
      </c>
      <c r="C18" s="130">
        <v>11</v>
      </c>
      <c r="D18" s="131" t="str">
        <f>В!M65</f>
        <v>Коробейникова Екатерина</v>
      </c>
      <c r="E18" s="1">
        <f>В!L65</f>
        <v>0</v>
      </c>
      <c r="F18" s="1"/>
      <c r="G18" s="1"/>
      <c r="H18" s="1"/>
      <c r="I18" s="1"/>
    </row>
    <row r="19" spans="1:9" ht="18">
      <c r="A19" s="128"/>
      <c r="B19" s="129" t="s">
        <v>70</v>
      </c>
      <c r="C19" s="130">
        <v>12</v>
      </c>
      <c r="D19" s="131">
        <f>В!M67</f>
        <v>0</v>
      </c>
      <c r="E19" s="1">
        <f>В!L67</f>
        <v>0</v>
      </c>
      <c r="F19" s="1"/>
      <c r="G19" s="1"/>
      <c r="H19" s="1"/>
      <c r="I19" s="1"/>
    </row>
    <row r="20" spans="1:9" ht="18">
      <c r="A20" s="128"/>
      <c r="B20" s="129" t="s">
        <v>70</v>
      </c>
      <c r="C20" s="130">
        <v>13</v>
      </c>
      <c r="D20" s="131">
        <f>В!G68</f>
        <v>0</v>
      </c>
      <c r="E20" s="1">
        <f>В!F68</f>
        <v>0</v>
      </c>
      <c r="F20" s="1"/>
      <c r="G20" s="1"/>
      <c r="H20" s="1"/>
      <c r="I20" s="1"/>
    </row>
    <row r="21" spans="1:9" ht="18">
      <c r="A21" s="128"/>
      <c r="B21" s="129" t="s">
        <v>70</v>
      </c>
      <c r="C21" s="130">
        <v>14</v>
      </c>
      <c r="D21" s="131">
        <f>В!G71</f>
        <v>0</v>
      </c>
      <c r="E21" s="1">
        <f>В!F71</f>
        <v>0</v>
      </c>
      <c r="F21" s="1"/>
      <c r="G21" s="1"/>
      <c r="H21" s="1"/>
      <c r="I21" s="1"/>
    </row>
    <row r="22" spans="1:9" ht="18">
      <c r="A22" s="128"/>
      <c r="B22" s="129" t="s">
        <v>70</v>
      </c>
      <c r="C22" s="130">
        <v>15</v>
      </c>
      <c r="D22" s="131">
        <f>В!M70</f>
        <v>0</v>
      </c>
      <c r="E22" s="1">
        <f>В!L70</f>
        <v>0</v>
      </c>
      <c r="F22" s="1"/>
      <c r="G22" s="1"/>
      <c r="H22" s="1"/>
      <c r="I22" s="1"/>
    </row>
    <row r="23" spans="1:9" ht="18">
      <c r="A23" s="128"/>
      <c r="B23" s="129" t="s">
        <v>70</v>
      </c>
      <c r="C23" s="130">
        <v>16</v>
      </c>
      <c r="D23" s="131" t="str">
        <f>В!M72</f>
        <v>_</v>
      </c>
      <c r="E23" s="1">
        <f>В!L72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7"/>
  </sheetPr>
  <dimension ref="A1:O73"/>
  <sheetViews>
    <sheetView showRowColHeaders="0" showZeros="0" showOutlineSymbols="0" zoomScaleSheetLayoutView="100" workbookViewId="0" topLeftCell="A1">
      <selection activeCell="A2" sqref="A2:L2"/>
    </sheetView>
  </sheetViews>
  <sheetFormatPr defaultColWidth="9.00390625" defaultRowHeight="12.75"/>
  <cols>
    <col min="1" max="1" width="6.00390625" style="136" customWidth="1"/>
    <col min="2" max="2" width="3.75390625" style="136" customWidth="1"/>
    <col min="3" max="3" width="25.75390625" style="136" customWidth="1"/>
    <col min="4" max="4" width="3.75390625" style="136" customWidth="1"/>
    <col min="5" max="5" width="15.75390625" style="136" customWidth="1"/>
    <col min="6" max="6" width="3.75390625" style="136" customWidth="1"/>
    <col min="7" max="7" width="15.75390625" style="136" customWidth="1"/>
    <col min="8" max="8" width="3.75390625" style="136" customWidth="1"/>
    <col min="9" max="9" width="15.75390625" style="136" customWidth="1"/>
    <col min="10" max="10" width="3.75390625" style="136" customWidth="1"/>
    <col min="11" max="11" width="9.75390625" style="136" customWidth="1"/>
    <col min="12" max="12" width="3.75390625" style="136" customWidth="1"/>
    <col min="13" max="15" width="5.75390625" style="136" customWidth="1"/>
    <col min="16" max="16384" width="9.125" style="136" customWidth="1"/>
  </cols>
  <sheetData>
    <row r="1" spans="1:15" s="2" customFormat="1" ht="16.5" thickBot="1">
      <c r="A1" s="110" t="s">
        <v>128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2" customFormat="1" ht="13.5" thickBot="1">
      <c r="A2" s="132" t="s">
        <v>109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12.75">
      <c r="A3" s="134" t="str">
        <f>сВ!A3</f>
        <v>LXVII Чемпионат РБ в зачет XXIV Кубка РБ, VI Кубка Давида - Детского Баш Кубка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2.75">
      <c r="A4" s="137" t="str">
        <f>CONCATENATE(сВ!A4," ",сВ!C4)</f>
        <v>Республиканские официальные спортивные соревнования ЛУЧШИЙ ИГРОК ВСЕХ ВРЕМЕН ЯН-УВЕ ВАЛЬДНЕР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2.75">
      <c r="A5" s="139">
        <f>сВ!E5</f>
        <v>45207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spans="1:15" ht="12.75">
      <c r="A6" s="186">
        <v>1</v>
      </c>
      <c r="B6" s="235">
        <f>сВ!A8</f>
        <v>0</v>
      </c>
      <c r="C6" s="314" t="s">
        <v>160</v>
      </c>
      <c r="D6" s="315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8"/>
    </row>
    <row r="7" spans="1:15" ht="12.75">
      <c r="A7" s="186"/>
      <c r="B7" s="236"/>
      <c r="C7" s="349">
        <v>1</v>
      </c>
      <c r="D7" s="350">
        <v>0</v>
      </c>
      <c r="E7" s="351" t="s">
        <v>160</v>
      </c>
      <c r="F7" s="352"/>
      <c r="G7" s="347"/>
      <c r="H7" s="347"/>
      <c r="I7" s="347"/>
      <c r="J7" s="347"/>
      <c r="K7" s="347"/>
      <c r="L7" s="347"/>
      <c r="M7" s="347"/>
      <c r="N7" s="347"/>
      <c r="O7" s="348"/>
    </row>
    <row r="8" spans="1:15" ht="12.75">
      <c r="A8" s="186">
        <v>16</v>
      </c>
      <c r="B8" s="235">
        <f>сВ!A23</f>
        <v>0</v>
      </c>
      <c r="C8" s="323" t="s">
        <v>70</v>
      </c>
      <c r="D8" s="353"/>
      <c r="E8" s="349"/>
      <c r="F8" s="354"/>
      <c r="G8" s="347"/>
      <c r="H8" s="347"/>
      <c r="I8" s="347"/>
      <c r="J8" s="347"/>
      <c r="K8" s="347"/>
      <c r="L8" s="347"/>
      <c r="M8" s="347"/>
      <c r="N8" s="347"/>
      <c r="O8" s="348"/>
    </row>
    <row r="9" spans="1:15" ht="12.75">
      <c r="A9" s="186"/>
      <c r="B9" s="236"/>
      <c r="C9" s="355"/>
      <c r="D9" s="356"/>
      <c r="E9" s="357">
        <v>9</v>
      </c>
      <c r="F9" s="350">
        <v>0</v>
      </c>
      <c r="G9" s="351" t="s">
        <v>160</v>
      </c>
      <c r="H9" s="352"/>
      <c r="I9" s="347"/>
      <c r="J9" s="347"/>
      <c r="K9" s="347"/>
      <c r="L9" s="347"/>
      <c r="M9" s="347"/>
      <c r="N9" s="347"/>
      <c r="O9" s="348"/>
    </row>
    <row r="10" spans="1:15" ht="12.75">
      <c r="A10" s="186">
        <v>9</v>
      </c>
      <c r="B10" s="235">
        <f>сВ!A16</f>
        <v>0</v>
      </c>
      <c r="C10" s="314" t="s">
        <v>155</v>
      </c>
      <c r="D10" s="358"/>
      <c r="E10" s="357"/>
      <c r="F10" s="359"/>
      <c r="G10" s="349"/>
      <c r="H10" s="354"/>
      <c r="I10" s="347"/>
      <c r="J10" s="347"/>
      <c r="K10" s="347"/>
      <c r="L10" s="347"/>
      <c r="M10" s="347"/>
      <c r="N10" s="347"/>
      <c r="O10" s="348"/>
    </row>
    <row r="11" spans="1:15" ht="12.75">
      <c r="A11" s="186"/>
      <c r="B11" s="236"/>
      <c r="C11" s="349">
        <v>2</v>
      </c>
      <c r="D11" s="350">
        <v>0</v>
      </c>
      <c r="E11" s="360" t="s">
        <v>155</v>
      </c>
      <c r="F11" s="361"/>
      <c r="G11" s="357"/>
      <c r="H11" s="354"/>
      <c r="I11" s="347"/>
      <c r="J11" s="347"/>
      <c r="K11" s="347"/>
      <c r="L11" s="347"/>
      <c r="M11" s="347"/>
      <c r="N11" s="347"/>
      <c r="O11" s="348"/>
    </row>
    <row r="12" spans="1:15" ht="12.75">
      <c r="A12" s="186">
        <v>8</v>
      </c>
      <c r="B12" s="235">
        <f>сВ!A15</f>
        <v>0</v>
      </c>
      <c r="C12" s="323" t="s">
        <v>154</v>
      </c>
      <c r="D12" s="353"/>
      <c r="E12" s="355"/>
      <c r="F12" s="356"/>
      <c r="G12" s="357"/>
      <c r="H12" s="354"/>
      <c r="I12" s="347"/>
      <c r="J12" s="347"/>
      <c r="K12" s="347"/>
      <c r="L12" s="347"/>
      <c r="M12" s="362"/>
      <c r="N12" s="347"/>
      <c r="O12" s="348"/>
    </row>
    <row r="13" spans="1:15" ht="12.75">
      <c r="A13" s="186"/>
      <c r="B13" s="236"/>
      <c r="C13" s="355"/>
      <c r="D13" s="356"/>
      <c r="E13" s="347"/>
      <c r="F13" s="356"/>
      <c r="G13" s="357">
        <v>13</v>
      </c>
      <c r="H13" s="350">
        <v>0</v>
      </c>
      <c r="I13" s="351" t="s">
        <v>160</v>
      </c>
      <c r="J13" s="352"/>
      <c r="K13" s="347"/>
      <c r="L13" s="347"/>
      <c r="M13" s="362"/>
      <c r="N13" s="347"/>
      <c r="O13" s="348"/>
    </row>
    <row r="14" spans="1:15" ht="12.75">
      <c r="A14" s="186">
        <v>5</v>
      </c>
      <c r="B14" s="235">
        <f>сВ!A12</f>
        <v>0</v>
      </c>
      <c r="C14" s="314" t="s">
        <v>161</v>
      </c>
      <c r="D14" s="358"/>
      <c r="E14" s="347"/>
      <c r="F14" s="356"/>
      <c r="G14" s="357"/>
      <c r="H14" s="359"/>
      <c r="I14" s="349"/>
      <c r="J14" s="354"/>
      <c r="K14" s="347"/>
      <c r="L14" s="347"/>
      <c r="M14" s="362"/>
      <c r="N14" s="347"/>
      <c r="O14" s="348"/>
    </row>
    <row r="15" spans="1:15" ht="12.75">
      <c r="A15" s="186"/>
      <c r="B15" s="236"/>
      <c r="C15" s="349">
        <v>3</v>
      </c>
      <c r="D15" s="350">
        <v>0</v>
      </c>
      <c r="E15" s="363" t="s">
        <v>161</v>
      </c>
      <c r="F15" s="356"/>
      <c r="G15" s="357"/>
      <c r="H15" s="364"/>
      <c r="I15" s="357"/>
      <c r="J15" s="354"/>
      <c r="K15" s="315"/>
      <c r="L15" s="347"/>
      <c r="M15" s="362"/>
      <c r="N15" s="347"/>
      <c r="O15" s="348"/>
    </row>
    <row r="16" spans="1:15" ht="12.75">
      <c r="A16" s="186">
        <v>12</v>
      </c>
      <c r="B16" s="235">
        <f>сВ!A19</f>
        <v>0</v>
      </c>
      <c r="C16" s="323" t="s">
        <v>70</v>
      </c>
      <c r="D16" s="353"/>
      <c r="E16" s="349"/>
      <c r="F16" s="364"/>
      <c r="G16" s="357"/>
      <c r="H16" s="364"/>
      <c r="I16" s="357"/>
      <c r="J16" s="354"/>
      <c r="K16" s="347"/>
      <c r="L16" s="347"/>
      <c r="M16" s="362"/>
      <c r="N16" s="347"/>
      <c r="O16" s="348"/>
    </row>
    <row r="17" spans="1:15" ht="12.75">
      <c r="A17" s="186"/>
      <c r="B17" s="236"/>
      <c r="C17" s="355"/>
      <c r="D17" s="356"/>
      <c r="E17" s="357">
        <v>10</v>
      </c>
      <c r="F17" s="350">
        <v>0</v>
      </c>
      <c r="G17" s="360" t="s">
        <v>148</v>
      </c>
      <c r="H17" s="361"/>
      <c r="I17" s="357"/>
      <c r="J17" s="354"/>
      <c r="K17" s="347"/>
      <c r="L17" s="347"/>
      <c r="M17" s="347"/>
      <c r="N17" s="347"/>
      <c r="O17" s="348"/>
    </row>
    <row r="18" spans="1:15" ht="12.75">
      <c r="A18" s="186">
        <v>13</v>
      </c>
      <c r="B18" s="235">
        <f>сВ!A20</f>
        <v>0</v>
      </c>
      <c r="C18" s="314" t="s">
        <v>70</v>
      </c>
      <c r="D18" s="358"/>
      <c r="E18" s="357"/>
      <c r="F18" s="359"/>
      <c r="G18" s="355"/>
      <c r="H18" s="356"/>
      <c r="I18" s="357"/>
      <c r="J18" s="354"/>
      <c r="K18" s="347"/>
      <c r="L18" s="347"/>
      <c r="M18" s="347"/>
      <c r="N18" s="347"/>
      <c r="O18" s="348"/>
    </row>
    <row r="19" spans="1:15" ht="12.75">
      <c r="A19" s="186"/>
      <c r="B19" s="236"/>
      <c r="C19" s="349">
        <v>4</v>
      </c>
      <c r="D19" s="350">
        <v>0</v>
      </c>
      <c r="E19" s="360" t="s">
        <v>148</v>
      </c>
      <c r="F19" s="361"/>
      <c r="G19" s="347"/>
      <c r="H19" s="356"/>
      <c r="I19" s="357"/>
      <c r="J19" s="354"/>
      <c r="K19" s="347"/>
      <c r="L19" s="347"/>
      <c r="M19" s="347"/>
      <c r="N19" s="347"/>
      <c r="O19" s="348"/>
    </row>
    <row r="20" spans="1:15" ht="12.75">
      <c r="A20" s="186">
        <v>4</v>
      </c>
      <c r="B20" s="235">
        <f>сВ!A11</f>
        <v>0</v>
      </c>
      <c r="C20" s="323" t="s">
        <v>148</v>
      </c>
      <c r="D20" s="353"/>
      <c r="E20" s="355"/>
      <c r="F20" s="356"/>
      <c r="G20" s="347"/>
      <c r="H20" s="356"/>
      <c r="I20" s="357"/>
      <c r="J20" s="354"/>
      <c r="K20" s="347"/>
      <c r="L20" s="347"/>
      <c r="M20" s="347"/>
      <c r="N20" s="347"/>
      <c r="O20" s="348"/>
    </row>
    <row r="21" spans="1:15" ht="12.75">
      <c r="A21" s="186"/>
      <c r="B21" s="236"/>
      <c r="C21" s="355"/>
      <c r="D21" s="356"/>
      <c r="E21" s="347"/>
      <c r="F21" s="356"/>
      <c r="G21" s="347"/>
      <c r="H21" s="356"/>
      <c r="I21" s="357">
        <v>15</v>
      </c>
      <c r="J21" s="350">
        <v>0</v>
      </c>
      <c r="K21" s="351" t="s">
        <v>160</v>
      </c>
      <c r="L21" s="340"/>
      <c r="M21" s="340"/>
      <c r="N21" s="340"/>
      <c r="O21" s="365"/>
    </row>
    <row r="22" spans="1:15" ht="12.75">
      <c r="A22" s="186">
        <v>3</v>
      </c>
      <c r="B22" s="235">
        <f>сВ!A10</f>
        <v>0</v>
      </c>
      <c r="C22" s="314" t="s">
        <v>147</v>
      </c>
      <c r="D22" s="358"/>
      <c r="E22" s="347"/>
      <c r="F22" s="356"/>
      <c r="G22" s="347"/>
      <c r="H22" s="356"/>
      <c r="I22" s="357"/>
      <c r="J22" s="366"/>
      <c r="K22" s="355"/>
      <c r="L22" s="355"/>
      <c r="M22" s="355"/>
      <c r="N22" s="333" t="s">
        <v>71</v>
      </c>
      <c r="O22" s="367"/>
    </row>
    <row r="23" spans="1:15" ht="12.75">
      <c r="A23" s="186"/>
      <c r="B23" s="236"/>
      <c r="C23" s="349">
        <v>5</v>
      </c>
      <c r="D23" s="350">
        <v>0</v>
      </c>
      <c r="E23" s="351" t="s">
        <v>147</v>
      </c>
      <c r="F23" s="358"/>
      <c r="G23" s="347"/>
      <c r="H23" s="356"/>
      <c r="I23" s="357"/>
      <c r="J23" s="368"/>
      <c r="K23" s="347"/>
      <c r="L23" s="347"/>
      <c r="M23" s="347"/>
      <c r="N23" s="347"/>
      <c r="O23" s="348"/>
    </row>
    <row r="24" spans="1:15" ht="12.75">
      <c r="A24" s="186">
        <v>14</v>
      </c>
      <c r="B24" s="235">
        <f>сВ!A21</f>
        <v>0</v>
      </c>
      <c r="C24" s="323" t="s">
        <v>70</v>
      </c>
      <c r="D24" s="353"/>
      <c r="E24" s="349"/>
      <c r="F24" s="364"/>
      <c r="G24" s="347"/>
      <c r="H24" s="356"/>
      <c r="I24" s="357"/>
      <c r="J24" s="354"/>
      <c r="K24" s="347"/>
      <c r="L24" s="347"/>
      <c r="M24" s="347"/>
      <c r="N24" s="347"/>
      <c r="O24" s="348"/>
    </row>
    <row r="25" spans="1:15" ht="12.75">
      <c r="A25" s="186"/>
      <c r="B25" s="236"/>
      <c r="C25" s="355"/>
      <c r="D25" s="356"/>
      <c r="E25" s="357">
        <v>11</v>
      </c>
      <c r="F25" s="350">
        <v>0</v>
      </c>
      <c r="G25" s="351" t="s">
        <v>147</v>
      </c>
      <c r="H25" s="358"/>
      <c r="I25" s="357"/>
      <c r="J25" s="354"/>
      <c r="K25" s="347"/>
      <c r="L25" s="347"/>
      <c r="M25" s="347"/>
      <c r="N25" s="347"/>
      <c r="O25" s="348"/>
    </row>
    <row r="26" spans="1:15" ht="12.75">
      <c r="A26" s="186">
        <v>11</v>
      </c>
      <c r="B26" s="235">
        <f>сВ!A18</f>
        <v>0</v>
      </c>
      <c r="C26" s="314" t="s">
        <v>158</v>
      </c>
      <c r="D26" s="358"/>
      <c r="E26" s="357"/>
      <c r="F26" s="359"/>
      <c r="G26" s="349"/>
      <c r="H26" s="364"/>
      <c r="I26" s="357"/>
      <c r="J26" s="354"/>
      <c r="K26" s="347"/>
      <c r="L26" s="347"/>
      <c r="M26" s="347"/>
      <c r="N26" s="347"/>
      <c r="O26" s="348"/>
    </row>
    <row r="27" spans="1:15" ht="12.75">
      <c r="A27" s="186"/>
      <c r="B27" s="236"/>
      <c r="C27" s="349">
        <v>6</v>
      </c>
      <c r="D27" s="350">
        <v>0</v>
      </c>
      <c r="E27" s="360" t="s">
        <v>151</v>
      </c>
      <c r="F27" s="361"/>
      <c r="G27" s="357"/>
      <c r="H27" s="364"/>
      <c r="I27" s="357"/>
      <c r="J27" s="354"/>
      <c r="K27" s="347"/>
      <c r="L27" s="347"/>
      <c r="M27" s="347"/>
      <c r="N27" s="347"/>
      <c r="O27" s="348"/>
    </row>
    <row r="28" spans="1:15" ht="12.75">
      <c r="A28" s="186">
        <v>6</v>
      </c>
      <c r="B28" s="235">
        <f>сВ!A13</f>
        <v>0</v>
      </c>
      <c r="C28" s="323" t="s">
        <v>151</v>
      </c>
      <c r="D28" s="353"/>
      <c r="E28" s="355"/>
      <c r="F28" s="356"/>
      <c r="G28" s="357"/>
      <c r="H28" s="364"/>
      <c r="I28" s="357"/>
      <c r="J28" s="354"/>
      <c r="K28" s="347"/>
      <c r="L28" s="347"/>
      <c r="M28" s="347"/>
      <c r="N28" s="347"/>
      <c r="O28" s="348"/>
    </row>
    <row r="29" spans="1:15" ht="12.75">
      <c r="A29" s="186"/>
      <c r="B29" s="236"/>
      <c r="C29" s="355"/>
      <c r="D29" s="356"/>
      <c r="E29" s="347"/>
      <c r="F29" s="356"/>
      <c r="G29" s="357">
        <v>14</v>
      </c>
      <c r="H29" s="350">
        <v>0</v>
      </c>
      <c r="I29" s="360" t="s">
        <v>146</v>
      </c>
      <c r="J29" s="368"/>
      <c r="K29" s="347"/>
      <c r="L29" s="347"/>
      <c r="M29" s="347"/>
      <c r="N29" s="347"/>
      <c r="O29" s="348"/>
    </row>
    <row r="30" spans="1:15" ht="12.75">
      <c r="A30" s="186">
        <v>7</v>
      </c>
      <c r="B30" s="235">
        <f>сВ!A14</f>
        <v>0</v>
      </c>
      <c r="C30" s="314" t="s">
        <v>152</v>
      </c>
      <c r="D30" s="358"/>
      <c r="E30" s="347"/>
      <c r="F30" s="356"/>
      <c r="G30" s="357"/>
      <c r="H30" s="366"/>
      <c r="I30" s="355"/>
      <c r="J30" s="347"/>
      <c r="K30" s="347"/>
      <c r="L30" s="347"/>
      <c r="M30" s="347"/>
      <c r="N30" s="347"/>
      <c r="O30" s="348"/>
    </row>
    <row r="31" spans="1:15" ht="12.75">
      <c r="A31" s="186"/>
      <c r="B31" s="236"/>
      <c r="C31" s="349">
        <v>7</v>
      </c>
      <c r="D31" s="350">
        <v>0</v>
      </c>
      <c r="E31" s="351" t="s">
        <v>152</v>
      </c>
      <c r="F31" s="358"/>
      <c r="G31" s="357"/>
      <c r="H31" s="354"/>
      <c r="I31" s="347"/>
      <c r="J31" s="347"/>
      <c r="K31" s="347"/>
      <c r="L31" s="347"/>
      <c r="M31" s="347"/>
      <c r="N31" s="347"/>
      <c r="O31" s="348"/>
    </row>
    <row r="32" spans="1:15" ht="12.75">
      <c r="A32" s="186">
        <v>10</v>
      </c>
      <c r="B32" s="235">
        <f>сВ!A17</f>
        <v>0</v>
      </c>
      <c r="C32" s="323" t="s">
        <v>156</v>
      </c>
      <c r="D32" s="353"/>
      <c r="E32" s="349"/>
      <c r="F32" s="364"/>
      <c r="G32" s="357"/>
      <c r="H32" s="354"/>
      <c r="I32" s="347">
        <v>-15</v>
      </c>
      <c r="J32" s="369">
        <f>IF(J21=H13,H29,IF(J21=H29,H13,0))</f>
        <v>0</v>
      </c>
      <c r="K32" s="314" t="str">
        <f>IF(K21=I13,I29,IF(K21=I29,I13,0))</f>
        <v>Лебедев Михаил</v>
      </c>
      <c r="L32" s="334"/>
      <c r="M32" s="370"/>
      <c r="N32" s="370"/>
      <c r="O32" s="371"/>
    </row>
    <row r="33" spans="1:15" ht="12.75">
      <c r="A33" s="186"/>
      <c r="B33" s="236"/>
      <c r="C33" s="355"/>
      <c r="D33" s="356"/>
      <c r="E33" s="357">
        <v>12</v>
      </c>
      <c r="F33" s="350">
        <v>0</v>
      </c>
      <c r="G33" s="360" t="s">
        <v>146</v>
      </c>
      <c r="H33" s="368"/>
      <c r="I33" s="347"/>
      <c r="J33" s="355"/>
      <c r="K33" s="355"/>
      <c r="L33" s="355"/>
      <c r="M33" s="355"/>
      <c r="N33" s="333" t="s">
        <v>72</v>
      </c>
      <c r="O33" s="367"/>
    </row>
    <row r="34" spans="1:15" ht="12.75">
      <c r="A34" s="186">
        <v>15</v>
      </c>
      <c r="B34" s="235">
        <f>сВ!A22</f>
        <v>0</v>
      </c>
      <c r="C34" s="314" t="s">
        <v>70</v>
      </c>
      <c r="D34" s="358"/>
      <c r="E34" s="357"/>
      <c r="F34" s="366"/>
      <c r="G34" s="355"/>
      <c r="H34" s="347"/>
      <c r="I34" s="347"/>
      <c r="J34" s="347"/>
      <c r="K34" s="347"/>
      <c r="L34" s="347"/>
      <c r="M34" s="347"/>
      <c r="N34" s="347"/>
      <c r="O34" s="348"/>
    </row>
    <row r="35" spans="1:15" ht="12.75">
      <c r="A35" s="186"/>
      <c r="B35" s="236"/>
      <c r="C35" s="349">
        <v>8</v>
      </c>
      <c r="D35" s="350">
        <v>0</v>
      </c>
      <c r="E35" s="360" t="s">
        <v>146</v>
      </c>
      <c r="F35" s="368"/>
      <c r="G35" s="347"/>
      <c r="H35" s="347"/>
      <c r="I35" s="347"/>
      <c r="J35" s="347"/>
      <c r="K35" s="347"/>
      <c r="L35" s="347"/>
      <c r="M35" s="347"/>
      <c r="N35" s="347"/>
      <c r="O35" s="348"/>
    </row>
    <row r="36" spans="1:15" ht="12.75">
      <c r="A36" s="186">
        <v>2</v>
      </c>
      <c r="B36" s="235">
        <f>сВ!A9</f>
        <v>0</v>
      </c>
      <c r="C36" s="323" t="s">
        <v>146</v>
      </c>
      <c r="D36" s="326"/>
      <c r="E36" s="355"/>
      <c r="F36" s="347"/>
      <c r="G36" s="347"/>
      <c r="H36" s="347"/>
      <c r="I36" s="347"/>
      <c r="J36" s="347"/>
      <c r="K36" s="347"/>
      <c r="L36" s="347"/>
      <c r="M36" s="347"/>
      <c r="N36" s="347"/>
      <c r="O36" s="348"/>
    </row>
    <row r="37" spans="1:15" ht="12.75">
      <c r="A37" s="186"/>
      <c r="B37" s="186"/>
      <c r="C37" s="355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8"/>
    </row>
    <row r="38" spans="1:15" ht="12.75">
      <c r="A38" s="186">
        <v>-1</v>
      </c>
      <c r="B38" s="249">
        <f>IF(D7=B6,B8,IF(D7=B8,B6,0))</f>
        <v>0</v>
      </c>
      <c r="C38" s="314" t="str">
        <f>IF(E7=C6,C8,IF(E7=C8,C6,0))</f>
        <v>_</v>
      </c>
      <c r="D38" s="315"/>
      <c r="E38" s="347"/>
      <c r="F38" s="347"/>
      <c r="G38" s="347">
        <v>-13</v>
      </c>
      <c r="H38" s="369">
        <f>IF(H13=F9,F17,IF(H13=F17,F9,0))</f>
        <v>0</v>
      </c>
      <c r="I38" s="314" t="str">
        <f>IF(I13=G9,G17,IF(I13=G17,G9,0))</f>
        <v>Хизбуллин Вадим</v>
      </c>
      <c r="J38" s="315"/>
      <c r="K38" s="347"/>
      <c r="L38" s="347"/>
      <c r="M38" s="347"/>
      <c r="N38" s="347"/>
      <c r="O38" s="348"/>
    </row>
    <row r="39" spans="1:15" ht="12.75">
      <c r="A39" s="186"/>
      <c r="B39" s="186"/>
      <c r="C39" s="349">
        <v>16</v>
      </c>
      <c r="D39" s="350">
        <v>0</v>
      </c>
      <c r="E39" s="351" t="s">
        <v>154</v>
      </c>
      <c r="F39" s="352"/>
      <c r="G39" s="347"/>
      <c r="H39" s="355"/>
      <c r="I39" s="349"/>
      <c r="J39" s="354"/>
      <c r="K39" s="347"/>
      <c r="L39" s="347"/>
      <c r="M39" s="347"/>
      <c r="N39" s="347"/>
      <c r="O39" s="348"/>
    </row>
    <row r="40" spans="1:15" ht="12.75">
      <c r="A40" s="186">
        <v>-2</v>
      </c>
      <c r="B40" s="249">
        <f>IF(D11=B10,B12,IF(D11=B12,B10,0))</f>
        <v>0</v>
      </c>
      <c r="C40" s="323" t="str">
        <f>IF(E11=C10,C12,IF(E11=C12,C10,0))</f>
        <v>Елпаев Игорь</v>
      </c>
      <c r="D40" s="326"/>
      <c r="E40" s="349">
        <v>20</v>
      </c>
      <c r="F40" s="350">
        <v>0</v>
      </c>
      <c r="G40" s="351" t="s">
        <v>152</v>
      </c>
      <c r="H40" s="352"/>
      <c r="I40" s="357">
        <v>26</v>
      </c>
      <c r="J40" s="350">
        <v>0</v>
      </c>
      <c r="K40" s="351" t="s">
        <v>152</v>
      </c>
      <c r="L40" s="352"/>
      <c r="M40" s="347"/>
      <c r="N40" s="347"/>
      <c r="O40" s="348"/>
    </row>
    <row r="41" spans="1:15" ht="12.75">
      <c r="A41" s="186"/>
      <c r="B41" s="186"/>
      <c r="C41" s="355">
        <v>-12</v>
      </c>
      <c r="D41" s="369">
        <f>IF(F33=D31,D35,IF(F33=D35,D31,0))</f>
        <v>0</v>
      </c>
      <c r="E41" s="323" t="str">
        <f>IF(G33=E31,E35,IF(G33=E35,E31,0))</f>
        <v>Алопин Вадим</v>
      </c>
      <c r="F41" s="326"/>
      <c r="G41" s="349"/>
      <c r="H41" s="354"/>
      <c r="I41" s="357"/>
      <c r="J41" s="366"/>
      <c r="K41" s="349"/>
      <c r="L41" s="354"/>
      <c r="M41" s="347"/>
      <c r="N41" s="347"/>
      <c r="O41" s="348"/>
    </row>
    <row r="42" spans="1:15" ht="12.75">
      <c r="A42" s="186">
        <v>-3</v>
      </c>
      <c r="B42" s="249">
        <f>IF(D15=B14,B16,IF(D15=B16,B14,0))</f>
        <v>0</v>
      </c>
      <c r="C42" s="314" t="str">
        <f>IF(E15=C14,C16,IF(E15=C16,C14,0))</f>
        <v>_</v>
      </c>
      <c r="D42" s="345"/>
      <c r="E42" s="355"/>
      <c r="F42" s="347"/>
      <c r="G42" s="357">
        <v>24</v>
      </c>
      <c r="H42" s="350">
        <v>0</v>
      </c>
      <c r="I42" s="351" t="s">
        <v>152</v>
      </c>
      <c r="J42" s="352"/>
      <c r="K42" s="357"/>
      <c r="L42" s="354"/>
      <c r="M42" s="347"/>
      <c r="N42" s="347"/>
      <c r="O42" s="348"/>
    </row>
    <row r="43" spans="1:15" ht="12.75">
      <c r="A43" s="186"/>
      <c r="B43" s="186"/>
      <c r="C43" s="349">
        <v>17</v>
      </c>
      <c r="D43" s="350"/>
      <c r="E43" s="340"/>
      <c r="F43" s="352"/>
      <c r="G43" s="357"/>
      <c r="H43" s="366"/>
      <c r="I43" s="355"/>
      <c r="J43" s="347"/>
      <c r="K43" s="357"/>
      <c r="L43" s="354"/>
      <c r="M43" s="347"/>
      <c r="N43" s="347"/>
      <c r="O43" s="348"/>
    </row>
    <row r="44" spans="1:15" ht="12.75">
      <c r="A44" s="186">
        <v>-4</v>
      </c>
      <c r="B44" s="249">
        <f>IF(D19=B18,B20,IF(D19=B20,B18,0))</f>
        <v>0</v>
      </c>
      <c r="C44" s="323" t="str">
        <f>IF(E19=C18,C20,IF(E19=C20,C18,0))</f>
        <v>_</v>
      </c>
      <c r="D44" s="326"/>
      <c r="E44" s="349">
        <v>21</v>
      </c>
      <c r="F44" s="350">
        <v>0</v>
      </c>
      <c r="G44" s="360" t="s">
        <v>151</v>
      </c>
      <c r="H44" s="368"/>
      <c r="I44" s="347"/>
      <c r="J44" s="347"/>
      <c r="K44" s="357">
        <v>28</v>
      </c>
      <c r="L44" s="350">
        <v>0</v>
      </c>
      <c r="M44" s="351" t="s">
        <v>147</v>
      </c>
      <c r="N44" s="370"/>
      <c r="O44" s="371"/>
    </row>
    <row r="45" spans="1:15" ht="12.75">
      <c r="A45" s="186"/>
      <c r="B45" s="186"/>
      <c r="C45" s="355">
        <v>-11</v>
      </c>
      <c r="D45" s="369">
        <f>IF(F25=D23,D27,IF(F25=D27,D23,0))</f>
        <v>0</v>
      </c>
      <c r="E45" s="323" t="str">
        <f>IF(G25=E23,E27,IF(G25=E27,E23,0))</f>
        <v>Хакимов Фларит</v>
      </c>
      <c r="F45" s="326"/>
      <c r="G45" s="355"/>
      <c r="H45" s="347"/>
      <c r="I45" s="347"/>
      <c r="J45" s="347"/>
      <c r="K45" s="357"/>
      <c r="L45" s="366"/>
      <c r="M45" s="355"/>
      <c r="N45" s="333" t="s">
        <v>81</v>
      </c>
      <c r="O45" s="367"/>
    </row>
    <row r="46" spans="1:15" ht="12.75">
      <c r="A46" s="186">
        <v>-5</v>
      </c>
      <c r="B46" s="249">
        <f>IF(D23=B22,B24,IF(D23=B24,B22,0))</f>
        <v>0</v>
      </c>
      <c r="C46" s="314" t="str">
        <f>IF(E23=C22,C24,IF(E23=C24,C22,0))</f>
        <v>_</v>
      </c>
      <c r="D46" s="345"/>
      <c r="E46" s="355"/>
      <c r="F46" s="347"/>
      <c r="G46" s="347">
        <v>-14</v>
      </c>
      <c r="H46" s="369">
        <f>IF(H29=F25,F33,IF(H29=F33,F25,0))</f>
        <v>0</v>
      </c>
      <c r="I46" s="314" t="str">
        <f>IF(I29=G25,G33,IF(I29=G33,G25,0))</f>
        <v>Касимов Линар</v>
      </c>
      <c r="J46" s="315"/>
      <c r="K46" s="357"/>
      <c r="L46" s="354"/>
      <c r="M46" s="347"/>
      <c r="N46" s="347"/>
      <c r="O46" s="348"/>
    </row>
    <row r="47" spans="1:15" ht="12.75">
      <c r="A47" s="186"/>
      <c r="B47" s="186"/>
      <c r="C47" s="349">
        <v>18</v>
      </c>
      <c r="D47" s="350">
        <v>0</v>
      </c>
      <c r="E47" s="351" t="s">
        <v>158</v>
      </c>
      <c r="F47" s="352"/>
      <c r="G47" s="347"/>
      <c r="H47" s="355"/>
      <c r="I47" s="372"/>
      <c r="J47" s="354"/>
      <c r="K47" s="357"/>
      <c r="L47" s="354"/>
      <c r="M47" s="347"/>
      <c r="N47" s="347"/>
      <c r="O47" s="348"/>
    </row>
    <row r="48" spans="1:15" ht="12.75">
      <c r="A48" s="186">
        <v>-6</v>
      </c>
      <c r="B48" s="249">
        <f>IF(D27=B26,B28,IF(D27=B28,B26,0))</f>
        <v>0</v>
      </c>
      <c r="C48" s="323" t="str">
        <f>IF(E27=C26,C28,IF(E27=C28,C26,0))</f>
        <v>Зиннатуллин Ильшат</v>
      </c>
      <c r="D48" s="326"/>
      <c r="E48" s="349">
        <v>22</v>
      </c>
      <c r="F48" s="350">
        <v>0</v>
      </c>
      <c r="G48" s="351" t="s">
        <v>158</v>
      </c>
      <c r="H48" s="352"/>
      <c r="I48" s="357">
        <v>27</v>
      </c>
      <c r="J48" s="350">
        <v>0</v>
      </c>
      <c r="K48" s="360" t="s">
        <v>147</v>
      </c>
      <c r="L48" s="368"/>
      <c r="M48" s="347"/>
      <c r="N48" s="347"/>
      <c r="O48" s="348"/>
    </row>
    <row r="49" spans="1:15" ht="12.75">
      <c r="A49" s="186"/>
      <c r="B49" s="186"/>
      <c r="C49" s="355">
        <v>-10</v>
      </c>
      <c r="D49" s="369">
        <f>IF(F17=D15,D19,IF(F17=D19,D15,0))</f>
        <v>0</v>
      </c>
      <c r="E49" s="323" t="str">
        <f>IF(G17=E15,E19,IF(G17=E19,E15,0))</f>
        <v>Мухетдинов Амир</v>
      </c>
      <c r="F49" s="326"/>
      <c r="G49" s="349"/>
      <c r="H49" s="354"/>
      <c r="I49" s="357"/>
      <c r="J49" s="366"/>
      <c r="K49" s="355"/>
      <c r="L49" s="347"/>
      <c r="M49" s="347"/>
      <c r="N49" s="347"/>
      <c r="O49" s="348"/>
    </row>
    <row r="50" spans="1:15" ht="12.75">
      <c r="A50" s="186">
        <v>-7</v>
      </c>
      <c r="B50" s="249">
        <f>IF(D31=B30,B32,IF(D31=B32,B30,0))</f>
        <v>0</v>
      </c>
      <c r="C50" s="314" t="str">
        <f>IF(E31=C30,C32,IF(E31=C32,C30,0))</f>
        <v>Старков Константин</v>
      </c>
      <c r="D50" s="345"/>
      <c r="E50" s="355"/>
      <c r="F50" s="347"/>
      <c r="G50" s="357">
        <v>25</v>
      </c>
      <c r="H50" s="350">
        <v>0</v>
      </c>
      <c r="I50" s="351" t="s">
        <v>156</v>
      </c>
      <c r="J50" s="352"/>
      <c r="K50" s="347"/>
      <c r="L50" s="347"/>
      <c r="M50" s="347"/>
      <c r="N50" s="347"/>
      <c r="O50" s="348"/>
    </row>
    <row r="51" spans="1:15" ht="12.75">
      <c r="A51" s="186"/>
      <c r="B51" s="186"/>
      <c r="C51" s="349">
        <v>19</v>
      </c>
      <c r="D51" s="350">
        <v>0</v>
      </c>
      <c r="E51" s="351" t="s">
        <v>156</v>
      </c>
      <c r="F51" s="352"/>
      <c r="G51" s="357"/>
      <c r="H51" s="366"/>
      <c r="I51" s="355"/>
      <c r="J51" s="347"/>
      <c r="K51" s="347"/>
      <c r="L51" s="347"/>
      <c r="M51" s="347"/>
      <c r="N51" s="347"/>
      <c r="O51" s="348"/>
    </row>
    <row r="52" spans="1:15" ht="12.75">
      <c r="A52" s="186">
        <v>-8</v>
      </c>
      <c r="B52" s="249">
        <f>IF(D35=B34,B36,IF(D35=B36,B34,0))</f>
        <v>0</v>
      </c>
      <c r="C52" s="323" t="str">
        <f>IF(E35=C34,C36,IF(E35=C36,C34,0))</f>
        <v>_</v>
      </c>
      <c r="D52" s="326"/>
      <c r="E52" s="349">
        <v>23</v>
      </c>
      <c r="F52" s="350">
        <v>0</v>
      </c>
      <c r="G52" s="351" t="s">
        <v>156</v>
      </c>
      <c r="H52" s="352"/>
      <c r="I52" s="347"/>
      <c r="J52" s="347"/>
      <c r="K52" s="347">
        <v>-28</v>
      </c>
      <c r="L52" s="369">
        <f>IF(L44=J40,J48,IF(L44=J48,J40,0))</f>
        <v>0</v>
      </c>
      <c r="M52" s="314" t="str">
        <f>IF(M44=K40,K48,IF(M44=K48,K40,0))</f>
        <v>Алопин Вадим</v>
      </c>
      <c r="N52" s="370"/>
      <c r="O52" s="371"/>
    </row>
    <row r="53" spans="1:15" ht="12.75">
      <c r="A53" s="186"/>
      <c r="B53" s="186"/>
      <c r="C53" s="355">
        <v>-9</v>
      </c>
      <c r="D53" s="369">
        <f>IF(F9=D7,D11,IF(F9=D11,D7,0))</f>
        <v>0</v>
      </c>
      <c r="E53" s="323" t="str">
        <f>IF(G9=E7,E11,IF(G9=E11,E7,0))</f>
        <v>Коробейникова Екатерина</v>
      </c>
      <c r="F53" s="326"/>
      <c r="G53" s="355"/>
      <c r="H53" s="347"/>
      <c r="I53" s="347"/>
      <c r="J53" s="347"/>
      <c r="K53" s="347"/>
      <c r="L53" s="355"/>
      <c r="M53" s="332"/>
      <c r="N53" s="333" t="s">
        <v>82</v>
      </c>
      <c r="O53" s="367"/>
    </row>
    <row r="54" spans="1:15" ht="12.75">
      <c r="A54" s="186"/>
      <c r="B54" s="186"/>
      <c r="C54" s="347"/>
      <c r="D54" s="355"/>
      <c r="E54" s="355"/>
      <c r="F54" s="347"/>
      <c r="G54" s="347"/>
      <c r="H54" s="347"/>
      <c r="I54" s="347"/>
      <c r="J54" s="347"/>
      <c r="K54" s="347"/>
      <c r="L54" s="347"/>
      <c r="M54" s="347"/>
      <c r="N54" s="347"/>
      <c r="O54" s="348"/>
    </row>
    <row r="55" spans="1:15" ht="12.75">
      <c r="A55" s="186">
        <v>-26</v>
      </c>
      <c r="B55" s="249">
        <f>IF(J40=H38,H42,IF(J40=H42,H38,0))</f>
        <v>0</v>
      </c>
      <c r="C55" s="314" t="str">
        <f>IF(K40=I38,I42,IF(K40=I42,I38,0))</f>
        <v>Хизбуллин Вадим</v>
      </c>
      <c r="D55" s="315"/>
      <c r="E55" s="347"/>
      <c r="F55" s="347"/>
      <c r="G55" s="347">
        <v>-20</v>
      </c>
      <c r="H55" s="369">
        <f>IF(F40=D39,D41,IF(F40=D41,D39,0))</f>
        <v>0</v>
      </c>
      <c r="I55" s="314" t="str">
        <f>IF(G40=E39,E41,IF(G40=E41,E39,0))</f>
        <v>Елпаев Игорь</v>
      </c>
      <c r="J55" s="315"/>
      <c r="K55" s="347"/>
      <c r="L55" s="347"/>
      <c r="M55" s="347"/>
      <c r="N55" s="347"/>
      <c r="O55" s="348"/>
    </row>
    <row r="56" spans="1:15" ht="12.75">
      <c r="A56" s="186"/>
      <c r="B56" s="236"/>
      <c r="C56" s="349">
        <v>29</v>
      </c>
      <c r="D56" s="350">
        <v>0</v>
      </c>
      <c r="E56" s="351" t="s">
        <v>148</v>
      </c>
      <c r="F56" s="352"/>
      <c r="G56" s="347"/>
      <c r="H56" s="355"/>
      <c r="I56" s="349">
        <v>31</v>
      </c>
      <c r="J56" s="350">
        <v>0</v>
      </c>
      <c r="K56" s="351" t="s">
        <v>154</v>
      </c>
      <c r="L56" s="352"/>
      <c r="M56" s="347"/>
      <c r="N56" s="347"/>
      <c r="O56" s="348"/>
    </row>
    <row r="57" spans="1:15" ht="12.75">
      <c r="A57" s="186">
        <v>-27</v>
      </c>
      <c r="B57" s="249">
        <f>IF(J48=H46,H50,IF(J48=H50,H46,0))</f>
        <v>0</v>
      </c>
      <c r="C57" s="323" t="str">
        <f>IF(K48=I46,I50,IF(K48=I50,I46,0))</f>
        <v>Старков Константин</v>
      </c>
      <c r="D57" s="326"/>
      <c r="E57" s="343" t="s">
        <v>73</v>
      </c>
      <c r="F57" s="344"/>
      <c r="G57" s="347">
        <v>-21</v>
      </c>
      <c r="H57" s="369">
        <f>IF(F44=D43,D45,IF(F44=D45,D43,0))</f>
        <v>0</v>
      </c>
      <c r="I57" s="336">
        <f>IF(G44=E43,E45,IF(G44=E45,E43,0))</f>
        <v>0</v>
      </c>
      <c r="J57" s="326"/>
      <c r="K57" s="349"/>
      <c r="L57" s="354"/>
      <c r="M57" s="347"/>
      <c r="N57" s="347"/>
      <c r="O57" s="348"/>
    </row>
    <row r="58" spans="1:15" ht="12.75">
      <c r="A58" s="186"/>
      <c r="B58" s="186"/>
      <c r="C58" s="355">
        <v>-29</v>
      </c>
      <c r="D58" s="369">
        <v>0</v>
      </c>
      <c r="E58" s="314" t="str">
        <f>IF(E56=C55,C57,IF(E56=C57,C55,0))</f>
        <v>Старков Константин</v>
      </c>
      <c r="F58" s="315"/>
      <c r="G58" s="347"/>
      <c r="H58" s="355"/>
      <c r="I58" s="355"/>
      <c r="J58" s="347"/>
      <c r="K58" s="357">
        <v>33</v>
      </c>
      <c r="L58" s="350">
        <v>0</v>
      </c>
      <c r="M58" s="360" t="s">
        <v>161</v>
      </c>
      <c r="N58" s="373"/>
      <c r="O58" s="371"/>
    </row>
    <row r="59" spans="1:15" ht="12.75">
      <c r="A59" s="186"/>
      <c r="B59" s="186"/>
      <c r="C59" s="347"/>
      <c r="D59" s="355"/>
      <c r="E59" s="343" t="s">
        <v>74</v>
      </c>
      <c r="F59" s="344"/>
      <c r="G59" s="347">
        <v>-22</v>
      </c>
      <c r="H59" s="369">
        <f>IF(F48=D47,D49,IF(F48=D49,D47,0))</f>
        <v>0</v>
      </c>
      <c r="I59" s="314" t="str">
        <f>IF(G48=E47,E49,IF(G48=E49,E47,0))</f>
        <v>Мухетдинов Амир</v>
      </c>
      <c r="J59" s="315"/>
      <c r="K59" s="357"/>
      <c r="L59" s="366"/>
      <c r="M59" s="355"/>
      <c r="N59" s="333" t="s">
        <v>77</v>
      </c>
      <c r="O59" s="367"/>
    </row>
    <row r="60" spans="1:15" ht="12.75">
      <c r="A60" s="186">
        <v>-24</v>
      </c>
      <c r="B60" s="249">
        <f>IF(H42=F40,F44,IF(H42=F44,F40,0))</f>
        <v>0</v>
      </c>
      <c r="C60" s="314" t="str">
        <f>IF(I42=G40,G44,IF(I42=G44,G40,0))</f>
        <v>Хакимов Фларит</v>
      </c>
      <c r="D60" s="315"/>
      <c r="E60" s="347"/>
      <c r="F60" s="347"/>
      <c r="G60" s="347"/>
      <c r="H60" s="355"/>
      <c r="I60" s="349">
        <v>32</v>
      </c>
      <c r="J60" s="350">
        <v>0</v>
      </c>
      <c r="K60" s="360" t="s">
        <v>161</v>
      </c>
      <c r="L60" s="368"/>
      <c r="M60" s="342"/>
      <c r="N60" s="347"/>
      <c r="O60" s="348"/>
    </row>
    <row r="61" spans="1:15" ht="12.75">
      <c r="A61" s="186"/>
      <c r="B61" s="186"/>
      <c r="C61" s="349">
        <v>30</v>
      </c>
      <c r="D61" s="350">
        <v>0</v>
      </c>
      <c r="E61" s="351" t="s">
        <v>158</v>
      </c>
      <c r="F61" s="352"/>
      <c r="G61" s="347">
        <v>-23</v>
      </c>
      <c r="H61" s="369">
        <f>IF(F52=D51,D53,IF(F52=D53,D51,0))</f>
        <v>0</v>
      </c>
      <c r="I61" s="323" t="str">
        <f>IF(G52=E51,E53,IF(G52=E53,E51,0))</f>
        <v>Коробейникова Екатерина</v>
      </c>
      <c r="J61" s="326"/>
      <c r="K61" s="355">
        <v>-33</v>
      </c>
      <c r="L61" s="369">
        <f>IF(L58=J56,J60,IF(L58=J60,J56,0))</f>
        <v>0</v>
      </c>
      <c r="M61" s="314" t="str">
        <f>IF(M58=K56,K60,IF(M58=K60,K56,0))</f>
        <v>Елпаев Игорь</v>
      </c>
      <c r="N61" s="370"/>
      <c r="O61" s="371"/>
    </row>
    <row r="62" spans="1:15" ht="12.75">
      <c r="A62" s="186">
        <v>-25</v>
      </c>
      <c r="B62" s="249">
        <f>IF(H50=F48,F52,IF(H50=F52,F48,0))</f>
        <v>0</v>
      </c>
      <c r="C62" s="323" t="str">
        <f>IF(I50=G48,G52,IF(I50=G52,G48,0))</f>
        <v>Зиннатуллин Ильшат</v>
      </c>
      <c r="D62" s="326"/>
      <c r="E62" s="343" t="s">
        <v>75</v>
      </c>
      <c r="F62" s="344"/>
      <c r="G62" s="347"/>
      <c r="H62" s="355"/>
      <c r="I62" s="355"/>
      <c r="J62" s="347"/>
      <c r="K62" s="347"/>
      <c r="L62" s="355"/>
      <c r="M62" s="355"/>
      <c r="N62" s="333" t="s">
        <v>79</v>
      </c>
      <c r="O62" s="367"/>
    </row>
    <row r="63" spans="1:15" ht="12.75">
      <c r="A63" s="186"/>
      <c r="B63" s="186"/>
      <c r="C63" s="355">
        <v>-30</v>
      </c>
      <c r="D63" s="369">
        <v>0</v>
      </c>
      <c r="E63" s="314" t="str">
        <f>IF(E61=C60,C62,IF(E61=C62,C60,0))</f>
        <v>Хакимов Фларит</v>
      </c>
      <c r="F63" s="315"/>
      <c r="G63" s="347"/>
      <c r="H63" s="347"/>
      <c r="I63" s="347"/>
      <c r="J63" s="347"/>
      <c r="K63" s="347"/>
      <c r="L63" s="347"/>
      <c r="M63" s="347"/>
      <c r="N63" s="347"/>
      <c r="O63" s="348"/>
    </row>
    <row r="64" spans="1:15" ht="12.75">
      <c r="A64" s="186"/>
      <c r="B64" s="186"/>
      <c r="C64" s="347"/>
      <c r="D64" s="355"/>
      <c r="E64" s="343" t="s">
        <v>76</v>
      </c>
      <c r="F64" s="344"/>
      <c r="G64" s="347"/>
      <c r="H64" s="347"/>
      <c r="I64" s="347">
        <v>-31</v>
      </c>
      <c r="J64" s="369">
        <f>IF(J56=H55,H57,IF(J56=H57,H55,0))</f>
        <v>0</v>
      </c>
      <c r="K64" s="334">
        <f>IF(K56=I55,I57,IF(K56=I57,I55,0))</f>
        <v>0</v>
      </c>
      <c r="L64" s="315"/>
      <c r="M64" s="347"/>
      <c r="N64" s="347"/>
      <c r="O64" s="348"/>
    </row>
    <row r="65" spans="1:15" ht="12.75">
      <c r="A65" s="186">
        <v>-16</v>
      </c>
      <c r="B65" s="249">
        <f>IF(D39=B38,B40,IF(D39=B40,B38,0))</f>
        <v>0</v>
      </c>
      <c r="C65" s="314" t="str">
        <f>IF(E39=C38,C40,IF(E39=C40,C38,0))</f>
        <v>_</v>
      </c>
      <c r="D65" s="315"/>
      <c r="E65" s="347"/>
      <c r="F65" s="347"/>
      <c r="G65" s="347"/>
      <c r="H65" s="347"/>
      <c r="I65" s="347"/>
      <c r="J65" s="355"/>
      <c r="K65" s="349">
        <v>34</v>
      </c>
      <c r="L65" s="350"/>
      <c r="M65" s="340" t="s">
        <v>155</v>
      </c>
      <c r="N65" s="370"/>
      <c r="O65" s="371"/>
    </row>
    <row r="66" spans="1:15" ht="12.75">
      <c r="A66" s="186"/>
      <c r="B66" s="186"/>
      <c r="C66" s="349">
        <v>35</v>
      </c>
      <c r="D66" s="350"/>
      <c r="E66" s="340"/>
      <c r="F66" s="352"/>
      <c r="G66" s="347"/>
      <c r="H66" s="347"/>
      <c r="I66" s="347">
        <v>-32</v>
      </c>
      <c r="J66" s="369">
        <f>IF(J60=H59,H61,IF(J60=H61,H59,0))</f>
        <v>0</v>
      </c>
      <c r="K66" s="323" t="str">
        <f>IF(K60=I59,I61,IF(K60=I61,I59,0))</f>
        <v>Коробейникова Екатерина</v>
      </c>
      <c r="L66" s="326"/>
      <c r="M66" s="355"/>
      <c r="N66" s="333" t="s">
        <v>78</v>
      </c>
      <c r="O66" s="367"/>
    </row>
    <row r="67" spans="1:15" ht="12.75">
      <c r="A67" s="186">
        <v>-17</v>
      </c>
      <c r="B67" s="249">
        <f>IF(D43=B42,B44,IF(D43=B44,B42,0))</f>
        <v>0</v>
      </c>
      <c r="C67" s="336">
        <f>IF(E43=C42,C44,IF(E43=C44,C42,0))</f>
        <v>0</v>
      </c>
      <c r="D67" s="326"/>
      <c r="E67" s="349"/>
      <c r="F67" s="354"/>
      <c r="G67" s="347"/>
      <c r="H67" s="347"/>
      <c r="I67" s="347"/>
      <c r="J67" s="355"/>
      <c r="K67" s="355">
        <v>-34</v>
      </c>
      <c r="L67" s="369">
        <f>IF(L65=J64,J66,IF(L65=J66,J64,0))</f>
        <v>0</v>
      </c>
      <c r="M67" s="314">
        <f>IF(M65=K64,K66,IF(M65=K66,K64,0))</f>
        <v>0</v>
      </c>
      <c r="N67" s="370"/>
      <c r="O67" s="371"/>
    </row>
    <row r="68" spans="1:15" ht="12.75">
      <c r="A68" s="186"/>
      <c r="B68" s="186"/>
      <c r="C68" s="355"/>
      <c r="D68" s="347"/>
      <c r="E68" s="357">
        <v>37</v>
      </c>
      <c r="F68" s="350"/>
      <c r="G68" s="340"/>
      <c r="H68" s="352"/>
      <c r="I68" s="347"/>
      <c r="J68" s="347"/>
      <c r="K68" s="347"/>
      <c r="L68" s="355"/>
      <c r="M68" s="355"/>
      <c r="N68" s="333" t="s">
        <v>80</v>
      </c>
      <c r="O68" s="367"/>
    </row>
    <row r="69" spans="1:15" ht="12.75">
      <c r="A69" s="186">
        <v>-18</v>
      </c>
      <c r="B69" s="249">
        <f>IF(D47=B46,B48,IF(D47=B48,B46,0))</f>
        <v>0</v>
      </c>
      <c r="C69" s="314" t="str">
        <f>IF(E47=C46,C48,IF(E47=C48,C46,0))</f>
        <v>_</v>
      </c>
      <c r="D69" s="315"/>
      <c r="E69" s="357"/>
      <c r="F69" s="366"/>
      <c r="G69" s="343" t="s">
        <v>83</v>
      </c>
      <c r="H69" s="344"/>
      <c r="I69" s="347">
        <v>-35</v>
      </c>
      <c r="J69" s="369">
        <v>0</v>
      </c>
      <c r="K69" s="314" t="str">
        <f>IF(E66=C65,C67,IF(E66=C67,C65,0))</f>
        <v>_</v>
      </c>
      <c r="L69" s="315"/>
      <c r="M69" s="347"/>
      <c r="N69" s="347"/>
      <c r="O69" s="348"/>
    </row>
    <row r="70" spans="1:15" ht="12.75">
      <c r="A70" s="186"/>
      <c r="B70" s="186"/>
      <c r="C70" s="349">
        <v>36</v>
      </c>
      <c r="D70" s="350"/>
      <c r="E70" s="374"/>
      <c r="F70" s="368"/>
      <c r="G70" s="342"/>
      <c r="H70" s="342"/>
      <c r="I70" s="347"/>
      <c r="J70" s="355"/>
      <c r="K70" s="349">
        <v>38</v>
      </c>
      <c r="L70" s="350"/>
      <c r="M70" s="340"/>
      <c r="N70" s="370"/>
      <c r="O70" s="371"/>
    </row>
    <row r="71" spans="1:15" ht="12.75">
      <c r="A71" s="186">
        <v>-19</v>
      </c>
      <c r="B71" s="249">
        <f>IF(D51=B50,B52,IF(D51=B52,B50,0))</f>
        <v>0</v>
      </c>
      <c r="C71" s="323" t="str">
        <f>IF(E51=C50,C52,IF(E51=C52,C50,0))</f>
        <v>_</v>
      </c>
      <c r="D71" s="326"/>
      <c r="E71" s="355">
        <v>-37</v>
      </c>
      <c r="F71" s="369">
        <f>IF(F68=D66,D70,IF(F68=D70,D66,0))</f>
        <v>0</v>
      </c>
      <c r="G71" s="334">
        <f>IF(G68=E66,E70,IF(G68=E70,E66,0))</f>
        <v>0</v>
      </c>
      <c r="H71" s="315"/>
      <c r="I71" s="347">
        <v>-36</v>
      </c>
      <c r="J71" s="369">
        <v>0</v>
      </c>
      <c r="K71" s="336">
        <f>IF(E70=C69,C71,IF(E70=C71,C69,0))</f>
        <v>0</v>
      </c>
      <c r="L71" s="326"/>
      <c r="M71" s="355"/>
      <c r="N71" s="333" t="s">
        <v>86</v>
      </c>
      <c r="O71" s="367"/>
    </row>
    <row r="72" spans="1:15" ht="12.75">
      <c r="A72" s="190"/>
      <c r="B72" s="190"/>
      <c r="C72" s="355"/>
      <c r="D72" s="347"/>
      <c r="E72" s="347"/>
      <c r="F72" s="355"/>
      <c r="G72" s="343" t="s">
        <v>85</v>
      </c>
      <c r="H72" s="344"/>
      <c r="I72" s="347"/>
      <c r="J72" s="355"/>
      <c r="K72" s="355">
        <v>-38</v>
      </c>
      <c r="L72" s="369">
        <f>IF(L70=J69,J71,IF(L70=J71,J69,0))</f>
        <v>0</v>
      </c>
      <c r="M72" s="314" t="str">
        <f>IF(M70=K69,K71,IF(M70=K71,K69,0))</f>
        <v>_</v>
      </c>
      <c r="N72" s="370"/>
      <c r="O72" s="371"/>
    </row>
    <row r="73" spans="1:15" ht="12.75">
      <c r="A73" s="190"/>
      <c r="B73" s="190"/>
      <c r="C73" s="375"/>
      <c r="D73" s="375"/>
      <c r="E73" s="375"/>
      <c r="F73" s="375"/>
      <c r="G73" s="375"/>
      <c r="H73" s="375"/>
      <c r="I73" s="375"/>
      <c r="J73" s="375"/>
      <c r="K73" s="375"/>
      <c r="L73" s="376"/>
      <c r="M73" s="376"/>
      <c r="N73" s="377" t="s">
        <v>87</v>
      </c>
      <c r="O73" s="378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N73:O73"/>
    <mergeCell ref="N59:O59"/>
    <mergeCell ref="N62:O62"/>
    <mergeCell ref="N66:O66"/>
    <mergeCell ref="N68:O68"/>
    <mergeCell ref="N71:O71"/>
    <mergeCell ref="A1:O1"/>
    <mergeCell ref="A5:O5"/>
    <mergeCell ref="N53:O53"/>
    <mergeCell ref="N22:O22"/>
    <mergeCell ref="N33:O33"/>
    <mergeCell ref="A3:O3"/>
    <mergeCell ref="N45:O45"/>
    <mergeCell ref="A2:O2"/>
    <mergeCell ref="A4:O4"/>
  </mergeCells>
  <conditionalFormatting sqref="A6:B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7"/>
  </sheetPr>
  <dimension ref="A1:E39"/>
  <sheetViews>
    <sheetView workbookViewId="0" topLeftCell="A17">
      <selection activeCell="A2" sqref="A2:L2"/>
    </sheetView>
  </sheetViews>
  <sheetFormatPr defaultColWidth="9.00390625" defaultRowHeight="12.75"/>
  <cols>
    <col min="1" max="1" width="9.125" style="260" customWidth="1"/>
    <col min="2" max="2" width="5.75390625" style="260" customWidth="1"/>
    <col min="3" max="4" width="25.75390625" style="191" customWidth="1"/>
    <col min="5" max="5" width="5.75390625" style="191" customWidth="1"/>
    <col min="6" max="16384" width="9.125" style="191" customWidth="1"/>
  </cols>
  <sheetData>
    <row r="1" spans="1:5" ht="12.75">
      <c r="A1" s="219" t="s">
        <v>103</v>
      </c>
      <c r="B1" s="220" t="s">
        <v>104</v>
      </c>
      <c r="C1" s="221"/>
      <c r="D1" s="222" t="s">
        <v>105</v>
      </c>
      <c r="E1" s="223"/>
    </row>
    <row r="2" spans="1:5" ht="12.75">
      <c r="A2" s="224">
        <v>1</v>
      </c>
      <c r="B2" s="256">
        <f>В!D7</f>
        <v>0</v>
      </c>
      <c r="C2" s="257">
        <f>В!E43</f>
        <v>0</v>
      </c>
      <c r="D2" s="258">
        <f>В!C67</f>
        <v>0</v>
      </c>
      <c r="E2" s="259">
        <f>В!B38</f>
        <v>0</v>
      </c>
    </row>
    <row r="3" spans="1:5" ht="12.75">
      <c r="A3" s="224">
        <v>2</v>
      </c>
      <c r="B3" s="256">
        <f>В!D11</f>
        <v>0</v>
      </c>
      <c r="C3" s="257" t="str">
        <f>В!G44</f>
        <v>Хакимов Фларит</v>
      </c>
      <c r="D3" s="258">
        <f>В!I57</f>
        <v>0</v>
      </c>
      <c r="E3" s="259">
        <f>В!B40</f>
        <v>0</v>
      </c>
    </row>
    <row r="4" spans="1:5" ht="12.75">
      <c r="A4" s="224">
        <v>3</v>
      </c>
      <c r="B4" s="256">
        <f>В!D15</f>
        <v>0</v>
      </c>
      <c r="C4" s="257" t="str">
        <f>В!K56</f>
        <v>Елпаев Игорь</v>
      </c>
      <c r="D4" s="258">
        <f>В!K64</f>
        <v>0</v>
      </c>
      <c r="E4" s="259">
        <f>В!B42</f>
        <v>0</v>
      </c>
    </row>
    <row r="5" spans="1:5" ht="12.75">
      <c r="A5" s="224">
        <v>4</v>
      </c>
      <c r="B5" s="256">
        <f>В!D19</f>
        <v>0</v>
      </c>
      <c r="C5" s="257" t="str">
        <f>В!M65</f>
        <v>Коробейникова Екатерина</v>
      </c>
      <c r="D5" s="258">
        <f>В!M67</f>
        <v>0</v>
      </c>
      <c r="E5" s="259">
        <f>В!B44</f>
        <v>0</v>
      </c>
    </row>
    <row r="6" spans="1:5" ht="12.75">
      <c r="A6" s="224">
        <v>5</v>
      </c>
      <c r="B6" s="256">
        <f>В!D23</f>
        <v>0</v>
      </c>
      <c r="C6" s="257">
        <f>В!E70</f>
        <v>0</v>
      </c>
      <c r="D6" s="258">
        <f>В!K71</f>
        <v>0</v>
      </c>
      <c r="E6" s="259">
        <f>В!B46</f>
        <v>0</v>
      </c>
    </row>
    <row r="7" spans="1:5" ht="12.75">
      <c r="A7" s="224">
        <v>6</v>
      </c>
      <c r="B7" s="256">
        <f>В!D27</f>
        <v>0</v>
      </c>
      <c r="C7" s="257">
        <f>В!G68</f>
        <v>0</v>
      </c>
      <c r="D7" s="258">
        <f>В!G71</f>
        <v>0</v>
      </c>
      <c r="E7" s="259">
        <f>В!B48</f>
        <v>0</v>
      </c>
    </row>
    <row r="8" spans="1:5" ht="12.75">
      <c r="A8" s="224">
        <v>7</v>
      </c>
      <c r="B8" s="256">
        <f>В!D31</f>
        <v>0</v>
      </c>
      <c r="C8" s="257" t="str">
        <f>В!E7</f>
        <v>Плеханова Арина</v>
      </c>
      <c r="D8" s="258" t="str">
        <f>В!C38</f>
        <v>_</v>
      </c>
      <c r="E8" s="259">
        <f>В!B50</f>
        <v>0</v>
      </c>
    </row>
    <row r="9" spans="1:5" ht="12.75">
      <c r="A9" s="224">
        <v>8</v>
      </c>
      <c r="B9" s="256">
        <f>В!D35</f>
        <v>0</v>
      </c>
      <c r="C9" s="257" t="str">
        <f>В!E15</f>
        <v>Мухетдинов Амир</v>
      </c>
      <c r="D9" s="258" t="str">
        <f>В!C42</f>
        <v>_</v>
      </c>
      <c r="E9" s="259">
        <f>В!B52</f>
        <v>0</v>
      </c>
    </row>
    <row r="10" spans="1:5" ht="12.75">
      <c r="A10" s="224">
        <v>9</v>
      </c>
      <c r="B10" s="256">
        <f>В!F9</f>
        <v>0</v>
      </c>
      <c r="C10" s="257" t="str">
        <f>В!E19</f>
        <v>Хизбуллин Вадим</v>
      </c>
      <c r="D10" s="258" t="str">
        <f>В!C44</f>
        <v>_</v>
      </c>
      <c r="E10" s="259">
        <f>В!D53</f>
        <v>0</v>
      </c>
    </row>
    <row r="11" spans="1:5" ht="12.75">
      <c r="A11" s="224">
        <v>10</v>
      </c>
      <c r="B11" s="256">
        <f>В!F17</f>
        <v>0</v>
      </c>
      <c r="C11" s="257" t="str">
        <f>В!E23</f>
        <v>Касимов Линар</v>
      </c>
      <c r="D11" s="258" t="str">
        <f>В!C46</f>
        <v>_</v>
      </c>
      <c r="E11" s="259">
        <f>В!D49</f>
        <v>0</v>
      </c>
    </row>
    <row r="12" spans="1:5" ht="12.75">
      <c r="A12" s="224">
        <v>11</v>
      </c>
      <c r="B12" s="256">
        <f>В!F25</f>
        <v>0</v>
      </c>
      <c r="C12" s="257" t="str">
        <f>В!E35</f>
        <v>Лебедев Михаил</v>
      </c>
      <c r="D12" s="258" t="str">
        <f>В!C52</f>
        <v>_</v>
      </c>
      <c r="E12" s="259">
        <f>В!D45</f>
        <v>0</v>
      </c>
    </row>
    <row r="13" spans="1:5" ht="12.75">
      <c r="A13" s="224">
        <v>12</v>
      </c>
      <c r="B13" s="256">
        <f>В!F33</f>
        <v>0</v>
      </c>
      <c r="C13" s="257" t="str">
        <f>В!E39</f>
        <v>Елпаев Игорь</v>
      </c>
      <c r="D13" s="258" t="str">
        <f>В!C65</f>
        <v>_</v>
      </c>
      <c r="E13" s="259">
        <f>В!D41</f>
        <v>0</v>
      </c>
    </row>
    <row r="14" spans="1:5" ht="12.75">
      <c r="A14" s="224">
        <v>13</v>
      </c>
      <c r="B14" s="256">
        <f>В!H13</f>
        <v>0</v>
      </c>
      <c r="C14" s="257" t="str">
        <f>В!E47</f>
        <v>Зиннатуллин Ильшат</v>
      </c>
      <c r="D14" s="258" t="str">
        <f>В!C69</f>
        <v>_</v>
      </c>
      <c r="E14" s="259">
        <f>В!H38</f>
        <v>0</v>
      </c>
    </row>
    <row r="15" spans="1:5" ht="12.75">
      <c r="A15" s="224">
        <v>14</v>
      </c>
      <c r="B15" s="256">
        <f>В!H29</f>
        <v>0</v>
      </c>
      <c r="C15" s="257" t="str">
        <f>В!E51</f>
        <v>Старков Константин</v>
      </c>
      <c r="D15" s="258" t="str">
        <f>В!C71</f>
        <v>_</v>
      </c>
      <c r="E15" s="259">
        <f>В!H46</f>
        <v>0</v>
      </c>
    </row>
    <row r="16" spans="1:5" ht="12.75">
      <c r="A16" s="224">
        <v>15</v>
      </c>
      <c r="B16" s="256">
        <f>В!J21</f>
        <v>0</v>
      </c>
      <c r="C16" s="257">
        <f>В!E66</f>
        <v>0</v>
      </c>
      <c r="D16" s="258" t="str">
        <f>В!K69</f>
        <v>_</v>
      </c>
      <c r="E16" s="259">
        <f>В!J32</f>
        <v>0</v>
      </c>
    </row>
    <row r="17" spans="1:5" ht="12.75">
      <c r="A17" s="224">
        <v>16</v>
      </c>
      <c r="B17" s="256">
        <f>В!D39</f>
        <v>0</v>
      </c>
      <c r="C17" s="257">
        <f>В!M70</f>
        <v>0</v>
      </c>
      <c r="D17" s="258" t="str">
        <f>В!M72</f>
        <v>_</v>
      </c>
      <c r="E17" s="259">
        <f>В!B65</f>
        <v>0</v>
      </c>
    </row>
    <row r="18" spans="1:5" ht="12.75">
      <c r="A18" s="224">
        <v>17</v>
      </c>
      <c r="B18" s="256">
        <f>В!D43</f>
        <v>0</v>
      </c>
      <c r="C18" s="257" t="str">
        <f>В!G40</f>
        <v>Алопин Вадим</v>
      </c>
      <c r="D18" s="258" t="str">
        <f>В!I55</f>
        <v>Елпаев Игорь</v>
      </c>
      <c r="E18" s="259">
        <f>В!B67</f>
        <v>0</v>
      </c>
    </row>
    <row r="19" spans="1:5" ht="12.75">
      <c r="A19" s="224">
        <v>18</v>
      </c>
      <c r="B19" s="256">
        <f>В!D47</f>
        <v>0</v>
      </c>
      <c r="C19" s="257" t="str">
        <f>В!E31</f>
        <v>Алопин Вадим</v>
      </c>
      <c r="D19" s="258" t="str">
        <f>В!C50</f>
        <v>Старков Константин</v>
      </c>
      <c r="E19" s="259">
        <f>В!B69</f>
        <v>0</v>
      </c>
    </row>
    <row r="20" spans="1:5" ht="12.75">
      <c r="A20" s="224">
        <v>19</v>
      </c>
      <c r="B20" s="256">
        <f>В!D51</f>
        <v>0</v>
      </c>
      <c r="C20" s="257" t="str">
        <f>В!I42</f>
        <v>Алопин Вадим</v>
      </c>
      <c r="D20" s="258" t="str">
        <f>В!C60</f>
        <v>Хакимов Фларит</v>
      </c>
      <c r="E20" s="259">
        <f>В!B71</f>
        <v>0</v>
      </c>
    </row>
    <row r="21" spans="1:5" ht="12.75">
      <c r="A21" s="224">
        <v>20</v>
      </c>
      <c r="B21" s="256">
        <f>В!F40</f>
        <v>0</v>
      </c>
      <c r="C21" s="257" t="str">
        <f>В!K40</f>
        <v>Алопин Вадим</v>
      </c>
      <c r="D21" s="258" t="str">
        <f>В!C55</f>
        <v>Хизбуллин Вадим</v>
      </c>
      <c r="E21" s="259">
        <f>В!H55</f>
        <v>0</v>
      </c>
    </row>
    <row r="22" spans="1:5" ht="12.75">
      <c r="A22" s="224">
        <v>21</v>
      </c>
      <c r="B22" s="256">
        <f>В!F44</f>
        <v>0</v>
      </c>
      <c r="C22" s="257" t="str">
        <f>В!G48</f>
        <v>Зиннатуллин Ильшат</v>
      </c>
      <c r="D22" s="258" t="str">
        <f>В!I59</f>
        <v>Мухетдинов Амир</v>
      </c>
      <c r="E22" s="259">
        <f>В!H57</f>
        <v>0</v>
      </c>
    </row>
    <row r="23" spans="1:5" ht="12.75">
      <c r="A23" s="224">
        <v>22</v>
      </c>
      <c r="B23" s="256">
        <f>В!F48</f>
        <v>0</v>
      </c>
      <c r="C23" s="257" t="str">
        <f>В!E61</f>
        <v>Зиннатуллин Ильшат</v>
      </c>
      <c r="D23" s="258" t="str">
        <f>В!E63</f>
        <v>Хакимов Фларит</v>
      </c>
      <c r="E23" s="259">
        <f>В!H59</f>
        <v>0</v>
      </c>
    </row>
    <row r="24" spans="1:5" ht="12.75">
      <c r="A24" s="224">
        <v>23</v>
      </c>
      <c r="B24" s="256">
        <f>В!F52</f>
        <v>0</v>
      </c>
      <c r="C24" s="257" t="str">
        <f>В!M44</f>
        <v>Касимов Линар</v>
      </c>
      <c r="D24" s="258" t="str">
        <f>В!M52</f>
        <v>Алопин Вадим</v>
      </c>
      <c r="E24" s="259">
        <f>В!H61</f>
        <v>0</v>
      </c>
    </row>
    <row r="25" spans="1:5" ht="12.75">
      <c r="A25" s="224">
        <v>24</v>
      </c>
      <c r="B25" s="256">
        <f>В!H42</f>
        <v>0</v>
      </c>
      <c r="C25" s="257" t="str">
        <f>В!K48</f>
        <v>Касимов Линар</v>
      </c>
      <c r="D25" s="258" t="str">
        <f>В!C57</f>
        <v>Старков Константин</v>
      </c>
      <c r="E25" s="259">
        <f>В!B60</f>
        <v>0</v>
      </c>
    </row>
    <row r="26" spans="1:5" ht="12.75">
      <c r="A26" s="224">
        <v>25</v>
      </c>
      <c r="B26" s="256">
        <f>В!H50</f>
        <v>0</v>
      </c>
      <c r="C26" s="257" t="str">
        <f>В!G25</f>
        <v>Касимов Линар</v>
      </c>
      <c r="D26" s="258" t="str">
        <f>В!E45</f>
        <v>Хакимов Фларит</v>
      </c>
      <c r="E26" s="259">
        <f>В!B62</f>
        <v>0</v>
      </c>
    </row>
    <row r="27" spans="1:5" ht="12.75">
      <c r="A27" s="224">
        <v>26</v>
      </c>
      <c r="B27" s="256">
        <f>В!J40</f>
        <v>0</v>
      </c>
      <c r="C27" s="257" t="str">
        <f>В!E11</f>
        <v>Коробейникова Екатерина</v>
      </c>
      <c r="D27" s="258" t="str">
        <f>В!C40</f>
        <v>Елпаев Игорь</v>
      </c>
      <c r="E27" s="259">
        <f>В!B55</f>
        <v>0</v>
      </c>
    </row>
    <row r="28" spans="1:5" ht="12.75">
      <c r="A28" s="224">
        <v>27</v>
      </c>
      <c r="B28" s="256">
        <f>В!J48</f>
        <v>0</v>
      </c>
      <c r="C28" s="257" t="str">
        <f>В!G33</f>
        <v>Лебедев Михаил</v>
      </c>
      <c r="D28" s="258" t="str">
        <f>В!E41</f>
        <v>Алопин Вадим</v>
      </c>
      <c r="E28" s="259">
        <f>В!B57</f>
        <v>0</v>
      </c>
    </row>
    <row r="29" spans="1:5" ht="12.75">
      <c r="A29" s="224">
        <v>28</v>
      </c>
      <c r="B29" s="256">
        <f>В!L44</f>
        <v>0</v>
      </c>
      <c r="C29" s="257" t="str">
        <f>В!I29</f>
        <v>Лебедев Михаил</v>
      </c>
      <c r="D29" s="258" t="str">
        <f>В!I46</f>
        <v>Касимов Линар</v>
      </c>
      <c r="E29" s="259">
        <f>В!L52</f>
        <v>0</v>
      </c>
    </row>
    <row r="30" spans="1:5" ht="12.75">
      <c r="A30" s="224">
        <v>29</v>
      </c>
      <c r="B30" s="256">
        <f>В!D56</f>
        <v>0</v>
      </c>
      <c r="C30" s="257" t="str">
        <f>В!M58</f>
        <v>Мухетдинов Амир</v>
      </c>
      <c r="D30" s="258" t="str">
        <f>В!M61</f>
        <v>Елпаев Игорь</v>
      </c>
      <c r="E30" s="259">
        <f>В!D58</f>
        <v>0</v>
      </c>
    </row>
    <row r="31" spans="1:5" ht="12.75">
      <c r="A31" s="224">
        <v>30</v>
      </c>
      <c r="B31" s="256">
        <f>В!D61</f>
        <v>0</v>
      </c>
      <c r="C31" s="257" t="str">
        <f>В!K60</f>
        <v>Мухетдинов Амир</v>
      </c>
      <c r="D31" s="258" t="str">
        <f>В!K66</f>
        <v>Коробейникова Екатерина</v>
      </c>
      <c r="E31" s="259">
        <f>В!D63</f>
        <v>0</v>
      </c>
    </row>
    <row r="32" spans="1:5" ht="12.75">
      <c r="A32" s="224">
        <v>31</v>
      </c>
      <c r="B32" s="256">
        <f>В!J56</f>
        <v>0</v>
      </c>
      <c r="C32" s="257" t="str">
        <f>В!G9</f>
        <v>Плеханова Арина</v>
      </c>
      <c r="D32" s="258" t="str">
        <f>В!E53</f>
        <v>Коробейникова Екатерина</v>
      </c>
      <c r="E32" s="259">
        <f>В!J64</f>
        <v>0</v>
      </c>
    </row>
    <row r="33" spans="1:5" ht="12.75">
      <c r="A33" s="224">
        <v>32</v>
      </c>
      <c r="B33" s="256">
        <f>В!J60</f>
        <v>0</v>
      </c>
      <c r="C33" s="257" t="str">
        <f>В!K21</f>
        <v>Плеханова Арина</v>
      </c>
      <c r="D33" s="258" t="str">
        <f>В!K32</f>
        <v>Лебедев Михаил</v>
      </c>
      <c r="E33" s="259">
        <f>В!J66</f>
        <v>0</v>
      </c>
    </row>
    <row r="34" spans="1:5" ht="12.75">
      <c r="A34" s="224">
        <v>33</v>
      </c>
      <c r="B34" s="256">
        <f>В!L58</f>
        <v>0</v>
      </c>
      <c r="C34" s="257" t="str">
        <f>В!I13</f>
        <v>Плеханова Арина</v>
      </c>
      <c r="D34" s="258" t="str">
        <f>В!I38</f>
        <v>Хизбуллин Вадим</v>
      </c>
      <c r="E34" s="259">
        <f>В!L61</f>
        <v>0</v>
      </c>
    </row>
    <row r="35" spans="1:5" ht="12.75">
      <c r="A35" s="224">
        <v>34</v>
      </c>
      <c r="B35" s="256">
        <f>В!L65</f>
        <v>0</v>
      </c>
      <c r="C35" s="257" t="str">
        <f>В!I50</f>
        <v>Старков Константин</v>
      </c>
      <c r="D35" s="258" t="str">
        <f>В!C62</f>
        <v>Зиннатуллин Ильшат</v>
      </c>
      <c r="E35" s="259">
        <f>В!L67</f>
        <v>0</v>
      </c>
    </row>
    <row r="36" spans="1:5" ht="12.75">
      <c r="A36" s="224">
        <v>35</v>
      </c>
      <c r="B36" s="256">
        <f>В!D66</f>
        <v>0</v>
      </c>
      <c r="C36" s="257" t="str">
        <f>В!G52</f>
        <v>Старков Константин</v>
      </c>
      <c r="D36" s="258" t="str">
        <f>В!I61</f>
        <v>Коробейникова Екатерина</v>
      </c>
      <c r="E36" s="259">
        <f>В!J69</f>
        <v>0</v>
      </c>
    </row>
    <row r="37" spans="1:5" ht="12.75">
      <c r="A37" s="224">
        <v>36</v>
      </c>
      <c r="B37" s="256">
        <f>В!D70</f>
        <v>0</v>
      </c>
      <c r="C37" s="257" t="str">
        <f>В!E27</f>
        <v>Хакимов Фларит</v>
      </c>
      <c r="D37" s="258" t="str">
        <f>В!C48</f>
        <v>Зиннатуллин Ильшат</v>
      </c>
      <c r="E37" s="259">
        <f>В!J71</f>
        <v>0</v>
      </c>
    </row>
    <row r="38" spans="1:5" ht="12.75">
      <c r="A38" s="224">
        <v>37</v>
      </c>
      <c r="B38" s="256">
        <f>В!F68</f>
        <v>0</v>
      </c>
      <c r="C38" s="257" t="str">
        <f>В!G17</f>
        <v>Хизбуллин Вадим</v>
      </c>
      <c r="D38" s="258" t="str">
        <f>В!E49</f>
        <v>Мухетдинов Амир</v>
      </c>
      <c r="E38" s="259">
        <f>В!F71</f>
        <v>0</v>
      </c>
    </row>
    <row r="39" spans="1:5" ht="12.75">
      <c r="A39" s="224">
        <v>38</v>
      </c>
      <c r="B39" s="256">
        <f>В!L70</f>
        <v>0</v>
      </c>
      <c r="C39" s="257" t="str">
        <f>В!E56</f>
        <v>Хизбуллин Вадим</v>
      </c>
      <c r="D39" s="258" t="str">
        <f>В!E58</f>
        <v>Старков Константин</v>
      </c>
      <c r="E39" s="259">
        <f>В!L72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5.75390625" style="2" customWidth="1"/>
    <col min="5" max="5" width="9.125" style="2" customWidth="1"/>
    <col min="6" max="6" width="4.75390625" style="2" customWidth="1"/>
    <col min="7" max="7" width="7.75390625" style="2" customWidth="1"/>
    <col min="8" max="8" width="23.75390625" style="2" customWidth="1"/>
    <col min="9" max="9" width="6.75390625" style="2" customWidth="1"/>
    <col min="10" max="16384" width="9.125" style="2" customWidth="1"/>
  </cols>
  <sheetData>
    <row r="1" spans="1:9" ht="16.5" thickBot="1">
      <c r="A1" s="110" t="s">
        <v>106</v>
      </c>
      <c r="B1" s="110"/>
      <c r="C1" s="110"/>
      <c r="D1" s="110"/>
      <c r="E1" s="110"/>
      <c r="F1" s="110"/>
      <c r="G1" s="110"/>
      <c r="H1" s="110"/>
      <c r="I1" s="110"/>
    </row>
    <row r="2" spans="1:9" ht="13.5" thickBot="1">
      <c r="A2" s="111" t="s">
        <v>107</v>
      </c>
      <c r="B2" s="111"/>
      <c r="C2" s="111"/>
      <c r="D2" s="111"/>
      <c r="E2" s="111"/>
      <c r="F2" s="111"/>
      <c r="G2" s="111"/>
      <c r="H2" s="111"/>
      <c r="I2" s="111"/>
    </row>
    <row r="3" spans="1:10" ht="23.25">
      <c r="A3" s="112" t="s">
        <v>11</v>
      </c>
      <c r="B3" s="113"/>
      <c r="C3" s="113"/>
      <c r="D3" s="113"/>
      <c r="E3" s="113"/>
      <c r="F3" s="113"/>
      <c r="G3" s="113"/>
      <c r="H3" s="113"/>
      <c r="I3" s="114">
        <v>39</v>
      </c>
      <c r="J3" s="115"/>
    </row>
    <row r="4" spans="1:10" ht="19.5" customHeight="1">
      <c r="A4" s="116" t="s">
        <v>12</v>
      </c>
      <c r="B4" s="116"/>
      <c r="C4" s="117" t="s">
        <v>8</v>
      </c>
      <c r="D4" s="117"/>
      <c r="E4" s="117"/>
      <c r="F4" s="117"/>
      <c r="G4" s="117"/>
      <c r="H4" s="117"/>
      <c r="I4" s="117"/>
      <c r="J4" s="118"/>
    </row>
    <row r="5" spans="1:10" ht="15.75">
      <c r="A5" s="119"/>
      <c r="B5" s="120"/>
      <c r="C5" s="120"/>
      <c r="D5" s="121" t="s">
        <v>13</v>
      </c>
      <c r="E5" s="122">
        <v>45207</v>
      </c>
      <c r="F5" s="122"/>
      <c r="G5" s="122"/>
      <c r="H5" s="123" t="s">
        <v>145</v>
      </c>
      <c r="I5" s="124" t="s">
        <v>15</v>
      </c>
      <c r="J5" s="118"/>
    </row>
    <row r="6" spans="1:10" ht="15.75">
      <c r="A6" s="125"/>
      <c r="B6" s="125"/>
      <c r="C6" s="125"/>
      <c r="D6" s="125"/>
      <c r="E6" s="125"/>
      <c r="F6" s="125"/>
      <c r="G6" s="125"/>
      <c r="H6" s="125"/>
      <c r="I6" s="125"/>
      <c r="J6" s="118"/>
    </row>
    <row r="7" spans="1:9" ht="10.5" customHeight="1">
      <c r="A7" s="1"/>
      <c r="B7" s="126" t="s">
        <v>45</v>
      </c>
      <c r="C7" s="127" t="s">
        <v>16</v>
      </c>
      <c r="D7" s="1" t="s">
        <v>46</v>
      </c>
      <c r="E7" s="1"/>
      <c r="F7" s="1"/>
      <c r="G7" s="1"/>
      <c r="H7" s="1"/>
      <c r="I7" s="1"/>
    </row>
    <row r="8" spans="1:9" ht="18">
      <c r="A8" s="128"/>
      <c r="B8" s="129" t="s">
        <v>146</v>
      </c>
      <c r="C8" s="130">
        <v>1</v>
      </c>
      <c r="D8" s="131" t="str">
        <f>'11'!M38</f>
        <v>Касимов Линар</v>
      </c>
      <c r="E8" s="1"/>
      <c r="F8" s="1"/>
      <c r="G8" s="1"/>
      <c r="H8" s="1"/>
      <c r="I8" s="1"/>
    </row>
    <row r="9" spans="1:9" ht="18">
      <c r="A9" s="128"/>
      <c r="B9" s="129" t="s">
        <v>147</v>
      </c>
      <c r="C9" s="130">
        <v>2</v>
      </c>
      <c r="D9" s="131" t="str">
        <f>'11'!M58</f>
        <v>Лебедев Михаил</v>
      </c>
      <c r="E9" s="1"/>
      <c r="F9" s="1"/>
      <c r="G9" s="1"/>
      <c r="H9" s="1"/>
      <c r="I9" s="1"/>
    </row>
    <row r="10" spans="1:9" ht="18">
      <c r="A10" s="128"/>
      <c r="B10" s="129" t="s">
        <v>148</v>
      </c>
      <c r="C10" s="130">
        <v>3</v>
      </c>
      <c r="D10" s="131" t="str">
        <f>'12'!Q25</f>
        <v>Зиннатуллин Ильшат</v>
      </c>
      <c r="E10" s="1"/>
      <c r="F10" s="1"/>
      <c r="G10" s="1"/>
      <c r="H10" s="1"/>
      <c r="I10" s="1"/>
    </row>
    <row r="11" spans="1:9" ht="18">
      <c r="A11" s="128"/>
      <c r="B11" s="129" t="s">
        <v>149</v>
      </c>
      <c r="C11" s="130">
        <v>4</v>
      </c>
      <c r="D11" s="131" t="str">
        <f>'12'!Q35</f>
        <v>Петровский Тимофей</v>
      </c>
      <c r="E11" s="1"/>
      <c r="F11" s="1"/>
      <c r="G11" s="1"/>
      <c r="H11" s="1"/>
      <c r="I11" s="1"/>
    </row>
    <row r="12" spans="1:9" ht="18">
      <c r="A12" s="128"/>
      <c r="B12" s="129" t="s">
        <v>150</v>
      </c>
      <c r="C12" s="130">
        <v>5</v>
      </c>
      <c r="D12" s="131" t="str">
        <f>'11'!M65</f>
        <v>Старков Константин</v>
      </c>
      <c r="E12" s="1"/>
      <c r="F12" s="1"/>
      <c r="G12" s="1"/>
      <c r="H12" s="1"/>
      <c r="I12" s="1"/>
    </row>
    <row r="13" spans="1:9" ht="18">
      <c r="A13" s="128"/>
      <c r="B13" s="129" t="s">
        <v>151</v>
      </c>
      <c r="C13" s="130">
        <v>6</v>
      </c>
      <c r="D13" s="131" t="str">
        <f>'11'!M67</f>
        <v>Садыков Амир</v>
      </c>
      <c r="E13" s="1"/>
      <c r="F13" s="1"/>
      <c r="G13" s="1"/>
      <c r="H13" s="1"/>
      <c r="I13" s="1"/>
    </row>
    <row r="14" spans="1:9" ht="18">
      <c r="A14" s="128"/>
      <c r="B14" s="129" t="s">
        <v>152</v>
      </c>
      <c r="C14" s="130">
        <v>7</v>
      </c>
      <c r="D14" s="131" t="str">
        <f>'11'!M70</f>
        <v>Алопин Вадим</v>
      </c>
      <c r="E14" s="1"/>
      <c r="F14" s="1"/>
      <c r="G14" s="1"/>
      <c r="H14" s="1"/>
      <c r="I14" s="1"/>
    </row>
    <row r="15" spans="1:9" ht="18">
      <c r="A15" s="128"/>
      <c r="B15" s="129" t="s">
        <v>153</v>
      </c>
      <c r="C15" s="130">
        <v>8</v>
      </c>
      <c r="D15" s="131" t="str">
        <f>'11'!M72</f>
        <v>Хизбуллин Вадим</v>
      </c>
      <c r="E15" s="1"/>
      <c r="F15" s="1"/>
      <c r="G15" s="1"/>
      <c r="H15" s="1"/>
      <c r="I15" s="1"/>
    </row>
    <row r="16" spans="1:9" ht="18">
      <c r="A16" s="128"/>
      <c r="B16" s="129" t="s">
        <v>154</v>
      </c>
      <c r="C16" s="130">
        <v>9</v>
      </c>
      <c r="D16" s="131" t="str">
        <f>'11'!G74</f>
        <v>Хакимов Фларит</v>
      </c>
      <c r="E16" s="1"/>
      <c r="F16" s="1"/>
      <c r="G16" s="1"/>
      <c r="H16" s="1"/>
      <c r="I16" s="1"/>
    </row>
    <row r="17" spans="1:9" ht="18">
      <c r="A17" s="128"/>
      <c r="B17" s="129" t="s">
        <v>155</v>
      </c>
      <c r="C17" s="130">
        <v>10</v>
      </c>
      <c r="D17" s="131" t="str">
        <f>'11'!G77</f>
        <v>Елпаев Игорь</v>
      </c>
      <c r="E17" s="1"/>
      <c r="F17" s="1"/>
      <c r="G17" s="1"/>
      <c r="H17" s="1"/>
      <c r="I17" s="1"/>
    </row>
    <row r="18" spans="1:9" ht="18">
      <c r="A18" s="128"/>
      <c r="B18" s="129" t="s">
        <v>132</v>
      </c>
      <c r="C18" s="130">
        <v>11</v>
      </c>
      <c r="D18" s="131" t="str">
        <f>'11'!M75</f>
        <v>Гуменюк Андрей</v>
      </c>
      <c r="E18" s="1"/>
      <c r="F18" s="1"/>
      <c r="G18" s="1"/>
      <c r="H18" s="1"/>
      <c r="I18" s="1"/>
    </row>
    <row r="19" spans="1:9" ht="18">
      <c r="A19" s="128"/>
      <c r="B19" s="129" t="s">
        <v>156</v>
      </c>
      <c r="C19" s="130">
        <v>12</v>
      </c>
      <c r="D19" s="131" t="str">
        <f>'11'!M77</f>
        <v>Камалтдинов Ирек</v>
      </c>
      <c r="E19" s="1"/>
      <c r="F19" s="1"/>
      <c r="G19" s="1"/>
      <c r="H19" s="1"/>
      <c r="I19" s="1"/>
    </row>
    <row r="20" spans="1:9" ht="18">
      <c r="A20" s="128"/>
      <c r="B20" s="129" t="s">
        <v>134</v>
      </c>
      <c r="C20" s="130">
        <v>13</v>
      </c>
      <c r="D20" s="131" t="str">
        <f>'12'!Q43</f>
        <v>Ахметгалиев Рустем</v>
      </c>
      <c r="E20" s="1"/>
      <c r="F20" s="1"/>
      <c r="G20" s="1"/>
      <c r="H20" s="1"/>
      <c r="I20" s="1"/>
    </row>
    <row r="21" spans="1:9" ht="18">
      <c r="A21" s="128"/>
      <c r="B21" s="129" t="s">
        <v>136</v>
      </c>
      <c r="C21" s="130">
        <v>14</v>
      </c>
      <c r="D21" s="131" t="str">
        <f>'12'!Q47</f>
        <v>Гайнетдинов Виктор</v>
      </c>
      <c r="E21" s="1"/>
      <c r="F21" s="1"/>
      <c r="G21" s="1"/>
      <c r="H21" s="1"/>
      <c r="I21" s="1"/>
    </row>
    <row r="22" spans="1:9" ht="18">
      <c r="A22" s="128"/>
      <c r="B22" s="129" t="s">
        <v>157</v>
      </c>
      <c r="C22" s="130">
        <v>15</v>
      </c>
      <c r="D22" s="131" t="str">
        <f>'12'!Q49</f>
        <v>Краснова Валерия</v>
      </c>
      <c r="E22" s="1"/>
      <c r="F22" s="1"/>
      <c r="G22" s="1"/>
      <c r="H22" s="1"/>
      <c r="I22" s="1"/>
    </row>
    <row r="23" spans="1:9" ht="18">
      <c r="A23" s="128"/>
      <c r="B23" s="129" t="s">
        <v>138</v>
      </c>
      <c r="C23" s="130">
        <v>16</v>
      </c>
      <c r="D23" s="131" t="str">
        <f>'12'!Q51</f>
        <v>Коробейникова Екатерина</v>
      </c>
      <c r="E23" s="1"/>
      <c r="F23" s="1"/>
      <c r="G23" s="1"/>
      <c r="H23" s="1"/>
      <c r="I23" s="1"/>
    </row>
    <row r="24" spans="1:9" ht="18">
      <c r="A24" s="128"/>
      <c r="B24" s="129" t="s">
        <v>158</v>
      </c>
      <c r="C24" s="130">
        <v>17</v>
      </c>
      <c r="D24" s="131" t="str">
        <f>'12'!I47</f>
        <v>Зиннатуллин Рустемхан</v>
      </c>
      <c r="E24" s="1"/>
      <c r="F24" s="1"/>
      <c r="G24" s="1"/>
      <c r="H24" s="1"/>
      <c r="I24" s="1"/>
    </row>
    <row r="25" spans="1:9" ht="18">
      <c r="A25" s="128"/>
      <c r="B25" s="129" t="s">
        <v>140</v>
      </c>
      <c r="C25" s="130">
        <v>18</v>
      </c>
      <c r="D25" s="131" t="str">
        <f>'12'!I53</f>
        <v>Искаков Салават</v>
      </c>
      <c r="E25" s="1"/>
      <c r="F25" s="1"/>
      <c r="G25" s="1"/>
      <c r="H25" s="1"/>
      <c r="I25" s="1"/>
    </row>
    <row r="26" spans="1:9" ht="18">
      <c r="A26" s="128"/>
      <c r="B26" s="129" t="s">
        <v>143</v>
      </c>
      <c r="C26" s="130">
        <v>19</v>
      </c>
      <c r="D26" s="131" t="str">
        <f>'12'!I56</f>
        <v>Нестеренко Георгий</v>
      </c>
      <c r="E26" s="1"/>
      <c r="F26" s="1"/>
      <c r="G26" s="1"/>
      <c r="H26" s="1"/>
      <c r="I26" s="1"/>
    </row>
    <row r="27" spans="1:9" ht="18">
      <c r="A27" s="128"/>
      <c r="B27" s="129" t="s">
        <v>70</v>
      </c>
      <c r="C27" s="130">
        <v>20</v>
      </c>
      <c r="D27" s="131">
        <f>'12'!I58</f>
        <v>0</v>
      </c>
      <c r="E27" s="1"/>
      <c r="F27" s="1"/>
      <c r="G27" s="1"/>
      <c r="H27" s="1"/>
      <c r="I27" s="1"/>
    </row>
    <row r="28" spans="1:9" ht="18">
      <c r="A28" s="128"/>
      <c r="B28" s="129" t="s">
        <v>70</v>
      </c>
      <c r="C28" s="130">
        <v>21</v>
      </c>
      <c r="D28" s="131">
        <f>'12'!Q56</f>
        <v>0</v>
      </c>
      <c r="E28" s="1"/>
      <c r="F28" s="1"/>
      <c r="G28" s="1"/>
      <c r="H28" s="1"/>
      <c r="I28" s="1"/>
    </row>
    <row r="29" spans="1:9" ht="18">
      <c r="A29" s="128"/>
      <c r="B29" s="129" t="s">
        <v>70</v>
      </c>
      <c r="C29" s="130">
        <v>22</v>
      </c>
      <c r="D29" s="131">
        <f>'12'!Q60</f>
        <v>0</v>
      </c>
      <c r="E29" s="1"/>
      <c r="F29" s="1"/>
      <c r="G29" s="1"/>
      <c r="H29" s="1"/>
      <c r="I29" s="1"/>
    </row>
    <row r="30" spans="1:9" ht="18">
      <c r="A30" s="128"/>
      <c r="B30" s="129" t="s">
        <v>70</v>
      </c>
      <c r="C30" s="130">
        <v>23</v>
      </c>
      <c r="D30" s="131">
        <f>'12'!Q62</f>
        <v>0</v>
      </c>
      <c r="E30" s="1"/>
      <c r="F30" s="1"/>
      <c r="G30" s="1"/>
      <c r="H30" s="1"/>
      <c r="I30" s="1"/>
    </row>
    <row r="31" spans="1:9" ht="18">
      <c r="A31" s="128"/>
      <c r="B31" s="129" t="s">
        <v>70</v>
      </c>
      <c r="C31" s="130">
        <v>24</v>
      </c>
      <c r="D31" s="131">
        <f>'12'!Q64</f>
        <v>0</v>
      </c>
      <c r="E31" s="1"/>
      <c r="F31" s="1"/>
      <c r="G31" s="1"/>
      <c r="H31" s="1"/>
      <c r="I31" s="1"/>
    </row>
    <row r="32" spans="1:9" ht="18">
      <c r="A32" s="128"/>
      <c r="B32" s="129" t="s">
        <v>70</v>
      </c>
      <c r="C32" s="130">
        <v>25</v>
      </c>
      <c r="D32" s="131">
        <f>'12'!I66</f>
        <v>0</v>
      </c>
      <c r="E32" s="1"/>
      <c r="F32" s="1"/>
      <c r="G32" s="1"/>
      <c r="H32" s="1"/>
      <c r="I32" s="1"/>
    </row>
    <row r="33" spans="1:9" ht="18">
      <c r="A33" s="128"/>
      <c r="B33" s="129" t="s">
        <v>70</v>
      </c>
      <c r="C33" s="130">
        <v>26</v>
      </c>
      <c r="D33" s="131">
        <f>'12'!I72</f>
        <v>0</v>
      </c>
      <c r="E33" s="1"/>
      <c r="F33" s="1"/>
      <c r="G33" s="1"/>
      <c r="H33" s="1"/>
      <c r="I33" s="1"/>
    </row>
    <row r="34" spans="1:9" ht="18">
      <c r="A34" s="128"/>
      <c r="B34" s="129" t="s">
        <v>70</v>
      </c>
      <c r="C34" s="130">
        <v>27</v>
      </c>
      <c r="D34" s="131">
        <f>'12'!I75</f>
        <v>0</v>
      </c>
      <c r="E34" s="1"/>
      <c r="F34" s="1"/>
      <c r="G34" s="1"/>
      <c r="H34" s="1"/>
      <c r="I34" s="1"/>
    </row>
    <row r="35" spans="1:9" ht="18">
      <c r="A35" s="128"/>
      <c r="B35" s="129" t="s">
        <v>70</v>
      </c>
      <c r="C35" s="130">
        <v>28</v>
      </c>
      <c r="D35" s="131">
        <f>'12'!I77</f>
        <v>0</v>
      </c>
      <c r="E35" s="1"/>
      <c r="F35" s="1"/>
      <c r="G35" s="1"/>
      <c r="H35" s="1"/>
      <c r="I35" s="1"/>
    </row>
    <row r="36" spans="1:9" ht="18">
      <c r="A36" s="128"/>
      <c r="B36" s="129" t="s">
        <v>70</v>
      </c>
      <c r="C36" s="130">
        <v>29</v>
      </c>
      <c r="D36" s="131">
        <f>'12'!Q69</f>
        <v>0</v>
      </c>
      <c r="E36" s="1"/>
      <c r="F36" s="1"/>
      <c r="G36" s="1"/>
      <c r="H36" s="1"/>
      <c r="I36" s="1"/>
    </row>
    <row r="37" spans="1:9" ht="18">
      <c r="A37" s="128"/>
      <c r="B37" s="129" t="s">
        <v>70</v>
      </c>
      <c r="C37" s="130">
        <v>30</v>
      </c>
      <c r="D37" s="131">
        <f>'12'!Q73</f>
        <v>0</v>
      </c>
      <c r="E37" s="1"/>
      <c r="F37" s="1"/>
      <c r="G37" s="1"/>
      <c r="H37" s="1"/>
      <c r="I37" s="1"/>
    </row>
    <row r="38" spans="1:9" ht="18">
      <c r="A38" s="128"/>
      <c r="B38" s="129" t="s">
        <v>70</v>
      </c>
      <c r="C38" s="130">
        <v>31</v>
      </c>
      <c r="D38" s="131">
        <f>'12'!Q75</f>
        <v>0</v>
      </c>
      <c r="E38" s="1"/>
      <c r="F38" s="1"/>
      <c r="G38" s="1"/>
      <c r="H38" s="1"/>
      <c r="I38" s="1"/>
    </row>
    <row r="39" spans="1:9" ht="18">
      <c r="A39" s="128"/>
      <c r="B39" s="129" t="s">
        <v>70</v>
      </c>
      <c r="C39" s="130">
        <v>32</v>
      </c>
      <c r="D39" s="131" t="str">
        <f>'12'!Q77</f>
        <v>_</v>
      </c>
      <c r="E39" s="1"/>
      <c r="F39" s="1"/>
      <c r="G39" s="1"/>
      <c r="H39" s="1"/>
      <c r="I39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</sheetPr>
  <dimension ref="A1:Y117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136" customWidth="1"/>
    <col min="2" max="2" width="4.75390625" style="136" customWidth="1"/>
    <col min="3" max="3" width="16.75390625" style="136" customWidth="1"/>
    <col min="4" max="4" width="3.75390625" style="136" customWidth="1"/>
    <col min="5" max="5" width="14.75390625" style="136" customWidth="1"/>
    <col min="6" max="6" width="3.75390625" style="136" customWidth="1"/>
    <col min="7" max="7" width="15.75390625" style="136" customWidth="1"/>
    <col min="8" max="8" width="3.75390625" style="136" customWidth="1"/>
    <col min="9" max="9" width="15.75390625" style="136" customWidth="1"/>
    <col min="10" max="10" width="3.75390625" style="136" customWidth="1"/>
    <col min="11" max="11" width="15.75390625" style="136" customWidth="1"/>
    <col min="12" max="12" width="3.75390625" style="136" customWidth="1"/>
    <col min="13" max="13" width="22.75390625" style="136" customWidth="1"/>
    <col min="14" max="16384" width="9.125" style="136" customWidth="1"/>
  </cols>
  <sheetData>
    <row r="1" spans="1:13" s="2" customFormat="1" ht="16.5" thickBot="1">
      <c r="A1" s="110" t="s">
        <v>108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4" s="2" customFormat="1" ht="13.5" thickBot="1">
      <c r="A2" s="132" t="s">
        <v>109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</row>
    <row r="3" spans="1:15" ht="12.75">
      <c r="A3" s="134" t="str">
        <f>'с1'!A3</f>
        <v>LXVII Чемпионат РБ в зачет XXIV Кубка РБ, VI Кубка Давида - Детского Баш Кубка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5"/>
      <c r="O3" s="135"/>
    </row>
    <row r="4" spans="1:15" ht="12.75">
      <c r="A4" s="137" t="str">
        <f>CONCATENATE('с1'!A4," ",'с1'!C4)</f>
        <v>Республиканские официальные спортивные соревнования ЛУЧШИЙ ИГРОК ВСЕХ ВРЕМЕН ЯН-УВЕ ВАЛЬДНЕР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  <c r="O4" s="138"/>
    </row>
    <row r="5" spans="1:15" ht="12.75">
      <c r="A5" s="139">
        <f>'с1'!E5</f>
        <v>45207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40"/>
      <c r="O5" s="140"/>
    </row>
    <row r="6" spans="1:13" ht="12.7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</row>
    <row r="7" spans="1:25" ht="10.5" customHeight="1">
      <c r="A7" s="142">
        <v>1</v>
      </c>
      <c r="B7" s="143">
        <f>'с1'!A8</f>
        <v>0</v>
      </c>
      <c r="C7" s="292" t="s">
        <v>146</v>
      </c>
      <c r="D7" s="293"/>
      <c r="E7" s="294"/>
      <c r="F7" s="294"/>
      <c r="G7" s="294"/>
      <c r="H7" s="294"/>
      <c r="I7" s="294"/>
      <c r="J7" s="294"/>
      <c r="K7" s="294"/>
      <c r="L7" s="294"/>
      <c r="M7" s="294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</row>
    <row r="8" spans="1:25" ht="10.5" customHeight="1">
      <c r="A8" s="142"/>
      <c r="B8" s="147"/>
      <c r="C8" s="295">
        <v>1</v>
      </c>
      <c r="D8" s="296">
        <v>0</v>
      </c>
      <c r="E8" s="297" t="s">
        <v>146</v>
      </c>
      <c r="F8" s="298"/>
      <c r="G8" s="294"/>
      <c r="H8" s="298"/>
      <c r="I8" s="294"/>
      <c r="J8" s="298"/>
      <c r="K8" s="294"/>
      <c r="L8" s="298"/>
      <c r="M8" s="294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</row>
    <row r="9" spans="1:25" ht="10.5" customHeight="1">
      <c r="A9" s="142">
        <v>32</v>
      </c>
      <c r="B9" s="143">
        <f>'с1'!A39</f>
        <v>0</v>
      </c>
      <c r="C9" s="299" t="s">
        <v>70</v>
      </c>
      <c r="D9" s="300"/>
      <c r="E9" s="295"/>
      <c r="F9" s="301"/>
      <c r="G9" s="294"/>
      <c r="H9" s="298"/>
      <c r="I9" s="294"/>
      <c r="J9" s="298"/>
      <c r="K9" s="294"/>
      <c r="L9" s="298"/>
      <c r="M9" s="294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</row>
    <row r="10" spans="1:25" ht="10.5" customHeight="1">
      <c r="A10" s="142"/>
      <c r="B10" s="147"/>
      <c r="C10" s="302"/>
      <c r="D10" s="298"/>
      <c r="E10" s="303">
        <v>17</v>
      </c>
      <c r="F10" s="296">
        <v>0</v>
      </c>
      <c r="G10" s="297" t="s">
        <v>146</v>
      </c>
      <c r="H10" s="298"/>
      <c r="I10" s="294"/>
      <c r="J10" s="298"/>
      <c r="K10" s="294"/>
      <c r="L10" s="298"/>
      <c r="M10" s="294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</row>
    <row r="11" spans="1:25" ht="10.5" customHeight="1">
      <c r="A11" s="142">
        <v>17</v>
      </c>
      <c r="B11" s="143">
        <f>'с1'!A24</f>
        <v>0</v>
      </c>
      <c r="C11" s="292" t="s">
        <v>158</v>
      </c>
      <c r="D11" s="304"/>
      <c r="E11" s="303"/>
      <c r="F11" s="305"/>
      <c r="G11" s="295"/>
      <c r="H11" s="301"/>
      <c r="I11" s="294"/>
      <c r="J11" s="298"/>
      <c r="K11" s="294"/>
      <c r="L11" s="298"/>
      <c r="M11" s="294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</row>
    <row r="12" spans="1:25" ht="10.5" customHeight="1">
      <c r="A12" s="142"/>
      <c r="B12" s="147"/>
      <c r="C12" s="295">
        <v>2</v>
      </c>
      <c r="D12" s="296">
        <v>0</v>
      </c>
      <c r="E12" s="306" t="s">
        <v>138</v>
      </c>
      <c r="F12" s="301"/>
      <c r="G12" s="303"/>
      <c r="H12" s="301"/>
      <c r="I12" s="294"/>
      <c r="J12" s="298"/>
      <c r="K12" s="294"/>
      <c r="L12" s="298"/>
      <c r="M12" s="294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</row>
    <row r="13" spans="1:25" ht="10.5" customHeight="1">
      <c r="A13" s="142">
        <v>16</v>
      </c>
      <c r="B13" s="143">
        <f>'с1'!A23</f>
        <v>0</v>
      </c>
      <c r="C13" s="299" t="s">
        <v>138</v>
      </c>
      <c r="D13" s="300"/>
      <c r="E13" s="302"/>
      <c r="F13" s="298"/>
      <c r="G13" s="303"/>
      <c r="H13" s="301"/>
      <c r="I13" s="294"/>
      <c r="J13" s="298"/>
      <c r="K13" s="294"/>
      <c r="L13" s="298"/>
      <c r="M13" s="294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</row>
    <row r="14" spans="1:25" ht="10.5" customHeight="1">
      <c r="A14" s="142"/>
      <c r="B14" s="147"/>
      <c r="C14" s="302"/>
      <c r="D14" s="298"/>
      <c r="E14" s="294"/>
      <c r="F14" s="298"/>
      <c r="G14" s="303">
        <v>25</v>
      </c>
      <c r="H14" s="296">
        <v>0</v>
      </c>
      <c r="I14" s="297" t="s">
        <v>146</v>
      </c>
      <c r="J14" s="298"/>
      <c r="K14" s="294"/>
      <c r="L14" s="298"/>
      <c r="M14" s="298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</row>
    <row r="15" spans="1:25" ht="12" customHeight="1">
      <c r="A15" s="142">
        <v>9</v>
      </c>
      <c r="B15" s="143">
        <f>'с1'!A16</f>
        <v>0</v>
      </c>
      <c r="C15" s="292" t="s">
        <v>154</v>
      </c>
      <c r="D15" s="304"/>
      <c r="E15" s="294"/>
      <c r="F15" s="298"/>
      <c r="G15" s="303"/>
      <c r="H15" s="305"/>
      <c r="I15" s="295"/>
      <c r="J15" s="301"/>
      <c r="K15" s="294"/>
      <c r="L15" s="298"/>
      <c r="M15" s="298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</row>
    <row r="16" spans="1:25" ht="12" customHeight="1">
      <c r="A16" s="142"/>
      <c r="B16" s="147"/>
      <c r="C16" s="295">
        <v>3</v>
      </c>
      <c r="D16" s="296">
        <v>0</v>
      </c>
      <c r="E16" s="297" t="s">
        <v>154</v>
      </c>
      <c r="F16" s="298"/>
      <c r="G16" s="303"/>
      <c r="H16" s="301"/>
      <c r="I16" s="303"/>
      <c r="J16" s="301"/>
      <c r="K16" s="294"/>
      <c r="L16" s="298"/>
      <c r="M16" s="298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</row>
    <row r="17" spans="1:25" ht="12" customHeight="1">
      <c r="A17" s="142">
        <v>24</v>
      </c>
      <c r="B17" s="143">
        <f>'с1'!A31</f>
        <v>0</v>
      </c>
      <c r="C17" s="299" t="s">
        <v>70</v>
      </c>
      <c r="D17" s="300"/>
      <c r="E17" s="295"/>
      <c r="F17" s="301"/>
      <c r="G17" s="303"/>
      <c r="H17" s="301"/>
      <c r="I17" s="303"/>
      <c r="J17" s="301"/>
      <c r="K17" s="294"/>
      <c r="L17" s="298"/>
      <c r="M17" s="298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</row>
    <row r="18" spans="1:25" ht="12" customHeight="1">
      <c r="A18" s="142"/>
      <c r="B18" s="147"/>
      <c r="C18" s="302"/>
      <c r="D18" s="298"/>
      <c r="E18" s="303">
        <v>18</v>
      </c>
      <c r="F18" s="296">
        <v>0</v>
      </c>
      <c r="G18" s="297" t="s">
        <v>154</v>
      </c>
      <c r="H18" s="298"/>
      <c r="I18" s="303"/>
      <c r="J18" s="301"/>
      <c r="K18" s="294"/>
      <c r="L18" s="298"/>
      <c r="M18" s="298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</row>
    <row r="19" spans="1:25" ht="12" customHeight="1">
      <c r="A19" s="142">
        <v>25</v>
      </c>
      <c r="B19" s="143">
        <f>'с1'!A32</f>
        <v>0</v>
      </c>
      <c r="C19" s="292" t="s">
        <v>70</v>
      </c>
      <c r="D19" s="304"/>
      <c r="E19" s="303"/>
      <c r="F19" s="305"/>
      <c r="G19" s="302"/>
      <c r="H19" s="298"/>
      <c r="I19" s="303"/>
      <c r="J19" s="301"/>
      <c r="K19" s="294"/>
      <c r="L19" s="298"/>
      <c r="M19" s="298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</row>
    <row r="20" spans="1:25" ht="12" customHeight="1">
      <c r="A20" s="142"/>
      <c r="B20" s="147"/>
      <c r="C20" s="295">
        <v>4</v>
      </c>
      <c r="D20" s="296">
        <v>0</v>
      </c>
      <c r="E20" s="306" t="s">
        <v>153</v>
      </c>
      <c r="F20" s="301"/>
      <c r="G20" s="294"/>
      <c r="H20" s="298"/>
      <c r="I20" s="303"/>
      <c r="J20" s="301"/>
      <c r="K20" s="294"/>
      <c r="L20" s="298"/>
      <c r="M20" s="294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</row>
    <row r="21" spans="1:25" ht="12" customHeight="1">
      <c r="A21" s="142">
        <v>8</v>
      </c>
      <c r="B21" s="143">
        <f>'с1'!A15</f>
        <v>0</v>
      </c>
      <c r="C21" s="299" t="s">
        <v>153</v>
      </c>
      <c r="D21" s="300"/>
      <c r="E21" s="302"/>
      <c r="F21" s="298"/>
      <c r="G21" s="294"/>
      <c r="H21" s="298"/>
      <c r="I21" s="303"/>
      <c r="J21" s="301"/>
      <c r="K21" s="294"/>
      <c r="L21" s="298"/>
      <c r="M21" s="294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</row>
    <row r="22" spans="1:25" ht="12" customHeight="1">
      <c r="A22" s="142"/>
      <c r="B22" s="147"/>
      <c r="C22" s="302"/>
      <c r="D22" s="298"/>
      <c r="E22" s="294"/>
      <c r="F22" s="298"/>
      <c r="G22" s="294"/>
      <c r="H22" s="298"/>
      <c r="I22" s="303">
        <v>29</v>
      </c>
      <c r="J22" s="296">
        <v>0</v>
      </c>
      <c r="K22" s="297" t="s">
        <v>146</v>
      </c>
      <c r="L22" s="298"/>
      <c r="M22" s="294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</row>
    <row r="23" spans="1:25" ht="12" customHeight="1">
      <c r="A23" s="142">
        <v>5</v>
      </c>
      <c r="B23" s="143">
        <f>'с1'!A12</f>
        <v>0</v>
      </c>
      <c r="C23" s="292" t="s">
        <v>150</v>
      </c>
      <c r="D23" s="304"/>
      <c r="E23" s="294"/>
      <c r="F23" s="298"/>
      <c r="G23" s="294"/>
      <c r="H23" s="298"/>
      <c r="I23" s="303"/>
      <c r="J23" s="305"/>
      <c r="K23" s="295"/>
      <c r="L23" s="301"/>
      <c r="M23" s="294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</row>
    <row r="24" spans="1:25" ht="12" customHeight="1">
      <c r="A24" s="142"/>
      <c r="B24" s="147"/>
      <c r="C24" s="295">
        <v>5</v>
      </c>
      <c r="D24" s="296">
        <v>0</v>
      </c>
      <c r="E24" s="297" t="s">
        <v>150</v>
      </c>
      <c r="F24" s="298"/>
      <c r="G24" s="294"/>
      <c r="H24" s="298"/>
      <c r="I24" s="303"/>
      <c r="J24" s="301"/>
      <c r="K24" s="303"/>
      <c r="L24" s="301"/>
      <c r="M24" s="294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</row>
    <row r="25" spans="1:25" ht="12" customHeight="1">
      <c r="A25" s="142">
        <v>28</v>
      </c>
      <c r="B25" s="143">
        <f>'с1'!A35</f>
        <v>0</v>
      </c>
      <c r="C25" s="299" t="s">
        <v>70</v>
      </c>
      <c r="D25" s="300"/>
      <c r="E25" s="295"/>
      <c r="F25" s="301"/>
      <c r="G25" s="294"/>
      <c r="H25" s="298"/>
      <c r="I25" s="303"/>
      <c r="J25" s="301"/>
      <c r="K25" s="303"/>
      <c r="L25" s="301"/>
      <c r="M25" s="294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</row>
    <row r="26" spans="1:25" ht="12" customHeight="1">
      <c r="A26" s="142"/>
      <c r="B26" s="147"/>
      <c r="C26" s="302"/>
      <c r="D26" s="298"/>
      <c r="E26" s="303">
        <v>19</v>
      </c>
      <c r="F26" s="296">
        <v>0</v>
      </c>
      <c r="G26" s="306" t="s">
        <v>156</v>
      </c>
      <c r="H26" s="301"/>
      <c r="I26" s="303"/>
      <c r="J26" s="301"/>
      <c r="K26" s="303"/>
      <c r="L26" s="301"/>
      <c r="M26" s="294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</row>
    <row r="27" spans="1:25" ht="12" customHeight="1">
      <c r="A27" s="142">
        <v>21</v>
      </c>
      <c r="B27" s="143">
        <f>'с1'!A28</f>
        <v>0</v>
      </c>
      <c r="C27" s="292" t="s">
        <v>70</v>
      </c>
      <c r="D27" s="304"/>
      <c r="E27" s="303"/>
      <c r="F27" s="305"/>
      <c r="G27" s="295"/>
      <c r="H27" s="301"/>
      <c r="I27" s="303"/>
      <c r="J27" s="301"/>
      <c r="K27" s="303"/>
      <c r="L27" s="301"/>
      <c r="M27" s="294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</row>
    <row r="28" spans="1:25" ht="12" customHeight="1">
      <c r="A28" s="142"/>
      <c r="B28" s="147"/>
      <c r="C28" s="295">
        <v>6</v>
      </c>
      <c r="D28" s="296">
        <v>0</v>
      </c>
      <c r="E28" s="306" t="s">
        <v>156</v>
      </c>
      <c r="F28" s="301"/>
      <c r="G28" s="303"/>
      <c r="H28" s="301"/>
      <c r="I28" s="303"/>
      <c r="J28" s="301"/>
      <c r="K28" s="303"/>
      <c r="L28" s="301"/>
      <c r="M28" s="294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</row>
    <row r="29" spans="1:25" ht="12" customHeight="1">
      <c r="A29" s="142">
        <v>12</v>
      </c>
      <c r="B29" s="143">
        <f>'с1'!A19</f>
        <v>0</v>
      </c>
      <c r="C29" s="299" t="s">
        <v>156</v>
      </c>
      <c r="D29" s="300"/>
      <c r="E29" s="302"/>
      <c r="F29" s="298"/>
      <c r="G29" s="303"/>
      <c r="H29" s="301"/>
      <c r="I29" s="303"/>
      <c r="J29" s="301"/>
      <c r="K29" s="303"/>
      <c r="L29" s="301"/>
      <c r="M29" s="294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</row>
    <row r="30" spans="1:25" ht="12" customHeight="1">
      <c r="A30" s="142"/>
      <c r="B30" s="147"/>
      <c r="C30" s="302"/>
      <c r="D30" s="298"/>
      <c r="E30" s="294"/>
      <c r="F30" s="298"/>
      <c r="G30" s="303">
        <v>26</v>
      </c>
      <c r="H30" s="296">
        <v>0</v>
      </c>
      <c r="I30" s="306" t="s">
        <v>156</v>
      </c>
      <c r="J30" s="301"/>
      <c r="K30" s="303"/>
      <c r="L30" s="301"/>
      <c r="M30" s="294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</row>
    <row r="31" spans="1:25" ht="12" customHeight="1">
      <c r="A31" s="142">
        <v>13</v>
      </c>
      <c r="B31" s="143">
        <f>'с1'!A20</f>
        <v>0</v>
      </c>
      <c r="C31" s="292" t="s">
        <v>134</v>
      </c>
      <c r="D31" s="304"/>
      <c r="E31" s="294"/>
      <c r="F31" s="298"/>
      <c r="G31" s="303"/>
      <c r="H31" s="305"/>
      <c r="I31" s="302"/>
      <c r="J31" s="298"/>
      <c r="K31" s="303"/>
      <c r="L31" s="301"/>
      <c r="M31" s="294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2" customHeight="1">
      <c r="A32" s="142"/>
      <c r="B32" s="147"/>
      <c r="C32" s="295">
        <v>7</v>
      </c>
      <c r="D32" s="296">
        <v>0</v>
      </c>
      <c r="E32" s="297" t="s">
        <v>134</v>
      </c>
      <c r="F32" s="298"/>
      <c r="G32" s="303"/>
      <c r="H32" s="301"/>
      <c r="I32" s="294"/>
      <c r="J32" s="298"/>
      <c r="K32" s="303"/>
      <c r="L32" s="301"/>
      <c r="M32" s="294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</row>
    <row r="33" spans="1:25" ht="12" customHeight="1">
      <c r="A33" s="142">
        <v>20</v>
      </c>
      <c r="B33" s="143">
        <f>'с1'!A27</f>
        <v>0</v>
      </c>
      <c r="C33" s="299" t="s">
        <v>70</v>
      </c>
      <c r="D33" s="300"/>
      <c r="E33" s="295"/>
      <c r="F33" s="301"/>
      <c r="G33" s="303"/>
      <c r="H33" s="301"/>
      <c r="I33" s="294"/>
      <c r="J33" s="298"/>
      <c r="K33" s="303"/>
      <c r="L33" s="301"/>
      <c r="M33" s="294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</row>
    <row r="34" spans="1:25" ht="12" customHeight="1">
      <c r="A34" s="142"/>
      <c r="B34" s="147"/>
      <c r="C34" s="302"/>
      <c r="D34" s="298"/>
      <c r="E34" s="303">
        <v>20</v>
      </c>
      <c r="F34" s="296">
        <v>0</v>
      </c>
      <c r="G34" s="297" t="s">
        <v>134</v>
      </c>
      <c r="H34" s="298"/>
      <c r="I34" s="294"/>
      <c r="J34" s="298"/>
      <c r="K34" s="303"/>
      <c r="L34" s="301"/>
      <c r="M34" s="294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</row>
    <row r="35" spans="1:25" ht="12" customHeight="1">
      <c r="A35" s="142">
        <v>29</v>
      </c>
      <c r="B35" s="143">
        <f>'с1'!A36</f>
        <v>0</v>
      </c>
      <c r="C35" s="292" t="s">
        <v>70</v>
      </c>
      <c r="D35" s="304"/>
      <c r="E35" s="303"/>
      <c r="F35" s="305"/>
      <c r="G35" s="302"/>
      <c r="H35" s="298"/>
      <c r="I35" s="294"/>
      <c r="J35" s="298"/>
      <c r="K35" s="303"/>
      <c r="L35" s="301"/>
      <c r="M35" s="294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</row>
    <row r="36" spans="1:25" ht="12" customHeight="1">
      <c r="A36" s="142"/>
      <c r="B36" s="147"/>
      <c r="C36" s="295">
        <v>8</v>
      </c>
      <c r="D36" s="296">
        <v>0</v>
      </c>
      <c r="E36" s="306" t="s">
        <v>149</v>
      </c>
      <c r="F36" s="301"/>
      <c r="G36" s="294"/>
      <c r="H36" s="298"/>
      <c r="I36" s="294"/>
      <c r="J36" s="298"/>
      <c r="K36" s="303"/>
      <c r="L36" s="301"/>
      <c r="M36" s="294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</row>
    <row r="37" spans="1:25" ht="12" customHeight="1">
      <c r="A37" s="142">
        <v>4</v>
      </c>
      <c r="B37" s="143">
        <f>'с1'!A11</f>
        <v>0</v>
      </c>
      <c r="C37" s="299" t="s">
        <v>149</v>
      </c>
      <c r="D37" s="300"/>
      <c r="E37" s="302"/>
      <c r="F37" s="298"/>
      <c r="G37" s="294"/>
      <c r="H37" s="298"/>
      <c r="I37" s="294"/>
      <c r="J37" s="298"/>
      <c r="K37" s="303"/>
      <c r="L37" s="301"/>
      <c r="M37" s="294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</row>
    <row r="38" spans="1:25" ht="12" customHeight="1">
      <c r="A38" s="142"/>
      <c r="B38" s="147"/>
      <c r="C38" s="302"/>
      <c r="D38" s="298"/>
      <c r="E38" s="294"/>
      <c r="F38" s="298"/>
      <c r="G38" s="294"/>
      <c r="H38" s="298"/>
      <c r="I38" s="294"/>
      <c r="J38" s="298"/>
      <c r="K38" s="303">
        <v>31</v>
      </c>
      <c r="L38" s="296">
        <v>0</v>
      </c>
      <c r="M38" s="306" t="s">
        <v>147</v>
      </c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</row>
    <row r="39" spans="1:25" ht="12" customHeight="1">
      <c r="A39" s="142">
        <v>3</v>
      </c>
      <c r="B39" s="143">
        <f>'с1'!A10</f>
        <v>0</v>
      </c>
      <c r="C39" s="292" t="s">
        <v>148</v>
      </c>
      <c r="D39" s="304"/>
      <c r="E39" s="294"/>
      <c r="F39" s="298"/>
      <c r="G39" s="294"/>
      <c r="H39" s="298"/>
      <c r="I39" s="294"/>
      <c r="J39" s="298"/>
      <c r="K39" s="303"/>
      <c r="L39" s="305"/>
      <c r="M39" s="307" t="s">
        <v>71</v>
      </c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</row>
    <row r="40" spans="1:25" ht="12" customHeight="1">
      <c r="A40" s="142"/>
      <c r="B40" s="147"/>
      <c r="C40" s="295">
        <v>9</v>
      </c>
      <c r="D40" s="296">
        <v>0</v>
      </c>
      <c r="E40" s="297" t="s">
        <v>148</v>
      </c>
      <c r="F40" s="298"/>
      <c r="G40" s="294"/>
      <c r="H40" s="298"/>
      <c r="I40" s="294"/>
      <c r="J40" s="298"/>
      <c r="K40" s="303"/>
      <c r="L40" s="301"/>
      <c r="M40" s="294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</row>
    <row r="41" spans="1:25" ht="12" customHeight="1">
      <c r="A41" s="142">
        <v>30</v>
      </c>
      <c r="B41" s="143">
        <f>'с1'!A37</f>
        <v>0</v>
      </c>
      <c r="C41" s="299" t="s">
        <v>70</v>
      </c>
      <c r="D41" s="300"/>
      <c r="E41" s="295"/>
      <c r="F41" s="301"/>
      <c r="G41" s="294"/>
      <c r="H41" s="298"/>
      <c r="I41" s="294"/>
      <c r="J41" s="298"/>
      <c r="K41" s="303"/>
      <c r="L41" s="301"/>
      <c r="M41" s="294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</row>
    <row r="42" spans="1:25" ht="12" customHeight="1">
      <c r="A42" s="142"/>
      <c r="B42" s="147"/>
      <c r="C42" s="302"/>
      <c r="D42" s="298"/>
      <c r="E42" s="303">
        <v>21</v>
      </c>
      <c r="F42" s="296">
        <v>0</v>
      </c>
      <c r="G42" s="306" t="s">
        <v>143</v>
      </c>
      <c r="H42" s="301"/>
      <c r="I42" s="294"/>
      <c r="J42" s="298"/>
      <c r="K42" s="303"/>
      <c r="L42" s="301"/>
      <c r="M42" s="294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</row>
    <row r="43" spans="1:25" ht="12" customHeight="1">
      <c r="A43" s="142">
        <v>19</v>
      </c>
      <c r="B43" s="143">
        <f>'с1'!A26</f>
        <v>0</v>
      </c>
      <c r="C43" s="292" t="s">
        <v>143</v>
      </c>
      <c r="D43" s="304"/>
      <c r="E43" s="303"/>
      <c r="F43" s="305"/>
      <c r="G43" s="295"/>
      <c r="H43" s="301"/>
      <c r="I43" s="294"/>
      <c r="J43" s="298"/>
      <c r="K43" s="303"/>
      <c r="L43" s="301"/>
      <c r="M43" s="294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</row>
    <row r="44" spans="1:25" ht="12" customHeight="1">
      <c r="A44" s="142"/>
      <c r="B44" s="147"/>
      <c r="C44" s="295">
        <v>10</v>
      </c>
      <c r="D44" s="296">
        <v>0</v>
      </c>
      <c r="E44" s="306" t="s">
        <v>143</v>
      </c>
      <c r="F44" s="301"/>
      <c r="G44" s="303"/>
      <c r="H44" s="301"/>
      <c r="I44" s="294"/>
      <c r="J44" s="298"/>
      <c r="K44" s="303"/>
      <c r="L44" s="301"/>
      <c r="M44" s="294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</row>
    <row r="45" spans="1:25" ht="12" customHeight="1">
      <c r="A45" s="142">
        <v>14</v>
      </c>
      <c r="B45" s="143">
        <f>'с1'!A21</f>
        <v>0</v>
      </c>
      <c r="C45" s="299" t="s">
        <v>136</v>
      </c>
      <c r="D45" s="300"/>
      <c r="E45" s="302"/>
      <c r="F45" s="298"/>
      <c r="G45" s="303"/>
      <c r="H45" s="301"/>
      <c r="I45" s="294"/>
      <c r="J45" s="298"/>
      <c r="K45" s="303"/>
      <c r="L45" s="301"/>
      <c r="M45" s="294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</row>
    <row r="46" spans="1:25" ht="12" customHeight="1">
      <c r="A46" s="142"/>
      <c r="B46" s="147"/>
      <c r="C46" s="302"/>
      <c r="D46" s="298"/>
      <c r="E46" s="294"/>
      <c r="F46" s="298"/>
      <c r="G46" s="303">
        <v>27</v>
      </c>
      <c r="H46" s="296">
        <v>0</v>
      </c>
      <c r="I46" s="306" t="s">
        <v>143</v>
      </c>
      <c r="J46" s="301"/>
      <c r="K46" s="303"/>
      <c r="L46" s="301"/>
      <c r="M46" s="294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</row>
    <row r="47" spans="1:25" ht="12" customHeight="1">
      <c r="A47" s="142">
        <v>11</v>
      </c>
      <c r="B47" s="143">
        <f>'с1'!A18</f>
        <v>0</v>
      </c>
      <c r="C47" s="292" t="s">
        <v>132</v>
      </c>
      <c r="D47" s="304"/>
      <c r="E47" s="294"/>
      <c r="F47" s="298"/>
      <c r="G47" s="303"/>
      <c r="H47" s="305"/>
      <c r="I47" s="295"/>
      <c r="J47" s="301"/>
      <c r="K47" s="303"/>
      <c r="L47" s="301"/>
      <c r="M47" s="294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</row>
    <row r="48" spans="1:25" ht="12" customHeight="1">
      <c r="A48" s="142"/>
      <c r="B48" s="147"/>
      <c r="C48" s="295">
        <v>11</v>
      </c>
      <c r="D48" s="296">
        <v>0</v>
      </c>
      <c r="E48" s="297" t="s">
        <v>132</v>
      </c>
      <c r="F48" s="298"/>
      <c r="G48" s="303"/>
      <c r="H48" s="301"/>
      <c r="I48" s="303"/>
      <c r="J48" s="301"/>
      <c r="K48" s="303"/>
      <c r="L48" s="301"/>
      <c r="M48" s="294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</row>
    <row r="49" spans="1:25" ht="12" customHeight="1">
      <c r="A49" s="142">
        <v>22</v>
      </c>
      <c r="B49" s="143">
        <f>'с1'!A29</f>
        <v>0</v>
      </c>
      <c r="C49" s="299" t="s">
        <v>70</v>
      </c>
      <c r="D49" s="300"/>
      <c r="E49" s="295"/>
      <c r="F49" s="301"/>
      <c r="G49" s="303"/>
      <c r="H49" s="301"/>
      <c r="I49" s="303"/>
      <c r="J49" s="301"/>
      <c r="K49" s="303"/>
      <c r="L49" s="301"/>
      <c r="M49" s="294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</row>
    <row r="50" spans="1:25" ht="12" customHeight="1">
      <c r="A50" s="142"/>
      <c r="B50" s="147"/>
      <c r="C50" s="302"/>
      <c r="D50" s="298"/>
      <c r="E50" s="303">
        <v>22</v>
      </c>
      <c r="F50" s="296">
        <v>0</v>
      </c>
      <c r="G50" s="306" t="s">
        <v>151</v>
      </c>
      <c r="H50" s="301"/>
      <c r="I50" s="303"/>
      <c r="J50" s="301"/>
      <c r="K50" s="303"/>
      <c r="L50" s="301"/>
      <c r="M50" s="294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</row>
    <row r="51" spans="1:25" ht="12" customHeight="1">
      <c r="A51" s="142">
        <v>27</v>
      </c>
      <c r="B51" s="143">
        <f>'с1'!A34</f>
        <v>0</v>
      </c>
      <c r="C51" s="292" t="s">
        <v>70</v>
      </c>
      <c r="D51" s="304"/>
      <c r="E51" s="303"/>
      <c r="F51" s="305"/>
      <c r="G51" s="302"/>
      <c r="H51" s="298"/>
      <c r="I51" s="303"/>
      <c r="J51" s="301"/>
      <c r="K51" s="303"/>
      <c r="L51" s="301"/>
      <c r="M51" s="294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</row>
    <row r="52" spans="1:25" ht="12" customHeight="1">
      <c r="A52" s="142"/>
      <c r="B52" s="147"/>
      <c r="C52" s="295">
        <v>12</v>
      </c>
      <c r="D52" s="296">
        <v>0</v>
      </c>
      <c r="E52" s="306" t="s">
        <v>151</v>
      </c>
      <c r="F52" s="301"/>
      <c r="G52" s="294"/>
      <c r="H52" s="298"/>
      <c r="I52" s="303"/>
      <c r="J52" s="301"/>
      <c r="K52" s="303"/>
      <c r="L52" s="301"/>
      <c r="M52" s="294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</row>
    <row r="53" spans="1:25" ht="12" customHeight="1">
      <c r="A53" s="142">
        <v>6</v>
      </c>
      <c r="B53" s="143">
        <f>'с1'!A13</f>
        <v>0</v>
      </c>
      <c r="C53" s="299" t="s">
        <v>151</v>
      </c>
      <c r="D53" s="300"/>
      <c r="E53" s="302"/>
      <c r="F53" s="298"/>
      <c r="G53" s="294"/>
      <c r="H53" s="298"/>
      <c r="I53" s="303"/>
      <c r="J53" s="301"/>
      <c r="K53" s="303"/>
      <c r="L53" s="301"/>
      <c r="M53" s="294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</row>
    <row r="54" spans="1:25" ht="12" customHeight="1">
      <c r="A54" s="142"/>
      <c r="B54" s="147"/>
      <c r="C54" s="302"/>
      <c r="D54" s="298"/>
      <c r="E54" s="294"/>
      <c r="F54" s="298"/>
      <c r="G54" s="294"/>
      <c r="H54" s="298"/>
      <c r="I54" s="303">
        <v>30</v>
      </c>
      <c r="J54" s="296">
        <v>0</v>
      </c>
      <c r="K54" s="306" t="s">
        <v>147</v>
      </c>
      <c r="L54" s="301"/>
      <c r="M54" s="294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</row>
    <row r="55" spans="1:25" ht="12" customHeight="1">
      <c r="A55" s="142">
        <v>7</v>
      </c>
      <c r="B55" s="143">
        <f>'с1'!A14</f>
        <v>0</v>
      </c>
      <c r="C55" s="292" t="s">
        <v>152</v>
      </c>
      <c r="D55" s="304"/>
      <c r="E55" s="294"/>
      <c r="F55" s="298"/>
      <c r="G55" s="294"/>
      <c r="H55" s="298"/>
      <c r="I55" s="303"/>
      <c r="J55" s="305"/>
      <c r="K55" s="302"/>
      <c r="L55" s="298"/>
      <c r="M55" s="294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</row>
    <row r="56" spans="1:25" ht="12" customHeight="1">
      <c r="A56" s="142"/>
      <c r="B56" s="147"/>
      <c r="C56" s="295">
        <v>13</v>
      </c>
      <c r="D56" s="296">
        <v>0</v>
      </c>
      <c r="E56" s="297" t="s">
        <v>152</v>
      </c>
      <c r="F56" s="298"/>
      <c r="G56" s="294"/>
      <c r="H56" s="298"/>
      <c r="I56" s="303"/>
      <c r="J56" s="308"/>
      <c r="K56" s="294"/>
      <c r="L56" s="298"/>
      <c r="M56" s="294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</row>
    <row r="57" spans="1:25" ht="12" customHeight="1">
      <c r="A57" s="142">
        <v>26</v>
      </c>
      <c r="B57" s="143">
        <f>'с1'!A33</f>
        <v>0</v>
      </c>
      <c r="C57" s="299" t="s">
        <v>70</v>
      </c>
      <c r="D57" s="300"/>
      <c r="E57" s="295"/>
      <c r="F57" s="301"/>
      <c r="G57" s="294"/>
      <c r="H57" s="298"/>
      <c r="I57" s="303"/>
      <c r="J57" s="308"/>
      <c r="K57" s="294"/>
      <c r="L57" s="298"/>
      <c r="M57" s="294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</row>
    <row r="58" spans="1:25" ht="12" customHeight="1">
      <c r="A58" s="142"/>
      <c r="B58" s="147"/>
      <c r="C58" s="302"/>
      <c r="D58" s="298"/>
      <c r="E58" s="303">
        <v>23</v>
      </c>
      <c r="F58" s="296">
        <v>0</v>
      </c>
      <c r="G58" s="297" t="s">
        <v>152</v>
      </c>
      <c r="H58" s="298"/>
      <c r="I58" s="303"/>
      <c r="J58" s="308"/>
      <c r="K58" s="294">
        <v>-31</v>
      </c>
      <c r="L58" s="309">
        <f>IF(L38=J22,J54,IF(L38=J54,J22,0))</f>
        <v>0</v>
      </c>
      <c r="M58" s="292" t="str">
        <f>IF(M38=K22,K54,IF(M38=K54,K22,0))</f>
        <v>Лебедев Михаил</v>
      </c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</row>
    <row r="59" spans="1:25" ht="12" customHeight="1">
      <c r="A59" s="142">
        <v>23</v>
      </c>
      <c r="B59" s="143">
        <f>'с1'!A30</f>
        <v>0</v>
      </c>
      <c r="C59" s="292" t="s">
        <v>70</v>
      </c>
      <c r="D59" s="304"/>
      <c r="E59" s="303"/>
      <c r="F59" s="305"/>
      <c r="G59" s="295"/>
      <c r="H59" s="301"/>
      <c r="I59" s="303"/>
      <c r="J59" s="308"/>
      <c r="K59" s="294"/>
      <c r="L59" s="310"/>
      <c r="M59" s="307" t="s">
        <v>72</v>
      </c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</row>
    <row r="60" spans="1:25" ht="12" customHeight="1">
      <c r="A60" s="142"/>
      <c r="B60" s="147"/>
      <c r="C60" s="295">
        <v>14</v>
      </c>
      <c r="D60" s="296">
        <v>0</v>
      </c>
      <c r="E60" s="306" t="s">
        <v>155</v>
      </c>
      <c r="F60" s="301"/>
      <c r="G60" s="303"/>
      <c r="H60" s="301"/>
      <c r="I60" s="303"/>
      <c r="J60" s="308"/>
      <c r="K60" s="294"/>
      <c r="L60" s="298"/>
      <c r="M60" s="294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</row>
    <row r="61" spans="1:25" ht="12" customHeight="1">
      <c r="A61" s="142">
        <v>10</v>
      </c>
      <c r="B61" s="143">
        <f>'с1'!A17</f>
        <v>0</v>
      </c>
      <c r="C61" s="299" t="s">
        <v>155</v>
      </c>
      <c r="D61" s="300"/>
      <c r="E61" s="302"/>
      <c r="F61" s="298"/>
      <c r="G61" s="303"/>
      <c r="H61" s="301"/>
      <c r="I61" s="303"/>
      <c r="J61" s="308"/>
      <c r="K61" s="294"/>
      <c r="L61" s="298"/>
      <c r="M61" s="294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</row>
    <row r="62" spans="1:25" ht="12" customHeight="1">
      <c r="A62" s="142"/>
      <c r="B62" s="147"/>
      <c r="C62" s="302"/>
      <c r="D62" s="298"/>
      <c r="E62" s="294"/>
      <c r="F62" s="298"/>
      <c r="G62" s="303">
        <v>28</v>
      </c>
      <c r="H62" s="296">
        <v>0</v>
      </c>
      <c r="I62" s="306" t="s">
        <v>147</v>
      </c>
      <c r="J62" s="311"/>
      <c r="K62" s="294"/>
      <c r="L62" s="298"/>
      <c r="M62" s="294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</row>
    <row r="63" spans="1:25" ht="12" customHeight="1">
      <c r="A63" s="142">
        <v>15</v>
      </c>
      <c r="B63" s="143">
        <f>'с1'!A22</f>
        <v>0</v>
      </c>
      <c r="C63" s="292" t="s">
        <v>157</v>
      </c>
      <c r="D63" s="304"/>
      <c r="E63" s="294"/>
      <c r="F63" s="298"/>
      <c r="G63" s="303"/>
      <c r="H63" s="305"/>
      <c r="I63" s="302"/>
      <c r="J63" s="294"/>
      <c r="K63" s="294"/>
      <c r="L63" s="298"/>
      <c r="M63" s="294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</row>
    <row r="64" spans="1:25" ht="12" customHeight="1">
      <c r="A64" s="142"/>
      <c r="B64" s="147"/>
      <c r="C64" s="295">
        <v>15</v>
      </c>
      <c r="D64" s="296">
        <v>0</v>
      </c>
      <c r="E64" s="297" t="s">
        <v>140</v>
      </c>
      <c r="F64" s="298"/>
      <c r="G64" s="303"/>
      <c r="H64" s="301"/>
      <c r="I64" s="294">
        <v>-58</v>
      </c>
      <c r="J64" s="309">
        <v>0</v>
      </c>
      <c r="K64" s="292" t="s">
        <v>143</v>
      </c>
      <c r="L64" s="304"/>
      <c r="M64" s="294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</row>
    <row r="65" spans="1:25" ht="12" customHeight="1">
      <c r="A65" s="142">
        <v>18</v>
      </c>
      <c r="B65" s="143">
        <f>'с1'!A25</f>
        <v>0</v>
      </c>
      <c r="C65" s="299" t="s">
        <v>140</v>
      </c>
      <c r="D65" s="300"/>
      <c r="E65" s="295"/>
      <c r="F65" s="301"/>
      <c r="G65" s="303"/>
      <c r="H65" s="301"/>
      <c r="I65" s="294"/>
      <c r="J65" s="310"/>
      <c r="K65" s="295">
        <v>61</v>
      </c>
      <c r="L65" s="296">
        <v>0</v>
      </c>
      <c r="M65" s="297" t="s">
        <v>156</v>
      </c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</row>
    <row r="66" spans="1:25" ht="12" customHeight="1">
      <c r="A66" s="142"/>
      <c r="B66" s="147"/>
      <c r="C66" s="302"/>
      <c r="D66" s="298"/>
      <c r="E66" s="303">
        <v>24</v>
      </c>
      <c r="F66" s="296">
        <v>0</v>
      </c>
      <c r="G66" s="306" t="s">
        <v>147</v>
      </c>
      <c r="H66" s="301"/>
      <c r="I66" s="294">
        <v>-59</v>
      </c>
      <c r="J66" s="309">
        <v>0</v>
      </c>
      <c r="K66" s="299" t="s">
        <v>156</v>
      </c>
      <c r="L66" s="300"/>
      <c r="M66" s="307" t="s">
        <v>73</v>
      </c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</row>
    <row r="67" spans="1:25" ht="12" customHeight="1">
      <c r="A67" s="142">
        <v>31</v>
      </c>
      <c r="B67" s="143">
        <f>'с1'!A38</f>
        <v>0</v>
      </c>
      <c r="C67" s="292" t="s">
        <v>70</v>
      </c>
      <c r="D67" s="304"/>
      <c r="E67" s="303"/>
      <c r="F67" s="305"/>
      <c r="G67" s="302"/>
      <c r="H67" s="298"/>
      <c r="I67" s="294"/>
      <c r="J67" s="310"/>
      <c r="K67" s="302">
        <v>-61</v>
      </c>
      <c r="L67" s="309">
        <f>IF(L65=J64,J66,IF(L65=J66,J64,0))</f>
        <v>0</v>
      </c>
      <c r="M67" s="292" t="str">
        <f>IF(M65=K64,K66,IF(M65=K66,K64,0))</f>
        <v>Садыков Амир</v>
      </c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</row>
    <row r="68" spans="1:25" ht="12" customHeight="1">
      <c r="A68" s="142"/>
      <c r="B68" s="147"/>
      <c r="C68" s="295">
        <v>16</v>
      </c>
      <c r="D68" s="296">
        <v>0</v>
      </c>
      <c r="E68" s="306" t="s">
        <v>147</v>
      </c>
      <c r="F68" s="301"/>
      <c r="G68" s="294"/>
      <c r="H68" s="298"/>
      <c r="I68" s="294"/>
      <c r="J68" s="298"/>
      <c r="K68" s="294"/>
      <c r="L68" s="310"/>
      <c r="M68" s="307" t="s">
        <v>74</v>
      </c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</row>
    <row r="69" spans="1:25" ht="12" customHeight="1">
      <c r="A69" s="142">
        <v>2</v>
      </c>
      <c r="B69" s="143">
        <f>'с1'!A9</f>
        <v>0</v>
      </c>
      <c r="C69" s="299" t="s">
        <v>147</v>
      </c>
      <c r="D69" s="300"/>
      <c r="E69" s="302"/>
      <c r="F69" s="298"/>
      <c r="G69" s="294"/>
      <c r="H69" s="298"/>
      <c r="I69" s="294">
        <v>-56</v>
      </c>
      <c r="J69" s="309">
        <v>0</v>
      </c>
      <c r="K69" s="292" t="s">
        <v>148</v>
      </c>
      <c r="L69" s="304"/>
      <c r="M69" s="294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</row>
    <row r="70" spans="1:25" ht="12" customHeight="1">
      <c r="A70" s="142"/>
      <c r="B70" s="147"/>
      <c r="C70" s="302"/>
      <c r="D70" s="298"/>
      <c r="E70" s="294"/>
      <c r="F70" s="298"/>
      <c r="G70" s="294"/>
      <c r="H70" s="298"/>
      <c r="I70" s="294"/>
      <c r="J70" s="310"/>
      <c r="K70" s="295">
        <v>62</v>
      </c>
      <c r="L70" s="296">
        <v>0</v>
      </c>
      <c r="M70" s="297" t="s">
        <v>152</v>
      </c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</row>
    <row r="71" spans="1:25" ht="12" customHeight="1">
      <c r="A71" s="142">
        <v>-52</v>
      </c>
      <c r="B71" s="143">
        <f>IF('12'!J9='12'!H7,'12'!H11,IF('12'!J9='12'!H11,'12'!H7,0))</f>
        <v>0</v>
      </c>
      <c r="C71" s="292" t="s">
        <v>154</v>
      </c>
      <c r="D71" s="304"/>
      <c r="E71" s="294"/>
      <c r="F71" s="298"/>
      <c r="G71" s="294"/>
      <c r="H71" s="298"/>
      <c r="I71" s="294">
        <v>-57</v>
      </c>
      <c r="J71" s="309">
        <v>0</v>
      </c>
      <c r="K71" s="299" t="s">
        <v>152</v>
      </c>
      <c r="L71" s="300"/>
      <c r="M71" s="307" t="s">
        <v>75</v>
      </c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</row>
    <row r="72" spans="1:25" ht="12" customHeight="1">
      <c r="A72" s="142"/>
      <c r="B72" s="147"/>
      <c r="C72" s="295">
        <v>63</v>
      </c>
      <c r="D72" s="296">
        <v>0</v>
      </c>
      <c r="E72" s="297" t="s">
        <v>154</v>
      </c>
      <c r="F72" s="298"/>
      <c r="G72" s="294"/>
      <c r="H72" s="298"/>
      <c r="I72" s="294"/>
      <c r="J72" s="310"/>
      <c r="K72" s="302">
        <v>-62</v>
      </c>
      <c r="L72" s="309">
        <f>IF(L70=J69,J71,IF(L70=J71,J69,0))</f>
        <v>0</v>
      </c>
      <c r="M72" s="292" t="str">
        <f>IF(M70=K69,K71,IF(M70=K71,K69,0))</f>
        <v>Хизбуллин Вадим</v>
      </c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</row>
    <row r="73" spans="1:25" ht="12" customHeight="1">
      <c r="A73" s="142">
        <v>-53</v>
      </c>
      <c r="B73" s="143">
        <f>IF('12'!J17='12'!H15,'12'!H19,IF('12'!J17='12'!H19,'12'!H15,0))</f>
        <v>0</v>
      </c>
      <c r="C73" s="299" t="s">
        <v>134</v>
      </c>
      <c r="D73" s="300"/>
      <c r="E73" s="295"/>
      <c r="F73" s="301"/>
      <c r="G73" s="294"/>
      <c r="H73" s="298"/>
      <c r="I73" s="294"/>
      <c r="J73" s="298"/>
      <c r="K73" s="294"/>
      <c r="L73" s="310"/>
      <c r="M73" s="307" t="s">
        <v>76</v>
      </c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</row>
    <row r="74" spans="1:25" ht="12" customHeight="1">
      <c r="A74" s="142"/>
      <c r="B74" s="147"/>
      <c r="C74" s="302"/>
      <c r="D74" s="298"/>
      <c r="E74" s="303">
        <v>65</v>
      </c>
      <c r="F74" s="296">
        <v>0</v>
      </c>
      <c r="G74" s="306" t="s">
        <v>151</v>
      </c>
      <c r="H74" s="301"/>
      <c r="I74" s="294">
        <v>-63</v>
      </c>
      <c r="J74" s="309">
        <v>0</v>
      </c>
      <c r="K74" s="292" t="str">
        <f>IF(E72=C71,C73,IF(E72=C73,C71,0))</f>
        <v>Камалтдинов Ирек</v>
      </c>
      <c r="L74" s="304"/>
      <c r="M74" s="294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</row>
    <row r="75" spans="1:25" ht="12" customHeight="1">
      <c r="A75" s="142">
        <v>-54</v>
      </c>
      <c r="B75" s="143">
        <f>IF('12'!J25='12'!H23,'12'!H27,IF('12'!J25='12'!H27,'12'!H23,0))</f>
        <v>0</v>
      </c>
      <c r="C75" s="292" t="s">
        <v>151</v>
      </c>
      <c r="D75" s="304"/>
      <c r="E75" s="303"/>
      <c r="F75" s="305"/>
      <c r="G75" s="307" t="s">
        <v>77</v>
      </c>
      <c r="H75" s="312"/>
      <c r="I75" s="294"/>
      <c r="J75" s="310"/>
      <c r="K75" s="295">
        <v>66</v>
      </c>
      <c r="L75" s="296">
        <v>0</v>
      </c>
      <c r="M75" s="297" t="s">
        <v>153</v>
      </c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</row>
    <row r="76" spans="1:25" ht="12" customHeight="1">
      <c r="A76" s="142"/>
      <c r="B76" s="147"/>
      <c r="C76" s="295">
        <v>64</v>
      </c>
      <c r="D76" s="296">
        <v>0</v>
      </c>
      <c r="E76" s="306" t="s">
        <v>151</v>
      </c>
      <c r="F76" s="301"/>
      <c r="G76" s="313"/>
      <c r="H76" s="298"/>
      <c r="I76" s="294">
        <v>-64</v>
      </c>
      <c r="J76" s="309">
        <v>0</v>
      </c>
      <c r="K76" s="299" t="str">
        <f>IF(E76=C75,C77,IF(E76=C77,C75,0))</f>
        <v>Гуменюк Андрей</v>
      </c>
      <c r="L76" s="300"/>
      <c r="M76" s="307" t="s">
        <v>78</v>
      </c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</row>
    <row r="77" spans="1:25" ht="12" customHeight="1">
      <c r="A77" s="142">
        <v>-55</v>
      </c>
      <c r="B77" s="143">
        <f>IF('12'!J33='12'!H31,'12'!H35,IF('12'!J33='12'!H35,'12'!H31,0))</f>
        <v>0</v>
      </c>
      <c r="C77" s="299" t="s">
        <v>153</v>
      </c>
      <c r="D77" s="300"/>
      <c r="E77" s="302">
        <v>-65</v>
      </c>
      <c r="F77" s="309">
        <f>IF(F74=D72,D76,IF(F74=D76,D72,0))</f>
        <v>0</v>
      </c>
      <c r="G77" s="292" t="str">
        <f>IF(G74=E72,E76,IF(G74=E76,E72,0))</f>
        <v>Елпаев Игорь</v>
      </c>
      <c r="H77" s="304"/>
      <c r="I77" s="294"/>
      <c r="J77" s="302"/>
      <c r="K77" s="302">
        <v>-66</v>
      </c>
      <c r="L77" s="309">
        <f>IF(L75=J74,J76,IF(L75=J76,J74,0))</f>
        <v>0</v>
      </c>
      <c r="M77" s="292" t="str">
        <f>IF(M75=K74,K76,IF(M75=K76,K74,0))</f>
        <v>Камалтдинов Ирек</v>
      </c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</row>
    <row r="78" spans="1:25" ht="12" customHeight="1">
      <c r="A78" s="142"/>
      <c r="B78" s="175"/>
      <c r="C78" s="302"/>
      <c r="D78" s="298"/>
      <c r="E78" s="294"/>
      <c r="F78" s="310"/>
      <c r="G78" s="307" t="s">
        <v>79</v>
      </c>
      <c r="H78" s="312"/>
      <c r="I78" s="294"/>
      <c r="J78" s="294"/>
      <c r="K78" s="294"/>
      <c r="L78" s="310"/>
      <c r="M78" s="307" t="s">
        <v>80</v>
      </c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</row>
    <row r="79" spans="1:25" ht="9" customHeight="1">
      <c r="A79" s="177"/>
      <c r="B79" s="178"/>
      <c r="C79" s="177"/>
      <c r="D79" s="179"/>
      <c r="E79" s="177"/>
      <c r="F79" s="179"/>
      <c r="G79" s="177"/>
      <c r="H79" s="179"/>
      <c r="I79" s="177"/>
      <c r="J79" s="177"/>
      <c r="K79" s="177"/>
      <c r="L79" s="179"/>
      <c r="M79" s="177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</row>
    <row r="80" spans="1:25" ht="9" customHeight="1">
      <c r="A80" s="177"/>
      <c r="B80" s="178"/>
      <c r="C80" s="177"/>
      <c r="D80" s="179"/>
      <c r="E80" s="177"/>
      <c r="F80" s="179"/>
      <c r="G80" s="177"/>
      <c r="H80" s="179"/>
      <c r="I80" s="177"/>
      <c r="J80" s="177"/>
      <c r="K80" s="177"/>
      <c r="L80" s="179"/>
      <c r="M80" s="177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</row>
    <row r="81" spans="1:25" ht="9" customHeight="1">
      <c r="A81" s="180"/>
      <c r="B81" s="181"/>
      <c r="C81" s="180"/>
      <c r="D81" s="182"/>
      <c r="E81" s="180"/>
      <c r="F81" s="182"/>
      <c r="G81" s="180"/>
      <c r="H81" s="182"/>
      <c r="I81" s="180"/>
      <c r="J81" s="180"/>
      <c r="K81" s="180"/>
      <c r="L81" s="182"/>
      <c r="M81" s="180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</row>
    <row r="82" spans="1:25" ht="12.75">
      <c r="A82" s="180"/>
      <c r="B82" s="181"/>
      <c r="C82" s="180"/>
      <c r="D82" s="182"/>
      <c r="E82" s="180"/>
      <c r="F82" s="182"/>
      <c r="G82" s="180"/>
      <c r="H82" s="182"/>
      <c r="I82" s="180"/>
      <c r="J82" s="180"/>
      <c r="K82" s="180"/>
      <c r="L82" s="182"/>
      <c r="M82" s="180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</row>
    <row r="83" spans="1:13" ht="12.75">
      <c r="A83" s="177"/>
      <c r="B83" s="178"/>
      <c r="C83" s="177"/>
      <c r="D83" s="179"/>
      <c r="E83" s="177"/>
      <c r="F83" s="179"/>
      <c r="G83" s="177"/>
      <c r="H83" s="179"/>
      <c r="I83" s="177"/>
      <c r="J83" s="177"/>
      <c r="K83" s="177"/>
      <c r="L83" s="179"/>
      <c r="M83" s="177"/>
    </row>
    <row r="84" spans="1:13" ht="12.75">
      <c r="A84" s="177"/>
      <c r="B84" s="177"/>
      <c r="C84" s="177"/>
      <c r="D84" s="179"/>
      <c r="E84" s="177"/>
      <c r="F84" s="179"/>
      <c r="G84" s="177"/>
      <c r="H84" s="179"/>
      <c r="I84" s="177"/>
      <c r="J84" s="177"/>
      <c r="K84" s="177"/>
      <c r="L84" s="179"/>
      <c r="M84" s="177"/>
    </row>
    <row r="85" spans="1:13" ht="12.75">
      <c r="A85" s="177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</row>
    <row r="86" spans="1:13" ht="12.75">
      <c r="A86" s="177"/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</row>
    <row r="87" spans="1:13" ht="12.75">
      <c r="A87" s="177"/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</row>
    <row r="88" spans="1:13" ht="12.75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</row>
    <row r="89" spans="1:13" ht="12.75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</row>
    <row r="90" spans="1:13" ht="12.75">
      <c r="A90" s="177"/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</row>
    <row r="91" spans="1:13" ht="12.75">
      <c r="A91" s="177"/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</row>
    <row r="92" spans="1:13" ht="12.75">
      <c r="A92" s="177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</row>
    <row r="93" spans="1:13" ht="12.75">
      <c r="A93" s="177"/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</row>
    <row r="94" spans="1:13" ht="12.75">
      <c r="A94" s="177"/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</row>
    <row r="95" spans="1:13" ht="12.75">
      <c r="A95" s="177"/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</row>
    <row r="96" spans="1:13" ht="12.75">
      <c r="A96" s="177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</row>
    <row r="97" spans="1:13" ht="12.75">
      <c r="A97" s="177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</row>
    <row r="98" spans="1:13" ht="12.75">
      <c r="A98" s="177"/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</row>
    <row r="99" spans="1:13" ht="12.75">
      <c r="A99" s="177"/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</row>
    <row r="100" spans="1:13" ht="12.75">
      <c r="A100" s="177"/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</row>
    <row r="101" spans="1:13" ht="12.75">
      <c r="A101" s="177"/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</row>
    <row r="102" spans="1:13" ht="12.75">
      <c r="A102" s="177"/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</row>
    <row r="103" spans="1:13" ht="12.75">
      <c r="A103" s="177"/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</row>
    <row r="104" spans="1:13" ht="12.75">
      <c r="A104" s="177"/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</row>
    <row r="105" spans="1:13" ht="12.75">
      <c r="A105" s="177"/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</row>
    <row r="106" spans="1:13" ht="12.75">
      <c r="A106" s="177"/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</row>
    <row r="107" spans="1:13" ht="12.75">
      <c r="A107" s="177"/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</row>
    <row r="108" spans="1:13" ht="12.75">
      <c r="A108" s="177"/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</row>
    <row r="109" spans="1:13" ht="12.75">
      <c r="A109" s="177"/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</row>
    <row r="110" spans="1:13" ht="12.75">
      <c r="A110" s="177"/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</row>
    <row r="111" spans="1:13" ht="12.75">
      <c r="A111" s="177"/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</row>
    <row r="112" spans="1:13" ht="12.75">
      <c r="A112" s="177"/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</row>
    <row r="113" spans="1:13" ht="12.75">
      <c r="A113" s="177"/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</row>
    <row r="114" spans="1:13" ht="12.75">
      <c r="A114" s="177"/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</row>
    <row r="115" spans="1:13" ht="12.75">
      <c r="A115" s="177"/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</row>
    <row r="116" spans="1:13" ht="12.75">
      <c r="A116" s="177"/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</row>
    <row r="117" spans="1:13" ht="12.75">
      <c r="A117" s="177"/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M1"/>
    <mergeCell ref="A5:M5"/>
    <mergeCell ref="A3:M3"/>
    <mergeCell ref="A2:M2"/>
    <mergeCell ref="A4:M4"/>
  </mergeCells>
  <conditionalFormatting sqref="A6:B78 C6:M6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zoomScalePageLayoutView="0" workbookViewId="0" topLeftCell="A1">
      <selection activeCell="A2" sqref="A2:L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379" t="s">
        <v>127</v>
      </c>
      <c r="B1" s="379"/>
      <c r="C1" s="379"/>
      <c r="D1" s="379"/>
      <c r="E1" s="379"/>
      <c r="F1" s="379"/>
      <c r="G1" s="379"/>
      <c r="H1" s="379"/>
      <c r="I1" s="379"/>
    </row>
    <row r="2" spans="1:9" ht="13.5" thickBot="1">
      <c r="A2" s="111" t="s">
        <v>107</v>
      </c>
      <c r="B2" s="111"/>
      <c r="C2" s="111"/>
      <c r="D2" s="111"/>
      <c r="E2" s="111"/>
      <c r="F2" s="111"/>
      <c r="G2" s="111"/>
      <c r="H2" s="111"/>
      <c r="I2" s="111"/>
    </row>
    <row r="3" spans="1:10" ht="23.25">
      <c r="A3" s="112" t="s">
        <v>11</v>
      </c>
      <c r="B3" s="113"/>
      <c r="C3" s="113"/>
      <c r="D3" s="113"/>
      <c r="E3" s="113"/>
      <c r="F3" s="113"/>
      <c r="G3" s="113"/>
      <c r="H3" s="113"/>
      <c r="I3" s="114">
        <v>39</v>
      </c>
      <c r="J3" s="115"/>
    </row>
    <row r="4" spans="1:10" ht="21.75" customHeight="1">
      <c r="A4" s="116" t="s">
        <v>12</v>
      </c>
      <c r="B4" s="116"/>
      <c r="C4" s="117" t="s">
        <v>163</v>
      </c>
      <c r="D4" s="117"/>
      <c r="E4" s="117"/>
      <c r="F4" s="117"/>
      <c r="G4" s="117"/>
      <c r="H4" s="117"/>
      <c r="I4" s="117"/>
      <c r="J4" s="118"/>
    </row>
    <row r="5" spans="1:10" ht="15.75">
      <c r="A5" s="119" t="s">
        <v>218</v>
      </c>
      <c r="B5" s="120"/>
      <c r="C5" s="120"/>
      <c r="D5" s="121" t="s">
        <v>165</v>
      </c>
      <c r="E5" s="122">
        <v>45207</v>
      </c>
      <c r="F5" s="122"/>
      <c r="G5" s="122"/>
      <c r="H5" s="123" t="s">
        <v>166</v>
      </c>
      <c r="I5" s="124" t="s">
        <v>15</v>
      </c>
      <c r="J5" s="118"/>
    </row>
    <row r="6" spans="1:10" ht="15.75">
      <c r="A6" s="230"/>
      <c r="B6" s="230"/>
      <c r="C6" s="230"/>
      <c r="D6" s="231"/>
      <c r="E6" s="231"/>
      <c r="F6" s="231"/>
      <c r="G6" s="231"/>
      <c r="H6" s="232"/>
      <c r="I6" s="233"/>
      <c r="J6" s="118"/>
    </row>
    <row r="7" spans="1:9" ht="10.5" customHeight="1">
      <c r="A7" s="1"/>
      <c r="B7" s="126" t="s">
        <v>45</v>
      </c>
      <c r="C7" s="127" t="s">
        <v>16</v>
      </c>
      <c r="D7" s="1" t="s">
        <v>46</v>
      </c>
      <c r="E7" s="1"/>
      <c r="F7" s="1"/>
      <c r="G7" s="1"/>
      <c r="H7" s="1"/>
      <c r="I7" s="1"/>
    </row>
    <row r="8" spans="1:9" ht="18">
      <c r="A8" s="128"/>
      <c r="B8" s="129" t="s">
        <v>219</v>
      </c>
      <c r="C8" s="130">
        <v>1</v>
      </c>
      <c r="D8" s="131" t="str">
        <f>'Н3м'!K21</f>
        <v>Ахмаев Вадим</v>
      </c>
      <c r="E8" s="234">
        <f>'Н3м'!J21</f>
        <v>0</v>
      </c>
      <c r="F8" s="1"/>
      <c r="G8" s="1"/>
      <c r="H8" s="1"/>
      <c r="I8" s="1"/>
    </row>
    <row r="9" spans="1:9" ht="18">
      <c r="A9" s="128"/>
      <c r="B9" s="129" t="s">
        <v>220</v>
      </c>
      <c r="C9" s="130">
        <v>2</v>
      </c>
      <c r="D9" s="131" t="str">
        <f>'Н3м'!K32</f>
        <v>Яляев Арсен</v>
      </c>
      <c r="E9" s="1">
        <f>'Н3м'!J32</f>
        <v>0</v>
      </c>
      <c r="F9" s="1"/>
      <c r="G9" s="1"/>
      <c r="H9" s="1"/>
      <c r="I9" s="1"/>
    </row>
    <row r="10" spans="1:9" ht="18">
      <c r="A10" s="128"/>
      <c r="B10" s="129" t="s">
        <v>221</v>
      </c>
      <c r="C10" s="130">
        <v>3</v>
      </c>
      <c r="D10" s="131" t="str">
        <f>'Н3м'!M44</f>
        <v>Река Даниил</v>
      </c>
      <c r="E10" s="1">
        <f>'Н3м'!L44</f>
        <v>0</v>
      </c>
      <c r="F10" s="1"/>
      <c r="G10" s="1"/>
      <c r="H10" s="1"/>
      <c r="I10" s="1"/>
    </row>
    <row r="11" spans="1:9" ht="18">
      <c r="A11" s="128"/>
      <c r="B11" s="129" t="s">
        <v>222</v>
      </c>
      <c r="C11" s="130">
        <v>4</v>
      </c>
      <c r="D11" s="131" t="str">
        <f>'Н3м'!M52</f>
        <v>Грифлёнков Марк</v>
      </c>
      <c r="E11" s="1">
        <f>'Н3м'!L52</f>
        <v>0</v>
      </c>
      <c r="F11" s="1"/>
      <c r="G11" s="1"/>
      <c r="H11" s="1"/>
      <c r="I11" s="1"/>
    </row>
    <row r="12" spans="1:9" ht="18">
      <c r="A12" s="128"/>
      <c r="B12" s="129" t="s">
        <v>223</v>
      </c>
      <c r="C12" s="130">
        <v>5</v>
      </c>
      <c r="D12" s="131" t="str">
        <f>'Н3м'!E56</f>
        <v>Щукин Роман</v>
      </c>
      <c r="E12" s="1">
        <f>'Н3м'!D56</f>
        <v>0</v>
      </c>
      <c r="F12" s="1"/>
      <c r="G12" s="1"/>
      <c r="H12" s="1"/>
      <c r="I12" s="1"/>
    </row>
    <row r="13" spans="1:9" ht="18">
      <c r="A13" s="128"/>
      <c r="B13" s="129" t="s">
        <v>224</v>
      </c>
      <c r="C13" s="130">
        <v>6</v>
      </c>
      <c r="D13" s="131" t="str">
        <f>'Н3м'!E58</f>
        <v>Султанов Тимур</v>
      </c>
      <c r="E13" s="1">
        <f>'Н3м'!D58</f>
        <v>0</v>
      </c>
      <c r="F13" s="1"/>
      <c r="G13" s="1"/>
      <c r="H13" s="1"/>
      <c r="I13" s="1"/>
    </row>
    <row r="14" spans="1:9" ht="18">
      <c r="A14" s="128"/>
      <c r="B14" s="129" t="s">
        <v>225</v>
      </c>
      <c r="C14" s="130">
        <v>7</v>
      </c>
      <c r="D14" s="131" t="str">
        <f>'Н3м'!E61</f>
        <v>Коваленко Ростислав</v>
      </c>
      <c r="E14" s="1">
        <f>'Н3м'!D61</f>
        <v>0</v>
      </c>
      <c r="F14" s="1"/>
      <c r="G14" s="1"/>
      <c r="H14" s="1"/>
      <c r="I14" s="1"/>
    </row>
    <row r="15" spans="1:9" ht="18">
      <c r="A15" s="128"/>
      <c r="B15" s="129" t="s">
        <v>226</v>
      </c>
      <c r="C15" s="130">
        <v>8</v>
      </c>
      <c r="D15" s="131" t="str">
        <f>'Н3м'!E63</f>
        <v>Зиязов Дамир</v>
      </c>
      <c r="E15" s="1">
        <f>'Н3м'!D63</f>
        <v>0</v>
      </c>
      <c r="F15" s="1"/>
      <c r="G15" s="1"/>
      <c r="H15" s="1"/>
      <c r="I15" s="1"/>
    </row>
    <row r="16" spans="1:9" ht="18">
      <c r="A16" s="128"/>
      <c r="B16" s="129" t="s">
        <v>227</v>
      </c>
      <c r="C16" s="130">
        <v>9</v>
      </c>
      <c r="D16" s="131" t="str">
        <f>'Н3м'!M58</f>
        <v>Река Лев</v>
      </c>
      <c r="E16" s="1">
        <f>'Н3м'!L58</f>
        <v>0</v>
      </c>
      <c r="F16" s="1"/>
      <c r="G16" s="1"/>
      <c r="H16" s="1"/>
      <c r="I16" s="1"/>
    </row>
    <row r="17" spans="1:9" ht="18">
      <c r="A17" s="128"/>
      <c r="B17" s="129" t="s">
        <v>228</v>
      </c>
      <c r="C17" s="130">
        <v>10</v>
      </c>
      <c r="D17" s="131" t="str">
        <f>'Н3м'!M61</f>
        <v>Бутусов Кирилл</v>
      </c>
      <c r="E17" s="1">
        <f>'Н3м'!L61</f>
        <v>0</v>
      </c>
      <c r="F17" s="1"/>
      <c r="G17" s="1"/>
      <c r="H17" s="1"/>
      <c r="I17" s="1"/>
    </row>
    <row r="18" spans="1:9" ht="18">
      <c r="A18" s="128"/>
      <c r="B18" s="129" t="s">
        <v>229</v>
      </c>
      <c r="C18" s="130">
        <v>11</v>
      </c>
      <c r="D18" s="131" t="str">
        <f>'Н3м'!M65</f>
        <v>Кисыков Даниил</v>
      </c>
      <c r="E18" s="1">
        <f>'Н3м'!L65</f>
        <v>0</v>
      </c>
      <c r="F18" s="1"/>
      <c r="G18" s="1"/>
      <c r="H18" s="1"/>
      <c r="I18" s="1"/>
    </row>
    <row r="19" spans="1:9" ht="18">
      <c r="A19" s="128"/>
      <c r="B19" s="129" t="s">
        <v>230</v>
      </c>
      <c r="C19" s="130">
        <v>12</v>
      </c>
      <c r="D19" s="131" t="str">
        <f>'Н3м'!M67</f>
        <v>Багаутдинов Ислам</v>
      </c>
      <c r="E19" s="1">
        <f>'Н3м'!L67</f>
        <v>0</v>
      </c>
      <c r="F19" s="1"/>
      <c r="G19" s="1"/>
      <c r="H19" s="1"/>
      <c r="I19" s="1"/>
    </row>
    <row r="20" spans="1:9" ht="18">
      <c r="A20" s="128"/>
      <c r="B20" s="129" t="s">
        <v>231</v>
      </c>
      <c r="C20" s="130">
        <v>13</v>
      </c>
      <c r="D20" s="131" t="str">
        <f>'Н3м'!G68</f>
        <v>Сатыев Роберт</v>
      </c>
      <c r="E20" s="1">
        <f>'Н3м'!F68</f>
        <v>0</v>
      </c>
      <c r="F20" s="1"/>
      <c r="G20" s="1"/>
      <c r="H20" s="1"/>
      <c r="I20" s="1"/>
    </row>
    <row r="21" spans="1:9" ht="18">
      <c r="A21" s="128"/>
      <c r="B21" s="129" t="s">
        <v>232</v>
      </c>
      <c r="C21" s="130">
        <v>14</v>
      </c>
      <c r="D21" s="131" t="str">
        <f>'Н3м'!G71</f>
        <v>Кузнецов Матвей</v>
      </c>
      <c r="E21" s="1">
        <f>'Н3м'!F71</f>
        <v>0</v>
      </c>
      <c r="F21" s="1"/>
      <c r="G21" s="1"/>
      <c r="H21" s="1"/>
      <c r="I21" s="1"/>
    </row>
    <row r="22" spans="1:9" ht="18">
      <c r="A22" s="128"/>
      <c r="B22" s="129" t="s">
        <v>233</v>
      </c>
      <c r="C22" s="130">
        <v>15</v>
      </c>
      <c r="D22" s="131" t="str">
        <f>'Н3м'!M70</f>
        <v>Марданов Тимур</v>
      </c>
      <c r="E22" s="1">
        <f>'Н3м'!L70</f>
        <v>0</v>
      </c>
      <c r="F22" s="1"/>
      <c r="G22" s="1"/>
      <c r="H22" s="1"/>
      <c r="I22" s="1"/>
    </row>
    <row r="23" spans="1:9" ht="18">
      <c r="A23" s="128"/>
      <c r="B23" s="129" t="s">
        <v>234</v>
      </c>
      <c r="C23" s="130">
        <v>16</v>
      </c>
      <c r="D23" s="131" t="str">
        <f>'Н3м'!M72</f>
        <v>Кашапов Радмир</v>
      </c>
      <c r="E23" s="1">
        <f>'Н3м'!L72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AA80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2.75"/>
  <cols>
    <col min="1" max="1" width="4.375" style="184" customWidth="1"/>
    <col min="2" max="2" width="4.75390625" style="184" customWidth="1"/>
    <col min="3" max="3" width="12.75390625" style="184" customWidth="1"/>
    <col min="4" max="4" width="3.75390625" style="184" customWidth="1"/>
    <col min="5" max="5" width="10.75390625" style="184" customWidth="1"/>
    <col min="6" max="6" width="3.75390625" style="184" customWidth="1"/>
    <col min="7" max="7" width="9.75390625" style="184" customWidth="1"/>
    <col min="8" max="8" width="3.75390625" style="184" customWidth="1"/>
    <col min="9" max="9" width="9.75390625" style="184" customWidth="1"/>
    <col min="10" max="10" width="3.75390625" style="184" customWidth="1"/>
    <col min="11" max="11" width="9.75390625" style="184" customWidth="1"/>
    <col min="12" max="12" width="3.75390625" style="184" customWidth="1"/>
    <col min="13" max="13" width="10.75390625" style="184" customWidth="1"/>
    <col min="14" max="14" width="3.75390625" style="184" customWidth="1"/>
    <col min="15" max="15" width="10.75390625" style="184" customWidth="1"/>
    <col min="16" max="16" width="3.75390625" style="184" customWidth="1"/>
    <col min="17" max="17" width="9.75390625" style="184" customWidth="1"/>
    <col min="18" max="18" width="5.75390625" style="184" customWidth="1"/>
    <col min="19" max="19" width="4.75390625" style="184" customWidth="1"/>
    <col min="20" max="16384" width="9.125" style="184" customWidth="1"/>
  </cols>
  <sheetData>
    <row r="1" spans="1:19" s="2" customFormat="1" ht="16.5" thickBot="1">
      <c r="A1" s="110" t="s">
        <v>108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2" customFormat="1" ht="13.5" thickBot="1">
      <c r="A2" s="132" t="s">
        <v>109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12.75">
      <c r="A3" s="183" t="str">
        <f>'11'!A3:M3</f>
        <v>LXVII Чемпионат РБ в зачет XXIV Кубка РБ, VI Кубка Давида - Детского Баш Кубка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</row>
    <row r="4" spans="1:19" ht="12.75">
      <c r="A4" s="137" t="str">
        <f>'11'!A4:M4</f>
        <v>Республиканские официальные спортивные соревнования ЛУЧШИЙ ИГРОК ВСЕХ ВРЕМЕН ЯН-УВЕ ВАЛЬДНЕР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</row>
    <row r="5" spans="1:19" ht="12.75">
      <c r="A5" s="139">
        <f>'11'!A5:M5</f>
        <v>45207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</row>
    <row r="6" spans="1:19" ht="1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</row>
    <row r="7" spans="1:27" ht="12.75" customHeight="1">
      <c r="A7" s="186">
        <v>-1</v>
      </c>
      <c r="B7" s="187">
        <f>IF('11'!D8='11'!B7,'11'!B9,IF('11'!D8='11'!B9,'11'!B7,0))</f>
        <v>0</v>
      </c>
      <c r="C7" s="314" t="s">
        <v>70</v>
      </c>
      <c r="D7" s="315"/>
      <c r="E7" s="316"/>
      <c r="F7" s="316"/>
      <c r="G7" s="316">
        <v>-25</v>
      </c>
      <c r="H7" s="317">
        <v>0</v>
      </c>
      <c r="I7" s="314" t="s">
        <v>154</v>
      </c>
      <c r="J7" s="315"/>
      <c r="K7" s="316"/>
      <c r="L7" s="316"/>
      <c r="M7" s="316"/>
      <c r="N7" s="316"/>
      <c r="O7" s="316"/>
      <c r="P7" s="316"/>
      <c r="Q7" s="316"/>
      <c r="R7" s="316"/>
      <c r="S7" s="316"/>
      <c r="T7" s="191"/>
      <c r="U7" s="191"/>
      <c r="V7" s="191"/>
      <c r="W7" s="191"/>
      <c r="X7" s="191"/>
      <c r="Y7" s="191"/>
      <c r="Z7" s="191"/>
      <c r="AA7" s="191"/>
    </row>
    <row r="8" spans="1:27" ht="12.75" customHeight="1">
      <c r="A8" s="186"/>
      <c r="B8" s="186"/>
      <c r="C8" s="318">
        <v>32</v>
      </c>
      <c r="D8" s="319">
        <v>0</v>
      </c>
      <c r="E8" s="320" t="s">
        <v>158</v>
      </c>
      <c r="F8" s="316"/>
      <c r="G8" s="316"/>
      <c r="H8" s="321"/>
      <c r="I8" s="318"/>
      <c r="J8" s="322"/>
      <c r="K8" s="316"/>
      <c r="L8" s="316"/>
      <c r="M8" s="316"/>
      <c r="N8" s="316"/>
      <c r="O8" s="316"/>
      <c r="P8" s="316"/>
      <c r="Q8" s="316"/>
      <c r="R8" s="316"/>
      <c r="S8" s="316"/>
      <c r="T8" s="191"/>
      <c r="U8" s="191"/>
      <c r="V8" s="191"/>
      <c r="W8" s="191"/>
      <c r="X8" s="191"/>
      <c r="Y8" s="191"/>
      <c r="Z8" s="191"/>
      <c r="AA8" s="191"/>
    </row>
    <row r="9" spans="1:27" ht="12.75" customHeight="1">
      <c r="A9" s="186">
        <v>-2</v>
      </c>
      <c r="B9" s="187">
        <f>IF('11'!D12='11'!B11,'11'!B13,IF('11'!D12='11'!B13,'11'!B11,0))</f>
        <v>0</v>
      </c>
      <c r="C9" s="323" t="s">
        <v>158</v>
      </c>
      <c r="D9" s="324"/>
      <c r="E9" s="318">
        <v>40</v>
      </c>
      <c r="F9" s="319">
        <v>0</v>
      </c>
      <c r="G9" s="320" t="s">
        <v>158</v>
      </c>
      <c r="H9" s="316"/>
      <c r="I9" s="325">
        <v>52</v>
      </c>
      <c r="J9" s="319">
        <v>0</v>
      </c>
      <c r="K9" s="320" t="s">
        <v>158</v>
      </c>
      <c r="L9" s="316"/>
      <c r="M9" s="316"/>
      <c r="N9" s="316"/>
      <c r="O9" s="316"/>
      <c r="P9" s="316"/>
      <c r="Q9" s="316"/>
      <c r="R9" s="316"/>
      <c r="S9" s="316"/>
      <c r="T9" s="191"/>
      <c r="U9" s="191"/>
      <c r="V9" s="191"/>
      <c r="W9" s="191"/>
      <c r="X9" s="191"/>
      <c r="Y9" s="191"/>
      <c r="Z9" s="191"/>
      <c r="AA9" s="191"/>
    </row>
    <row r="10" spans="1:27" ht="12.75" customHeight="1">
      <c r="A10" s="186"/>
      <c r="B10" s="186"/>
      <c r="C10" s="321">
        <v>-24</v>
      </c>
      <c r="D10" s="317">
        <v>0</v>
      </c>
      <c r="E10" s="323" t="s">
        <v>140</v>
      </c>
      <c r="F10" s="326"/>
      <c r="G10" s="318"/>
      <c r="H10" s="322"/>
      <c r="I10" s="325"/>
      <c r="J10" s="327"/>
      <c r="K10" s="318"/>
      <c r="L10" s="322"/>
      <c r="M10" s="316"/>
      <c r="N10" s="316"/>
      <c r="O10" s="316"/>
      <c r="P10" s="316"/>
      <c r="Q10" s="316"/>
      <c r="R10" s="316"/>
      <c r="S10" s="316"/>
      <c r="T10" s="191"/>
      <c r="U10" s="191"/>
      <c r="V10" s="191"/>
      <c r="W10" s="191"/>
      <c r="X10" s="191"/>
      <c r="Y10" s="191"/>
      <c r="Z10" s="191"/>
      <c r="AA10" s="191"/>
    </row>
    <row r="11" spans="1:27" ht="12.75" customHeight="1">
      <c r="A11" s="186">
        <v>-3</v>
      </c>
      <c r="B11" s="187">
        <f>IF('11'!D16='11'!B15,'11'!B17,IF('11'!D16='11'!B17,'11'!B15,0))</f>
        <v>0</v>
      </c>
      <c r="C11" s="314" t="s">
        <v>70</v>
      </c>
      <c r="D11" s="328"/>
      <c r="E11" s="321"/>
      <c r="F11" s="316"/>
      <c r="G11" s="325">
        <v>48</v>
      </c>
      <c r="H11" s="319">
        <v>0</v>
      </c>
      <c r="I11" s="320" t="s">
        <v>158</v>
      </c>
      <c r="J11" s="316"/>
      <c r="K11" s="325"/>
      <c r="L11" s="322"/>
      <c r="M11" s="316"/>
      <c r="N11" s="316"/>
      <c r="O11" s="316"/>
      <c r="P11" s="316"/>
      <c r="Q11" s="316"/>
      <c r="R11" s="316"/>
      <c r="S11" s="316"/>
      <c r="T11" s="191"/>
      <c r="U11" s="191"/>
      <c r="V11" s="191"/>
      <c r="W11" s="191"/>
      <c r="X11" s="191"/>
      <c r="Y11" s="191"/>
      <c r="Z11" s="191"/>
      <c r="AA11" s="191"/>
    </row>
    <row r="12" spans="1:27" ht="12.75" customHeight="1">
      <c r="A12" s="186"/>
      <c r="B12" s="186"/>
      <c r="C12" s="318">
        <v>33</v>
      </c>
      <c r="D12" s="319"/>
      <c r="E12" s="329"/>
      <c r="F12" s="316"/>
      <c r="G12" s="325"/>
      <c r="H12" s="327"/>
      <c r="I12" s="321"/>
      <c r="J12" s="316"/>
      <c r="K12" s="325"/>
      <c r="L12" s="322"/>
      <c r="M12" s="316"/>
      <c r="N12" s="316"/>
      <c r="O12" s="316"/>
      <c r="P12" s="316"/>
      <c r="Q12" s="316"/>
      <c r="R12" s="316"/>
      <c r="S12" s="316"/>
      <c r="T12" s="191"/>
      <c r="U12" s="191"/>
      <c r="V12" s="191"/>
      <c r="W12" s="191"/>
      <c r="X12" s="191"/>
      <c r="Y12" s="191"/>
      <c r="Z12" s="191"/>
      <c r="AA12" s="191"/>
    </row>
    <row r="13" spans="1:27" ht="12.75" customHeight="1">
      <c r="A13" s="186">
        <v>-4</v>
      </c>
      <c r="B13" s="187">
        <f>IF('11'!D20='11'!B19,'11'!B21,IF('11'!D20='11'!B21,'11'!B19,0))</f>
        <v>0</v>
      </c>
      <c r="C13" s="323" t="s">
        <v>70</v>
      </c>
      <c r="D13" s="324"/>
      <c r="E13" s="318">
        <v>41</v>
      </c>
      <c r="F13" s="319">
        <v>0</v>
      </c>
      <c r="G13" s="330" t="s">
        <v>155</v>
      </c>
      <c r="H13" s="322"/>
      <c r="I13" s="316"/>
      <c r="J13" s="316"/>
      <c r="K13" s="325">
        <v>56</v>
      </c>
      <c r="L13" s="319">
        <v>0</v>
      </c>
      <c r="M13" s="320" t="s">
        <v>158</v>
      </c>
      <c r="N13" s="316"/>
      <c r="O13" s="316"/>
      <c r="P13" s="316"/>
      <c r="Q13" s="316"/>
      <c r="R13" s="316"/>
      <c r="S13" s="316"/>
      <c r="T13" s="191"/>
      <c r="U13" s="191"/>
      <c r="V13" s="191"/>
      <c r="W13" s="191"/>
      <c r="X13" s="191"/>
      <c r="Y13" s="191"/>
      <c r="Z13" s="191"/>
      <c r="AA13" s="191"/>
    </row>
    <row r="14" spans="1:27" ht="12.75" customHeight="1">
      <c r="A14" s="186"/>
      <c r="B14" s="186"/>
      <c r="C14" s="321">
        <v>-23</v>
      </c>
      <c r="D14" s="317">
        <v>0</v>
      </c>
      <c r="E14" s="323" t="s">
        <v>155</v>
      </c>
      <c r="F14" s="326"/>
      <c r="G14" s="321"/>
      <c r="H14" s="316"/>
      <c r="I14" s="316"/>
      <c r="J14" s="316"/>
      <c r="K14" s="325"/>
      <c r="L14" s="327"/>
      <c r="M14" s="318"/>
      <c r="N14" s="322"/>
      <c r="O14" s="316"/>
      <c r="P14" s="316"/>
      <c r="Q14" s="316"/>
      <c r="R14" s="316"/>
      <c r="S14" s="316"/>
      <c r="T14" s="191"/>
      <c r="U14" s="191"/>
      <c r="V14" s="191"/>
      <c r="W14" s="191"/>
      <c r="X14" s="191"/>
      <c r="Y14" s="191"/>
      <c r="Z14" s="191"/>
      <c r="AA14" s="191"/>
    </row>
    <row r="15" spans="1:27" ht="12.75" customHeight="1">
      <c r="A15" s="186">
        <v>-5</v>
      </c>
      <c r="B15" s="187">
        <f>IF('11'!D24='11'!B23,'11'!B25,IF('11'!D24='11'!B25,'11'!B23,0))</f>
        <v>0</v>
      </c>
      <c r="C15" s="314" t="s">
        <v>70</v>
      </c>
      <c r="D15" s="328"/>
      <c r="E15" s="321"/>
      <c r="F15" s="316"/>
      <c r="G15" s="316">
        <v>-26</v>
      </c>
      <c r="H15" s="317">
        <v>0</v>
      </c>
      <c r="I15" s="314" t="s">
        <v>134</v>
      </c>
      <c r="J15" s="315"/>
      <c r="K15" s="325"/>
      <c r="L15" s="322"/>
      <c r="M15" s="325"/>
      <c r="N15" s="322"/>
      <c r="O15" s="316"/>
      <c r="P15" s="316"/>
      <c r="Q15" s="316"/>
      <c r="R15" s="316"/>
      <c r="S15" s="316"/>
      <c r="T15" s="191"/>
      <c r="U15" s="191"/>
      <c r="V15" s="191"/>
      <c r="W15" s="191"/>
      <c r="X15" s="191"/>
      <c r="Y15" s="191"/>
      <c r="Z15" s="191"/>
      <c r="AA15" s="191"/>
    </row>
    <row r="16" spans="1:27" ht="12.75" customHeight="1">
      <c r="A16" s="186"/>
      <c r="B16" s="186"/>
      <c r="C16" s="318">
        <v>34</v>
      </c>
      <c r="D16" s="319"/>
      <c r="E16" s="329"/>
      <c r="F16" s="316"/>
      <c r="G16" s="316"/>
      <c r="H16" s="321"/>
      <c r="I16" s="318"/>
      <c r="J16" s="322"/>
      <c r="K16" s="325"/>
      <c r="L16" s="322"/>
      <c r="M16" s="325"/>
      <c r="N16" s="322"/>
      <c r="O16" s="316"/>
      <c r="P16" s="316"/>
      <c r="Q16" s="316"/>
      <c r="R16" s="316"/>
      <c r="S16" s="316"/>
      <c r="T16" s="191"/>
      <c r="U16" s="191"/>
      <c r="V16" s="191"/>
      <c r="W16" s="191"/>
      <c r="X16" s="191"/>
      <c r="Y16" s="191"/>
      <c r="Z16" s="191"/>
      <c r="AA16" s="191"/>
    </row>
    <row r="17" spans="1:27" ht="12.75" customHeight="1">
      <c r="A17" s="186">
        <v>-6</v>
      </c>
      <c r="B17" s="187">
        <f>IF('11'!D28='11'!B27,'11'!B29,IF('11'!D28='11'!B29,'11'!B27,0))</f>
        <v>0</v>
      </c>
      <c r="C17" s="323" t="s">
        <v>70</v>
      </c>
      <c r="D17" s="324"/>
      <c r="E17" s="318">
        <v>42</v>
      </c>
      <c r="F17" s="319">
        <v>0</v>
      </c>
      <c r="G17" s="320" t="s">
        <v>132</v>
      </c>
      <c r="H17" s="316"/>
      <c r="I17" s="325">
        <v>53</v>
      </c>
      <c r="J17" s="319">
        <v>0</v>
      </c>
      <c r="K17" s="330" t="s">
        <v>148</v>
      </c>
      <c r="L17" s="322"/>
      <c r="M17" s="325">
        <v>58</v>
      </c>
      <c r="N17" s="319">
        <v>0</v>
      </c>
      <c r="O17" s="320" t="s">
        <v>158</v>
      </c>
      <c r="P17" s="316"/>
      <c r="Q17" s="316"/>
      <c r="R17" s="316"/>
      <c r="S17" s="316"/>
      <c r="T17" s="191"/>
      <c r="U17" s="191"/>
      <c r="V17" s="191"/>
      <c r="W17" s="191"/>
      <c r="X17" s="191"/>
      <c r="Y17" s="191"/>
      <c r="Z17" s="191"/>
      <c r="AA17" s="191"/>
    </row>
    <row r="18" spans="1:27" ht="12.75" customHeight="1">
      <c r="A18" s="186"/>
      <c r="B18" s="186"/>
      <c r="C18" s="321">
        <v>-22</v>
      </c>
      <c r="D18" s="317">
        <v>0</v>
      </c>
      <c r="E18" s="323" t="s">
        <v>132</v>
      </c>
      <c r="F18" s="326"/>
      <c r="G18" s="318"/>
      <c r="H18" s="322"/>
      <c r="I18" s="325"/>
      <c r="J18" s="327"/>
      <c r="K18" s="321"/>
      <c r="L18" s="316"/>
      <c r="M18" s="325"/>
      <c r="N18" s="327"/>
      <c r="O18" s="318"/>
      <c r="P18" s="322"/>
      <c r="Q18" s="316"/>
      <c r="R18" s="316"/>
      <c r="S18" s="316"/>
      <c r="T18" s="191"/>
      <c r="U18" s="191"/>
      <c r="V18" s="191"/>
      <c r="W18" s="191"/>
      <c r="X18" s="191"/>
      <c r="Y18" s="191"/>
      <c r="Z18" s="191"/>
      <c r="AA18" s="191"/>
    </row>
    <row r="19" spans="1:27" ht="12.75" customHeight="1">
      <c r="A19" s="186">
        <v>-7</v>
      </c>
      <c r="B19" s="187">
        <f>IF('11'!D32='11'!B31,'11'!B33,IF('11'!D32='11'!B33,'11'!B31,0))</f>
        <v>0</v>
      </c>
      <c r="C19" s="314" t="s">
        <v>70</v>
      </c>
      <c r="D19" s="328"/>
      <c r="E19" s="321"/>
      <c r="F19" s="316"/>
      <c r="G19" s="325">
        <v>49</v>
      </c>
      <c r="H19" s="319">
        <v>0</v>
      </c>
      <c r="I19" s="330" t="s">
        <v>148</v>
      </c>
      <c r="J19" s="322"/>
      <c r="K19" s="316"/>
      <c r="L19" s="316"/>
      <c r="M19" s="325"/>
      <c r="N19" s="322"/>
      <c r="O19" s="325"/>
      <c r="P19" s="322"/>
      <c r="Q19" s="316"/>
      <c r="R19" s="316"/>
      <c r="S19" s="316"/>
      <c r="T19" s="191"/>
      <c r="U19" s="191"/>
      <c r="V19" s="191"/>
      <c r="W19" s="191"/>
      <c r="X19" s="191"/>
      <c r="Y19" s="191"/>
      <c r="Z19" s="191"/>
      <c r="AA19" s="191"/>
    </row>
    <row r="20" spans="1:27" ht="12.75" customHeight="1">
      <c r="A20" s="186"/>
      <c r="B20" s="186"/>
      <c r="C20" s="318">
        <v>35</v>
      </c>
      <c r="D20" s="319"/>
      <c r="E20" s="329"/>
      <c r="F20" s="316"/>
      <c r="G20" s="325"/>
      <c r="H20" s="327"/>
      <c r="I20" s="321"/>
      <c r="J20" s="316"/>
      <c r="K20" s="316"/>
      <c r="L20" s="316"/>
      <c r="M20" s="325"/>
      <c r="N20" s="322"/>
      <c r="O20" s="325"/>
      <c r="P20" s="322"/>
      <c r="Q20" s="316"/>
      <c r="R20" s="316"/>
      <c r="S20" s="316"/>
      <c r="T20" s="191"/>
      <c r="U20" s="191"/>
      <c r="V20" s="191"/>
      <c r="W20" s="191"/>
      <c r="X20" s="191"/>
      <c r="Y20" s="191"/>
      <c r="Z20" s="191"/>
      <c r="AA20" s="191"/>
    </row>
    <row r="21" spans="1:27" ht="12.75" customHeight="1">
      <c r="A21" s="186">
        <v>-8</v>
      </c>
      <c r="B21" s="187">
        <f>IF('11'!D36='11'!B35,'11'!B37,IF('11'!D36='11'!B37,'11'!B35,0))</f>
        <v>0</v>
      </c>
      <c r="C21" s="323" t="s">
        <v>70</v>
      </c>
      <c r="D21" s="324"/>
      <c r="E21" s="318">
        <v>43</v>
      </c>
      <c r="F21" s="319">
        <v>0</v>
      </c>
      <c r="G21" s="330" t="s">
        <v>148</v>
      </c>
      <c r="H21" s="322"/>
      <c r="I21" s="316"/>
      <c r="J21" s="316"/>
      <c r="K21" s="316">
        <v>-30</v>
      </c>
      <c r="L21" s="317">
        <v>0</v>
      </c>
      <c r="M21" s="323" t="s">
        <v>143</v>
      </c>
      <c r="N21" s="331"/>
      <c r="O21" s="325"/>
      <c r="P21" s="322"/>
      <c r="Q21" s="316"/>
      <c r="R21" s="316"/>
      <c r="S21" s="316"/>
      <c r="T21" s="191"/>
      <c r="U21" s="191"/>
      <c r="V21" s="191"/>
      <c r="W21" s="191"/>
      <c r="X21" s="191"/>
      <c r="Y21" s="191"/>
      <c r="Z21" s="191"/>
      <c r="AA21" s="191"/>
    </row>
    <row r="22" spans="1:27" ht="12.75" customHeight="1">
      <c r="A22" s="186"/>
      <c r="B22" s="186"/>
      <c r="C22" s="321">
        <v>-21</v>
      </c>
      <c r="D22" s="317">
        <v>0</v>
      </c>
      <c r="E22" s="323" t="s">
        <v>148</v>
      </c>
      <c r="F22" s="326"/>
      <c r="G22" s="321"/>
      <c r="H22" s="316"/>
      <c r="I22" s="316"/>
      <c r="J22" s="316"/>
      <c r="K22" s="316"/>
      <c r="L22" s="321"/>
      <c r="M22" s="321"/>
      <c r="N22" s="316"/>
      <c r="O22" s="325"/>
      <c r="P22" s="322"/>
      <c r="Q22" s="316"/>
      <c r="R22" s="316"/>
      <c r="S22" s="316"/>
      <c r="T22" s="191"/>
      <c r="U22" s="191"/>
      <c r="V22" s="191"/>
      <c r="W22" s="191"/>
      <c r="X22" s="191"/>
      <c r="Y22" s="191"/>
      <c r="Z22" s="191"/>
      <c r="AA22" s="191"/>
    </row>
    <row r="23" spans="1:27" ht="12.75" customHeight="1">
      <c r="A23" s="186">
        <v>-9</v>
      </c>
      <c r="B23" s="187">
        <f>IF('11'!D40='11'!B39,'11'!B41,IF('11'!D40='11'!B41,'11'!B39,0))</f>
        <v>0</v>
      </c>
      <c r="C23" s="314" t="s">
        <v>70</v>
      </c>
      <c r="D23" s="328"/>
      <c r="E23" s="321"/>
      <c r="F23" s="316"/>
      <c r="G23" s="316">
        <v>-27</v>
      </c>
      <c r="H23" s="317">
        <v>0</v>
      </c>
      <c r="I23" s="314" t="s">
        <v>151</v>
      </c>
      <c r="J23" s="315"/>
      <c r="K23" s="316"/>
      <c r="L23" s="316"/>
      <c r="M23" s="316"/>
      <c r="N23" s="316"/>
      <c r="O23" s="325"/>
      <c r="P23" s="322"/>
      <c r="Q23" s="316"/>
      <c r="R23" s="316"/>
      <c r="S23" s="316"/>
      <c r="T23" s="191"/>
      <c r="U23" s="191"/>
      <c r="V23" s="191"/>
      <c r="W23" s="191"/>
      <c r="X23" s="191"/>
      <c r="Y23" s="191"/>
      <c r="Z23" s="191"/>
      <c r="AA23" s="191"/>
    </row>
    <row r="24" spans="1:27" ht="12.75" customHeight="1">
      <c r="A24" s="186"/>
      <c r="B24" s="186"/>
      <c r="C24" s="318">
        <v>36</v>
      </c>
      <c r="D24" s="319">
        <v>0</v>
      </c>
      <c r="E24" s="320" t="s">
        <v>136</v>
      </c>
      <c r="F24" s="316"/>
      <c r="G24" s="316"/>
      <c r="H24" s="321"/>
      <c r="I24" s="318"/>
      <c r="J24" s="322"/>
      <c r="K24" s="316"/>
      <c r="L24" s="316"/>
      <c r="M24" s="316"/>
      <c r="N24" s="316"/>
      <c r="O24" s="325"/>
      <c r="P24" s="322"/>
      <c r="Q24" s="316"/>
      <c r="R24" s="316"/>
      <c r="S24" s="316"/>
      <c r="T24" s="191"/>
      <c r="U24" s="191"/>
      <c r="V24" s="191"/>
      <c r="W24" s="191"/>
      <c r="X24" s="191"/>
      <c r="Y24" s="191"/>
      <c r="Z24" s="191"/>
      <c r="AA24" s="191"/>
    </row>
    <row r="25" spans="1:27" ht="12.75" customHeight="1">
      <c r="A25" s="186">
        <v>-10</v>
      </c>
      <c r="B25" s="187">
        <f>IF('11'!D44='11'!B43,'11'!B45,IF('11'!D44='11'!B45,'11'!B43,0))</f>
        <v>0</v>
      </c>
      <c r="C25" s="323" t="s">
        <v>136</v>
      </c>
      <c r="D25" s="324"/>
      <c r="E25" s="318">
        <v>44</v>
      </c>
      <c r="F25" s="319">
        <v>0</v>
      </c>
      <c r="G25" s="320" t="s">
        <v>149</v>
      </c>
      <c r="H25" s="316"/>
      <c r="I25" s="325">
        <v>54</v>
      </c>
      <c r="J25" s="319">
        <v>0</v>
      </c>
      <c r="K25" s="330" t="s">
        <v>150</v>
      </c>
      <c r="L25" s="322"/>
      <c r="M25" s="316"/>
      <c r="N25" s="316"/>
      <c r="O25" s="325">
        <v>60</v>
      </c>
      <c r="P25" s="319">
        <v>0</v>
      </c>
      <c r="Q25" s="320" t="s">
        <v>158</v>
      </c>
      <c r="R25" s="316"/>
      <c r="S25" s="329"/>
      <c r="T25" s="191"/>
      <c r="U25" s="191"/>
      <c r="V25" s="191"/>
      <c r="W25" s="191"/>
      <c r="X25" s="191"/>
      <c r="Y25" s="191"/>
      <c r="Z25" s="191"/>
      <c r="AA25" s="191"/>
    </row>
    <row r="26" spans="1:27" ht="12.75" customHeight="1">
      <c r="A26" s="186"/>
      <c r="B26" s="186"/>
      <c r="C26" s="321">
        <v>-20</v>
      </c>
      <c r="D26" s="317">
        <v>0</v>
      </c>
      <c r="E26" s="323" t="s">
        <v>149</v>
      </c>
      <c r="F26" s="326"/>
      <c r="G26" s="318"/>
      <c r="H26" s="322"/>
      <c r="I26" s="325"/>
      <c r="J26" s="327"/>
      <c r="K26" s="318"/>
      <c r="L26" s="322"/>
      <c r="M26" s="316"/>
      <c r="N26" s="316"/>
      <c r="O26" s="325"/>
      <c r="P26" s="327"/>
      <c r="Q26" s="332"/>
      <c r="R26" s="346" t="s">
        <v>81</v>
      </c>
      <c r="S26" s="346"/>
      <c r="T26" s="191"/>
      <c r="U26" s="191"/>
      <c r="V26" s="191"/>
      <c r="W26" s="191"/>
      <c r="X26" s="191"/>
      <c r="Y26" s="191"/>
      <c r="Z26" s="191"/>
      <c r="AA26" s="191"/>
    </row>
    <row r="27" spans="1:27" ht="12.75" customHeight="1">
      <c r="A27" s="186">
        <v>-11</v>
      </c>
      <c r="B27" s="187">
        <f>IF('11'!D48='11'!B47,'11'!B49,IF('11'!D48='11'!B49,'11'!B47,0))</f>
        <v>0</v>
      </c>
      <c r="C27" s="314" t="s">
        <v>70</v>
      </c>
      <c r="D27" s="328"/>
      <c r="E27" s="321"/>
      <c r="F27" s="316"/>
      <c r="G27" s="325">
        <v>50</v>
      </c>
      <c r="H27" s="319">
        <v>0</v>
      </c>
      <c r="I27" s="330" t="s">
        <v>150</v>
      </c>
      <c r="J27" s="322"/>
      <c r="K27" s="325"/>
      <c r="L27" s="322"/>
      <c r="M27" s="316"/>
      <c r="N27" s="316"/>
      <c r="O27" s="325"/>
      <c r="P27" s="322"/>
      <c r="Q27" s="316"/>
      <c r="R27" s="316"/>
      <c r="S27" s="316"/>
      <c r="T27" s="191"/>
      <c r="U27" s="191"/>
      <c r="V27" s="191"/>
      <c r="W27" s="191"/>
      <c r="X27" s="191"/>
      <c r="Y27" s="191"/>
      <c r="Z27" s="191"/>
      <c r="AA27" s="191"/>
    </row>
    <row r="28" spans="1:27" ht="12.75" customHeight="1">
      <c r="A28" s="186"/>
      <c r="B28" s="186"/>
      <c r="C28" s="318">
        <v>37</v>
      </c>
      <c r="D28" s="319"/>
      <c r="E28" s="329"/>
      <c r="F28" s="316"/>
      <c r="G28" s="325"/>
      <c r="H28" s="327"/>
      <c r="I28" s="321"/>
      <c r="J28" s="316"/>
      <c r="K28" s="325"/>
      <c r="L28" s="322"/>
      <c r="M28" s="316"/>
      <c r="N28" s="316"/>
      <c r="O28" s="325"/>
      <c r="P28" s="322"/>
      <c r="Q28" s="316"/>
      <c r="R28" s="316"/>
      <c r="S28" s="316"/>
      <c r="T28" s="191"/>
      <c r="U28" s="191"/>
      <c r="V28" s="191"/>
      <c r="W28" s="191"/>
      <c r="X28" s="191"/>
      <c r="Y28" s="191"/>
      <c r="Z28" s="191"/>
      <c r="AA28" s="191"/>
    </row>
    <row r="29" spans="1:27" ht="12.75" customHeight="1">
      <c r="A29" s="186">
        <v>-12</v>
      </c>
      <c r="B29" s="187">
        <f>IF('11'!D52='11'!B51,'11'!B53,IF('11'!D52='11'!B53,'11'!B51,0))</f>
        <v>0</v>
      </c>
      <c r="C29" s="323" t="s">
        <v>70</v>
      </c>
      <c r="D29" s="324"/>
      <c r="E29" s="318">
        <v>45</v>
      </c>
      <c r="F29" s="319">
        <v>0</v>
      </c>
      <c r="G29" s="330" t="s">
        <v>150</v>
      </c>
      <c r="H29" s="322"/>
      <c r="I29" s="316"/>
      <c r="J29" s="316"/>
      <c r="K29" s="325">
        <v>57</v>
      </c>
      <c r="L29" s="319">
        <v>0</v>
      </c>
      <c r="M29" s="330" t="s">
        <v>150</v>
      </c>
      <c r="N29" s="322"/>
      <c r="O29" s="325"/>
      <c r="P29" s="322"/>
      <c r="Q29" s="316"/>
      <c r="R29" s="316"/>
      <c r="S29" s="316"/>
      <c r="T29" s="191"/>
      <c r="U29" s="191"/>
      <c r="V29" s="191"/>
      <c r="W29" s="191"/>
      <c r="X29" s="191"/>
      <c r="Y29" s="191"/>
      <c r="Z29" s="191"/>
      <c r="AA29" s="191"/>
    </row>
    <row r="30" spans="1:27" ht="12.75" customHeight="1">
      <c r="A30" s="186"/>
      <c r="B30" s="186"/>
      <c r="C30" s="321">
        <v>-19</v>
      </c>
      <c r="D30" s="317">
        <v>0</v>
      </c>
      <c r="E30" s="323" t="s">
        <v>150</v>
      </c>
      <c r="F30" s="326"/>
      <c r="G30" s="321"/>
      <c r="H30" s="316"/>
      <c r="I30" s="316"/>
      <c r="J30" s="316"/>
      <c r="K30" s="325"/>
      <c r="L30" s="327"/>
      <c r="M30" s="318"/>
      <c r="N30" s="322"/>
      <c r="O30" s="325"/>
      <c r="P30" s="322"/>
      <c r="Q30" s="316"/>
      <c r="R30" s="316"/>
      <c r="S30" s="316"/>
      <c r="T30" s="191"/>
      <c r="U30" s="191"/>
      <c r="V30" s="191"/>
      <c r="W30" s="191"/>
      <c r="X30" s="191"/>
      <c r="Y30" s="191"/>
      <c r="Z30" s="191"/>
      <c r="AA30" s="191"/>
    </row>
    <row r="31" spans="1:27" ht="12.75" customHeight="1">
      <c r="A31" s="186">
        <v>-13</v>
      </c>
      <c r="B31" s="187">
        <f>IF('11'!D56='11'!B55,'11'!B57,IF('11'!D56='11'!B57,'11'!B55,0))</f>
        <v>0</v>
      </c>
      <c r="C31" s="314" t="s">
        <v>70</v>
      </c>
      <c r="D31" s="328"/>
      <c r="E31" s="321"/>
      <c r="F31" s="316"/>
      <c r="G31" s="316">
        <v>-28</v>
      </c>
      <c r="H31" s="317">
        <v>0</v>
      </c>
      <c r="I31" s="314" t="s">
        <v>152</v>
      </c>
      <c r="J31" s="315"/>
      <c r="K31" s="325"/>
      <c r="L31" s="322"/>
      <c r="M31" s="325"/>
      <c r="N31" s="322"/>
      <c r="O31" s="325"/>
      <c r="P31" s="322"/>
      <c r="Q31" s="316"/>
      <c r="R31" s="316"/>
      <c r="S31" s="316"/>
      <c r="T31" s="191"/>
      <c r="U31" s="191"/>
      <c r="V31" s="191"/>
      <c r="W31" s="191"/>
      <c r="X31" s="191"/>
      <c r="Y31" s="191"/>
      <c r="Z31" s="191"/>
      <c r="AA31" s="191"/>
    </row>
    <row r="32" spans="1:27" ht="12.75" customHeight="1">
      <c r="A32" s="186"/>
      <c r="B32" s="186"/>
      <c r="C32" s="318">
        <v>38</v>
      </c>
      <c r="D32" s="319"/>
      <c r="E32" s="329"/>
      <c r="F32" s="316"/>
      <c r="G32" s="316"/>
      <c r="H32" s="321"/>
      <c r="I32" s="318"/>
      <c r="J32" s="322"/>
      <c r="K32" s="325"/>
      <c r="L32" s="322"/>
      <c r="M32" s="325"/>
      <c r="N32" s="322"/>
      <c r="O32" s="325"/>
      <c r="P32" s="322"/>
      <c r="Q32" s="316"/>
      <c r="R32" s="316"/>
      <c r="S32" s="316"/>
      <c r="T32" s="191"/>
      <c r="U32" s="191"/>
      <c r="V32" s="191"/>
      <c r="W32" s="191"/>
      <c r="X32" s="191"/>
      <c r="Y32" s="191"/>
      <c r="Z32" s="191"/>
      <c r="AA32" s="191"/>
    </row>
    <row r="33" spans="1:27" ht="12.75" customHeight="1">
      <c r="A33" s="186">
        <v>-14</v>
      </c>
      <c r="B33" s="187">
        <f>IF('11'!D60='11'!B59,'11'!B61,IF('11'!D60='11'!B61,'11'!B59,0))</f>
        <v>0</v>
      </c>
      <c r="C33" s="323" t="s">
        <v>70</v>
      </c>
      <c r="D33" s="324"/>
      <c r="E33" s="318">
        <v>46</v>
      </c>
      <c r="F33" s="319">
        <v>0</v>
      </c>
      <c r="G33" s="320" t="s">
        <v>153</v>
      </c>
      <c r="H33" s="316"/>
      <c r="I33" s="325">
        <v>55</v>
      </c>
      <c r="J33" s="319">
        <v>0</v>
      </c>
      <c r="K33" s="330" t="s">
        <v>152</v>
      </c>
      <c r="L33" s="322"/>
      <c r="M33" s="325">
        <v>59</v>
      </c>
      <c r="N33" s="319">
        <v>0</v>
      </c>
      <c r="O33" s="330" t="s">
        <v>150</v>
      </c>
      <c r="P33" s="322"/>
      <c r="Q33" s="316"/>
      <c r="R33" s="316"/>
      <c r="S33" s="316"/>
      <c r="T33" s="191"/>
      <c r="U33" s="191"/>
      <c r="V33" s="191"/>
      <c r="W33" s="191"/>
      <c r="X33" s="191"/>
      <c r="Y33" s="191"/>
      <c r="Z33" s="191"/>
      <c r="AA33" s="191"/>
    </row>
    <row r="34" spans="1:27" ht="12.75" customHeight="1">
      <c r="A34" s="186"/>
      <c r="B34" s="186"/>
      <c r="C34" s="321">
        <v>-18</v>
      </c>
      <c r="D34" s="317">
        <v>0</v>
      </c>
      <c r="E34" s="323" t="s">
        <v>153</v>
      </c>
      <c r="F34" s="326"/>
      <c r="G34" s="318"/>
      <c r="H34" s="322"/>
      <c r="I34" s="325"/>
      <c r="J34" s="327"/>
      <c r="K34" s="321"/>
      <c r="L34" s="316"/>
      <c r="M34" s="325"/>
      <c r="N34" s="327"/>
      <c r="O34" s="321"/>
      <c r="P34" s="316"/>
      <c r="Q34" s="316"/>
      <c r="R34" s="316"/>
      <c r="S34" s="316"/>
      <c r="T34" s="191"/>
      <c r="U34" s="191"/>
      <c r="V34" s="191"/>
      <c r="W34" s="191"/>
      <c r="X34" s="191"/>
      <c r="Y34" s="191"/>
      <c r="Z34" s="191"/>
      <c r="AA34" s="191"/>
    </row>
    <row r="35" spans="1:27" ht="12.75" customHeight="1">
      <c r="A35" s="186">
        <v>-15</v>
      </c>
      <c r="B35" s="187">
        <f>IF('11'!D64='11'!B63,'11'!B65,IF('11'!D64='11'!B65,'11'!B63,0))</f>
        <v>0</v>
      </c>
      <c r="C35" s="314" t="s">
        <v>157</v>
      </c>
      <c r="D35" s="328"/>
      <c r="E35" s="321"/>
      <c r="F35" s="316"/>
      <c r="G35" s="325">
        <v>51</v>
      </c>
      <c r="H35" s="319">
        <v>0</v>
      </c>
      <c r="I35" s="320" t="s">
        <v>153</v>
      </c>
      <c r="J35" s="316"/>
      <c r="K35" s="316"/>
      <c r="L35" s="316"/>
      <c r="M35" s="325"/>
      <c r="N35" s="322"/>
      <c r="O35" s="316">
        <v>-60</v>
      </c>
      <c r="P35" s="317">
        <f>IF(P25=N17,N33,IF(P25=N33,N17,0))</f>
        <v>0</v>
      </c>
      <c r="Q35" s="314" t="str">
        <f>IF(Q25=O17,O33,IF(Q25=O33,O17,0))</f>
        <v>Петровский Тимофей</v>
      </c>
      <c r="R35" s="334"/>
      <c r="S35" s="334"/>
      <c r="T35" s="191"/>
      <c r="U35" s="191"/>
      <c r="V35" s="191"/>
      <c r="W35" s="191"/>
      <c r="X35" s="191"/>
      <c r="Y35" s="191"/>
      <c r="Z35" s="191"/>
      <c r="AA35" s="191"/>
    </row>
    <row r="36" spans="1:27" ht="12.75" customHeight="1">
      <c r="A36" s="186"/>
      <c r="B36" s="186"/>
      <c r="C36" s="318">
        <v>39</v>
      </c>
      <c r="D36" s="319">
        <v>0</v>
      </c>
      <c r="E36" s="320" t="s">
        <v>157</v>
      </c>
      <c r="F36" s="316"/>
      <c r="G36" s="325"/>
      <c r="H36" s="327"/>
      <c r="I36" s="321"/>
      <c r="J36" s="316"/>
      <c r="K36" s="316"/>
      <c r="L36" s="316"/>
      <c r="M36" s="325"/>
      <c r="N36" s="322"/>
      <c r="O36" s="316"/>
      <c r="P36" s="321"/>
      <c r="Q36" s="332"/>
      <c r="R36" s="333" t="s">
        <v>82</v>
      </c>
      <c r="S36" s="333"/>
      <c r="T36" s="191"/>
      <c r="U36" s="191"/>
      <c r="V36" s="191"/>
      <c r="W36" s="191"/>
      <c r="X36" s="191"/>
      <c r="Y36" s="191"/>
      <c r="Z36" s="191"/>
      <c r="AA36" s="191"/>
    </row>
    <row r="37" spans="1:27" ht="12.75" customHeight="1">
      <c r="A37" s="186">
        <v>-16</v>
      </c>
      <c r="B37" s="187">
        <f>IF('11'!D68='11'!B67,'11'!B69,IF('11'!D68='11'!B69,'11'!B67,0))</f>
        <v>0</v>
      </c>
      <c r="C37" s="323" t="s">
        <v>70</v>
      </c>
      <c r="D37" s="324"/>
      <c r="E37" s="318">
        <v>47</v>
      </c>
      <c r="F37" s="319">
        <v>0</v>
      </c>
      <c r="G37" s="330" t="s">
        <v>138</v>
      </c>
      <c r="H37" s="322"/>
      <c r="I37" s="316"/>
      <c r="J37" s="316"/>
      <c r="K37" s="316">
        <v>-29</v>
      </c>
      <c r="L37" s="317">
        <v>0</v>
      </c>
      <c r="M37" s="323" t="s">
        <v>156</v>
      </c>
      <c r="N37" s="331"/>
      <c r="O37" s="316"/>
      <c r="P37" s="316"/>
      <c r="Q37" s="316"/>
      <c r="R37" s="316"/>
      <c r="S37" s="316"/>
      <c r="T37" s="191"/>
      <c r="U37" s="191"/>
      <c r="V37" s="191"/>
      <c r="W37" s="191"/>
      <c r="X37" s="191"/>
      <c r="Y37" s="191"/>
      <c r="Z37" s="191"/>
      <c r="AA37" s="191"/>
    </row>
    <row r="38" spans="1:27" ht="12.75" customHeight="1">
      <c r="A38" s="186"/>
      <c r="B38" s="186"/>
      <c r="C38" s="321">
        <v>-17</v>
      </c>
      <c r="D38" s="317">
        <v>0</v>
      </c>
      <c r="E38" s="323" t="s">
        <v>138</v>
      </c>
      <c r="F38" s="326"/>
      <c r="G38" s="321"/>
      <c r="H38" s="316"/>
      <c r="I38" s="316"/>
      <c r="J38" s="316"/>
      <c r="K38" s="316"/>
      <c r="L38" s="321"/>
      <c r="M38" s="321"/>
      <c r="N38" s="316"/>
      <c r="O38" s="316"/>
      <c r="P38" s="316"/>
      <c r="Q38" s="316"/>
      <c r="R38" s="316"/>
      <c r="S38" s="316"/>
      <c r="T38" s="191"/>
      <c r="U38" s="191"/>
      <c r="V38" s="191"/>
      <c r="W38" s="191"/>
      <c r="X38" s="191"/>
      <c r="Y38" s="191"/>
      <c r="Z38" s="191"/>
      <c r="AA38" s="191"/>
    </row>
    <row r="39" spans="1:27" ht="12.75" customHeight="1">
      <c r="A39" s="186"/>
      <c r="B39" s="186"/>
      <c r="C39" s="316"/>
      <c r="D39" s="328"/>
      <c r="E39" s="321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191"/>
      <c r="U39" s="191"/>
      <c r="V39" s="191"/>
      <c r="W39" s="191"/>
      <c r="X39" s="191"/>
      <c r="Y39" s="191"/>
      <c r="Z39" s="191"/>
      <c r="AA39" s="191"/>
    </row>
    <row r="40" spans="1:27" ht="12.75" customHeight="1">
      <c r="A40" s="186">
        <v>-40</v>
      </c>
      <c r="B40" s="187">
        <f>IF(F9=D8,D10,IF(F9=D10,D8,0))</f>
        <v>0</v>
      </c>
      <c r="C40" s="314" t="str">
        <f>IF(G9=E8,E10,IF(G9=E10,E8,0))</f>
        <v>Искаков Салават</v>
      </c>
      <c r="D40" s="335"/>
      <c r="E40" s="316"/>
      <c r="F40" s="316"/>
      <c r="G40" s="316"/>
      <c r="H40" s="316"/>
      <c r="I40" s="316"/>
      <c r="J40" s="316"/>
      <c r="K40" s="316">
        <v>-48</v>
      </c>
      <c r="L40" s="317">
        <f>IF(H11=F9,F13,IF(H11=F13,F9,0))</f>
        <v>0</v>
      </c>
      <c r="M40" s="314" t="str">
        <f>IF(I11=G9,G13,IF(I11=G13,G9,0))</f>
        <v>Коробейникова Екатерина</v>
      </c>
      <c r="N40" s="315"/>
      <c r="O40" s="316"/>
      <c r="P40" s="316"/>
      <c r="Q40" s="316"/>
      <c r="R40" s="316"/>
      <c r="S40" s="316"/>
      <c r="T40" s="191"/>
      <c r="U40" s="191"/>
      <c r="V40" s="191"/>
      <c r="W40" s="191"/>
      <c r="X40" s="191"/>
      <c r="Y40" s="191"/>
      <c r="Z40" s="191"/>
      <c r="AA40" s="191"/>
    </row>
    <row r="41" spans="1:27" ht="12.75" customHeight="1">
      <c r="A41" s="186"/>
      <c r="B41" s="186"/>
      <c r="C41" s="318">
        <v>71</v>
      </c>
      <c r="D41" s="319">
        <v>0</v>
      </c>
      <c r="E41" s="320" t="s">
        <v>140</v>
      </c>
      <c r="F41" s="316"/>
      <c r="G41" s="316"/>
      <c r="H41" s="316"/>
      <c r="I41" s="316"/>
      <c r="J41" s="316"/>
      <c r="K41" s="316"/>
      <c r="L41" s="321"/>
      <c r="M41" s="318">
        <v>67</v>
      </c>
      <c r="N41" s="319">
        <v>0</v>
      </c>
      <c r="O41" s="320" t="s">
        <v>132</v>
      </c>
      <c r="P41" s="316"/>
      <c r="Q41" s="316"/>
      <c r="R41" s="316"/>
      <c r="S41" s="316"/>
      <c r="T41" s="191"/>
      <c r="U41" s="191"/>
      <c r="V41" s="191"/>
      <c r="W41" s="191"/>
      <c r="X41" s="191"/>
      <c r="Y41" s="191"/>
      <c r="Z41" s="191"/>
      <c r="AA41" s="191"/>
    </row>
    <row r="42" spans="1:27" ht="12.75" customHeight="1">
      <c r="A42" s="186">
        <v>-41</v>
      </c>
      <c r="B42" s="187">
        <f>IF(F13=D12,D14,IF(F13=D14,D12,0))</f>
        <v>0</v>
      </c>
      <c r="C42" s="336">
        <f>IF(G13=E12,E14,IF(G13=E14,E12,0))</f>
        <v>0</v>
      </c>
      <c r="D42" s="337"/>
      <c r="E42" s="318"/>
      <c r="F42" s="322"/>
      <c r="G42" s="316"/>
      <c r="H42" s="316"/>
      <c r="I42" s="316"/>
      <c r="J42" s="316"/>
      <c r="K42" s="316">
        <v>-49</v>
      </c>
      <c r="L42" s="317">
        <f>IF(H19=F17,F21,IF(H19=F21,F17,0))</f>
        <v>0</v>
      </c>
      <c r="M42" s="323" t="str">
        <f>IF(I19=G17,G21,IF(I19=G21,G17,0))</f>
        <v>Ахметгалиев Рустем</v>
      </c>
      <c r="N42" s="327"/>
      <c r="O42" s="318"/>
      <c r="P42" s="322"/>
      <c r="Q42" s="316"/>
      <c r="R42" s="316"/>
      <c r="S42" s="316"/>
      <c r="T42" s="191"/>
      <c r="U42" s="191"/>
      <c r="V42" s="191"/>
      <c r="W42" s="191"/>
      <c r="X42" s="191"/>
      <c r="Y42" s="191"/>
      <c r="Z42" s="191"/>
      <c r="AA42" s="191"/>
    </row>
    <row r="43" spans="1:27" ht="12.75" customHeight="1">
      <c r="A43" s="186"/>
      <c r="B43" s="186"/>
      <c r="C43" s="321"/>
      <c r="D43" s="338"/>
      <c r="E43" s="325">
        <v>75</v>
      </c>
      <c r="F43" s="319">
        <v>0</v>
      </c>
      <c r="G43" s="320" t="s">
        <v>140</v>
      </c>
      <c r="H43" s="316"/>
      <c r="I43" s="316"/>
      <c r="J43" s="316"/>
      <c r="K43" s="316"/>
      <c r="L43" s="321"/>
      <c r="M43" s="321"/>
      <c r="N43" s="316"/>
      <c r="O43" s="325">
        <v>69</v>
      </c>
      <c r="P43" s="319">
        <v>0</v>
      </c>
      <c r="Q43" s="320" t="s">
        <v>132</v>
      </c>
      <c r="R43" s="316"/>
      <c r="S43" s="340"/>
      <c r="T43" s="191"/>
      <c r="U43" s="191"/>
      <c r="V43" s="191"/>
      <c r="W43" s="191"/>
      <c r="X43" s="191"/>
      <c r="Y43" s="191"/>
      <c r="Z43" s="191"/>
      <c r="AA43" s="191"/>
    </row>
    <row r="44" spans="1:27" ht="12.75" customHeight="1">
      <c r="A44" s="186">
        <v>-42</v>
      </c>
      <c r="B44" s="187">
        <f>IF(F17=D16,D18,IF(F17=D18,D16,0))</f>
        <v>0</v>
      </c>
      <c r="C44" s="334">
        <f>IF(G17=E16,E18,IF(G17=E18,E16,0))</f>
        <v>0</v>
      </c>
      <c r="D44" s="335"/>
      <c r="E44" s="325"/>
      <c r="F44" s="327"/>
      <c r="G44" s="318"/>
      <c r="H44" s="322"/>
      <c r="I44" s="316"/>
      <c r="J44" s="316"/>
      <c r="K44" s="316">
        <v>-50</v>
      </c>
      <c r="L44" s="317">
        <f>IF(H27=F25,F29,IF(H27=F29,F25,0))</f>
        <v>0</v>
      </c>
      <c r="M44" s="314" t="str">
        <f>IF(I27=G25,G29,IF(I27=G29,G25,0))</f>
        <v>Гайнетдинов Виктор</v>
      </c>
      <c r="N44" s="315"/>
      <c r="O44" s="325"/>
      <c r="P44" s="327"/>
      <c r="Q44" s="332"/>
      <c r="R44" s="346" t="s">
        <v>83</v>
      </c>
      <c r="S44" s="346"/>
      <c r="T44" s="191"/>
      <c r="U44" s="191"/>
      <c r="V44" s="191"/>
      <c r="W44" s="191"/>
      <c r="X44" s="191"/>
      <c r="Y44" s="191"/>
      <c r="Z44" s="191"/>
      <c r="AA44" s="191"/>
    </row>
    <row r="45" spans="1:27" ht="12.75" customHeight="1">
      <c r="A45" s="186"/>
      <c r="B45" s="186"/>
      <c r="C45" s="318">
        <v>72</v>
      </c>
      <c r="D45" s="319"/>
      <c r="E45" s="341"/>
      <c r="F45" s="322"/>
      <c r="G45" s="325"/>
      <c r="H45" s="322"/>
      <c r="I45" s="316"/>
      <c r="J45" s="316"/>
      <c r="K45" s="316"/>
      <c r="L45" s="321"/>
      <c r="M45" s="318">
        <v>68</v>
      </c>
      <c r="N45" s="319">
        <v>0</v>
      </c>
      <c r="O45" s="330" t="s">
        <v>149</v>
      </c>
      <c r="P45" s="322"/>
      <c r="Q45" s="342"/>
      <c r="R45" s="316"/>
      <c r="S45" s="342"/>
      <c r="T45" s="191"/>
      <c r="U45" s="191"/>
      <c r="V45" s="191"/>
      <c r="W45" s="191"/>
      <c r="X45" s="191"/>
      <c r="Y45" s="191"/>
      <c r="Z45" s="191"/>
      <c r="AA45" s="191"/>
    </row>
    <row r="46" spans="1:27" ht="12.75" customHeight="1">
      <c r="A46" s="186">
        <v>-43</v>
      </c>
      <c r="B46" s="187">
        <f>IF(F21=D20,D22,IF(F21=D22,D20,0))</f>
        <v>0</v>
      </c>
      <c r="C46" s="336">
        <f>IF(G21=E20,E22,IF(G21=E22,E20,0))</f>
        <v>0</v>
      </c>
      <c r="D46" s="337"/>
      <c r="E46" s="321"/>
      <c r="F46" s="316"/>
      <c r="G46" s="325"/>
      <c r="H46" s="322"/>
      <c r="I46" s="316"/>
      <c r="J46" s="316"/>
      <c r="K46" s="316">
        <v>-51</v>
      </c>
      <c r="L46" s="317">
        <f>IF(H35=F33,F37,IF(H35=F37,F33,0))</f>
        <v>0</v>
      </c>
      <c r="M46" s="323" t="str">
        <f>IF(I35=G33,G37,IF(I35=G37,G33,0))</f>
        <v>Краснова Валерия</v>
      </c>
      <c r="N46" s="327"/>
      <c r="O46" s="321"/>
      <c r="P46" s="316"/>
      <c r="Q46" s="316"/>
      <c r="R46" s="316"/>
      <c r="S46" s="316"/>
      <c r="T46" s="191"/>
      <c r="U46" s="191"/>
      <c r="V46" s="191"/>
      <c r="W46" s="191"/>
      <c r="X46" s="191"/>
      <c r="Y46" s="191"/>
      <c r="Z46" s="191"/>
      <c r="AA46" s="191"/>
    </row>
    <row r="47" spans="1:27" ht="12.75" customHeight="1">
      <c r="A47" s="186"/>
      <c r="B47" s="186"/>
      <c r="C47" s="321"/>
      <c r="D47" s="338"/>
      <c r="E47" s="316"/>
      <c r="F47" s="316"/>
      <c r="G47" s="325">
        <v>77</v>
      </c>
      <c r="H47" s="319">
        <v>0</v>
      </c>
      <c r="I47" s="320" t="s">
        <v>136</v>
      </c>
      <c r="J47" s="316"/>
      <c r="K47" s="316"/>
      <c r="L47" s="321"/>
      <c r="M47" s="321"/>
      <c r="N47" s="316"/>
      <c r="O47" s="316">
        <v>-69</v>
      </c>
      <c r="P47" s="317">
        <f>IF(P43=N41,N45,IF(P43=N45,N41,0))</f>
        <v>0</v>
      </c>
      <c r="Q47" s="314" t="str">
        <f>IF(Q43=O41,O45,IF(Q43=O45,O41,0))</f>
        <v>Гайнетдинов Виктор</v>
      </c>
      <c r="R47" s="329"/>
      <c r="S47" s="329"/>
      <c r="T47" s="191"/>
      <c r="U47" s="191"/>
      <c r="V47" s="191"/>
      <c r="W47" s="191"/>
      <c r="X47" s="191"/>
      <c r="Y47" s="191"/>
      <c r="Z47" s="191"/>
      <c r="AA47" s="191"/>
    </row>
    <row r="48" spans="1:27" ht="12.75" customHeight="1">
      <c r="A48" s="186">
        <v>-44</v>
      </c>
      <c r="B48" s="187">
        <f>IF(F25=D24,D26,IF(F25=D26,D24,0))</f>
        <v>0</v>
      </c>
      <c r="C48" s="314" t="str">
        <f>IF(G25=E24,E26,IF(G25=E26,E24,0))</f>
        <v>Зиннатуллин Рустемхан</v>
      </c>
      <c r="D48" s="335"/>
      <c r="E48" s="316"/>
      <c r="F48" s="316"/>
      <c r="G48" s="325"/>
      <c r="H48" s="327"/>
      <c r="I48" s="343" t="s">
        <v>84</v>
      </c>
      <c r="J48" s="344"/>
      <c r="K48" s="316"/>
      <c r="L48" s="316"/>
      <c r="M48" s="316">
        <v>-67</v>
      </c>
      <c r="N48" s="317">
        <f>IF(N41=L40,L42,IF(N41=L42,L40,0))</f>
        <v>0</v>
      </c>
      <c r="O48" s="314" t="str">
        <f>IF(O41=M40,M42,IF(O41=M42,M40,0))</f>
        <v>Коробейникова Екатерина</v>
      </c>
      <c r="P48" s="345"/>
      <c r="Q48" s="332"/>
      <c r="R48" s="333" t="s">
        <v>85</v>
      </c>
      <c r="S48" s="333"/>
      <c r="T48" s="191"/>
      <c r="U48" s="191"/>
      <c r="V48" s="191"/>
      <c r="W48" s="191"/>
      <c r="X48" s="191"/>
      <c r="Y48" s="191"/>
      <c r="Z48" s="191"/>
      <c r="AA48" s="191"/>
    </row>
    <row r="49" spans="1:27" ht="12.75" customHeight="1">
      <c r="A49" s="186"/>
      <c r="B49" s="186"/>
      <c r="C49" s="318">
        <v>73</v>
      </c>
      <c r="D49" s="319">
        <v>0</v>
      </c>
      <c r="E49" s="320" t="s">
        <v>136</v>
      </c>
      <c r="F49" s="316"/>
      <c r="G49" s="325"/>
      <c r="H49" s="322"/>
      <c r="I49" s="316"/>
      <c r="J49" s="316"/>
      <c r="K49" s="316"/>
      <c r="L49" s="316"/>
      <c r="M49" s="316"/>
      <c r="N49" s="321"/>
      <c r="O49" s="318">
        <v>70</v>
      </c>
      <c r="P49" s="319">
        <v>0</v>
      </c>
      <c r="Q49" s="320" t="s">
        <v>138</v>
      </c>
      <c r="R49" s="329"/>
      <c r="S49" s="329"/>
      <c r="T49" s="191"/>
      <c r="U49" s="191"/>
      <c r="V49" s="191"/>
      <c r="W49" s="191"/>
      <c r="X49" s="191"/>
      <c r="Y49" s="191"/>
      <c r="Z49" s="191"/>
      <c r="AA49" s="191"/>
    </row>
    <row r="50" spans="1:27" ht="12.75" customHeight="1">
      <c r="A50" s="186">
        <v>-45</v>
      </c>
      <c r="B50" s="187">
        <f>IF(F29=D28,D30,IF(F29=D30,D28,0))</f>
        <v>0</v>
      </c>
      <c r="C50" s="336">
        <f>IF(G29=E28,E30,IF(G29=E30,E28,0))</f>
        <v>0</v>
      </c>
      <c r="D50" s="337"/>
      <c r="E50" s="318"/>
      <c r="F50" s="322"/>
      <c r="G50" s="325"/>
      <c r="H50" s="322"/>
      <c r="I50" s="316"/>
      <c r="J50" s="316"/>
      <c r="K50" s="316"/>
      <c r="L50" s="316"/>
      <c r="M50" s="316">
        <v>-68</v>
      </c>
      <c r="N50" s="317">
        <f>IF(N45=L44,L46,IF(N45=L46,L44,0))</f>
        <v>0</v>
      </c>
      <c r="O50" s="323" t="str">
        <f>IF(O45=M44,M46,IF(O45=M46,M44,0))</f>
        <v>Краснова Валерия</v>
      </c>
      <c r="P50" s="327"/>
      <c r="Q50" s="332"/>
      <c r="R50" s="333" t="s">
        <v>86</v>
      </c>
      <c r="S50" s="333"/>
      <c r="T50" s="191"/>
      <c r="U50" s="191"/>
      <c r="V50" s="191"/>
      <c r="W50" s="191"/>
      <c r="X50" s="191"/>
      <c r="Y50" s="191"/>
      <c r="Z50" s="191"/>
      <c r="AA50" s="191"/>
    </row>
    <row r="51" spans="1:27" ht="12.75" customHeight="1">
      <c r="A51" s="186"/>
      <c r="B51" s="186"/>
      <c r="C51" s="321"/>
      <c r="D51" s="338"/>
      <c r="E51" s="325">
        <v>76</v>
      </c>
      <c r="F51" s="319">
        <v>0</v>
      </c>
      <c r="G51" s="320" t="s">
        <v>136</v>
      </c>
      <c r="H51" s="316"/>
      <c r="I51" s="316"/>
      <c r="J51" s="316"/>
      <c r="K51" s="316"/>
      <c r="L51" s="316"/>
      <c r="M51" s="316"/>
      <c r="N51" s="321"/>
      <c r="O51" s="321">
        <v>-70</v>
      </c>
      <c r="P51" s="317">
        <f>IF(P49=N48,N50,IF(P49=N50,N48,0))</f>
        <v>0</v>
      </c>
      <c r="Q51" s="314" t="str">
        <f>IF(Q49=O48,O50,IF(Q49=O50,O48,0))</f>
        <v>Коробейникова Екатерина</v>
      </c>
      <c r="R51" s="329"/>
      <c r="S51" s="329"/>
      <c r="T51" s="191"/>
      <c r="U51" s="191"/>
      <c r="V51" s="191"/>
      <c r="W51" s="191"/>
      <c r="X51" s="191"/>
      <c r="Y51" s="191"/>
      <c r="Z51" s="191"/>
      <c r="AA51" s="191"/>
    </row>
    <row r="52" spans="1:27" ht="12.75" customHeight="1">
      <c r="A52" s="186">
        <v>-46</v>
      </c>
      <c r="B52" s="187">
        <f>IF(F33=D32,D34,IF(F33=D34,D32,0))</f>
        <v>0</v>
      </c>
      <c r="C52" s="334">
        <f>IF(G33=E32,E34,IF(G33=E34,E32,0))</f>
        <v>0</v>
      </c>
      <c r="D52" s="335"/>
      <c r="E52" s="325"/>
      <c r="F52" s="327"/>
      <c r="G52" s="321"/>
      <c r="H52" s="316"/>
      <c r="I52" s="316"/>
      <c r="J52" s="316"/>
      <c r="K52" s="316"/>
      <c r="L52" s="316"/>
      <c r="M52" s="316"/>
      <c r="N52" s="316"/>
      <c r="O52" s="316"/>
      <c r="P52" s="321"/>
      <c r="Q52" s="332"/>
      <c r="R52" s="333" t="s">
        <v>87</v>
      </c>
      <c r="S52" s="333"/>
      <c r="T52" s="191"/>
      <c r="U52" s="191"/>
      <c r="V52" s="191"/>
      <c r="W52" s="191"/>
      <c r="X52" s="191"/>
      <c r="Y52" s="191"/>
      <c r="Z52" s="191"/>
      <c r="AA52" s="191"/>
    </row>
    <row r="53" spans="1:27" ht="12.75" customHeight="1">
      <c r="A53" s="186"/>
      <c r="B53" s="186"/>
      <c r="C53" s="318">
        <v>74</v>
      </c>
      <c r="D53" s="319">
        <v>0</v>
      </c>
      <c r="E53" s="330" t="s">
        <v>157</v>
      </c>
      <c r="F53" s="322"/>
      <c r="G53" s="316">
        <v>-77</v>
      </c>
      <c r="H53" s="317">
        <f>IF(H47=F43,F51,IF(H47=F51,F43,0))</f>
        <v>0</v>
      </c>
      <c r="I53" s="314" t="str">
        <f>IF(I47=G43,G51,IF(I47=G51,G43,0))</f>
        <v>Искаков Салават</v>
      </c>
      <c r="J53" s="315"/>
      <c r="K53" s="316">
        <v>-71</v>
      </c>
      <c r="L53" s="317">
        <v>0</v>
      </c>
      <c r="M53" s="334">
        <f>IF(E41=C40,C42,IF(E41=C42,C40,0))</f>
        <v>0</v>
      </c>
      <c r="N53" s="315"/>
      <c r="O53" s="316"/>
      <c r="P53" s="316"/>
      <c r="Q53" s="316"/>
      <c r="R53" s="316"/>
      <c r="S53" s="316"/>
      <c r="T53" s="191"/>
      <c r="U53" s="191"/>
      <c r="V53" s="191"/>
      <c r="W53" s="191"/>
      <c r="X53" s="191"/>
      <c r="Y53" s="191"/>
      <c r="Z53" s="191"/>
      <c r="AA53" s="191"/>
    </row>
    <row r="54" spans="1:27" ht="12.75" customHeight="1">
      <c r="A54" s="186">
        <v>-47</v>
      </c>
      <c r="B54" s="187">
        <f>IF(F37=D36,D38,IF(F37=D38,D36,0))</f>
        <v>0</v>
      </c>
      <c r="C54" s="323" t="str">
        <f>IF(G37=E36,E38,IF(G37=E38,E36,0))</f>
        <v>Нестеренко Георгий</v>
      </c>
      <c r="D54" s="337"/>
      <c r="E54" s="321"/>
      <c r="F54" s="316"/>
      <c r="G54" s="316"/>
      <c r="H54" s="321"/>
      <c r="I54" s="343" t="s">
        <v>88</v>
      </c>
      <c r="J54" s="344"/>
      <c r="K54" s="316"/>
      <c r="L54" s="321"/>
      <c r="M54" s="318">
        <v>79</v>
      </c>
      <c r="N54" s="319"/>
      <c r="O54" s="329"/>
      <c r="P54" s="316"/>
      <c r="Q54" s="316"/>
      <c r="R54" s="316"/>
      <c r="S54" s="316"/>
      <c r="T54" s="191"/>
      <c r="U54" s="191"/>
      <c r="V54" s="191"/>
      <c r="W54" s="191"/>
      <c r="X54" s="191"/>
      <c r="Y54" s="191"/>
      <c r="Z54" s="191"/>
      <c r="AA54" s="191"/>
    </row>
    <row r="55" spans="1:27" ht="12.75" customHeight="1">
      <c r="A55" s="186"/>
      <c r="B55" s="186"/>
      <c r="C55" s="321"/>
      <c r="D55" s="338"/>
      <c r="E55" s="316">
        <v>-75</v>
      </c>
      <c r="F55" s="317">
        <f>IF(F43=D41,D45,IF(F43=D45,D41,0))</f>
        <v>0</v>
      </c>
      <c r="G55" s="334">
        <f>IF(G43=E41,E45,IF(G43=E45,E41,0))</f>
        <v>0</v>
      </c>
      <c r="H55" s="315"/>
      <c r="I55" s="342"/>
      <c r="J55" s="342"/>
      <c r="K55" s="316">
        <v>-72</v>
      </c>
      <c r="L55" s="317">
        <v>0</v>
      </c>
      <c r="M55" s="336">
        <f>IF(E45=C44,C46,IF(E45=C46,C44,0))</f>
        <v>0</v>
      </c>
      <c r="N55" s="327"/>
      <c r="O55" s="318"/>
      <c r="P55" s="322"/>
      <c r="Q55" s="316"/>
      <c r="R55" s="316"/>
      <c r="S55" s="316"/>
      <c r="T55" s="191"/>
      <c r="U55" s="191"/>
      <c r="V55" s="191"/>
      <c r="W55" s="191"/>
      <c r="X55" s="191"/>
      <c r="Y55" s="191"/>
      <c r="Z55" s="191"/>
      <c r="AA55" s="191"/>
    </row>
    <row r="56" spans="1:27" ht="12.75" customHeight="1">
      <c r="A56" s="186"/>
      <c r="B56" s="186"/>
      <c r="C56" s="316"/>
      <c r="D56" s="338"/>
      <c r="E56" s="316"/>
      <c r="F56" s="321"/>
      <c r="G56" s="318">
        <v>78</v>
      </c>
      <c r="H56" s="319"/>
      <c r="I56" s="329" t="s">
        <v>157</v>
      </c>
      <c r="J56" s="316"/>
      <c r="K56" s="316"/>
      <c r="L56" s="321"/>
      <c r="M56" s="321"/>
      <c r="N56" s="316"/>
      <c r="O56" s="325">
        <v>81</v>
      </c>
      <c r="P56" s="319"/>
      <c r="Q56" s="340"/>
      <c r="R56" s="340"/>
      <c r="S56" s="340"/>
      <c r="T56" s="191"/>
      <c r="U56" s="191"/>
      <c r="V56" s="191"/>
      <c r="W56" s="191"/>
      <c r="X56" s="191"/>
      <c r="Y56" s="191"/>
      <c r="Z56" s="191"/>
      <c r="AA56" s="191"/>
    </row>
    <row r="57" spans="1:27" ht="12.75" customHeight="1">
      <c r="A57" s="186"/>
      <c r="B57" s="186"/>
      <c r="C57" s="316"/>
      <c r="D57" s="338"/>
      <c r="E57" s="316">
        <v>-76</v>
      </c>
      <c r="F57" s="317">
        <f>IF(F51=D49,D53,IF(F51=D53,D49,0))</f>
        <v>0</v>
      </c>
      <c r="G57" s="323" t="str">
        <f>IF(G51=E49,E53,IF(G51=E53,E49,0))</f>
        <v>Нестеренко Георгий</v>
      </c>
      <c r="H57" s="327"/>
      <c r="I57" s="343" t="s">
        <v>89</v>
      </c>
      <c r="J57" s="344"/>
      <c r="K57" s="316">
        <v>-73</v>
      </c>
      <c r="L57" s="317">
        <v>0</v>
      </c>
      <c r="M57" s="334">
        <f>IF(E49=C48,C50,IF(E49=C50,C48,0))</f>
        <v>0</v>
      </c>
      <c r="N57" s="315"/>
      <c r="O57" s="325"/>
      <c r="P57" s="327"/>
      <c r="Q57" s="332"/>
      <c r="R57" s="333" t="s">
        <v>90</v>
      </c>
      <c r="S57" s="333"/>
      <c r="T57" s="191"/>
      <c r="U57" s="191"/>
      <c r="V57" s="191"/>
      <c r="W57" s="191"/>
      <c r="X57" s="191"/>
      <c r="Y57" s="191"/>
      <c r="Z57" s="191"/>
      <c r="AA57" s="191"/>
    </row>
    <row r="58" spans="1:27" ht="12.75" customHeight="1">
      <c r="A58" s="186"/>
      <c r="B58" s="186"/>
      <c r="C58" s="316"/>
      <c r="D58" s="338"/>
      <c r="E58" s="316"/>
      <c r="F58" s="321"/>
      <c r="G58" s="321">
        <v>-78</v>
      </c>
      <c r="H58" s="317">
        <f>IF(H56=F55,F57,IF(H56=F57,F55,0))</f>
        <v>0</v>
      </c>
      <c r="I58" s="314">
        <f>IF(I56=G55,G57,IF(I56=G57,G55,0))</f>
        <v>0</v>
      </c>
      <c r="J58" s="315"/>
      <c r="K58" s="316"/>
      <c r="L58" s="321"/>
      <c r="M58" s="318">
        <v>80</v>
      </c>
      <c r="N58" s="319"/>
      <c r="O58" s="341"/>
      <c r="P58" s="322"/>
      <c r="Q58" s="342"/>
      <c r="R58" s="316"/>
      <c r="S58" s="342"/>
      <c r="T58" s="191"/>
      <c r="U58" s="191"/>
      <c r="V58" s="191"/>
      <c r="W58" s="191"/>
      <c r="X58" s="191"/>
      <c r="Y58" s="191"/>
      <c r="Z58" s="191"/>
      <c r="AA58" s="191"/>
    </row>
    <row r="59" spans="1:27" ht="12.75" customHeight="1">
      <c r="A59" s="186">
        <v>-32</v>
      </c>
      <c r="B59" s="187">
        <f>IF(D8=B7,B9,IF(D8=B9,B7,0))</f>
        <v>0</v>
      </c>
      <c r="C59" s="314" t="str">
        <f>IF(E8=C7,C9,IF(E8=C9,C7,0))</f>
        <v>_</v>
      </c>
      <c r="D59" s="335"/>
      <c r="E59" s="316"/>
      <c r="F59" s="316"/>
      <c r="G59" s="316"/>
      <c r="H59" s="321"/>
      <c r="I59" s="343" t="s">
        <v>91</v>
      </c>
      <c r="J59" s="344"/>
      <c r="K59" s="316">
        <v>-74</v>
      </c>
      <c r="L59" s="317">
        <v>0</v>
      </c>
      <c r="M59" s="336">
        <f>IF(E53=C52,C54,IF(E53=C54,C52,0))</f>
        <v>0</v>
      </c>
      <c r="N59" s="327"/>
      <c r="O59" s="321"/>
      <c r="P59" s="316"/>
      <c r="Q59" s="316"/>
      <c r="R59" s="316"/>
      <c r="S59" s="316"/>
      <c r="T59" s="191"/>
      <c r="U59" s="191"/>
      <c r="V59" s="191"/>
      <c r="W59" s="191"/>
      <c r="X59" s="191"/>
      <c r="Y59" s="191"/>
      <c r="Z59" s="191"/>
      <c r="AA59" s="191"/>
    </row>
    <row r="60" spans="1:27" ht="12.75" customHeight="1">
      <c r="A60" s="186"/>
      <c r="B60" s="186"/>
      <c r="C60" s="192">
        <v>83</v>
      </c>
      <c r="D60" s="203"/>
      <c r="E60" s="194"/>
      <c r="F60" s="195"/>
      <c r="G60" s="190"/>
      <c r="H60" s="190"/>
      <c r="I60" s="190"/>
      <c r="J60" s="190"/>
      <c r="K60" s="190"/>
      <c r="L60" s="190"/>
      <c r="M60" s="190"/>
      <c r="N60" s="190"/>
      <c r="O60" s="186">
        <v>-81</v>
      </c>
      <c r="P60" s="187">
        <f>IF(P56=N54,N58,IF(P56=N58,N54,0))</f>
        <v>0</v>
      </c>
      <c r="Q60" s="188">
        <f>IF(Q56=O54,O58,IF(Q56=O58,O54,0))</f>
        <v>0</v>
      </c>
      <c r="R60" s="194"/>
      <c r="S60" s="194"/>
      <c r="T60" s="191"/>
      <c r="U60" s="191"/>
      <c r="V60" s="191"/>
      <c r="W60" s="191"/>
      <c r="X60" s="191"/>
      <c r="Y60" s="191"/>
      <c r="Z60" s="191"/>
      <c r="AA60" s="191"/>
    </row>
    <row r="61" spans="1:27" ht="12.75" customHeight="1">
      <c r="A61" s="186">
        <v>-33</v>
      </c>
      <c r="B61" s="187">
        <f>IF(D12=B11,B13,IF(D12=B13,B11,0))</f>
        <v>0</v>
      </c>
      <c r="C61" s="197">
        <f>IF(E12=C11,C13,IF(E12=C13,C11,0))</f>
        <v>0</v>
      </c>
      <c r="D61" s="216"/>
      <c r="E61" s="196"/>
      <c r="F61" s="195"/>
      <c r="G61" s="190"/>
      <c r="H61" s="190"/>
      <c r="I61" s="190"/>
      <c r="J61" s="190"/>
      <c r="K61" s="190"/>
      <c r="L61" s="190"/>
      <c r="M61" s="186">
        <v>-79</v>
      </c>
      <c r="N61" s="187">
        <f>IF(N54=L53,L55,IF(N54=L55,L53,0))</f>
        <v>0</v>
      </c>
      <c r="O61" s="188">
        <f>IF(O54=M53,M55,IF(O54=M55,M53,0))</f>
        <v>0</v>
      </c>
      <c r="P61" s="189"/>
      <c r="Q61" s="209"/>
      <c r="R61" s="210" t="s">
        <v>92</v>
      </c>
      <c r="S61" s="210"/>
      <c r="T61" s="191"/>
      <c r="U61" s="191"/>
      <c r="V61" s="191"/>
      <c r="W61" s="191"/>
      <c r="X61" s="191"/>
      <c r="Y61" s="191"/>
      <c r="Z61" s="191"/>
      <c r="AA61" s="191"/>
    </row>
    <row r="62" spans="1:27" ht="12.75" customHeight="1">
      <c r="A62" s="186"/>
      <c r="B62" s="186"/>
      <c r="C62" s="190"/>
      <c r="D62" s="211"/>
      <c r="E62" s="192">
        <v>87</v>
      </c>
      <c r="F62" s="203"/>
      <c r="G62" s="194"/>
      <c r="H62" s="195"/>
      <c r="I62" s="190"/>
      <c r="J62" s="190"/>
      <c r="K62" s="190"/>
      <c r="L62" s="190"/>
      <c r="M62" s="186"/>
      <c r="N62" s="186"/>
      <c r="O62" s="192">
        <v>82</v>
      </c>
      <c r="P62" s="203"/>
      <c r="Q62" s="194"/>
      <c r="R62" s="194"/>
      <c r="S62" s="194"/>
      <c r="T62" s="191"/>
      <c r="U62" s="191"/>
      <c r="V62" s="191"/>
      <c r="W62" s="191"/>
      <c r="X62" s="191"/>
      <c r="Y62" s="191"/>
      <c r="Z62" s="191"/>
      <c r="AA62" s="191"/>
    </row>
    <row r="63" spans="1:27" ht="12.75" customHeight="1">
      <c r="A63" s="186">
        <v>-34</v>
      </c>
      <c r="B63" s="187">
        <f>IF(D16=B15,B17,IF(D16=B17,B15,0))</f>
        <v>0</v>
      </c>
      <c r="C63" s="188">
        <f>IF(E16=C15,C17,IF(E16=C17,C15,0))</f>
        <v>0</v>
      </c>
      <c r="D63" s="202"/>
      <c r="E63" s="196"/>
      <c r="F63" s="217"/>
      <c r="G63" s="196"/>
      <c r="H63" s="195"/>
      <c r="I63" s="190"/>
      <c r="J63" s="190"/>
      <c r="K63" s="190"/>
      <c r="L63" s="190"/>
      <c r="M63" s="186">
        <v>-80</v>
      </c>
      <c r="N63" s="187">
        <f>IF(N58=L57,L59,IF(N58=L59,L57,0))</f>
        <v>0</v>
      </c>
      <c r="O63" s="197">
        <f>IF(O58=M57,M59,IF(O58=M59,M57,0))</f>
        <v>0</v>
      </c>
      <c r="P63" s="189"/>
      <c r="Q63" s="209"/>
      <c r="R63" s="210" t="s">
        <v>93</v>
      </c>
      <c r="S63" s="210"/>
      <c r="T63" s="191"/>
      <c r="U63" s="191"/>
      <c r="V63" s="191"/>
      <c r="W63" s="191"/>
      <c r="X63" s="191"/>
      <c r="Y63" s="191"/>
      <c r="Z63" s="191"/>
      <c r="AA63" s="191"/>
    </row>
    <row r="64" spans="1:27" ht="12.75" customHeight="1">
      <c r="A64" s="186"/>
      <c r="B64" s="186"/>
      <c r="C64" s="192">
        <v>84</v>
      </c>
      <c r="D64" s="203"/>
      <c r="E64" s="204"/>
      <c r="F64" s="195"/>
      <c r="G64" s="196"/>
      <c r="H64" s="195"/>
      <c r="I64" s="190"/>
      <c r="J64" s="190"/>
      <c r="K64" s="190"/>
      <c r="L64" s="190"/>
      <c r="M64" s="190"/>
      <c r="N64" s="190"/>
      <c r="O64" s="186">
        <v>-82</v>
      </c>
      <c r="P64" s="187">
        <f>IF(P62=N61,N63,IF(P62=N63,N61,0))</f>
        <v>0</v>
      </c>
      <c r="Q64" s="188">
        <f>IF(Q62=O61,O63,IF(Q62=O63,O61,0))</f>
        <v>0</v>
      </c>
      <c r="R64" s="194"/>
      <c r="S64" s="194"/>
      <c r="T64" s="191"/>
      <c r="U64" s="191"/>
      <c r="V64" s="191"/>
      <c r="W64" s="191"/>
      <c r="X64" s="191"/>
      <c r="Y64" s="191"/>
      <c r="Z64" s="191"/>
      <c r="AA64" s="191"/>
    </row>
    <row r="65" spans="1:27" ht="12.75" customHeight="1">
      <c r="A65" s="186">
        <v>-35</v>
      </c>
      <c r="B65" s="187">
        <f>IF(D20=B19,B21,IF(D20=B21,B19,0))</f>
        <v>0</v>
      </c>
      <c r="C65" s="197">
        <f>IF(E20=C19,C21,IF(E20=C21,C19,0))</f>
        <v>0</v>
      </c>
      <c r="D65" s="202"/>
      <c r="E65" s="190"/>
      <c r="F65" s="195"/>
      <c r="G65" s="196"/>
      <c r="H65" s="195"/>
      <c r="I65" s="190"/>
      <c r="J65" s="190"/>
      <c r="K65" s="190"/>
      <c r="L65" s="190"/>
      <c r="M65" s="195"/>
      <c r="N65" s="195"/>
      <c r="O65" s="190"/>
      <c r="P65" s="190"/>
      <c r="Q65" s="209"/>
      <c r="R65" s="210" t="s">
        <v>94</v>
      </c>
      <c r="S65" s="210"/>
      <c r="T65" s="191"/>
      <c r="U65" s="191"/>
      <c r="V65" s="191"/>
      <c r="W65" s="191"/>
      <c r="X65" s="191"/>
      <c r="Y65" s="191"/>
      <c r="Z65" s="191"/>
      <c r="AA65" s="191"/>
    </row>
    <row r="66" spans="1:27" ht="12.75" customHeight="1">
      <c r="A66" s="186"/>
      <c r="B66" s="186"/>
      <c r="C66" s="195"/>
      <c r="D66" s="211"/>
      <c r="E66" s="190"/>
      <c r="F66" s="195"/>
      <c r="G66" s="192">
        <v>89</v>
      </c>
      <c r="H66" s="203"/>
      <c r="I66" s="194"/>
      <c r="J66" s="195"/>
      <c r="K66" s="186">
        <v>-83</v>
      </c>
      <c r="L66" s="187">
        <f>IF(D60=B59,B61,IF(D60=B61,B59,0))</f>
        <v>0</v>
      </c>
      <c r="M66" s="188" t="str">
        <f>IF(E60=C59,C61,IF(E60=C61,C59,0))</f>
        <v>_</v>
      </c>
      <c r="N66" s="189"/>
      <c r="O66" s="190"/>
      <c r="P66" s="190"/>
      <c r="Q66" s="190"/>
      <c r="R66" s="190"/>
      <c r="S66" s="190"/>
      <c r="T66" s="191"/>
      <c r="U66" s="191"/>
      <c r="V66" s="191"/>
      <c r="W66" s="191"/>
      <c r="X66" s="191"/>
      <c r="Y66" s="191"/>
      <c r="Z66" s="191"/>
      <c r="AA66" s="191"/>
    </row>
    <row r="67" spans="1:27" ht="12.75" customHeight="1">
      <c r="A67" s="186">
        <v>-36</v>
      </c>
      <c r="B67" s="187">
        <f>IF(D24=B23,B25,IF(D24=B25,B23,0))</f>
        <v>0</v>
      </c>
      <c r="C67" s="188" t="str">
        <f>IF(E24=C23,C25,IF(E24=C25,C23,0))</f>
        <v>_</v>
      </c>
      <c r="D67" s="202"/>
      <c r="E67" s="190"/>
      <c r="F67" s="195"/>
      <c r="G67" s="196"/>
      <c r="H67" s="195"/>
      <c r="I67" s="215" t="s">
        <v>95</v>
      </c>
      <c r="J67" s="215"/>
      <c r="K67" s="186"/>
      <c r="L67" s="186"/>
      <c r="M67" s="192">
        <v>91</v>
      </c>
      <c r="N67" s="203"/>
      <c r="O67" s="194"/>
      <c r="P67" s="195"/>
      <c r="Q67" s="190"/>
      <c r="R67" s="190"/>
      <c r="S67" s="190"/>
      <c r="T67" s="191"/>
      <c r="U67" s="191"/>
      <c r="V67" s="191"/>
      <c r="W67" s="191"/>
      <c r="X67" s="191"/>
      <c r="Y67" s="191"/>
      <c r="Z67" s="191"/>
      <c r="AA67" s="191"/>
    </row>
    <row r="68" spans="1:27" ht="12.75" customHeight="1">
      <c r="A68" s="186"/>
      <c r="B68" s="186"/>
      <c r="C68" s="192">
        <v>85</v>
      </c>
      <c r="D68" s="203"/>
      <c r="E68" s="194"/>
      <c r="F68" s="195"/>
      <c r="G68" s="196"/>
      <c r="H68" s="195"/>
      <c r="I68" s="190"/>
      <c r="J68" s="190"/>
      <c r="K68" s="186">
        <v>-84</v>
      </c>
      <c r="L68" s="187">
        <f>IF(D64=B63,B65,IF(D64=B65,B63,0))</f>
        <v>0</v>
      </c>
      <c r="M68" s="197">
        <f>IF(E64=C63,C65,IF(E64=C65,C63,0))</f>
        <v>0</v>
      </c>
      <c r="N68" s="218"/>
      <c r="O68" s="196"/>
      <c r="P68" s="195"/>
      <c r="Q68" s="195"/>
      <c r="R68" s="190"/>
      <c r="S68" s="195"/>
      <c r="T68" s="191"/>
      <c r="U68" s="191"/>
      <c r="V68" s="191"/>
      <c r="W68" s="191"/>
      <c r="X68" s="191"/>
      <c r="Y68" s="191"/>
      <c r="Z68" s="191"/>
      <c r="AA68" s="191"/>
    </row>
    <row r="69" spans="1:27" ht="12.75" customHeight="1">
      <c r="A69" s="186">
        <v>-37</v>
      </c>
      <c r="B69" s="187">
        <f>IF(D28=B27,B29,IF(D28=B29,B27,0))</f>
        <v>0</v>
      </c>
      <c r="C69" s="197">
        <f>IF(E28=C27,C29,IF(E28=C29,C27,0))</f>
        <v>0</v>
      </c>
      <c r="D69" s="202"/>
      <c r="E69" s="196"/>
      <c r="F69" s="195"/>
      <c r="G69" s="196"/>
      <c r="H69" s="195"/>
      <c r="I69" s="190"/>
      <c r="J69" s="190"/>
      <c r="K69" s="186"/>
      <c r="L69" s="186"/>
      <c r="M69" s="190"/>
      <c r="N69" s="190"/>
      <c r="O69" s="192">
        <v>93</v>
      </c>
      <c r="P69" s="203"/>
      <c r="Q69" s="213"/>
      <c r="R69" s="213"/>
      <c r="S69" s="213"/>
      <c r="T69" s="191"/>
      <c r="U69" s="191"/>
      <c r="V69" s="191"/>
      <c r="W69" s="191"/>
      <c r="X69" s="191"/>
      <c r="Y69" s="191"/>
      <c r="Z69" s="191"/>
      <c r="AA69" s="191"/>
    </row>
    <row r="70" spans="1:27" ht="12.75" customHeight="1">
      <c r="A70" s="186"/>
      <c r="B70" s="186"/>
      <c r="C70" s="190"/>
      <c r="D70" s="212"/>
      <c r="E70" s="192">
        <v>88</v>
      </c>
      <c r="F70" s="203"/>
      <c r="G70" s="204"/>
      <c r="H70" s="195"/>
      <c r="I70" s="190"/>
      <c r="J70" s="190"/>
      <c r="K70" s="186">
        <v>-85</v>
      </c>
      <c r="L70" s="187">
        <f>IF(D68=B67,B69,IF(D68=B69,B67,0))</f>
        <v>0</v>
      </c>
      <c r="M70" s="188" t="str">
        <f>IF(E68=C67,C69,IF(E68=C69,C67,0))</f>
        <v>_</v>
      </c>
      <c r="N70" s="189"/>
      <c r="O70" s="196"/>
      <c r="P70" s="195"/>
      <c r="Q70" s="214"/>
      <c r="R70" s="210" t="s">
        <v>96</v>
      </c>
      <c r="S70" s="210"/>
      <c r="T70" s="191"/>
      <c r="U70" s="191"/>
      <c r="V70" s="191"/>
      <c r="W70" s="191"/>
      <c r="X70" s="191"/>
      <c r="Y70" s="191"/>
      <c r="Z70" s="191"/>
      <c r="AA70" s="191"/>
    </row>
    <row r="71" spans="1:27" ht="12.75" customHeight="1">
      <c r="A71" s="186">
        <v>-38</v>
      </c>
      <c r="B71" s="187">
        <f>IF(D32=B31,B33,IF(D32=B33,B31,0))</f>
        <v>0</v>
      </c>
      <c r="C71" s="188">
        <f>IF(E32=C31,C33,IF(E32=C33,C31,0))</f>
        <v>0</v>
      </c>
      <c r="D71" s="202"/>
      <c r="E71" s="196"/>
      <c r="F71" s="195"/>
      <c r="G71" s="190"/>
      <c r="H71" s="190"/>
      <c r="I71" s="190"/>
      <c r="J71" s="190"/>
      <c r="K71" s="186"/>
      <c r="L71" s="186"/>
      <c r="M71" s="192">
        <v>92</v>
      </c>
      <c r="N71" s="203"/>
      <c r="O71" s="204"/>
      <c r="P71" s="195"/>
      <c r="Q71" s="209"/>
      <c r="R71" s="190"/>
      <c r="S71" s="209"/>
      <c r="T71" s="191"/>
      <c r="U71" s="191"/>
      <c r="V71" s="191"/>
      <c r="W71" s="191"/>
      <c r="X71" s="191"/>
      <c r="Y71" s="191"/>
      <c r="Z71" s="191"/>
      <c r="AA71" s="191"/>
    </row>
    <row r="72" spans="1:27" ht="12.75" customHeight="1">
      <c r="A72" s="186"/>
      <c r="B72" s="186"/>
      <c r="C72" s="192">
        <v>86</v>
      </c>
      <c r="D72" s="203"/>
      <c r="E72" s="204"/>
      <c r="F72" s="195"/>
      <c r="G72" s="186">
        <v>-89</v>
      </c>
      <c r="H72" s="187">
        <f>IF(H66=F62,F70,IF(H66=F70,F62,0))</f>
        <v>0</v>
      </c>
      <c r="I72" s="188">
        <f>IF(I66=G62,G70,IF(I66=G70,G62,0))</f>
        <v>0</v>
      </c>
      <c r="J72" s="189"/>
      <c r="K72" s="186">
        <v>-86</v>
      </c>
      <c r="L72" s="187">
        <f>IF(D72=B71,B73,IF(D72=B73,B71,0))</f>
        <v>0</v>
      </c>
      <c r="M72" s="197" t="str">
        <f>IF(E72=C71,C73,IF(E72=C73,C71,0))</f>
        <v>_</v>
      </c>
      <c r="N72" s="218"/>
      <c r="O72" s="190"/>
      <c r="P72" s="190"/>
      <c r="Q72" s="190"/>
      <c r="R72" s="190"/>
      <c r="S72" s="190"/>
      <c r="T72" s="191"/>
      <c r="U72" s="191"/>
      <c r="V72" s="191"/>
      <c r="W72" s="191"/>
      <c r="X72" s="191"/>
      <c r="Y72" s="191"/>
      <c r="Z72" s="191"/>
      <c r="AA72" s="191"/>
    </row>
    <row r="73" spans="1:27" ht="12.75" customHeight="1">
      <c r="A73" s="186">
        <v>-39</v>
      </c>
      <c r="B73" s="187">
        <f>IF(D36=B35,B37,IF(D36=B37,B35,0))</f>
        <v>0</v>
      </c>
      <c r="C73" s="197" t="str">
        <f>IF(E36=C35,C37,IF(E36=C37,C35,0))</f>
        <v>_</v>
      </c>
      <c r="D73" s="202"/>
      <c r="E73" s="190"/>
      <c r="F73" s="190"/>
      <c r="G73" s="190"/>
      <c r="H73" s="190"/>
      <c r="I73" s="215" t="s">
        <v>97</v>
      </c>
      <c r="J73" s="215"/>
      <c r="K73" s="190"/>
      <c r="L73" s="190"/>
      <c r="M73" s="190"/>
      <c r="N73" s="190"/>
      <c r="O73" s="186">
        <v>-93</v>
      </c>
      <c r="P73" s="187">
        <f>IF(P69=N67,N71,IF(P69=N71,N67,0))</f>
        <v>0</v>
      </c>
      <c r="Q73" s="188">
        <f>IF(Q69=O67,O71,IF(Q69=O71,O67,0))</f>
        <v>0</v>
      </c>
      <c r="R73" s="194"/>
      <c r="S73" s="194"/>
      <c r="T73" s="191"/>
      <c r="U73" s="191"/>
      <c r="V73" s="191"/>
      <c r="W73" s="191"/>
      <c r="X73" s="191"/>
      <c r="Y73" s="191"/>
      <c r="Z73" s="191"/>
      <c r="AA73" s="191"/>
    </row>
    <row r="74" spans="1:27" ht="12.75" customHeight="1">
      <c r="A74" s="186"/>
      <c r="B74" s="186"/>
      <c r="C74" s="190"/>
      <c r="D74" s="212"/>
      <c r="E74" s="186">
        <v>-87</v>
      </c>
      <c r="F74" s="187">
        <f>IF(F62=D60,D64,IF(F62=D64,D60,0))</f>
        <v>0</v>
      </c>
      <c r="G74" s="188">
        <f>IF(G62=E60,E64,IF(G62=E64,E60,0))</f>
        <v>0</v>
      </c>
      <c r="H74" s="189"/>
      <c r="I74" s="209"/>
      <c r="J74" s="209"/>
      <c r="K74" s="190"/>
      <c r="L74" s="190"/>
      <c r="M74" s="186">
        <v>-91</v>
      </c>
      <c r="N74" s="187">
        <f>IF(N67=L66,L68,IF(N67=L68,L66,0))</f>
        <v>0</v>
      </c>
      <c r="O74" s="188" t="str">
        <f>IF(O67=M66,M68,IF(O67=M68,M66,0))</f>
        <v>_</v>
      </c>
      <c r="P74" s="189"/>
      <c r="Q74" s="209"/>
      <c r="R74" s="210" t="s">
        <v>98</v>
      </c>
      <c r="S74" s="210"/>
      <c r="T74" s="191"/>
      <c r="U74" s="191"/>
      <c r="V74" s="191"/>
      <c r="W74" s="191"/>
      <c r="X74" s="191"/>
      <c r="Y74" s="191"/>
      <c r="Z74" s="191"/>
      <c r="AA74" s="191"/>
    </row>
    <row r="75" spans="1:27" ht="12.75" customHeight="1">
      <c r="A75" s="186"/>
      <c r="B75" s="186"/>
      <c r="C75" s="190"/>
      <c r="D75" s="212"/>
      <c r="E75" s="186"/>
      <c r="F75" s="186"/>
      <c r="G75" s="192">
        <v>90</v>
      </c>
      <c r="H75" s="203"/>
      <c r="I75" s="194"/>
      <c r="J75" s="195"/>
      <c r="K75" s="190"/>
      <c r="L75" s="190"/>
      <c r="M75" s="186"/>
      <c r="N75" s="186"/>
      <c r="O75" s="192">
        <v>94</v>
      </c>
      <c r="P75" s="203"/>
      <c r="Q75" s="194"/>
      <c r="R75" s="194"/>
      <c r="S75" s="194"/>
      <c r="T75" s="191"/>
      <c r="U75" s="191"/>
      <c r="V75" s="191"/>
      <c r="W75" s="191"/>
      <c r="X75" s="191"/>
      <c r="Y75" s="191"/>
      <c r="Z75" s="191"/>
      <c r="AA75" s="191"/>
    </row>
    <row r="76" spans="1:27" ht="12.75" customHeight="1">
      <c r="A76" s="190"/>
      <c r="B76" s="190"/>
      <c r="C76" s="190"/>
      <c r="D76" s="212"/>
      <c r="E76" s="186">
        <v>-88</v>
      </c>
      <c r="F76" s="187">
        <f>IF(F70=D68,D72,IF(F70=D72,D68,0))</f>
        <v>0</v>
      </c>
      <c r="G76" s="197">
        <f>IF(G70=E68,E72,IF(G70=E72,E68,0))</f>
        <v>0</v>
      </c>
      <c r="H76" s="189"/>
      <c r="I76" s="215" t="s">
        <v>99</v>
      </c>
      <c r="J76" s="215"/>
      <c r="K76" s="190"/>
      <c r="L76" s="190"/>
      <c r="M76" s="186">
        <v>-92</v>
      </c>
      <c r="N76" s="187">
        <f>IF(N71=L70,L72,IF(N71=L72,L70,0))</f>
        <v>0</v>
      </c>
      <c r="O76" s="197">
        <f>IF(O71=M70,M72,IF(O71=M72,M70,0))</f>
        <v>0</v>
      </c>
      <c r="P76" s="189"/>
      <c r="Q76" s="209"/>
      <c r="R76" s="210" t="s">
        <v>100</v>
      </c>
      <c r="S76" s="210"/>
      <c r="T76" s="191"/>
      <c r="U76" s="191"/>
      <c r="V76" s="191"/>
      <c r="W76" s="191"/>
      <c r="X76" s="191"/>
      <c r="Y76" s="191"/>
      <c r="Z76" s="191"/>
      <c r="AA76" s="191"/>
    </row>
    <row r="77" spans="1:27" ht="12.75" customHeight="1">
      <c r="A77" s="190"/>
      <c r="B77" s="190"/>
      <c r="C77" s="190"/>
      <c r="D77" s="190"/>
      <c r="E77" s="190"/>
      <c r="F77" s="190"/>
      <c r="G77" s="186">
        <v>-90</v>
      </c>
      <c r="H77" s="187">
        <f>IF(H75=F74,F76,IF(H75=F76,F74,0))</f>
        <v>0</v>
      </c>
      <c r="I77" s="188">
        <f>IF(I75=G74,G76,IF(I75=G76,G74,0))</f>
        <v>0</v>
      </c>
      <c r="J77" s="189"/>
      <c r="K77" s="190"/>
      <c r="L77" s="190"/>
      <c r="M77" s="190"/>
      <c r="N77" s="190"/>
      <c r="O77" s="186">
        <v>-94</v>
      </c>
      <c r="P77" s="187">
        <f>IF(P75=N74,N76,IF(P75=N76,N74,0))</f>
        <v>0</v>
      </c>
      <c r="Q77" s="188" t="str">
        <f>IF(Q75=O74,O76,IF(Q75=O76,O74,0))</f>
        <v>_</v>
      </c>
      <c r="R77" s="194"/>
      <c r="S77" s="194"/>
      <c r="T77" s="191"/>
      <c r="U77" s="191"/>
      <c r="V77" s="191"/>
      <c r="W77" s="191"/>
      <c r="X77" s="191"/>
      <c r="Y77" s="191"/>
      <c r="Z77" s="191"/>
      <c r="AA77" s="191"/>
    </row>
    <row r="78" spans="1:27" ht="12.75" customHeight="1">
      <c r="A78" s="190"/>
      <c r="B78" s="190"/>
      <c r="C78" s="190"/>
      <c r="D78" s="190"/>
      <c r="E78" s="195"/>
      <c r="F78" s="195"/>
      <c r="G78" s="190"/>
      <c r="H78" s="190"/>
      <c r="I78" s="215" t="s">
        <v>101</v>
      </c>
      <c r="J78" s="215"/>
      <c r="K78" s="190"/>
      <c r="L78" s="190"/>
      <c r="M78" s="195"/>
      <c r="N78" s="195"/>
      <c r="O78" s="190"/>
      <c r="P78" s="190"/>
      <c r="Q78" s="209"/>
      <c r="R78" s="210" t="s">
        <v>102</v>
      </c>
      <c r="S78" s="210"/>
      <c r="T78" s="191"/>
      <c r="U78" s="191"/>
      <c r="V78" s="191"/>
      <c r="W78" s="191"/>
      <c r="X78" s="191"/>
      <c r="Y78" s="191"/>
      <c r="Z78" s="191"/>
      <c r="AA78" s="191"/>
    </row>
    <row r="79" spans="1:27" ht="12.75">
      <c r="A79" s="191"/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</row>
    <row r="80" spans="1:27" ht="12.75">
      <c r="A80" s="191"/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A1:S1"/>
    <mergeCell ref="R57:S57"/>
    <mergeCell ref="R78:S78"/>
    <mergeCell ref="R61:S61"/>
    <mergeCell ref="R63:S63"/>
    <mergeCell ref="R65:S65"/>
    <mergeCell ref="R70:S70"/>
    <mergeCell ref="R76:S76"/>
    <mergeCell ref="R74:S74"/>
    <mergeCell ref="A3:S3"/>
    <mergeCell ref="A2:S2"/>
    <mergeCell ref="A5:S5"/>
    <mergeCell ref="R44:S44"/>
    <mergeCell ref="R52:S52"/>
    <mergeCell ref="R50:S50"/>
    <mergeCell ref="R48:S48"/>
    <mergeCell ref="R26:S26"/>
    <mergeCell ref="R36:S36"/>
    <mergeCell ref="A4:S4"/>
  </mergeCells>
  <conditionalFormatting sqref="A6:B78 C60:S78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workbookViewId="0" topLeftCell="A49">
      <selection activeCell="A2" sqref="A2:I2"/>
    </sheetView>
  </sheetViews>
  <sheetFormatPr defaultColWidth="9.00390625" defaultRowHeight="12.75"/>
  <cols>
    <col min="1" max="1" width="9.125" style="229" customWidth="1"/>
    <col min="2" max="2" width="5.75390625" style="229" customWidth="1"/>
    <col min="3" max="4" width="25.75390625" style="0" customWidth="1"/>
    <col min="5" max="5" width="5.75390625" style="0" customWidth="1"/>
  </cols>
  <sheetData>
    <row r="1" spans="1:5" ht="12.75">
      <c r="A1" s="219" t="s">
        <v>103</v>
      </c>
      <c r="B1" s="220" t="s">
        <v>104</v>
      </c>
      <c r="C1" s="221"/>
      <c r="D1" s="222" t="s">
        <v>105</v>
      </c>
      <c r="E1" s="223"/>
    </row>
    <row r="2" spans="1:5" ht="12.75">
      <c r="A2" s="224">
        <v>1</v>
      </c>
      <c r="B2" s="225">
        <f>'11'!D8</f>
        <v>0</v>
      </c>
      <c r="C2" s="226">
        <f>'12'!E12</f>
        <v>0</v>
      </c>
      <c r="D2" s="227">
        <f>'12'!C61</f>
        <v>0</v>
      </c>
      <c r="E2" s="228">
        <f>'12'!B7</f>
        <v>0</v>
      </c>
    </row>
    <row r="3" spans="1:5" ht="12.75">
      <c r="A3" s="224">
        <v>2</v>
      </c>
      <c r="B3" s="225">
        <f>'11'!D12</f>
        <v>0</v>
      </c>
      <c r="C3" s="226">
        <f>'12'!E16</f>
        <v>0</v>
      </c>
      <c r="D3" s="227">
        <f>'12'!C63</f>
        <v>0</v>
      </c>
      <c r="E3" s="228">
        <f>'12'!B9</f>
        <v>0</v>
      </c>
    </row>
    <row r="4" spans="1:5" ht="12.75">
      <c r="A4" s="224">
        <v>3</v>
      </c>
      <c r="B4" s="225">
        <f>'11'!D16</f>
        <v>0</v>
      </c>
      <c r="C4" s="226">
        <f>'12'!E20</f>
        <v>0</v>
      </c>
      <c r="D4" s="227">
        <f>'12'!C65</f>
        <v>0</v>
      </c>
      <c r="E4" s="228">
        <f>'12'!B11</f>
        <v>0</v>
      </c>
    </row>
    <row r="5" spans="1:5" ht="12.75">
      <c r="A5" s="224">
        <v>4</v>
      </c>
      <c r="B5" s="225">
        <f>'11'!D20</f>
        <v>0</v>
      </c>
      <c r="C5" s="226">
        <f>'12'!E28</f>
        <v>0</v>
      </c>
      <c r="D5" s="227">
        <f>'12'!C69</f>
        <v>0</v>
      </c>
      <c r="E5" s="228">
        <f>'12'!B13</f>
        <v>0</v>
      </c>
    </row>
    <row r="6" spans="1:5" ht="12.75">
      <c r="A6" s="224">
        <v>5</v>
      </c>
      <c r="B6" s="225">
        <f>'11'!D24</f>
        <v>0</v>
      </c>
      <c r="C6" s="226">
        <f>'12'!E32</f>
        <v>0</v>
      </c>
      <c r="D6" s="227">
        <f>'12'!C71</f>
        <v>0</v>
      </c>
      <c r="E6" s="228">
        <f>'12'!B15</f>
        <v>0</v>
      </c>
    </row>
    <row r="7" spans="1:5" ht="12.75">
      <c r="A7" s="224">
        <v>6</v>
      </c>
      <c r="B7" s="225">
        <f>'11'!D28</f>
        <v>0</v>
      </c>
      <c r="C7" s="226" t="str">
        <f>'12'!G13</f>
        <v>Коробейникова Екатерина</v>
      </c>
      <c r="D7" s="227">
        <f>'12'!C42</f>
        <v>0</v>
      </c>
      <c r="E7" s="228">
        <f>'12'!B17</f>
        <v>0</v>
      </c>
    </row>
    <row r="8" spans="1:5" ht="12.75">
      <c r="A8" s="224">
        <v>7</v>
      </c>
      <c r="B8" s="225">
        <f>'11'!D32</f>
        <v>0</v>
      </c>
      <c r="C8" s="226" t="str">
        <f>'12'!G17</f>
        <v>Ахметгалиев Рустем</v>
      </c>
      <c r="D8" s="227">
        <f>'12'!C44</f>
        <v>0</v>
      </c>
      <c r="E8" s="228">
        <f>'12'!B19</f>
        <v>0</v>
      </c>
    </row>
    <row r="9" spans="1:5" ht="12.75">
      <c r="A9" s="224">
        <v>8</v>
      </c>
      <c r="B9" s="225">
        <f>'11'!D36</f>
        <v>0</v>
      </c>
      <c r="C9" s="226" t="str">
        <f>'12'!G21</f>
        <v>Хизбуллин Вадим</v>
      </c>
      <c r="D9" s="227">
        <f>'12'!C46</f>
        <v>0</v>
      </c>
      <c r="E9" s="228">
        <f>'12'!B21</f>
        <v>0</v>
      </c>
    </row>
    <row r="10" spans="1:5" ht="12.75">
      <c r="A10" s="224">
        <v>9</v>
      </c>
      <c r="B10" s="225">
        <f>'11'!D40</f>
        <v>0</v>
      </c>
      <c r="C10" s="226" t="str">
        <f>'12'!G29</f>
        <v>Петровский Тимофей</v>
      </c>
      <c r="D10" s="227">
        <f>'12'!C50</f>
        <v>0</v>
      </c>
      <c r="E10" s="228">
        <f>'12'!B23</f>
        <v>0</v>
      </c>
    </row>
    <row r="11" spans="1:5" ht="12.75">
      <c r="A11" s="224">
        <v>10</v>
      </c>
      <c r="B11" s="225">
        <f>'11'!D44</f>
        <v>0</v>
      </c>
      <c r="C11" s="226" t="str">
        <f>'12'!G33</f>
        <v>Гуменюк Андрей</v>
      </c>
      <c r="D11" s="227">
        <f>'12'!C52</f>
        <v>0</v>
      </c>
      <c r="E11" s="228">
        <f>'12'!B25</f>
        <v>0</v>
      </c>
    </row>
    <row r="12" spans="1:5" ht="12.75">
      <c r="A12" s="224">
        <v>11</v>
      </c>
      <c r="B12" s="225">
        <f>'11'!D48</f>
        <v>0</v>
      </c>
      <c r="C12" s="226" t="str">
        <f>'12'!E41</f>
        <v>Искаков Салават</v>
      </c>
      <c r="D12" s="227">
        <f>'12'!M53</f>
        <v>0</v>
      </c>
      <c r="E12" s="228">
        <f>'12'!B27</f>
        <v>0</v>
      </c>
    </row>
    <row r="13" spans="1:5" ht="12.75">
      <c r="A13" s="224">
        <v>12</v>
      </c>
      <c r="B13" s="225">
        <f>'11'!D52</f>
        <v>0</v>
      </c>
      <c r="C13" s="226">
        <f>'12'!E45</f>
        <v>0</v>
      </c>
      <c r="D13" s="227">
        <f>'12'!M55</f>
        <v>0</v>
      </c>
      <c r="E13" s="228">
        <f>'12'!B29</f>
        <v>0</v>
      </c>
    </row>
    <row r="14" spans="1:5" ht="12.75">
      <c r="A14" s="224">
        <v>13</v>
      </c>
      <c r="B14" s="225">
        <f>'11'!D56</f>
        <v>0</v>
      </c>
      <c r="C14" s="226" t="str">
        <f>'12'!E49</f>
        <v>Зиннатуллин Рустемхан</v>
      </c>
      <c r="D14" s="227">
        <f>'12'!M57</f>
        <v>0</v>
      </c>
      <c r="E14" s="228">
        <f>'12'!B31</f>
        <v>0</v>
      </c>
    </row>
    <row r="15" spans="1:5" ht="12.75">
      <c r="A15" s="224">
        <v>14</v>
      </c>
      <c r="B15" s="225">
        <f>'11'!D60</f>
        <v>0</v>
      </c>
      <c r="C15" s="226" t="str">
        <f>'12'!E53</f>
        <v>Нестеренко Георгий</v>
      </c>
      <c r="D15" s="227">
        <f>'12'!M59</f>
        <v>0</v>
      </c>
      <c r="E15" s="228">
        <f>'12'!B33</f>
        <v>0</v>
      </c>
    </row>
    <row r="16" spans="1:5" ht="12.75">
      <c r="A16" s="224">
        <v>15</v>
      </c>
      <c r="B16" s="225">
        <f>'11'!D64</f>
        <v>0</v>
      </c>
      <c r="C16" s="226" t="str">
        <f>'12'!G43</f>
        <v>Искаков Салават</v>
      </c>
      <c r="D16" s="227">
        <f>'12'!G55</f>
        <v>0</v>
      </c>
      <c r="E16" s="228">
        <f>'12'!B35</f>
        <v>0</v>
      </c>
    </row>
    <row r="17" spans="1:5" ht="12.75">
      <c r="A17" s="224">
        <v>16</v>
      </c>
      <c r="B17" s="225">
        <f>'11'!D68</f>
        <v>0</v>
      </c>
      <c r="C17" s="226" t="str">
        <f>'12'!I56</f>
        <v>Нестеренко Георгий</v>
      </c>
      <c r="D17" s="227">
        <f>'12'!I58</f>
        <v>0</v>
      </c>
      <c r="E17" s="228">
        <f>'12'!B37</f>
        <v>0</v>
      </c>
    </row>
    <row r="18" spans="1:5" ht="12.75">
      <c r="A18" s="224">
        <v>17</v>
      </c>
      <c r="B18" s="225">
        <f>'11'!F10</f>
        <v>0</v>
      </c>
      <c r="C18" s="226">
        <f>'12'!O54</f>
        <v>0</v>
      </c>
      <c r="D18" s="227">
        <f>'12'!O61</f>
        <v>0</v>
      </c>
      <c r="E18" s="228">
        <f>'12'!D38</f>
        <v>0</v>
      </c>
    </row>
    <row r="19" spans="1:5" ht="12.75">
      <c r="A19" s="224">
        <v>18</v>
      </c>
      <c r="B19" s="225">
        <f>'11'!F18</f>
        <v>0</v>
      </c>
      <c r="C19" s="226">
        <f>'12'!O58</f>
        <v>0</v>
      </c>
      <c r="D19" s="227">
        <f>'12'!O63</f>
        <v>0</v>
      </c>
      <c r="E19" s="228">
        <f>'12'!D34</f>
        <v>0</v>
      </c>
    </row>
    <row r="20" spans="1:5" ht="12.75">
      <c r="A20" s="224">
        <v>19</v>
      </c>
      <c r="B20" s="225">
        <f>'11'!F26</f>
        <v>0</v>
      </c>
      <c r="C20" s="226">
        <f>'12'!Q56</f>
        <v>0</v>
      </c>
      <c r="D20" s="227">
        <f>'12'!Q60</f>
        <v>0</v>
      </c>
      <c r="E20" s="228">
        <f>'12'!D30</f>
        <v>0</v>
      </c>
    </row>
    <row r="21" spans="1:5" ht="12.75">
      <c r="A21" s="224">
        <v>20</v>
      </c>
      <c r="B21" s="225">
        <f>'11'!F34</f>
        <v>0</v>
      </c>
      <c r="C21" s="226">
        <f>'12'!Q62</f>
        <v>0</v>
      </c>
      <c r="D21" s="227">
        <f>'12'!Q64</f>
        <v>0</v>
      </c>
      <c r="E21" s="228">
        <f>'12'!D26</f>
        <v>0</v>
      </c>
    </row>
    <row r="22" spans="1:5" ht="12.75">
      <c r="A22" s="224">
        <v>21</v>
      </c>
      <c r="B22" s="225">
        <f>'11'!F42</f>
        <v>0</v>
      </c>
      <c r="C22" s="226">
        <f>'12'!E64</f>
        <v>0</v>
      </c>
      <c r="D22" s="227">
        <f>'12'!M68</f>
        <v>0</v>
      </c>
      <c r="E22" s="228">
        <f>'12'!D22</f>
        <v>0</v>
      </c>
    </row>
    <row r="23" spans="1:5" ht="12.75">
      <c r="A23" s="224">
        <v>22</v>
      </c>
      <c r="B23" s="225">
        <f>'11'!F50</f>
        <v>0</v>
      </c>
      <c r="C23" s="226">
        <f>'12'!G62</f>
        <v>0</v>
      </c>
      <c r="D23" s="227">
        <f>'12'!G74</f>
        <v>0</v>
      </c>
      <c r="E23" s="228">
        <f>'12'!D18</f>
        <v>0</v>
      </c>
    </row>
    <row r="24" spans="1:5" ht="12.75">
      <c r="A24" s="224">
        <v>23</v>
      </c>
      <c r="B24" s="225">
        <f>'11'!F58</f>
        <v>0</v>
      </c>
      <c r="C24" s="226">
        <f>'12'!G70</f>
        <v>0</v>
      </c>
      <c r="D24" s="227">
        <f>'12'!G76</f>
        <v>0</v>
      </c>
      <c r="E24" s="228">
        <f>'12'!D14</f>
        <v>0</v>
      </c>
    </row>
    <row r="25" spans="1:5" ht="12.75">
      <c r="A25" s="224">
        <v>24</v>
      </c>
      <c r="B25" s="225">
        <f>'11'!F66</f>
        <v>0</v>
      </c>
      <c r="C25" s="226">
        <f>'12'!I66</f>
        <v>0</v>
      </c>
      <c r="D25" s="227">
        <f>'12'!I72</f>
        <v>0</v>
      </c>
      <c r="E25" s="228">
        <f>'12'!D10</f>
        <v>0</v>
      </c>
    </row>
    <row r="26" spans="1:5" ht="12.75">
      <c r="A26" s="224">
        <v>25</v>
      </c>
      <c r="B26" s="225">
        <f>'11'!H14</f>
        <v>0</v>
      </c>
      <c r="C26" s="226">
        <f>'12'!I75</f>
        <v>0</v>
      </c>
      <c r="D26" s="227">
        <f>'12'!I77</f>
        <v>0</v>
      </c>
      <c r="E26" s="228">
        <f>'12'!H7</f>
        <v>0</v>
      </c>
    </row>
    <row r="27" spans="1:5" ht="12.75">
      <c r="A27" s="224">
        <v>26</v>
      </c>
      <c r="B27" s="225">
        <f>'11'!H30</f>
        <v>0</v>
      </c>
      <c r="C27" s="226">
        <f>'12'!O71</f>
        <v>0</v>
      </c>
      <c r="D27" s="227">
        <f>'12'!O76</f>
        <v>0</v>
      </c>
      <c r="E27" s="228">
        <f>'12'!H15</f>
        <v>0</v>
      </c>
    </row>
    <row r="28" spans="1:5" ht="12.75">
      <c r="A28" s="224">
        <v>27</v>
      </c>
      <c r="B28" s="225">
        <f>'11'!H46</f>
        <v>0</v>
      </c>
      <c r="C28" s="226">
        <f>'12'!Q69</f>
        <v>0</v>
      </c>
      <c r="D28" s="227">
        <f>'12'!Q73</f>
        <v>0</v>
      </c>
      <c r="E28" s="228">
        <f>'12'!H23</f>
        <v>0</v>
      </c>
    </row>
    <row r="29" spans="1:5" ht="12.75">
      <c r="A29" s="224">
        <v>28</v>
      </c>
      <c r="B29" s="225">
        <f>'11'!H62</f>
        <v>0</v>
      </c>
      <c r="C29" s="226" t="str">
        <f>'11'!E8</f>
        <v>Лебедев Михаил</v>
      </c>
      <c r="D29" s="227" t="str">
        <f>'12'!C7</f>
        <v>_</v>
      </c>
      <c r="E29" s="228">
        <f>'12'!H31</f>
        <v>0</v>
      </c>
    </row>
    <row r="30" spans="1:5" ht="12.75">
      <c r="A30" s="224">
        <v>29</v>
      </c>
      <c r="B30" s="225">
        <f>'11'!J22</f>
        <v>0</v>
      </c>
      <c r="C30" s="226" t="str">
        <f>'11'!E16</f>
        <v>Елпаев Игорь</v>
      </c>
      <c r="D30" s="227" t="str">
        <f>'12'!C11</f>
        <v>_</v>
      </c>
      <c r="E30" s="228">
        <f>'12'!L37</f>
        <v>0</v>
      </c>
    </row>
    <row r="31" spans="1:5" ht="12.75">
      <c r="A31" s="224">
        <v>30</v>
      </c>
      <c r="B31" s="225">
        <f>'11'!J54</f>
        <v>0</v>
      </c>
      <c r="C31" s="226" t="str">
        <f>'11'!E20</f>
        <v>Гуменюк Андрей</v>
      </c>
      <c r="D31" s="227" t="str">
        <f>'12'!C13</f>
        <v>_</v>
      </c>
      <c r="E31" s="228">
        <f>'12'!L21</f>
        <v>0</v>
      </c>
    </row>
    <row r="32" spans="1:5" ht="12.75">
      <c r="A32" s="224">
        <v>31</v>
      </c>
      <c r="B32" s="225">
        <f>'11'!L38</f>
        <v>0</v>
      </c>
      <c r="C32" s="226" t="str">
        <f>'11'!E24</f>
        <v>Петровский Тимофей</v>
      </c>
      <c r="D32" s="227" t="str">
        <f>'12'!C15</f>
        <v>_</v>
      </c>
      <c r="E32" s="228">
        <f>'11'!L58</f>
        <v>0</v>
      </c>
    </row>
    <row r="33" spans="1:5" ht="12.75">
      <c r="A33" s="224">
        <v>32</v>
      </c>
      <c r="B33" s="225">
        <f>'12'!D8</f>
        <v>0</v>
      </c>
      <c r="C33" s="226" t="str">
        <f>'11'!E28</f>
        <v>Старков Константин</v>
      </c>
      <c r="D33" s="227" t="str">
        <f>'12'!C17</f>
        <v>_</v>
      </c>
      <c r="E33" s="228">
        <f>'12'!B59</f>
        <v>0</v>
      </c>
    </row>
    <row r="34" spans="1:5" ht="12.75">
      <c r="A34" s="224">
        <v>33</v>
      </c>
      <c r="B34" s="225">
        <f>'12'!D12</f>
        <v>0</v>
      </c>
      <c r="C34" s="226" t="str">
        <f>'11'!E32</f>
        <v>Камалтдинов Ирек</v>
      </c>
      <c r="D34" s="227" t="str">
        <f>'12'!C19</f>
        <v>_</v>
      </c>
      <c r="E34" s="228">
        <f>'12'!B61</f>
        <v>0</v>
      </c>
    </row>
    <row r="35" spans="1:5" ht="12.75">
      <c r="A35" s="224">
        <v>34</v>
      </c>
      <c r="B35" s="225">
        <f>'12'!D16</f>
        <v>0</v>
      </c>
      <c r="C35" s="226" t="str">
        <f>'11'!E36</f>
        <v>Гайнетдинов Виктор</v>
      </c>
      <c r="D35" s="227" t="str">
        <f>'12'!C21</f>
        <v>_</v>
      </c>
      <c r="E35" s="228">
        <f>'12'!B63</f>
        <v>0</v>
      </c>
    </row>
    <row r="36" spans="1:5" ht="12.75">
      <c r="A36" s="224">
        <v>35</v>
      </c>
      <c r="B36" s="225">
        <f>'12'!D20</f>
        <v>0</v>
      </c>
      <c r="C36" s="226" t="str">
        <f>'11'!E40</f>
        <v>Хизбуллин Вадим</v>
      </c>
      <c r="D36" s="227" t="str">
        <f>'12'!C23</f>
        <v>_</v>
      </c>
      <c r="E36" s="228">
        <f>'12'!B65</f>
        <v>0</v>
      </c>
    </row>
    <row r="37" spans="1:5" ht="12.75">
      <c r="A37" s="224">
        <v>36</v>
      </c>
      <c r="B37" s="225">
        <f>'12'!D24</f>
        <v>0</v>
      </c>
      <c r="C37" s="226" t="str">
        <f>'11'!E48</f>
        <v>Ахметгалиев Рустем</v>
      </c>
      <c r="D37" s="227" t="str">
        <f>'12'!C27</f>
        <v>_</v>
      </c>
      <c r="E37" s="228">
        <f>'12'!B67</f>
        <v>0</v>
      </c>
    </row>
    <row r="38" spans="1:5" ht="12.75">
      <c r="A38" s="224">
        <v>37</v>
      </c>
      <c r="B38" s="225">
        <f>'12'!D28</f>
        <v>0</v>
      </c>
      <c r="C38" s="226" t="str">
        <f>'11'!E52</f>
        <v>Хакимов Фларит</v>
      </c>
      <c r="D38" s="227" t="str">
        <f>'12'!C29</f>
        <v>_</v>
      </c>
      <c r="E38" s="228">
        <f>'12'!B69</f>
        <v>0</v>
      </c>
    </row>
    <row r="39" spans="1:5" ht="12.75">
      <c r="A39" s="224">
        <v>38</v>
      </c>
      <c r="B39" s="225">
        <f>'12'!D32</f>
        <v>0</v>
      </c>
      <c r="C39" s="226" t="str">
        <f>'11'!E56</f>
        <v>Алопин Вадим</v>
      </c>
      <c r="D39" s="227" t="str">
        <f>'12'!C31</f>
        <v>_</v>
      </c>
      <c r="E39" s="228">
        <f>'12'!B71</f>
        <v>0</v>
      </c>
    </row>
    <row r="40" spans="1:5" ht="12.75">
      <c r="A40" s="224">
        <v>39</v>
      </c>
      <c r="B40" s="225">
        <f>'12'!D36</f>
        <v>0</v>
      </c>
      <c r="C40" s="226" t="str">
        <f>'11'!E60</f>
        <v>Коробейникова Екатерина</v>
      </c>
      <c r="D40" s="227" t="str">
        <f>'12'!C33</f>
        <v>_</v>
      </c>
      <c r="E40" s="228">
        <f>'12'!B73</f>
        <v>0</v>
      </c>
    </row>
    <row r="41" spans="1:5" ht="12.75">
      <c r="A41" s="224">
        <v>40</v>
      </c>
      <c r="B41" s="225">
        <f>'12'!F9</f>
        <v>0</v>
      </c>
      <c r="C41" s="226" t="str">
        <f>'11'!E68</f>
        <v>Касимов Линар</v>
      </c>
      <c r="D41" s="227" t="str">
        <f>'12'!C37</f>
        <v>_</v>
      </c>
      <c r="E41" s="228">
        <f>'12'!B40</f>
        <v>0</v>
      </c>
    </row>
    <row r="42" spans="1:5" ht="12.75">
      <c r="A42" s="224">
        <v>41</v>
      </c>
      <c r="B42" s="225">
        <f>'12'!F13</f>
        <v>0</v>
      </c>
      <c r="C42" s="226" t="str">
        <f>'12'!E8</f>
        <v>Зиннатуллин Ильшат</v>
      </c>
      <c r="D42" s="227" t="str">
        <f>'12'!C59</f>
        <v>_</v>
      </c>
      <c r="E42" s="228">
        <f>'12'!B42</f>
        <v>0</v>
      </c>
    </row>
    <row r="43" spans="1:5" ht="12.75">
      <c r="A43" s="224">
        <v>42</v>
      </c>
      <c r="B43" s="225">
        <f>'12'!F17</f>
        <v>0</v>
      </c>
      <c r="C43" s="226" t="str">
        <f>'12'!E24</f>
        <v>Зиннатуллин Рустемхан</v>
      </c>
      <c r="D43" s="227" t="str">
        <f>'12'!C67</f>
        <v>_</v>
      </c>
      <c r="E43" s="228">
        <f>'12'!B44</f>
        <v>0</v>
      </c>
    </row>
    <row r="44" spans="1:5" ht="12.75">
      <c r="A44" s="224">
        <v>43</v>
      </c>
      <c r="B44" s="225">
        <f>'12'!F21</f>
        <v>0</v>
      </c>
      <c r="C44" s="226" t="str">
        <f>'12'!E36</f>
        <v>Нестеренко Георгий</v>
      </c>
      <c r="D44" s="227" t="str">
        <f>'12'!C73</f>
        <v>_</v>
      </c>
      <c r="E44" s="228">
        <f>'12'!B46</f>
        <v>0</v>
      </c>
    </row>
    <row r="45" spans="1:5" ht="12.75">
      <c r="A45" s="224">
        <v>44</v>
      </c>
      <c r="B45" s="225">
        <f>'12'!F25</f>
        <v>0</v>
      </c>
      <c r="C45" s="226">
        <f>'12'!E60</f>
        <v>0</v>
      </c>
      <c r="D45" s="227" t="str">
        <f>'12'!M66</f>
        <v>_</v>
      </c>
      <c r="E45" s="228">
        <f>'12'!B48</f>
        <v>0</v>
      </c>
    </row>
    <row r="46" spans="1:5" ht="12.75">
      <c r="A46" s="224">
        <v>45</v>
      </c>
      <c r="B46" s="225">
        <f>'12'!F29</f>
        <v>0</v>
      </c>
      <c r="C46" s="226">
        <f>'12'!E68</f>
        <v>0</v>
      </c>
      <c r="D46" s="227" t="str">
        <f>'12'!M70</f>
        <v>_</v>
      </c>
      <c r="E46" s="228">
        <f>'12'!B50</f>
        <v>0</v>
      </c>
    </row>
    <row r="47" spans="1:5" ht="12.75">
      <c r="A47" s="224">
        <v>46</v>
      </c>
      <c r="B47" s="225">
        <f>'12'!F33</f>
        <v>0</v>
      </c>
      <c r="C47" s="226">
        <f>'12'!E72</f>
        <v>0</v>
      </c>
      <c r="D47" s="227" t="str">
        <f>'12'!M72</f>
        <v>_</v>
      </c>
      <c r="E47" s="228">
        <f>'12'!B52</f>
        <v>0</v>
      </c>
    </row>
    <row r="48" spans="1:5" ht="12.75">
      <c r="A48" s="224">
        <v>47</v>
      </c>
      <c r="B48" s="225">
        <f>'12'!F37</f>
        <v>0</v>
      </c>
      <c r="C48" s="226">
        <f>'12'!O67</f>
        <v>0</v>
      </c>
      <c r="D48" s="227" t="str">
        <f>'12'!O74</f>
        <v>_</v>
      </c>
      <c r="E48" s="228">
        <f>'12'!B54</f>
        <v>0</v>
      </c>
    </row>
    <row r="49" spans="1:5" ht="12.75">
      <c r="A49" s="224">
        <v>48</v>
      </c>
      <c r="B49" s="225">
        <f>'12'!H11</f>
        <v>0</v>
      </c>
      <c r="C49" s="226">
        <f>'12'!Q75</f>
        <v>0</v>
      </c>
      <c r="D49" s="227" t="str">
        <f>'12'!Q77</f>
        <v>_</v>
      </c>
      <c r="E49" s="228">
        <f>'12'!L40</f>
        <v>0</v>
      </c>
    </row>
    <row r="50" spans="1:5" ht="12.75">
      <c r="A50" s="224">
        <v>49</v>
      </c>
      <c r="B50" s="225">
        <f>'12'!H19</f>
        <v>0</v>
      </c>
      <c r="C50" s="226" t="str">
        <f>'12'!K33</f>
        <v>Алопин Вадим</v>
      </c>
      <c r="D50" s="227" t="str">
        <f>'11'!C77</f>
        <v>Гуменюк Андрей</v>
      </c>
      <c r="E50" s="228">
        <f>'12'!L42</f>
        <v>0</v>
      </c>
    </row>
    <row r="51" spans="1:5" ht="12.75">
      <c r="A51" s="224">
        <v>50</v>
      </c>
      <c r="B51" s="225">
        <f>'12'!H27</f>
        <v>0</v>
      </c>
      <c r="C51" s="226" t="str">
        <f>'11'!G58</f>
        <v>Алопин Вадим</v>
      </c>
      <c r="D51" s="227" t="str">
        <f>'12'!E14</f>
        <v>Коробейникова Екатерина</v>
      </c>
      <c r="E51" s="228">
        <f>'12'!L44</f>
        <v>0</v>
      </c>
    </row>
    <row r="52" spans="1:5" ht="12.75">
      <c r="A52" s="224">
        <v>51</v>
      </c>
      <c r="B52" s="225">
        <f>'12'!H35</f>
        <v>0</v>
      </c>
      <c r="C52" s="226" t="str">
        <f>'11'!M70</f>
        <v>Алопин Вадим</v>
      </c>
      <c r="D52" s="227" t="str">
        <f>'11'!M72</f>
        <v>Хизбуллин Вадим</v>
      </c>
      <c r="E52" s="228">
        <f>'12'!L46</f>
        <v>0</v>
      </c>
    </row>
    <row r="53" spans="1:5" ht="12.75">
      <c r="A53" s="224">
        <v>52</v>
      </c>
      <c r="B53" s="225">
        <f>'12'!J9</f>
        <v>0</v>
      </c>
      <c r="C53" s="226" t="str">
        <f>'12'!Q43</f>
        <v>Ахметгалиев Рустем</v>
      </c>
      <c r="D53" s="227" t="str">
        <f>'12'!Q47</f>
        <v>Гайнетдинов Виктор</v>
      </c>
      <c r="E53" s="228">
        <f>'11'!B71</f>
        <v>0</v>
      </c>
    </row>
    <row r="54" spans="1:5" ht="12.75">
      <c r="A54" s="224">
        <v>53</v>
      </c>
      <c r="B54" s="225">
        <f>'12'!J17</f>
        <v>0</v>
      </c>
      <c r="C54" s="226" t="str">
        <f>'12'!O41</f>
        <v>Ахметгалиев Рустем</v>
      </c>
      <c r="D54" s="227" t="str">
        <f>'12'!O48</f>
        <v>Коробейникова Екатерина</v>
      </c>
      <c r="E54" s="228">
        <f>'11'!B73</f>
        <v>0</v>
      </c>
    </row>
    <row r="55" spans="1:5" ht="12.75">
      <c r="A55" s="224">
        <v>54</v>
      </c>
      <c r="B55" s="225">
        <f>'12'!J25</f>
        <v>0</v>
      </c>
      <c r="C55" s="226" t="str">
        <f>'12'!G25</f>
        <v>Гайнетдинов Виктор</v>
      </c>
      <c r="D55" s="227" t="str">
        <f>'12'!C48</f>
        <v>Зиннатуллин Рустемхан</v>
      </c>
      <c r="E55" s="228">
        <f>'11'!B75</f>
        <v>0</v>
      </c>
    </row>
    <row r="56" spans="1:5" ht="12.75">
      <c r="A56" s="224">
        <v>55</v>
      </c>
      <c r="B56" s="225">
        <f>'12'!J33</f>
        <v>0</v>
      </c>
      <c r="C56" s="226" t="str">
        <f>'12'!O45</f>
        <v>Гайнетдинов Виктор</v>
      </c>
      <c r="D56" s="227" t="str">
        <f>'12'!O50</f>
        <v>Краснова Валерия</v>
      </c>
      <c r="E56" s="228">
        <f>'11'!B77</f>
        <v>0</v>
      </c>
    </row>
    <row r="57" spans="1:5" ht="12.75">
      <c r="A57" s="224">
        <v>56</v>
      </c>
      <c r="B57" s="225">
        <f>'12'!L13</f>
        <v>0</v>
      </c>
      <c r="C57" s="226" t="str">
        <f>'11'!M75</f>
        <v>Гуменюк Андрей</v>
      </c>
      <c r="D57" s="227" t="str">
        <f>'11'!M77</f>
        <v>Камалтдинов Ирек</v>
      </c>
      <c r="E57" s="228">
        <f>'11'!J69</f>
        <v>0</v>
      </c>
    </row>
    <row r="58" spans="1:5" ht="12.75">
      <c r="A58" s="224">
        <v>57</v>
      </c>
      <c r="B58" s="225">
        <f>'12'!L29</f>
        <v>0</v>
      </c>
      <c r="C58" s="226" t="str">
        <f>'12'!I35</f>
        <v>Гуменюк Андрей</v>
      </c>
      <c r="D58" s="227" t="str">
        <f>'12'!M46</f>
        <v>Краснова Валерия</v>
      </c>
      <c r="E58" s="228">
        <f>'11'!J71</f>
        <v>0</v>
      </c>
    </row>
    <row r="59" spans="1:5" ht="12.75">
      <c r="A59" s="224">
        <v>58</v>
      </c>
      <c r="B59" s="225">
        <f>'12'!N17</f>
        <v>0</v>
      </c>
      <c r="C59" s="226" t="str">
        <f>'11'!G18</f>
        <v>Елпаев Игорь</v>
      </c>
      <c r="D59" s="227" t="str">
        <f>'12'!E34</f>
        <v>Гуменюк Андрей</v>
      </c>
      <c r="E59" s="228">
        <f>'11'!J64</f>
        <v>0</v>
      </c>
    </row>
    <row r="60" spans="1:5" ht="12.75">
      <c r="A60" s="224">
        <v>59</v>
      </c>
      <c r="B60" s="225">
        <f>'12'!N33</f>
        <v>0</v>
      </c>
      <c r="C60" s="226" t="str">
        <f>'11'!E72</f>
        <v>Елпаев Игорь</v>
      </c>
      <c r="D60" s="227" t="str">
        <f>'11'!K74</f>
        <v>Камалтдинов Ирек</v>
      </c>
      <c r="E60" s="228">
        <f>'11'!J66</f>
        <v>0</v>
      </c>
    </row>
    <row r="61" spans="1:5" ht="12.75">
      <c r="A61" s="224">
        <v>60</v>
      </c>
      <c r="B61" s="225">
        <f>'12'!P25</f>
        <v>0</v>
      </c>
      <c r="C61" s="226" t="str">
        <f>'12'!K9</f>
        <v>Зиннатуллин Ильшат</v>
      </c>
      <c r="D61" s="227" t="str">
        <f>'11'!C71</f>
        <v>Елпаев Игорь</v>
      </c>
      <c r="E61" s="228">
        <f>'12'!P35</f>
        <v>0</v>
      </c>
    </row>
    <row r="62" spans="1:5" ht="12.75">
      <c r="A62" s="224">
        <v>61</v>
      </c>
      <c r="B62" s="225">
        <f>'11'!L65</f>
        <v>0</v>
      </c>
      <c r="C62" s="226" t="str">
        <f>'12'!G9</f>
        <v>Зиннатуллин Ильшат</v>
      </c>
      <c r="D62" s="227" t="str">
        <f>'12'!C40</f>
        <v>Искаков Салават</v>
      </c>
      <c r="E62" s="228">
        <f>'11'!L67</f>
        <v>0</v>
      </c>
    </row>
    <row r="63" spans="1:5" ht="12.75">
      <c r="A63" s="224">
        <v>62</v>
      </c>
      <c r="B63" s="225">
        <f>'11'!L70</f>
        <v>0</v>
      </c>
      <c r="C63" s="226" t="str">
        <f>'12'!I11</f>
        <v>Зиннатуллин Ильшат</v>
      </c>
      <c r="D63" s="227" t="str">
        <f>'12'!M40</f>
        <v>Коробейникова Екатерина</v>
      </c>
      <c r="E63" s="228">
        <f>'11'!L72</f>
        <v>0</v>
      </c>
    </row>
    <row r="64" spans="1:5" ht="12.75">
      <c r="A64" s="224">
        <v>63</v>
      </c>
      <c r="B64" s="225">
        <f>'11'!D72</f>
        <v>0</v>
      </c>
      <c r="C64" s="226" t="str">
        <f>'12'!Q25</f>
        <v>Зиннатуллин Ильшат</v>
      </c>
      <c r="D64" s="227" t="str">
        <f>'12'!Q35</f>
        <v>Петровский Тимофей</v>
      </c>
      <c r="E64" s="228">
        <f>'11'!J74</f>
        <v>0</v>
      </c>
    </row>
    <row r="65" spans="1:5" ht="12.75">
      <c r="A65" s="224">
        <v>64</v>
      </c>
      <c r="B65" s="225">
        <f>'11'!D76</f>
        <v>0</v>
      </c>
      <c r="C65" s="226" t="str">
        <f>'12'!O17</f>
        <v>Зиннатуллин Ильшат</v>
      </c>
      <c r="D65" s="227" t="str">
        <f>'11'!K64</f>
        <v>Садыков Амир</v>
      </c>
      <c r="E65" s="228">
        <f>'11'!J76</f>
        <v>0</v>
      </c>
    </row>
    <row r="66" spans="1:5" ht="12.75">
      <c r="A66" s="224">
        <v>65</v>
      </c>
      <c r="B66" s="225">
        <f>'11'!F74</f>
        <v>0</v>
      </c>
      <c r="C66" s="226" t="str">
        <f>'12'!M13</f>
        <v>Зиннатуллин Ильшат</v>
      </c>
      <c r="D66" s="227" t="str">
        <f>'11'!K69</f>
        <v>Хизбуллин Вадим</v>
      </c>
      <c r="E66" s="228">
        <f>'11'!F77</f>
        <v>0</v>
      </c>
    </row>
    <row r="67" spans="1:5" ht="12.75">
      <c r="A67" s="224">
        <v>66</v>
      </c>
      <c r="B67" s="225">
        <f>'11'!L75</f>
        <v>0</v>
      </c>
      <c r="C67" s="226" t="str">
        <f>'12'!I47</f>
        <v>Зиннатуллин Рустемхан</v>
      </c>
      <c r="D67" s="227" t="str">
        <f>'12'!I53</f>
        <v>Искаков Салават</v>
      </c>
      <c r="E67" s="228">
        <f>'11'!L77</f>
        <v>0</v>
      </c>
    </row>
    <row r="68" spans="1:5" ht="12.75">
      <c r="A68" s="224">
        <v>67</v>
      </c>
      <c r="B68" s="225">
        <f>'12'!N41</f>
        <v>0</v>
      </c>
      <c r="C68" s="226" t="str">
        <f>'12'!G51</f>
        <v>Зиннатуллин Рустемхан</v>
      </c>
      <c r="D68" s="227" t="str">
        <f>'12'!G57</f>
        <v>Нестеренко Георгий</v>
      </c>
      <c r="E68" s="228">
        <f>'12'!N48</f>
        <v>0</v>
      </c>
    </row>
    <row r="69" spans="1:5" ht="12.75">
      <c r="A69" s="224">
        <v>68</v>
      </c>
      <c r="B69" s="225">
        <f>'12'!N45</f>
        <v>0</v>
      </c>
      <c r="C69" s="226" t="str">
        <f>'11'!E64</f>
        <v>Искаков Салават</v>
      </c>
      <c r="D69" s="227" t="str">
        <f>'12'!C35</f>
        <v>Нестеренко Георгий</v>
      </c>
      <c r="E69" s="228">
        <f>'12'!N50</f>
        <v>0</v>
      </c>
    </row>
    <row r="70" spans="1:5" ht="12.75">
      <c r="A70" s="224">
        <v>69</v>
      </c>
      <c r="B70" s="225">
        <f>'12'!P43</f>
        <v>0</v>
      </c>
      <c r="C70" s="226" t="str">
        <f>'11'!G34</f>
        <v>Камалтдинов Ирек</v>
      </c>
      <c r="D70" s="227" t="str">
        <f>'12'!E26</f>
        <v>Гайнетдинов Виктор</v>
      </c>
      <c r="E70" s="228">
        <f>'12'!P47</f>
        <v>0</v>
      </c>
    </row>
    <row r="71" spans="1:5" ht="12.75">
      <c r="A71" s="224">
        <v>70</v>
      </c>
      <c r="B71" s="225">
        <f>'12'!P49</f>
        <v>0</v>
      </c>
      <c r="C71" s="226" t="str">
        <f>'11'!I62</f>
        <v>Касимов Линар</v>
      </c>
      <c r="D71" s="227" t="str">
        <f>'12'!I31</f>
        <v>Алопин Вадим</v>
      </c>
      <c r="E71" s="228">
        <f>'12'!P51</f>
        <v>0</v>
      </c>
    </row>
    <row r="72" spans="1:5" ht="12.75">
      <c r="A72" s="224">
        <v>71</v>
      </c>
      <c r="B72" s="225">
        <f>'12'!D41</f>
        <v>0</v>
      </c>
      <c r="C72" s="226" t="str">
        <f>'11'!G66</f>
        <v>Касимов Линар</v>
      </c>
      <c r="D72" s="227" t="str">
        <f>'12'!E10</f>
        <v>Искаков Салават</v>
      </c>
      <c r="E72" s="228">
        <f>'12'!L53</f>
        <v>0</v>
      </c>
    </row>
    <row r="73" spans="1:5" ht="12.75">
      <c r="A73" s="224">
        <v>72</v>
      </c>
      <c r="B73" s="225">
        <f>'12'!D45</f>
        <v>0</v>
      </c>
      <c r="C73" s="226" t="str">
        <f>'11'!M38</f>
        <v>Касимов Линар</v>
      </c>
      <c r="D73" s="227" t="str">
        <f>'11'!M58</f>
        <v>Лебедев Михаил</v>
      </c>
      <c r="E73" s="228">
        <f>'12'!L55</f>
        <v>0</v>
      </c>
    </row>
    <row r="74" spans="1:5" ht="12.75">
      <c r="A74" s="224">
        <v>73</v>
      </c>
      <c r="B74" s="225">
        <f>'12'!D49</f>
        <v>0</v>
      </c>
      <c r="C74" s="226" t="str">
        <f>'11'!K54</f>
        <v>Касимов Линар</v>
      </c>
      <c r="D74" s="227" t="str">
        <f>'12'!M21</f>
        <v>Садыков Амир</v>
      </c>
      <c r="E74" s="228">
        <f>'12'!L57</f>
        <v>0</v>
      </c>
    </row>
    <row r="75" spans="1:5" ht="12.75">
      <c r="A75" s="224">
        <v>74</v>
      </c>
      <c r="B75" s="225">
        <f>'12'!D53</f>
        <v>0</v>
      </c>
      <c r="C75" s="226" t="str">
        <f>'11'!E12</f>
        <v>Краснова Валерия</v>
      </c>
      <c r="D75" s="227" t="str">
        <f>'12'!C9</f>
        <v>Зиннатуллин Ильшат</v>
      </c>
      <c r="E75" s="228">
        <f>'12'!L59</f>
        <v>0</v>
      </c>
    </row>
    <row r="76" spans="1:5" ht="12.75">
      <c r="A76" s="224">
        <v>75</v>
      </c>
      <c r="B76" s="225">
        <f>'12'!F43</f>
        <v>0</v>
      </c>
      <c r="C76" s="226" t="str">
        <f>'12'!Q49</f>
        <v>Краснова Валерия</v>
      </c>
      <c r="D76" s="227" t="str">
        <f>'12'!Q51</f>
        <v>Коробейникова Екатерина</v>
      </c>
      <c r="E76" s="228">
        <f>'12'!F55</f>
        <v>0</v>
      </c>
    </row>
    <row r="77" spans="1:5" ht="12.75">
      <c r="A77" s="224">
        <v>76</v>
      </c>
      <c r="B77" s="225">
        <f>'12'!F51</f>
        <v>0</v>
      </c>
      <c r="C77" s="226" t="str">
        <f>'12'!G37</f>
        <v>Краснова Валерия</v>
      </c>
      <c r="D77" s="227" t="str">
        <f>'12'!C54</f>
        <v>Нестеренко Георгий</v>
      </c>
      <c r="E77" s="228">
        <f>'12'!F57</f>
        <v>0</v>
      </c>
    </row>
    <row r="78" spans="1:5" ht="12.75">
      <c r="A78" s="224">
        <v>77</v>
      </c>
      <c r="B78" s="225">
        <f>'12'!H47</f>
        <v>0</v>
      </c>
      <c r="C78" s="226" t="str">
        <f>'11'!I14</f>
        <v>Лебедев Михаил</v>
      </c>
      <c r="D78" s="227" t="str">
        <f>'12'!I7</f>
        <v>Елпаев Игорь</v>
      </c>
      <c r="E78" s="228">
        <f>'12'!H53</f>
        <v>0</v>
      </c>
    </row>
    <row r="79" spans="1:5" ht="12.75">
      <c r="A79" s="224">
        <v>78</v>
      </c>
      <c r="B79" s="225">
        <f>'12'!H56</f>
        <v>0</v>
      </c>
      <c r="C79" s="226" t="str">
        <f>'11'!G10</f>
        <v>Лебедев Михаил</v>
      </c>
      <c r="D79" s="227" t="str">
        <f>'12'!E38</f>
        <v>Краснова Валерия</v>
      </c>
      <c r="E79" s="228">
        <f>'12'!H58</f>
        <v>0</v>
      </c>
    </row>
    <row r="80" spans="1:5" ht="12.75">
      <c r="A80" s="224">
        <v>79</v>
      </c>
      <c r="B80" s="225">
        <f>'12'!N54</f>
        <v>0</v>
      </c>
      <c r="C80" s="226" t="str">
        <f>'11'!K22</f>
        <v>Лебедев Михаил</v>
      </c>
      <c r="D80" s="227" t="str">
        <f>'12'!M37</f>
        <v>Старков Константин</v>
      </c>
      <c r="E80" s="228">
        <f>'12'!N61</f>
        <v>0</v>
      </c>
    </row>
    <row r="81" spans="1:5" ht="12.75">
      <c r="A81" s="224">
        <v>80</v>
      </c>
      <c r="B81" s="225">
        <f>'12'!N58</f>
        <v>0</v>
      </c>
      <c r="C81" s="226" t="str">
        <f>'12'!M29</f>
        <v>Петровский Тимофей</v>
      </c>
      <c r="D81" s="227" t="str">
        <f>'11'!K71</f>
        <v>Алопин Вадим</v>
      </c>
      <c r="E81" s="228">
        <f>'12'!N63</f>
        <v>0</v>
      </c>
    </row>
    <row r="82" spans="1:5" ht="12.75">
      <c r="A82" s="224">
        <v>81</v>
      </c>
      <c r="B82" s="225">
        <f>'12'!P56</f>
        <v>0</v>
      </c>
      <c r="C82" s="226" t="str">
        <f>'12'!I27</f>
        <v>Петровский Тимофей</v>
      </c>
      <c r="D82" s="227" t="str">
        <f>'12'!M44</f>
        <v>Гайнетдинов Виктор</v>
      </c>
      <c r="E82" s="228">
        <f>'12'!P60</f>
        <v>0</v>
      </c>
    </row>
    <row r="83" spans="1:5" ht="12.75">
      <c r="A83" s="224">
        <v>82</v>
      </c>
      <c r="B83" s="225">
        <f>'12'!P62</f>
        <v>0</v>
      </c>
      <c r="C83" s="226" t="str">
        <f>'12'!O33</f>
        <v>Петровский Тимофей</v>
      </c>
      <c r="D83" s="227" t="str">
        <f>'11'!K66</f>
        <v>Старков Константин</v>
      </c>
      <c r="E83" s="228">
        <f>'12'!P64</f>
        <v>0</v>
      </c>
    </row>
    <row r="84" spans="1:5" ht="12.75">
      <c r="A84" s="224">
        <v>83</v>
      </c>
      <c r="B84" s="225">
        <f>'12'!D60</f>
        <v>0</v>
      </c>
      <c r="C84" s="226" t="str">
        <f>'12'!K25</f>
        <v>Петровский Тимофей</v>
      </c>
      <c r="D84" s="227" t="str">
        <f>'11'!C75</f>
        <v>Хакимов Фларит</v>
      </c>
      <c r="E84" s="228">
        <f>'12'!L66</f>
        <v>0</v>
      </c>
    </row>
    <row r="85" spans="1:5" ht="12.75">
      <c r="A85" s="224">
        <v>84</v>
      </c>
      <c r="B85" s="225">
        <f>'12'!D64</f>
        <v>0</v>
      </c>
      <c r="C85" s="226" t="str">
        <f>'11'!E44</f>
        <v>Садыков Амир</v>
      </c>
      <c r="D85" s="227" t="str">
        <f>'12'!C25</f>
        <v>Зиннатуллин Рустемхан</v>
      </c>
      <c r="E85" s="228">
        <f>'12'!L68</f>
        <v>0</v>
      </c>
    </row>
    <row r="86" spans="1:5" ht="12.75">
      <c r="A86" s="224">
        <v>85</v>
      </c>
      <c r="B86" s="225">
        <f>'12'!D68</f>
        <v>0</v>
      </c>
      <c r="C86" s="226" t="str">
        <f>'11'!I46</f>
        <v>Садыков Амир</v>
      </c>
      <c r="D86" s="227" t="str">
        <f>'12'!I23</f>
        <v>Хакимов Фларит</v>
      </c>
      <c r="E86" s="228">
        <f>'12'!L70</f>
        <v>0</v>
      </c>
    </row>
    <row r="87" spans="1:5" ht="12.75">
      <c r="A87" s="224">
        <v>86</v>
      </c>
      <c r="B87" s="225">
        <f>'12'!D72</f>
        <v>0</v>
      </c>
      <c r="C87" s="226" t="str">
        <f>'11'!G42</f>
        <v>Садыков Амир</v>
      </c>
      <c r="D87" s="227" t="str">
        <f>'12'!E22</f>
        <v>Хизбуллин Вадим</v>
      </c>
      <c r="E87" s="228">
        <f>'12'!L72</f>
        <v>0</v>
      </c>
    </row>
    <row r="88" spans="1:5" ht="12.75">
      <c r="A88" s="224">
        <v>87</v>
      </c>
      <c r="B88" s="225">
        <f>'12'!F62</f>
        <v>0</v>
      </c>
      <c r="C88" s="226" t="str">
        <f>'11'!I30</f>
        <v>Старков Константин</v>
      </c>
      <c r="D88" s="227" t="str">
        <f>'12'!I15</f>
        <v>Камалтдинов Ирек</v>
      </c>
      <c r="E88" s="228">
        <f>'12'!F74</f>
        <v>0</v>
      </c>
    </row>
    <row r="89" spans="1:5" ht="12.75">
      <c r="A89" s="224">
        <v>88</v>
      </c>
      <c r="B89" s="225">
        <f>'12'!F70</f>
        <v>0</v>
      </c>
      <c r="C89" s="226" t="str">
        <f>'11'!G26</f>
        <v>Старков Константин</v>
      </c>
      <c r="D89" s="227" t="str">
        <f>'12'!E30</f>
        <v>Петровский Тимофей</v>
      </c>
      <c r="E89" s="228">
        <f>'12'!F76</f>
        <v>0</v>
      </c>
    </row>
    <row r="90" spans="1:5" ht="12.75">
      <c r="A90" s="224">
        <v>89</v>
      </c>
      <c r="B90" s="225">
        <f>'12'!H66</f>
        <v>0</v>
      </c>
      <c r="C90" s="226" t="str">
        <f>'11'!M65</f>
        <v>Старков Константин</v>
      </c>
      <c r="D90" s="227" t="str">
        <f>'11'!M67</f>
        <v>Садыков Амир</v>
      </c>
      <c r="E90" s="228">
        <f>'12'!H72</f>
        <v>0</v>
      </c>
    </row>
    <row r="91" spans="1:5" ht="12.75">
      <c r="A91" s="224">
        <v>90</v>
      </c>
      <c r="B91" s="225">
        <f>'12'!H75</f>
        <v>0</v>
      </c>
      <c r="C91" s="226" t="str">
        <f>'11'!G50</f>
        <v>Хакимов Фларит</v>
      </c>
      <c r="D91" s="227" t="str">
        <f>'12'!E18</f>
        <v>Ахметгалиев Рустем</v>
      </c>
      <c r="E91" s="228">
        <f>'12'!H77</f>
        <v>0</v>
      </c>
    </row>
    <row r="92" spans="1:5" ht="12.75">
      <c r="A92" s="224">
        <v>91</v>
      </c>
      <c r="B92" s="225">
        <f>'12'!N67</f>
        <v>0</v>
      </c>
      <c r="C92" s="226" t="str">
        <f>'11'!E76</f>
        <v>Хакимов Фларит</v>
      </c>
      <c r="D92" s="227" t="str">
        <f>'11'!K76</f>
        <v>Гуменюк Андрей</v>
      </c>
      <c r="E92" s="228">
        <f>'12'!N74</f>
        <v>0</v>
      </c>
    </row>
    <row r="93" spans="1:5" ht="12.75">
      <c r="A93" s="224">
        <v>92</v>
      </c>
      <c r="B93" s="225">
        <f>'12'!N71</f>
        <v>0</v>
      </c>
      <c r="C93" s="226" t="str">
        <f>'11'!G74</f>
        <v>Хакимов Фларит</v>
      </c>
      <c r="D93" s="227" t="str">
        <f>'11'!G77</f>
        <v>Елпаев Игорь</v>
      </c>
      <c r="E93" s="228">
        <f>'12'!N76</f>
        <v>0</v>
      </c>
    </row>
    <row r="94" spans="1:5" ht="12.75">
      <c r="A94" s="224">
        <v>93</v>
      </c>
      <c r="B94" s="225">
        <f>'12'!P69</f>
        <v>0</v>
      </c>
      <c r="C94" s="226" t="str">
        <f>'12'!I19</f>
        <v>Хизбуллин Вадим</v>
      </c>
      <c r="D94" s="227" t="str">
        <f>'12'!M42</f>
        <v>Ахметгалиев Рустем</v>
      </c>
      <c r="E94" s="228">
        <f>'12'!P73</f>
        <v>0</v>
      </c>
    </row>
    <row r="95" spans="1:5" ht="12.75">
      <c r="A95" s="224">
        <v>94</v>
      </c>
      <c r="B95" s="225">
        <f>'12'!P75</f>
        <v>0</v>
      </c>
      <c r="C95" s="226" t="str">
        <f>'12'!K17</f>
        <v>Хизбуллин Вадим</v>
      </c>
      <c r="D95" s="227" t="str">
        <f>'11'!C73</f>
        <v>Камалтдинов Ирек</v>
      </c>
      <c r="E95" s="228">
        <f>'12'!P77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7"/>
  </sheetPr>
  <dimension ref="A1:J39"/>
  <sheetViews>
    <sheetView showRowColHeaders="0" zoomScaleSheetLayoutView="97" workbookViewId="0" topLeftCell="A1">
      <selection activeCell="A2" sqref="A2:L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5.75390625" style="2" customWidth="1"/>
    <col min="5" max="5" width="9.125" style="2" customWidth="1"/>
    <col min="6" max="6" width="4.75390625" style="2" customWidth="1"/>
    <col min="7" max="7" width="7.75390625" style="2" customWidth="1"/>
    <col min="8" max="8" width="23.75390625" style="2" customWidth="1"/>
    <col min="9" max="9" width="6.75390625" style="2" customWidth="1"/>
    <col min="10" max="16384" width="9.125" style="2" customWidth="1"/>
  </cols>
  <sheetData>
    <row r="1" spans="1:9" ht="16.5" thickBot="1">
      <c r="A1" s="110" t="s">
        <v>106</v>
      </c>
      <c r="B1" s="110"/>
      <c r="C1" s="110"/>
      <c r="D1" s="110"/>
      <c r="E1" s="110"/>
      <c r="F1" s="110"/>
      <c r="G1" s="110"/>
      <c r="H1" s="110"/>
      <c r="I1" s="110"/>
    </row>
    <row r="2" spans="1:9" ht="13.5" thickBot="1">
      <c r="A2" s="111" t="s">
        <v>107</v>
      </c>
      <c r="B2" s="111"/>
      <c r="C2" s="111"/>
      <c r="D2" s="111"/>
      <c r="E2" s="111"/>
      <c r="F2" s="111"/>
      <c r="G2" s="111"/>
      <c r="H2" s="111"/>
      <c r="I2" s="111"/>
    </row>
    <row r="3" spans="1:10" ht="23.25">
      <c r="A3" s="112" t="s">
        <v>11</v>
      </c>
      <c r="B3" s="113"/>
      <c r="C3" s="113"/>
      <c r="D3" s="113"/>
      <c r="E3" s="113"/>
      <c r="F3" s="113"/>
      <c r="G3" s="113"/>
      <c r="H3" s="113"/>
      <c r="I3" s="114">
        <v>39</v>
      </c>
      <c r="J3" s="115"/>
    </row>
    <row r="4" spans="1:10" ht="19.5" customHeight="1">
      <c r="A4" s="116" t="s">
        <v>12</v>
      </c>
      <c r="B4" s="116"/>
      <c r="C4" s="117" t="s">
        <v>8</v>
      </c>
      <c r="D4" s="117"/>
      <c r="E4" s="117"/>
      <c r="F4" s="117"/>
      <c r="G4" s="117"/>
      <c r="H4" s="117"/>
      <c r="I4" s="117"/>
      <c r="J4" s="118"/>
    </row>
    <row r="5" spans="1:10" ht="15.75">
      <c r="A5" s="119"/>
      <c r="B5" s="120"/>
      <c r="C5" s="120"/>
      <c r="D5" s="121" t="s">
        <v>13</v>
      </c>
      <c r="E5" s="122">
        <v>45207</v>
      </c>
      <c r="F5" s="122"/>
      <c r="G5" s="122"/>
      <c r="H5" s="123" t="s">
        <v>129</v>
      </c>
      <c r="I5" s="124" t="s">
        <v>15</v>
      </c>
      <c r="J5" s="118"/>
    </row>
    <row r="6" spans="1:10" ht="15.75">
      <c r="A6" s="125"/>
      <c r="B6" s="125"/>
      <c r="C6" s="125"/>
      <c r="D6" s="125"/>
      <c r="E6" s="125"/>
      <c r="F6" s="125"/>
      <c r="G6" s="125"/>
      <c r="H6" s="125"/>
      <c r="I6" s="125"/>
      <c r="J6" s="118"/>
    </row>
    <row r="7" spans="1:9" ht="10.5" customHeight="1">
      <c r="A7" s="1"/>
      <c r="B7" s="126" t="s">
        <v>45</v>
      </c>
      <c r="C7" s="127" t="s">
        <v>16</v>
      </c>
      <c r="D7" s="1" t="s">
        <v>46</v>
      </c>
      <c r="E7" s="1"/>
      <c r="F7" s="1"/>
      <c r="G7" s="1"/>
      <c r="H7" s="1"/>
      <c r="I7" s="1"/>
    </row>
    <row r="8" spans="1:9" ht="18">
      <c r="A8" s="128"/>
      <c r="B8" s="290" t="s">
        <v>131</v>
      </c>
      <c r="C8" s="130">
        <v>0</v>
      </c>
      <c r="D8" s="291" t="str">
        <f>'21'!M38</f>
        <v>Шириязданов Артур</v>
      </c>
      <c r="E8" s="1"/>
      <c r="F8" s="1"/>
      <c r="G8" s="1"/>
      <c r="H8" s="1"/>
      <c r="I8" s="1"/>
    </row>
    <row r="9" spans="1:9" ht="18">
      <c r="A9" s="128"/>
      <c r="B9" s="129" t="s">
        <v>132</v>
      </c>
      <c r="C9" s="130">
        <v>1</v>
      </c>
      <c r="D9" s="131" t="str">
        <f>'21'!M58</f>
        <v>Ахметгалиев Рустем</v>
      </c>
      <c r="E9" s="1"/>
      <c r="F9" s="1"/>
      <c r="G9" s="1"/>
      <c r="H9" s="1"/>
      <c r="I9" s="1"/>
    </row>
    <row r="10" spans="1:9" ht="18">
      <c r="A10" s="128"/>
      <c r="B10" s="129" t="s">
        <v>133</v>
      </c>
      <c r="C10" s="130">
        <v>2</v>
      </c>
      <c r="D10" s="131" t="str">
        <f>'22'!Q25</f>
        <v>Зиннатуллин Рустемхан</v>
      </c>
      <c r="E10" s="1"/>
      <c r="F10" s="1"/>
      <c r="G10" s="1"/>
      <c r="H10" s="1"/>
      <c r="I10" s="1"/>
    </row>
    <row r="11" spans="1:9" ht="18">
      <c r="A11" s="128"/>
      <c r="B11" s="129" t="s">
        <v>134</v>
      </c>
      <c r="C11" s="130">
        <v>3</v>
      </c>
      <c r="D11" s="131" t="str">
        <f>'22'!Q35</f>
        <v>Назмиев Аскар</v>
      </c>
      <c r="E11" s="1"/>
      <c r="F11" s="1"/>
      <c r="G11" s="1"/>
      <c r="H11" s="1"/>
      <c r="I11" s="1"/>
    </row>
    <row r="12" spans="1:9" ht="18">
      <c r="A12" s="128"/>
      <c r="B12" s="129" t="s">
        <v>135</v>
      </c>
      <c r="C12" s="130">
        <v>4</v>
      </c>
      <c r="D12" s="131" t="str">
        <f>'21'!M65</f>
        <v>Садыков Амир</v>
      </c>
      <c r="E12" s="1"/>
      <c r="F12" s="1"/>
      <c r="G12" s="1"/>
      <c r="H12" s="1"/>
      <c r="I12" s="1"/>
    </row>
    <row r="13" spans="1:9" ht="18">
      <c r="A13" s="128"/>
      <c r="B13" s="129" t="s">
        <v>136</v>
      </c>
      <c r="C13" s="130">
        <v>5</v>
      </c>
      <c r="D13" s="131" t="str">
        <f>'21'!M67</f>
        <v>Камалтдинов Ирек</v>
      </c>
      <c r="E13" s="1"/>
      <c r="F13" s="1"/>
      <c r="G13" s="1"/>
      <c r="H13" s="1"/>
      <c r="I13" s="1"/>
    </row>
    <row r="14" spans="1:9" ht="18">
      <c r="A14" s="128"/>
      <c r="B14" s="129" t="s">
        <v>137</v>
      </c>
      <c r="C14" s="130">
        <v>6</v>
      </c>
      <c r="D14" s="131" t="str">
        <f>'21'!M70</f>
        <v>Краснова Валерия</v>
      </c>
      <c r="E14" s="1"/>
      <c r="F14" s="1"/>
      <c r="G14" s="1"/>
      <c r="H14" s="1"/>
      <c r="I14" s="1"/>
    </row>
    <row r="15" spans="1:9" ht="18">
      <c r="A15" s="128"/>
      <c r="B15" s="129" t="s">
        <v>138</v>
      </c>
      <c r="C15" s="130">
        <v>7</v>
      </c>
      <c r="D15" s="131" t="str">
        <f>'21'!M72</f>
        <v>Муратова Диана</v>
      </c>
      <c r="E15" s="1"/>
      <c r="F15" s="1"/>
      <c r="G15" s="1"/>
      <c r="H15" s="1"/>
      <c r="I15" s="1"/>
    </row>
    <row r="16" spans="1:9" ht="18">
      <c r="A16" s="128"/>
      <c r="B16" s="129" t="s">
        <v>28</v>
      </c>
      <c r="C16" s="130">
        <v>8</v>
      </c>
      <c r="D16" s="131" t="str">
        <f>'21'!G74</f>
        <v>Левинсон Роберт</v>
      </c>
      <c r="E16" s="1"/>
      <c r="F16" s="1"/>
      <c r="G16" s="1"/>
      <c r="H16" s="1"/>
      <c r="I16" s="1"/>
    </row>
    <row r="17" spans="1:9" ht="18">
      <c r="A17" s="128"/>
      <c r="B17" s="129" t="s">
        <v>139</v>
      </c>
      <c r="C17" s="130">
        <v>9</v>
      </c>
      <c r="D17" s="131" t="str">
        <f>'21'!G77</f>
        <v>Ахмедзянов Леонид</v>
      </c>
      <c r="E17" s="1"/>
      <c r="F17" s="1"/>
      <c r="G17" s="1"/>
      <c r="H17" s="1"/>
      <c r="I17" s="1"/>
    </row>
    <row r="18" spans="1:9" ht="18">
      <c r="A18" s="128"/>
      <c r="B18" s="129" t="s">
        <v>31</v>
      </c>
      <c r="C18" s="130">
        <v>10</v>
      </c>
      <c r="D18" s="131" t="str">
        <f>'21'!M75</f>
        <v>Кучербаева Вероника</v>
      </c>
      <c r="E18" s="1"/>
      <c r="F18" s="1"/>
      <c r="G18" s="1"/>
      <c r="H18" s="1"/>
      <c r="I18" s="1"/>
    </row>
    <row r="19" spans="1:9" ht="18">
      <c r="A19" s="128"/>
      <c r="B19" s="129" t="s">
        <v>140</v>
      </c>
      <c r="C19" s="130">
        <v>11</v>
      </c>
      <c r="D19" s="131" t="str">
        <f>'21'!M77</f>
        <v>Свиридов-Сайфутдинов Роман</v>
      </c>
      <c r="E19" s="1"/>
      <c r="F19" s="1"/>
      <c r="G19" s="1"/>
      <c r="H19" s="1"/>
      <c r="I19" s="1"/>
    </row>
    <row r="20" spans="1:9" ht="18">
      <c r="A20" s="128"/>
      <c r="B20" s="129" t="s">
        <v>141</v>
      </c>
      <c r="C20" s="130">
        <v>12</v>
      </c>
      <c r="D20" s="131" t="str">
        <f>'22'!Q43</f>
        <v>Искаков Салават</v>
      </c>
      <c r="E20" s="1"/>
      <c r="F20" s="1"/>
      <c r="G20" s="1"/>
      <c r="H20" s="1"/>
      <c r="I20" s="1"/>
    </row>
    <row r="21" spans="1:9" ht="18">
      <c r="A21" s="128"/>
      <c r="B21" s="129" t="s">
        <v>130</v>
      </c>
      <c r="C21" s="130">
        <v>13</v>
      </c>
      <c r="D21" s="131" t="str">
        <f>'22'!Q47</f>
        <v>Грошев Юрий</v>
      </c>
      <c r="E21" s="1"/>
      <c r="F21" s="1"/>
      <c r="G21" s="1"/>
      <c r="H21" s="1"/>
      <c r="I21" s="1"/>
    </row>
    <row r="22" spans="1:9" ht="18">
      <c r="A22" s="128"/>
      <c r="B22" s="129" t="s">
        <v>142</v>
      </c>
      <c r="C22" s="130">
        <v>14</v>
      </c>
      <c r="D22" s="131" t="str">
        <f>'22'!Q49</f>
        <v>Кочетыгов Алексей</v>
      </c>
      <c r="E22" s="1"/>
      <c r="F22" s="1"/>
      <c r="G22" s="1"/>
      <c r="H22" s="1"/>
      <c r="I22" s="1"/>
    </row>
    <row r="23" spans="1:9" ht="18">
      <c r="A23" s="128"/>
      <c r="B23" s="129" t="s">
        <v>143</v>
      </c>
      <c r="C23" s="130">
        <v>15</v>
      </c>
      <c r="D23" s="131" t="str">
        <f>'22'!Q51</f>
        <v>Гильманова Карина</v>
      </c>
      <c r="E23" s="1"/>
      <c r="F23" s="1"/>
      <c r="G23" s="1"/>
      <c r="H23" s="1"/>
      <c r="I23" s="1"/>
    </row>
    <row r="24" spans="1:9" ht="18">
      <c r="A24" s="128"/>
      <c r="B24" s="129" t="s">
        <v>144</v>
      </c>
      <c r="C24" s="130">
        <v>16</v>
      </c>
      <c r="D24" s="131" t="str">
        <f>'22'!I47</f>
        <v>Муратов Рустам</v>
      </c>
      <c r="E24" s="1"/>
      <c r="F24" s="1"/>
      <c r="G24" s="1"/>
      <c r="H24" s="1"/>
      <c r="I24" s="1"/>
    </row>
    <row r="25" spans="1:9" ht="18">
      <c r="A25" s="128"/>
      <c r="B25" s="129" t="s">
        <v>70</v>
      </c>
      <c r="C25" s="130">
        <v>17</v>
      </c>
      <c r="D25" s="131">
        <f>'22'!I53</f>
        <v>0</v>
      </c>
      <c r="E25" s="1"/>
      <c r="F25" s="1"/>
      <c r="G25" s="1"/>
      <c r="H25" s="1"/>
      <c r="I25" s="1"/>
    </row>
    <row r="26" spans="1:9" ht="18">
      <c r="A26" s="128"/>
      <c r="B26" s="129" t="s">
        <v>70</v>
      </c>
      <c r="C26" s="130">
        <v>19</v>
      </c>
      <c r="D26" s="131">
        <f>'22'!I56</f>
        <v>0</v>
      </c>
      <c r="E26" s="1"/>
      <c r="F26" s="1"/>
      <c r="G26" s="1"/>
      <c r="H26" s="1"/>
      <c r="I26" s="1"/>
    </row>
    <row r="27" spans="1:9" ht="18">
      <c r="A27" s="128"/>
      <c r="B27" s="129" t="s">
        <v>70</v>
      </c>
      <c r="C27" s="130">
        <v>20</v>
      </c>
      <c r="D27" s="131">
        <f>'22'!I58</f>
        <v>0</v>
      </c>
      <c r="E27" s="1"/>
      <c r="F27" s="1"/>
      <c r="G27" s="1"/>
      <c r="H27" s="1"/>
      <c r="I27" s="1"/>
    </row>
    <row r="28" spans="1:9" ht="18">
      <c r="A28" s="128"/>
      <c r="B28" s="129" t="s">
        <v>70</v>
      </c>
      <c r="C28" s="130">
        <v>21</v>
      </c>
      <c r="D28" s="131">
        <f>'22'!Q56</f>
        <v>0</v>
      </c>
      <c r="E28" s="1"/>
      <c r="F28" s="1"/>
      <c r="G28" s="1"/>
      <c r="H28" s="1"/>
      <c r="I28" s="1"/>
    </row>
    <row r="29" spans="1:9" ht="18">
      <c r="A29" s="128"/>
      <c r="B29" s="129" t="s">
        <v>70</v>
      </c>
      <c r="C29" s="130">
        <v>22</v>
      </c>
      <c r="D29" s="131">
        <f>'22'!Q60</f>
        <v>0</v>
      </c>
      <c r="E29" s="1"/>
      <c r="F29" s="1"/>
      <c r="G29" s="1"/>
      <c r="H29" s="1"/>
      <c r="I29" s="1"/>
    </row>
    <row r="30" spans="1:9" ht="18">
      <c r="A30" s="128"/>
      <c r="B30" s="129" t="s">
        <v>70</v>
      </c>
      <c r="C30" s="130">
        <v>23</v>
      </c>
      <c r="D30" s="131">
        <f>'22'!Q62</f>
        <v>0</v>
      </c>
      <c r="E30" s="1"/>
      <c r="F30" s="1"/>
      <c r="G30" s="1"/>
      <c r="H30" s="1"/>
      <c r="I30" s="1"/>
    </row>
    <row r="31" spans="1:9" ht="18">
      <c r="A31" s="128"/>
      <c r="B31" s="129" t="s">
        <v>70</v>
      </c>
      <c r="C31" s="130">
        <v>24</v>
      </c>
      <c r="D31" s="131">
        <f>'22'!Q64</f>
        <v>0</v>
      </c>
      <c r="E31" s="1"/>
      <c r="F31" s="1"/>
      <c r="G31" s="1"/>
      <c r="H31" s="1"/>
      <c r="I31" s="1"/>
    </row>
    <row r="32" spans="1:9" ht="18">
      <c r="A32" s="128"/>
      <c r="B32" s="129" t="s">
        <v>70</v>
      </c>
      <c r="C32" s="130">
        <v>25</v>
      </c>
      <c r="D32" s="131">
        <f>'22'!I66</f>
        <v>0</v>
      </c>
      <c r="E32" s="1"/>
      <c r="F32" s="1"/>
      <c r="G32" s="1"/>
      <c r="H32" s="1"/>
      <c r="I32" s="1"/>
    </row>
    <row r="33" spans="1:9" ht="18">
      <c r="A33" s="128"/>
      <c r="B33" s="129" t="s">
        <v>70</v>
      </c>
      <c r="C33" s="130">
        <v>26</v>
      </c>
      <c r="D33" s="131">
        <f>'22'!I72</f>
        <v>0</v>
      </c>
      <c r="E33" s="1"/>
      <c r="F33" s="1"/>
      <c r="G33" s="1"/>
      <c r="H33" s="1"/>
      <c r="I33" s="1"/>
    </row>
    <row r="34" spans="1:9" ht="18">
      <c r="A34" s="128"/>
      <c r="B34" s="129" t="s">
        <v>70</v>
      </c>
      <c r="C34" s="130">
        <v>27</v>
      </c>
      <c r="D34" s="131">
        <f>'22'!I75</f>
        <v>0</v>
      </c>
      <c r="E34" s="1"/>
      <c r="F34" s="1"/>
      <c r="G34" s="1"/>
      <c r="H34" s="1"/>
      <c r="I34" s="1"/>
    </row>
    <row r="35" spans="1:9" ht="18">
      <c r="A35" s="128"/>
      <c r="B35" s="129" t="s">
        <v>70</v>
      </c>
      <c r="C35" s="130">
        <v>28</v>
      </c>
      <c r="D35" s="131">
        <f>'22'!I77</f>
        <v>0</v>
      </c>
      <c r="E35" s="1"/>
      <c r="F35" s="1"/>
      <c r="G35" s="1"/>
      <c r="H35" s="1"/>
      <c r="I35" s="1"/>
    </row>
    <row r="36" spans="1:9" ht="18">
      <c r="A36" s="128"/>
      <c r="B36" s="129" t="s">
        <v>70</v>
      </c>
      <c r="C36" s="130">
        <v>29</v>
      </c>
      <c r="D36" s="131">
        <f>'22'!Q69</f>
        <v>0</v>
      </c>
      <c r="E36" s="1"/>
      <c r="F36" s="1"/>
      <c r="G36" s="1"/>
      <c r="H36" s="1"/>
      <c r="I36" s="1"/>
    </row>
    <row r="37" spans="1:9" ht="18">
      <c r="A37" s="128"/>
      <c r="B37" s="129" t="s">
        <v>70</v>
      </c>
      <c r="C37" s="130">
        <v>30</v>
      </c>
      <c r="D37" s="131">
        <f>'22'!Q73</f>
        <v>0</v>
      </c>
      <c r="E37" s="1"/>
      <c r="F37" s="1"/>
      <c r="G37" s="1"/>
      <c r="H37" s="1"/>
      <c r="I37" s="1"/>
    </row>
    <row r="38" spans="1:9" ht="18">
      <c r="A38" s="128"/>
      <c r="B38" s="129" t="s">
        <v>70</v>
      </c>
      <c r="C38" s="130">
        <v>31</v>
      </c>
      <c r="D38" s="131">
        <f>'22'!Q75</f>
        <v>0</v>
      </c>
      <c r="E38" s="1"/>
      <c r="F38" s="1"/>
      <c r="G38" s="1"/>
      <c r="H38" s="1"/>
      <c r="I38" s="1"/>
    </row>
    <row r="39" spans="1:9" ht="18">
      <c r="A39" s="128"/>
      <c r="B39" s="129" t="s">
        <v>70</v>
      </c>
      <c r="C39" s="130">
        <v>32</v>
      </c>
      <c r="D39" s="131" t="str">
        <f>'22'!Q77</f>
        <v>_</v>
      </c>
      <c r="E39" s="1"/>
      <c r="F39" s="1"/>
      <c r="G39" s="1"/>
      <c r="H39" s="1"/>
      <c r="I39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7"/>
  </sheetPr>
  <dimension ref="A1:Y117"/>
  <sheetViews>
    <sheetView showRowColHeaders="0" showZeros="0" showOutlineSymbols="0" zoomScaleSheetLayoutView="100" workbookViewId="0" topLeftCell="A1">
      <selection activeCell="A2" sqref="A2:L2"/>
    </sheetView>
  </sheetViews>
  <sheetFormatPr defaultColWidth="9.00390625" defaultRowHeight="12.75"/>
  <cols>
    <col min="1" max="1" width="4.375" style="136" customWidth="1"/>
    <col min="2" max="2" width="4.75390625" style="136" customWidth="1"/>
    <col min="3" max="3" width="16.75390625" style="136" customWidth="1"/>
    <col min="4" max="4" width="3.75390625" style="136" customWidth="1"/>
    <col min="5" max="5" width="14.75390625" style="136" customWidth="1"/>
    <col min="6" max="6" width="3.75390625" style="136" customWidth="1"/>
    <col min="7" max="7" width="15.75390625" style="136" customWidth="1"/>
    <col min="8" max="8" width="3.75390625" style="136" customWidth="1"/>
    <col min="9" max="9" width="15.75390625" style="136" customWidth="1"/>
    <col min="10" max="10" width="3.75390625" style="136" customWidth="1"/>
    <col min="11" max="11" width="15.75390625" style="136" customWidth="1"/>
    <col min="12" max="12" width="3.75390625" style="136" customWidth="1"/>
    <col min="13" max="13" width="22.75390625" style="136" customWidth="1"/>
    <col min="14" max="16384" width="9.125" style="136" customWidth="1"/>
  </cols>
  <sheetData>
    <row r="1" spans="1:13" s="2" customFormat="1" ht="16.5" thickBot="1">
      <c r="A1" s="110" t="s">
        <v>108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4" s="2" customFormat="1" ht="13.5" thickBot="1">
      <c r="A2" s="132" t="s">
        <v>109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</row>
    <row r="3" spans="1:15" ht="12.75">
      <c r="A3" s="134" t="str">
        <f>'с2'!A3</f>
        <v>LXVII Чемпионат РБ в зачет XXIV Кубка РБ, VI Кубка Давида - Детского Баш Кубка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5"/>
      <c r="O3" s="135"/>
    </row>
    <row r="4" spans="1:15" ht="12.75">
      <c r="A4" s="137" t="str">
        <f>CONCATENATE('с2'!A4," ",'с2'!C4)</f>
        <v>Республиканские официальные спортивные соревнования ЛУЧШИЙ ИГРОК ВСЕХ ВРЕМЕН ЯН-УВЕ ВАЛЬДНЕР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  <c r="O4" s="138"/>
    </row>
    <row r="5" spans="1:15" ht="12.75">
      <c r="A5" s="139">
        <f>'с2'!E5</f>
        <v>45207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40"/>
      <c r="O5" s="140"/>
    </row>
    <row r="6" spans="1:13" ht="12.7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</row>
    <row r="7" spans="1:25" ht="10.5" customHeight="1">
      <c r="A7" s="142">
        <v>1</v>
      </c>
      <c r="B7" s="143">
        <f>'с2'!A8</f>
        <v>0</v>
      </c>
      <c r="C7" s="292" t="s">
        <v>131</v>
      </c>
      <c r="D7" s="293"/>
      <c r="E7" s="294"/>
      <c r="F7" s="294"/>
      <c r="G7" s="294"/>
      <c r="H7" s="294"/>
      <c r="I7" s="294"/>
      <c r="J7" s="294"/>
      <c r="K7" s="294"/>
      <c r="L7" s="294"/>
      <c r="M7" s="294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</row>
    <row r="8" spans="1:25" ht="10.5" customHeight="1">
      <c r="A8" s="142"/>
      <c r="B8" s="147"/>
      <c r="C8" s="295">
        <v>1</v>
      </c>
      <c r="D8" s="296">
        <v>0</v>
      </c>
      <c r="E8" s="297" t="s">
        <v>131</v>
      </c>
      <c r="F8" s="298"/>
      <c r="G8" s="294"/>
      <c r="H8" s="298"/>
      <c r="I8" s="294"/>
      <c r="J8" s="298"/>
      <c r="K8" s="294"/>
      <c r="L8" s="298"/>
      <c r="M8" s="294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</row>
    <row r="9" spans="1:25" ht="10.5" customHeight="1">
      <c r="A9" s="142">
        <v>32</v>
      </c>
      <c r="B9" s="143">
        <f>'с2'!A39</f>
        <v>0</v>
      </c>
      <c r="C9" s="299" t="s">
        <v>70</v>
      </c>
      <c r="D9" s="300"/>
      <c r="E9" s="295"/>
      <c r="F9" s="301"/>
      <c r="G9" s="294"/>
      <c r="H9" s="298"/>
      <c r="I9" s="294"/>
      <c r="J9" s="298"/>
      <c r="K9" s="294"/>
      <c r="L9" s="298"/>
      <c r="M9" s="294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</row>
    <row r="10" spans="1:25" ht="10.5" customHeight="1">
      <c r="A10" s="142"/>
      <c r="B10" s="147"/>
      <c r="C10" s="302"/>
      <c r="D10" s="298"/>
      <c r="E10" s="303">
        <v>17</v>
      </c>
      <c r="F10" s="296">
        <v>0</v>
      </c>
      <c r="G10" s="297" t="s">
        <v>131</v>
      </c>
      <c r="H10" s="298"/>
      <c r="I10" s="294"/>
      <c r="J10" s="298"/>
      <c r="K10" s="294"/>
      <c r="L10" s="298"/>
      <c r="M10" s="294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</row>
    <row r="11" spans="1:25" ht="10.5" customHeight="1">
      <c r="A11" s="142">
        <v>17</v>
      </c>
      <c r="B11" s="143">
        <f>'с2'!A24</f>
        <v>0</v>
      </c>
      <c r="C11" s="292" t="s">
        <v>144</v>
      </c>
      <c r="D11" s="304"/>
      <c r="E11" s="303"/>
      <c r="F11" s="305"/>
      <c r="G11" s="295"/>
      <c r="H11" s="301"/>
      <c r="I11" s="294"/>
      <c r="J11" s="298"/>
      <c r="K11" s="294"/>
      <c r="L11" s="298"/>
      <c r="M11" s="294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</row>
    <row r="12" spans="1:25" ht="10.5" customHeight="1">
      <c r="A12" s="142"/>
      <c r="B12" s="147"/>
      <c r="C12" s="295">
        <v>2</v>
      </c>
      <c r="D12" s="296">
        <v>0</v>
      </c>
      <c r="E12" s="306" t="s">
        <v>143</v>
      </c>
      <c r="F12" s="301"/>
      <c r="G12" s="303"/>
      <c r="H12" s="301"/>
      <c r="I12" s="294"/>
      <c r="J12" s="298"/>
      <c r="K12" s="294"/>
      <c r="L12" s="298"/>
      <c r="M12" s="294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</row>
    <row r="13" spans="1:25" ht="10.5" customHeight="1">
      <c r="A13" s="142">
        <v>16</v>
      </c>
      <c r="B13" s="143">
        <f>'с2'!A23</f>
        <v>0</v>
      </c>
      <c r="C13" s="299" t="s">
        <v>143</v>
      </c>
      <c r="D13" s="300"/>
      <c r="E13" s="302"/>
      <c r="F13" s="298"/>
      <c r="G13" s="303"/>
      <c r="H13" s="301"/>
      <c r="I13" s="294"/>
      <c r="J13" s="298"/>
      <c r="K13" s="294"/>
      <c r="L13" s="298"/>
      <c r="M13" s="294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</row>
    <row r="14" spans="1:25" ht="10.5" customHeight="1">
      <c r="A14" s="142"/>
      <c r="B14" s="147"/>
      <c r="C14" s="302"/>
      <c r="D14" s="298"/>
      <c r="E14" s="294"/>
      <c r="F14" s="298"/>
      <c r="G14" s="303">
        <v>25</v>
      </c>
      <c r="H14" s="296">
        <v>0</v>
      </c>
      <c r="I14" s="297" t="s">
        <v>131</v>
      </c>
      <c r="J14" s="298"/>
      <c r="K14" s="294"/>
      <c r="L14" s="298"/>
      <c r="M14" s="298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</row>
    <row r="15" spans="1:25" ht="12" customHeight="1">
      <c r="A15" s="142">
        <v>9</v>
      </c>
      <c r="B15" s="143">
        <f>'с2'!A16</f>
        <v>0</v>
      </c>
      <c r="C15" s="292" t="s">
        <v>28</v>
      </c>
      <c r="D15" s="304"/>
      <c r="E15" s="294"/>
      <c r="F15" s="298"/>
      <c r="G15" s="303"/>
      <c r="H15" s="305"/>
      <c r="I15" s="295"/>
      <c r="J15" s="301"/>
      <c r="K15" s="294"/>
      <c r="L15" s="298"/>
      <c r="M15" s="298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</row>
    <row r="16" spans="1:25" ht="12" customHeight="1">
      <c r="A16" s="142"/>
      <c r="B16" s="147"/>
      <c r="C16" s="295">
        <v>3</v>
      </c>
      <c r="D16" s="296">
        <v>0</v>
      </c>
      <c r="E16" s="297" t="s">
        <v>28</v>
      </c>
      <c r="F16" s="298"/>
      <c r="G16" s="303"/>
      <c r="H16" s="301"/>
      <c r="I16" s="303"/>
      <c r="J16" s="301"/>
      <c r="K16" s="294"/>
      <c r="L16" s="298"/>
      <c r="M16" s="298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</row>
    <row r="17" spans="1:25" ht="12" customHeight="1">
      <c r="A17" s="142">
        <v>24</v>
      </c>
      <c r="B17" s="143">
        <f>'с2'!A31</f>
        <v>0</v>
      </c>
      <c r="C17" s="299" t="s">
        <v>70</v>
      </c>
      <c r="D17" s="300"/>
      <c r="E17" s="295"/>
      <c r="F17" s="301"/>
      <c r="G17" s="303"/>
      <c r="H17" s="301"/>
      <c r="I17" s="303"/>
      <c r="J17" s="301"/>
      <c r="K17" s="294"/>
      <c r="L17" s="298"/>
      <c r="M17" s="298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</row>
    <row r="18" spans="1:25" ht="12" customHeight="1">
      <c r="A18" s="142"/>
      <c r="B18" s="147"/>
      <c r="C18" s="302"/>
      <c r="D18" s="298"/>
      <c r="E18" s="303">
        <v>18</v>
      </c>
      <c r="F18" s="296">
        <v>0</v>
      </c>
      <c r="G18" s="306" t="s">
        <v>138</v>
      </c>
      <c r="H18" s="301"/>
      <c r="I18" s="303"/>
      <c r="J18" s="301"/>
      <c r="K18" s="294"/>
      <c r="L18" s="298"/>
      <c r="M18" s="298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</row>
    <row r="19" spans="1:25" ht="12" customHeight="1">
      <c r="A19" s="142">
        <v>25</v>
      </c>
      <c r="B19" s="143">
        <f>'с2'!A32</f>
        <v>0</v>
      </c>
      <c r="C19" s="292" t="s">
        <v>70</v>
      </c>
      <c r="D19" s="304"/>
      <c r="E19" s="303"/>
      <c r="F19" s="305"/>
      <c r="G19" s="302"/>
      <c r="H19" s="298"/>
      <c r="I19" s="303"/>
      <c r="J19" s="301"/>
      <c r="K19" s="294"/>
      <c r="L19" s="298"/>
      <c r="M19" s="298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</row>
    <row r="20" spans="1:25" ht="12" customHeight="1">
      <c r="A20" s="142"/>
      <c r="B20" s="147"/>
      <c r="C20" s="295">
        <v>4</v>
      </c>
      <c r="D20" s="296">
        <v>0</v>
      </c>
      <c r="E20" s="306" t="s">
        <v>138</v>
      </c>
      <c r="F20" s="301"/>
      <c r="G20" s="294"/>
      <c r="H20" s="298"/>
      <c r="I20" s="303"/>
      <c r="J20" s="301"/>
      <c r="K20" s="294"/>
      <c r="L20" s="298"/>
      <c r="M20" s="294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</row>
    <row r="21" spans="1:25" ht="12" customHeight="1">
      <c r="A21" s="142">
        <v>8</v>
      </c>
      <c r="B21" s="143">
        <f>'с2'!A15</f>
        <v>0</v>
      </c>
      <c r="C21" s="299" t="s">
        <v>138</v>
      </c>
      <c r="D21" s="300"/>
      <c r="E21" s="302"/>
      <c r="F21" s="298"/>
      <c r="G21" s="294"/>
      <c r="H21" s="298"/>
      <c r="I21" s="303"/>
      <c r="J21" s="301"/>
      <c r="K21" s="294"/>
      <c r="L21" s="298"/>
      <c r="M21" s="294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</row>
    <row r="22" spans="1:25" ht="12" customHeight="1">
      <c r="A22" s="142"/>
      <c r="B22" s="147"/>
      <c r="C22" s="302"/>
      <c r="D22" s="298"/>
      <c r="E22" s="294"/>
      <c r="F22" s="298"/>
      <c r="G22" s="294"/>
      <c r="H22" s="298"/>
      <c r="I22" s="303">
        <v>29</v>
      </c>
      <c r="J22" s="296">
        <v>0</v>
      </c>
      <c r="K22" s="297" t="s">
        <v>131</v>
      </c>
      <c r="L22" s="298"/>
      <c r="M22" s="294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</row>
    <row r="23" spans="1:25" ht="12" customHeight="1">
      <c r="A23" s="142">
        <v>5</v>
      </c>
      <c r="B23" s="143">
        <f>'с2'!A12</f>
        <v>0</v>
      </c>
      <c r="C23" s="292" t="s">
        <v>135</v>
      </c>
      <c r="D23" s="304"/>
      <c r="E23" s="294"/>
      <c r="F23" s="298"/>
      <c r="G23" s="294"/>
      <c r="H23" s="298"/>
      <c r="I23" s="303"/>
      <c r="J23" s="305"/>
      <c r="K23" s="295"/>
      <c r="L23" s="301"/>
      <c r="M23" s="294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</row>
    <row r="24" spans="1:25" ht="12" customHeight="1">
      <c r="A24" s="142"/>
      <c r="B24" s="147"/>
      <c r="C24" s="295">
        <v>5</v>
      </c>
      <c r="D24" s="296">
        <v>0</v>
      </c>
      <c r="E24" s="297" t="s">
        <v>135</v>
      </c>
      <c r="F24" s="298"/>
      <c r="G24" s="294"/>
      <c r="H24" s="298"/>
      <c r="I24" s="303"/>
      <c r="J24" s="301"/>
      <c r="K24" s="303"/>
      <c r="L24" s="301"/>
      <c r="M24" s="294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</row>
    <row r="25" spans="1:25" ht="12" customHeight="1">
      <c r="A25" s="142">
        <v>28</v>
      </c>
      <c r="B25" s="143">
        <f>'с2'!A35</f>
        <v>0</v>
      </c>
      <c r="C25" s="299" t="s">
        <v>70</v>
      </c>
      <c r="D25" s="300"/>
      <c r="E25" s="295"/>
      <c r="F25" s="301"/>
      <c r="G25" s="294"/>
      <c r="H25" s="298"/>
      <c r="I25" s="303"/>
      <c r="J25" s="301"/>
      <c r="K25" s="303"/>
      <c r="L25" s="301"/>
      <c r="M25" s="294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</row>
    <row r="26" spans="1:25" ht="12" customHeight="1">
      <c r="A26" s="142"/>
      <c r="B26" s="147"/>
      <c r="C26" s="302"/>
      <c r="D26" s="298"/>
      <c r="E26" s="303">
        <v>19</v>
      </c>
      <c r="F26" s="296">
        <v>0</v>
      </c>
      <c r="G26" s="297" t="s">
        <v>135</v>
      </c>
      <c r="H26" s="298"/>
      <c r="I26" s="303"/>
      <c r="J26" s="301"/>
      <c r="K26" s="303"/>
      <c r="L26" s="301"/>
      <c r="M26" s="294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</row>
    <row r="27" spans="1:25" ht="12" customHeight="1">
      <c r="A27" s="142">
        <v>21</v>
      </c>
      <c r="B27" s="143">
        <f>'с2'!A28</f>
        <v>0</v>
      </c>
      <c r="C27" s="292" t="s">
        <v>70</v>
      </c>
      <c r="D27" s="304"/>
      <c r="E27" s="303"/>
      <c r="F27" s="305"/>
      <c r="G27" s="295"/>
      <c r="H27" s="301"/>
      <c r="I27" s="303"/>
      <c r="J27" s="301"/>
      <c r="K27" s="303"/>
      <c r="L27" s="301"/>
      <c r="M27" s="294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</row>
    <row r="28" spans="1:25" ht="12" customHeight="1">
      <c r="A28" s="142"/>
      <c r="B28" s="147"/>
      <c r="C28" s="295">
        <v>6</v>
      </c>
      <c r="D28" s="296">
        <v>0</v>
      </c>
      <c r="E28" s="306" t="s">
        <v>140</v>
      </c>
      <c r="F28" s="301"/>
      <c r="G28" s="303"/>
      <c r="H28" s="301"/>
      <c r="I28" s="303"/>
      <c r="J28" s="301"/>
      <c r="K28" s="303"/>
      <c r="L28" s="301"/>
      <c r="M28" s="294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</row>
    <row r="29" spans="1:25" ht="12" customHeight="1">
      <c r="A29" s="142">
        <v>12</v>
      </c>
      <c r="B29" s="143">
        <f>'с2'!A19</f>
        <v>0</v>
      </c>
      <c r="C29" s="299" t="s">
        <v>140</v>
      </c>
      <c r="D29" s="300"/>
      <c r="E29" s="302"/>
      <c r="F29" s="298"/>
      <c r="G29" s="303"/>
      <c r="H29" s="301"/>
      <c r="I29" s="303"/>
      <c r="J29" s="301"/>
      <c r="K29" s="303"/>
      <c r="L29" s="301"/>
      <c r="M29" s="294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</row>
    <row r="30" spans="1:25" ht="12" customHeight="1">
      <c r="A30" s="142"/>
      <c r="B30" s="147"/>
      <c r="C30" s="302"/>
      <c r="D30" s="298"/>
      <c r="E30" s="294"/>
      <c r="F30" s="298"/>
      <c r="G30" s="303">
        <v>26</v>
      </c>
      <c r="H30" s="296">
        <v>0</v>
      </c>
      <c r="I30" s="297" t="s">
        <v>135</v>
      </c>
      <c r="J30" s="298"/>
      <c r="K30" s="303"/>
      <c r="L30" s="301"/>
      <c r="M30" s="294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</row>
    <row r="31" spans="1:25" ht="12" customHeight="1">
      <c r="A31" s="142">
        <v>13</v>
      </c>
      <c r="B31" s="143">
        <f>'с2'!A20</f>
        <v>0</v>
      </c>
      <c r="C31" s="292" t="s">
        <v>141</v>
      </c>
      <c r="D31" s="304"/>
      <c r="E31" s="294"/>
      <c r="F31" s="298"/>
      <c r="G31" s="303"/>
      <c r="H31" s="305"/>
      <c r="I31" s="302"/>
      <c r="J31" s="298"/>
      <c r="K31" s="303"/>
      <c r="L31" s="301"/>
      <c r="M31" s="294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2" customHeight="1">
      <c r="A32" s="142"/>
      <c r="B32" s="147"/>
      <c r="C32" s="295">
        <v>7</v>
      </c>
      <c r="D32" s="296">
        <v>0</v>
      </c>
      <c r="E32" s="297" t="s">
        <v>141</v>
      </c>
      <c r="F32" s="298"/>
      <c r="G32" s="303"/>
      <c r="H32" s="301"/>
      <c r="I32" s="294"/>
      <c r="J32" s="298"/>
      <c r="K32" s="303"/>
      <c r="L32" s="301"/>
      <c r="M32" s="294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</row>
    <row r="33" spans="1:25" ht="12" customHeight="1">
      <c r="A33" s="142">
        <v>20</v>
      </c>
      <c r="B33" s="143">
        <f>'с2'!A27</f>
        <v>0</v>
      </c>
      <c r="C33" s="299" t="s">
        <v>70</v>
      </c>
      <c r="D33" s="300"/>
      <c r="E33" s="295"/>
      <c r="F33" s="301"/>
      <c r="G33" s="303"/>
      <c r="H33" s="301"/>
      <c r="I33" s="294"/>
      <c r="J33" s="298"/>
      <c r="K33" s="303"/>
      <c r="L33" s="301"/>
      <c r="M33" s="294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</row>
    <row r="34" spans="1:25" ht="12" customHeight="1">
      <c r="A34" s="142"/>
      <c r="B34" s="147"/>
      <c r="C34" s="302"/>
      <c r="D34" s="298"/>
      <c r="E34" s="303">
        <v>20</v>
      </c>
      <c r="F34" s="296">
        <v>0</v>
      </c>
      <c r="G34" s="306" t="s">
        <v>134</v>
      </c>
      <c r="H34" s="301"/>
      <c r="I34" s="294"/>
      <c r="J34" s="298"/>
      <c r="K34" s="303"/>
      <c r="L34" s="301"/>
      <c r="M34" s="294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</row>
    <row r="35" spans="1:25" ht="12" customHeight="1">
      <c r="A35" s="142">
        <v>29</v>
      </c>
      <c r="B35" s="143">
        <f>'с2'!A36</f>
        <v>0</v>
      </c>
      <c r="C35" s="292" t="s">
        <v>70</v>
      </c>
      <c r="D35" s="304"/>
      <c r="E35" s="303"/>
      <c r="F35" s="305"/>
      <c r="G35" s="302"/>
      <c r="H35" s="298"/>
      <c r="I35" s="294"/>
      <c r="J35" s="298"/>
      <c r="K35" s="303"/>
      <c r="L35" s="301"/>
      <c r="M35" s="294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</row>
    <row r="36" spans="1:25" ht="12" customHeight="1">
      <c r="A36" s="142"/>
      <c r="B36" s="147"/>
      <c r="C36" s="295">
        <v>8</v>
      </c>
      <c r="D36" s="296">
        <v>0</v>
      </c>
      <c r="E36" s="306" t="s">
        <v>134</v>
      </c>
      <c r="F36" s="301"/>
      <c r="G36" s="294"/>
      <c r="H36" s="298"/>
      <c r="I36" s="294"/>
      <c r="J36" s="298"/>
      <c r="K36" s="303"/>
      <c r="L36" s="301"/>
      <c r="M36" s="294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</row>
    <row r="37" spans="1:25" ht="12" customHeight="1">
      <c r="A37" s="142">
        <v>4</v>
      </c>
      <c r="B37" s="143">
        <f>'с2'!A11</f>
        <v>0</v>
      </c>
      <c r="C37" s="299" t="s">
        <v>134</v>
      </c>
      <c r="D37" s="300"/>
      <c r="E37" s="302"/>
      <c r="F37" s="298"/>
      <c r="G37" s="294"/>
      <c r="H37" s="298"/>
      <c r="I37" s="294"/>
      <c r="J37" s="298"/>
      <c r="K37" s="303"/>
      <c r="L37" s="301"/>
      <c r="M37" s="294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</row>
    <row r="38" spans="1:25" ht="12" customHeight="1">
      <c r="A38" s="142"/>
      <c r="B38" s="147"/>
      <c r="C38" s="302"/>
      <c r="D38" s="298"/>
      <c r="E38" s="294"/>
      <c r="F38" s="298"/>
      <c r="G38" s="294"/>
      <c r="H38" s="298"/>
      <c r="I38" s="294"/>
      <c r="J38" s="298"/>
      <c r="K38" s="303">
        <v>31</v>
      </c>
      <c r="L38" s="296">
        <v>0</v>
      </c>
      <c r="M38" s="297" t="s">
        <v>131</v>
      </c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</row>
    <row r="39" spans="1:25" ht="12" customHeight="1">
      <c r="A39" s="142">
        <v>3</v>
      </c>
      <c r="B39" s="143">
        <f>'с2'!A10</f>
        <v>0</v>
      </c>
      <c r="C39" s="292" t="s">
        <v>133</v>
      </c>
      <c r="D39" s="304"/>
      <c r="E39" s="294"/>
      <c r="F39" s="298"/>
      <c r="G39" s="294"/>
      <c r="H39" s="298"/>
      <c r="I39" s="294"/>
      <c r="J39" s="298"/>
      <c r="K39" s="303"/>
      <c r="L39" s="305"/>
      <c r="M39" s="307" t="s">
        <v>71</v>
      </c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</row>
    <row r="40" spans="1:25" ht="12" customHeight="1">
      <c r="A40" s="142"/>
      <c r="B40" s="147"/>
      <c r="C40" s="295">
        <v>9</v>
      </c>
      <c r="D40" s="296">
        <v>0</v>
      </c>
      <c r="E40" s="297" t="s">
        <v>133</v>
      </c>
      <c r="F40" s="298"/>
      <c r="G40" s="294"/>
      <c r="H40" s="298"/>
      <c r="I40" s="294"/>
      <c r="J40" s="298"/>
      <c r="K40" s="303"/>
      <c r="L40" s="301"/>
      <c r="M40" s="294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</row>
    <row r="41" spans="1:25" ht="12" customHeight="1">
      <c r="A41" s="142">
        <v>30</v>
      </c>
      <c r="B41" s="143">
        <f>'с2'!A37</f>
        <v>0</v>
      </c>
      <c r="C41" s="299" t="s">
        <v>70</v>
      </c>
      <c r="D41" s="300"/>
      <c r="E41" s="295"/>
      <c r="F41" s="301"/>
      <c r="G41" s="294"/>
      <c r="H41" s="298"/>
      <c r="I41" s="294"/>
      <c r="J41" s="298"/>
      <c r="K41" s="303"/>
      <c r="L41" s="301"/>
      <c r="M41" s="294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</row>
    <row r="42" spans="1:25" ht="12" customHeight="1">
      <c r="A42" s="142"/>
      <c r="B42" s="147"/>
      <c r="C42" s="302"/>
      <c r="D42" s="298"/>
      <c r="E42" s="303">
        <v>21</v>
      </c>
      <c r="F42" s="296">
        <v>0</v>
      </c>
      <c r="G42" s="297" t="s">
        <v>133</v>
      </c>
      <c r="H42" s="298"/>
      <c r="I42" s="294"/>
      <c r="J42" s="298"/>
      <c r="K42" s="303"/>
      <c r="L42" s="301"/>
      <c r="M42" s="294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</row>
    <row r="43" spans="1:25" ht="12" customHeight="1">
      <c r="A43" s="142">
        <v>19</v>
      </c>
      <c r="B43" s="143">
        <f>'с2'!A26</f>
        <v>0</v>
      </c>
      <c r="C43" s="292" t="s">
        <v>70</v>
      </c>
      <c r="D43" s="304"/>
      <c r="E43" s="303"/>
      <c r="F43" s="305"/>
      <c r="G43" s="295"/>
      <c r="H43" s="301"/>
      <c r="I43" s="294"/>
      <c r="J43" s="298"/>
      <c r="K43" s="303"/>
      <c r="L43" s="301"/>
      <c r="M43" s="294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</row>
    <row r="44" spans="1:25" ht="12" customHeight="1">
      <c r="A44" s="142"/>
      <c r="B44" s="147"/>
      <c r="C44" s="295">
        <v>10</v>
      </c>
      <c r="D44" s="296">
        <v>0</v>
      </c>
      <c r="E44" s="306" t="s">
        <v>130</v>
      </c>
      <c r="F44" s="301"/>
      <c r="G44" s="303"/>
      <c r="H44" s="301"/>
      <c r="I44" s="294"/>
      <c r="J44" s="298"/>
      <c r="K44" s="303"/>
      <c r="L44" s="301"/>
      <c r="M44" s="294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</row>
    <row r="45" spans="1:25" ht="12" customHeight="1">
      <c r="A45" s="142">
        <v>14</v>
      </c>
      <c r="B45" s="143">
        <f>'с2'!A21</f>
        <v>0</v>
      </c>
      <c r="C45" s="299" t="s">
        <v>130</v>
      </c>
      <c r="D45" s="300"/>
      <c r="E45" s="302"/>
      <c r="F45" s="298"/>
      <c r="G45" s="303"/>
      <c r="H45" s="301"/>
      <c r="I45" s="294"/>
      <c r="J45" s="298"/>
      <c r="K45" s="303"/>
      <c r="L45" s="301"/>
      <c r="M45" s="294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</row>
    <row r="46" spans="1:25" ht="12" customHeight="1">
      <c r="A46" s="142"/>
      <c r="B46" s="147"/>
      <c r="C46" s="302"/>
      <c r="D46" s="298"/>
      <c r="E46" s="294"/>
      <c r="F46" s="298"/>
      <c r="G46" s="303">
        <v>27</v>
      </c>
      <c r="H46" s="296">
        <v>0</v>
      </c>
      <c r="I46" s="306" t="s">
        <v>136</v>
      </c>
      <c r="J46" s="301"/>
      <c r="K46" s="303"/>
      <c r="L46" s="301"/>
      <c r="M46" s="294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</row>
    <row r="47" spans="1:25" ht="12" customHeight="1">
      <c r="A47" s="142">
        <v>11</v>
      </c>
      <c r="B47" s="143">
        <f>'с2'!A18</f>
        <v>0</v>
      </c>
      <c r="C47" s="292" t="s">
        <v>31</v>
      </c>
      <c r="D47" s="304"/>
      <c r="E47" s="294"/>
      <c r="F47" s="298"/>
      <c r="G47" s="303"/>
      <c r="H47" s="305"/>
      <c r="I47" s="295"/>
      <c r="J47" s="301"/>
      <c r="K47" s="303"/>
      <c r="L47" s="301"/>
      <c r="M47" s="294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</row>
    <row r="48" spans="1:25" ht="12" customHeight="1">
      <c r="A48" s="142"/>
      <c r="B48" s="147"/>
      <c r="C48" s="295">
        <v>11</v>
      </c>
      <c r="D48" s="296">
        <v>0</v>
      </c>
      <c r="E48" s="297" t="s">
        <v>31</v>
      </c>
      <c r="F48" s="298"/>
      <c r="G48" s="303"/>
      <c r="H48" s="301"/>
      <c r="I48" s="303"/>
      <c r="J48" s="301"/>
      <c r="K48" s="303"/>
      <c r="L48" s="301"/>
      <c r="M48" s="294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</row>
    <row r="49" spans="1:25" ht="12" customHeight="1">
      <c r="A49" s="142">
        <v>22</v>
      </c>
      <c r="B49" s="143">
        <f>'с2'!A29</f>
        <v>0</v>
      </c>
      <c r="C49" s="299" t="s">
        <v>70</v>
      </c>
      <c r="D49" s="300"/>
      <c r="E49" s="295"/>
      <c r="F49" s="301"/>
      <c r="G49" s="303"/>
      <c r="H49" s="301"/>
      <c r="I49" s="303"/>
      <c r="J49" s="301"/>
      <c r="K49" s="303"/>
      <c r="L49" s="301"/>
      <c r="M49" s="294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</row>
    <row r="50" spans="1:25" ht="12" customHeight="1">
      <c r="A50" s="142"/>
      <c r="B50" s="147"/>
      <c r="C50" s="302"/>
      <c r="D50" s="298"/>
      <c r="E50" s="303">
        <v>22</v>
      </c>
      <c r="F50" s="296">
        <v>0</v>
      </c>
      <c r="G50" s="306" t="s">
        <v>136</v>
      </c>
      <c r="H50" s="301"/>
      <c r="I50" s="303"/>
      <c r="J50" s="301"/>
      <c r="K50" s="303"/>
      <c r="L50" s="301"/>
      <c r="M50" s="294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</row>
    <row r="51" spans="1:25" ht="12" customHeight="1">
      <c r="A51" s="142">
        <v>27</v>
      </c>
      <c r="B51" s="143">
        <f>'с2'!A34</f>
        <v>0</v>
      </c>
      <c r="C51" s="292" t="s">
        <v>70</v>
      </c>
      <c r="D51" s="304"/>
      <c r="E51" s="303"/>
      <c r="F51" s="305"/>
      <c r="G51" s="302"/>
      <c r="H51" s="298"/>
      <c r="I51" s="303"/>
      <c r="J51" s="301"/>
      <c r="K51" s="303"/>
      <c r="L51" s="301"/>
      <c r="M51" s="294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</row>
    <row r="52" spans="1:25" ht="12" customHeight="1">
      <c r="A52" s="142"/>
      <c r="B52" s="147"/>
      <c r="C52" s="295">
        <v>12</v>
      </c>
      <c r="D52" s="296">
        <v>0</v>
      </c>
      <c r="E52" s="306" t="s">
        <v>136</v>
      </c>
      <c r="F52" s="301"/>
      <c r="G52" s="294"/>
      <c r="H52" s="298"/>
      <c r="I52" s="303"/>
      <c r="J52" s="301"/>
      <c r="K52" s="303"/>
      <c r="L52" s="301"/>
      <c r="M52" s="294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</row>
    <row r="53" spans="1:25" ht="12" customHeight="1">
      <c r="A53" s="142">
        <v>6</v>
      </c>
      <c r="B53" s="143">
        <f>'с2'!A13</f>
        <v>0</v>
      </c>
      <c r="C53" s="299" t="s">
        <v>136</v>
      </c>
      <c r="D53" s="300"/>
      <c r="E53" s="302"/>
      <c r="F53" s="298"/>
      <c r="G53" s="294"/>
      <c r="H53" s="298"/>
      <c r="I53" s="303"/>
      <c r="J53" s="301"/>
      <c r="K53" s="303"/>
      <c r="L53" s="301"/>
      <c r="M53" s="294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</row>
    <row r="54" spans="1:25" ht="12" customHeight="1">
      <c r="A54" s="142"/>
      <c r="B54" s="147"/>
      <c r="C54" s="302"/>
      <c r="D54" s="298"/>
      <c r="E54" s="294"/>
      <c r="F54" s="298"/>
      <c r="G54" s="294"/>
      <c r="H54" s="298"/>
      <c r="I54" s="303">
        <v>30</v>
      </c>
      <c r="J54" s="296">
        <v>0</v>
      </c>
      <c r="K54" s="306" t="s">
        <v>132</v>
      </c>
      <c r="L54" s="301"/>
      <c r="M54" s="294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</row>
    <row r="55" spans="1:25" ht="12" customHeight="1">
      <c r="A55" s="142">
        <v>7</v>
      </c>
      <c r="B55" s="143">
        <f>'с2'!A14</f>
        <v>0</v>
      </c>
      <c r="C55" s="292" t="s">
        <v>137</v>
      </c>
      <c r="D55" s="304"/>
      <c r="E55" s="294"/>
      <c r="F55" s="298"/>
      <c r="G55" s="294"/>
      <c r="H55" s="298"/>
      <c r="I55" s="303"/>
      <c r="J55" s="305"/>
      <c r="K55" s="302"/>
      <c r="L55" s="298"/>
      <c r="M55" s="294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</row>
    <row r="56" spans="1:25" ht="12" customHeight="1">
      <c r="A56" s="142"/>
      <c r="B56" s="147"/>
      <c r="C56" s="295">
        <v>13</v>
      </c>
      <c r="D56" s="296">
        <v>0</v>
      </c>
      <c r="E56" s="297" t="s">
        <v>137</v>
      </c>
      <c r="F56" s="298"/>
      <c r="G56" s="294"/>
      <c r="H56" s="298"/>
      <c r="I56" s="303"/>
      <c r="J56" s="308"/>
      <c r="K56" s="294"/>
      <c r="L56" s="298"/>
      <c r="M56" s="294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</row>
    <row r="57" spans="1:25" ht="12" customHeight="1">
      <c r="A57" s="142">
        <v>26</v>
      </c>
      <c r="B57" s="143">
        <f>'с2'!A33</f>
        <v>0</v>
      </c>
      <c r="C57" s="299" t="s">
        <v>70</v>
      </c>
      <c r="D57" s="300"/>
      <c r="E57" s="295"/>
      <c r="F57" s="301"/>
      <c r="G57" s="294"/>
      <c r="H57" s="298"/>
      <c r="I57" s="303"/>
      <c r="J57" s="308"/>
      <c r="K57" s="294"/>
      <c r="L57" s="298"/>
      <c r="M57" s="294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</row>
    <row r="58" spans="1:25" ht="12" customHeight="1">
      <c r="A58" s="142"/>
      <c r="B58" s="147"/>
      <c r="C58" s="302"/>
      <c r="D58" s="298"/>
      <c r="E58" s="303">
        <v>23</v>
      </c>
      <c r="F58" s="296">
        <v>0</v>
      </c>
      <c r="G58" s="297" t="s">
        <v>137</v>
      </c>
      <c r="H58" s="298"/>
      <c r="I58" s="303"/>
      <c r="J58" s="308"/>
      <c r="K58" s="294">
        <v>-31</v>
      </c>
      <c r="L58" s="309">
        <f>IF(L38=J22,J54,IF(L38=J54,J22,0))</f>
        <v>0</v>
      </c>
      <c r="M58" s="292" t="str">
        <f>IF(M38=K22,K54,IF(M38=K54,K22,0))</f>
        <v>Ахметгалиев Рустем</v>
      </c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</row>
    <row r="59" spans="1:25" ht="12" customHeight="1">
      <c r="A59" s="142">
        <v>23</v>
      </c>
      <c r="B59" s="143">
        <f>'с2'!A30</f>
        <v>0</v>
      </c>
      <c r="C59" s="292" t="s">
        <v>70</v>
      </c>
      <c r="D59" s="304"/>
      <c r="E59" s="303"/>
      <c r="F59" s="305"/>
      <c r="G59" s="295"/>
      <c r="H59" s="301"/>
      <c r="I59" s="303"/>
      <c r="J59" s="308"/>
      <c r="K59" s="294"/>
      <c r="L59" s="310"/>
      <c r="M59" s="307" t="s">
        <v>72</v>
      </c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</row>
    <row r="60" spans="1:25" ht="12" customHeight="1">
      <c r="A60" s="142"/>
      <c r="B60" s="147"/>
      <c r="C60" s="295">
        <v>14</v>
      </c>
      <c r="D60" s="296">
        <v>0</v>
      </c>
      <c r="E60" s="306" t="s">
        <v>139</v>
      </c>
      <c r="F60" s="301"/>
      <c r="G60" s="303"/>
      <c r="H60" s="301"/>
      <c r="I60" s="303"/>
      <c r="J60" s="308"/>
      <c r="K60" s="294"/>
      <c r="L60" s="298"/>
      <c r="M60" s="294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</row>
    <row r="61" spans="1:25" ht="12" customHeight="1">
      <c r="A61" s="142">
        <v>10</v>
      </c>
      <c r="B61" s="143">
        <f>'с2'!A17</f>
        <v>0</v>
      </c>
      <c r="C61" s="299" t="s">
        <v>139</v>
      </c>
      <c r="D61" s="300"/>
      <c r="E61" s="302"/>
      <c r="F61" s="298"/>
      <c r="G61" s="303"/>
      <c r="H61" s="301"/>
      <c r="I61" s="303"/>
      <c r="J61" s="308"/>
      <c r="K61" s="294"/>
      <c r="L61" s="298"/>
      <c r="M61" s="294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</row>
    <row r="62" spans="1:25" ht="12" customHeight="1">
      <c r="A62" s="142"/>
      <c r="B62" s="147"/>
      <c r="C62" s="302"/>
      <c r="D62" s="298"/>
      <c r="E62" s="294"/>
      <c r="F62" s="298"/>
      <c r="G62" s="303">
        <v>28</v>
      </c>
      <c r="H62" s="296">
        <v>0</v>
      </c>
      <c r="I62" s="306" t="s">
        <v>132</v>
      </c>
      <c r="J62" s="311"/>
      <c r="K62" s="294"/>
      <c r="L62" s="298"/>
      <c r="M62" s="294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</row>
    <row r="63" spans="1:25" ht="12" customHeight="1">
      <c r="A63" s="142">
        <v>15</v>
      </c>
      <c r="B63" s="143">
        <f>'с2'!A22</f>
        <v>0</v>
      </c>
      <c r="C63" s="292" t="s">
        <v>142</v>
      </c>
      <c r="D63" s="304"/>
      <c r="E63" s="294"/>
      <c r="F63" s="298"/>
      <c r="G63" s="303"/>
      <c r="H63" s="305"/>
      <c r="I63" s="302"/>
      <c r="J63" s="294"/>
      <c r="K63" s="294"/>
      <c r="L63" s="298"/>
      <c r="M63" s="294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</row>
    <row r="64" spans="1:25" ht="12" customHeight="1">
      <c r="A64" s="142"/>
      <c r="B64" s="147"/>
      <c r="C64" s="295">
        <v>15</v>
      </c>
      <c r="D64" s="296">
        <v>0</v>
      </c>
      <c r="E64" s="297" t="s">
        <v>142</v>
      </c>
      <c r="F64" s="298"/>
      <c r="G64" s="303"/>
      <c r="H64" s="301"/>
      <c r="I64" s="294">
        <v>-58</v>
      </c>
      <c r="J64" s="309">
        <v>0</v>
      </c>
      <c r="K64" s="292" t="s">
        <v>134</v>
      </c>
      <c r="L64" s="304"/>
      <c r="M64" s="294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</row>
    <row r="65" spans="1:25" ht="12" customHeight="1">
      <c r="A65" s="142">
        <v>18</v>
      </c>
      <c r="B65" s="143">
        <f>'с2'!A25</f>
        <v>0</v>
      </c>
      <c r="C65" s="299" t="s">
        <v>70</v>
      </c>
      <c r="D65" s="300"/>
      <c r="E65" s="295"/>
      <c r="F65" s="301"/>
      <c r="G65" s="303"/>
      <c r="H65" s="301"/>
      <c r="I65" s="294"/>
      <c r="J65" s="310"/>
      <c r="K65" s="295">
        <v>61</v>
      </c>
      <c r="L65" s="296">
        <v>0</v>
      </c>
      <c r="M65" s="297" t="s">
        <v>143</v>
      </c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</row>
    <row r="66" spans="1:25" ht="12" customHeight="1">
      <c r="A66" s="142"/>
      <c r="B66" s="147"/>
      <c r="C66" s="302"/>
      <c r="D66" s="298"/>
      <c r="E66" s="303">
        <v>24</v>
      </c>
      <c r="F66" s="296">
        <v>0</v>
      </c>
      <c r="G66" s="306" t="s">
        <v>132</v>
      </c>
      <c r="H66" s="301"/>
      <c r="I66" s="294">
        <v>-59</v>
      </c>
      <c r="J66" s="309">
        <v>0</v>
      </c>
      <c r="K66" s="299" t="s">
        <v>143</v>
      </c>
      <c r="L66" s="300"/>
      <c r="M66" s="307" t="s">
        <v>73</v>
      </c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</row>
    <row r="67" spans="1:25" ht="12" customHeight="1">
      <c r="A67" s="142">
        <v>31</v>
      </c>
      <c r="B67" s="143">
        <f>'с2'!A38</f>
        <v>0</v>
      </c>
      <c r="C67" s="292" t="s">
        <v>70</v>
      </c>
      <c r="D67" s="304"/>
      <c r="E67" s="303"/>
      <c r="F67" s="305"/>
      <c r="G67" s="302"/>
      <c r="H67" s="298"/>
      <c r="I67" s="294"/>
      <c r="J67" s="310"/>
      <c r="K67" s="302">
        <v>-61</v>
      </c>
      <c r="L67" s="309">
        <f>IF(L65=J64,J66,IF(L65=J66,J64,0))</f>
        <v>0</v>
      </c>
      <c r="M67" s="292" t="str">
        <f>IF(M65=K64,K66,IF(M65=K66,K64,0))</f>
        <v>Камалтдинов Ирек</v>
      </c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</row>
    <row r="68" spans="1:25" ht="12" customHeight="1">
      <c r="A68" s="142"/>
      <c r="B68" s="147"/>
      <c r="C68" s="295">
        <v>16</v>
      </c>
      <c r="D68" s="296">
        <v>0</v>
      </c>
      <c r="E68" s="306" t="s">
        <v>132</v>
      </c>
      <c r="F68" s="301"/>
      <c r="G68" s="294"/>
      <c r="H68" s="298"/>
      <c r="I68" s="294"/>
      <c r="J68" s="298"/>
      <c r="K68" s="294"/>
      <c r="L68" s="310"/>
      <c r="M68" s="307" t="s">
        <v>74</v>
      </c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</row>
    <row r="69" spans="1:25" ht="12" customHeight="1">
      <c r="A69" s="142">
        <v>2</v>
      </c>
      <c r="B69" s="143">
        <f>'с2'!A9</f>
        <v>0</v>
      </c>
      <c r="C69" s="299" t="s">
        <v>132</v>
      </c>
      <c r="D69" s="300"/>
      <c r="E69" s="302"/>
      <c r="F69" s="298"/>
      <c r="G69" s="294"/>
      <c r="H69" s="298"/>
      <c r="I69" s="294">
        <v>-56</v>
      </c>
      <c r="J69" s="309">
        <v>0</v>
      </c>
      <c r="K69" s="292" t="s">
        <v>138</v>
      </c>
      <c r="L69" s="304"/>
      <c r="M69" s="294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</row>
    <row r="70" spans="1:25" ht="12" customHeight="1">
      <c r="A70" s="142"/>
      <c r="B70" s="147"/>
      <c r="C70" s="302"/>
      <c r="D70" s="298"/>
      <c r="E70" s="294"/>
      <c r="F70" s="298"/>
      <c r="G70" s="294"/>
      <c r="H70" s="298"/>
      <c r="I70" s="294"/>
      <c r="J70" s="310"/>
      <c r="K70" s="295">
        <v>62</v>
      </c>
      <c r="L70" s="296">
        <v>0</v>
      </c>
      <c r="M70" s="297" t="s">
        <v>138</v>
      </c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</row>
    <row r="71" spans="1:25" ht="12" customHeight="1">
      <c r="A71" s="142">
        <v>-52</v>
      </c>
      <c r="B71" s="143">
        <f>IF('22'!J9='22'!H7,'22'!H11,IF('22'!J9='22'!H11,'22'!H7,0))</f>
        <v>0</v>
      </c>
      <c r="C71" s="292" t="s">
        <v>142</v>
      </c>
      <c r="D71" s="304"/>
      <c r="E71" s="294"/>
      <c r="F71" s="298"/>
      <c r="G71" s="294"/>
      <c r="H71" s="298"/>
      <c r="I71" s="294">
        <v>-57</v>
      </c>
      <c r="J71" s="309">
        <v>0</v>
      </c>
      <c r="K71" s="299" t="s">
        <v>141</v>
      </c>
      <c r="L71" s="300"/>
      <c r="M71" s="307" t="s">
        <v>75</v>
      </c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</row>
    <row r="72" spans="1:25" ht="12" customHeight="1">
      <c r="A72" s="142"/>
      <c r="B72" s="147"/>
      <c r="C72" s="295">
        <v>63</v>
      </c>
      <c r="D72" s="296">
        <v>0</v>
      </c>
      <c r="E72" s="297" t="s">
        <v>142</v>
      </c>
      <c r="F72" s="298"/>
      <c r="G72" s="294"/>
      <c r="H72" s="298"/>
      <c r="I72" s="294"/>
      <c r="J72" s="310"/>
      <c r="K72" s="302">
        <v>-62</v>
      </c>
      <c r="L72" s="309">
        <f>IF(L70=J69,J71,IF(L70=J71,J69,0))</f>
        <v>0</v>
      </c>
      <c r="M72" s="292" t="str">
        <f>IF(M70=K69,K71,IF(M70=K71,K69,0))</f>
        <v>Муратова Диана</v>
      </c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</row>
    <row r="73" spans="1:25" ht="12" customHeight="1">
      <c r="A73" s="142">
        <v>-53</v>
      </c>
      <c r="B73" s="143">
        <f>IF('22'!J17='22'!H15,'22'!H19,IF('22'!J17='22'!H19,'22'!H15,0))</f>
        <v>0</v>
      </c>
      <c r="C73" s="299" t="s">
        <v>130</v>
      </c>
      <c r="D73" s="300"/>
      <c r="E73" s="295"/>
      <c r="F73" s="301"/>
      <c r="G73" s="294"/>
      <c r="H73" s="298"/>
      <c r="I73" s="294"/>
      <c r="J73" s="298"/>
      <c r="K73" s="294"/>
      <c r="L73" s="310"/>
      <c r="M73" s="307" t="s">
        <v>76</v>
      </c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</row>
    <row r="74" spans="1:25" ht="12" customHeight="1">
      <c r="A74" s="142"/>
      <c r="B74" s="147"/>
      <c r="C74" s="302"/>
      <c r="D74" s="298"/>
      <c r="E74" s="303">
        <v>65</v>
      </c>
      <c r="F74" s="296">
        <v>0</v>
      </c>
      <c r="G74" s="306" t="s">
        <v>133</v>
      </c>
      <c r="H74" s="301"/>
      <c r="I74" s="294">
        <v>-63</v>
      </c>
      <c r="J74" s="309">
        <v>0</v>
      </c>
      <c r="K74" s="292" t="str">
        <f>IF(E72=C71,C73,IF(E72=C73,C71,0))</f>
        <v>Кучербаева Вероника</v>
      </c>
      <c r="L74" s="304"/>
      <c r="M74" s="294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</row>
    <row r="75" spans="1:25" ht="12" customHeight="1">
      <c r="A75" s="142">
        <v>-54</v>
      </c>
      <c r="B75" s="143">
        <f>IF('22'!J25='22'!H23,'22'!H27,IF('22'!J25='22'!H27,'22'!H23,0))</f>
        <v>0</v>
      </c>
      <c r="C75" s="292" t="s">
        <v>133</v>
      </c>
      <c r="D75" s="304"/>
      <c r="E75" s="303"/>
      <c r="F75" s="305"/>
      <c r="G75" s="307" t="s">
        <v>77</v>
      </c>
      <c r="H75" s="312"/>
      <c r="I75" s="294"/>
      <c r="J75" s="310"/>
      <c r="K75" s="295">
        <v>66</v>
      </c>
      <c r="L75" s="296">
        <v>0</v>
      </c>
      <c r="M75" s="297" t="s">
        <v>130</v>
      </c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</row>
    <row r="76" spans="1:25" ht="12" customHeight="1">
      <c r="A76" s="142"/>
      <c r="B76" s="147"/>
      <c r="C76" s="295">
        <v>64</v>
      </c>
      <c r="D76" s="296">
        <v>0</v>
      </c>
      <c r="E76" s="306" t="s">
        <v>133</v>
      </c>
      <c r="F76" s="301"/>
      <c r="G76" s="313"/>
      <c r="H76" s="298"/>
      <c r="I76" s="294">
        <v>-64</v>
      </c>
      <c r="J76" s="309">
        <v>0</v>
      </c>
      <c r="K76" s="299" t="str">
        <f>IF(E76=C75,C77,IF(E76=C77,C75,0))</f>
        <v>Свиридов-Сайфутдинов Роман</v>
      </c>
      <c r="L76" s="300"/>
      <c r="M76" s="307" t="s">
        <v>78</v>
      </c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</row>
    <row r="77" spans="1:25" ht="12" customHeight="1">
      <c r="A77" s="142">
        <v>-55</v>
      </c>
      <c r="B77" s="143">
        <f>IF('22'!J33='22'!H31,'22'!H35,IF('22'!J33='22'!H35,'22'!H31,0))</f>
        <v>0</v>
      </c>
      <c r="C77" s="299" t="s">
        <v>137</v>
      </c>
      <c r="D77" s="300"/>
      <c r="E77" s="302">
        <v>-65</v>
      </c>
      <c r="F77" s="309">
        <f>IF(F74=D72,D76,IF(F74=D76,D72,0))</f>
        <v>0</v>
      </c>
      <c r="G77" s="292" t="str">
        <f>IF(G74=E72,E76,IF(G74=E76,E72,0))</f>
        <v>Ахмедзянов Леонид</v>
      </c>
      <c r="H77" s="304"/>
      <c r="I77" s="294"/>
      <c r="J77" s="302"/>
      <c r="K77" s="302">
        <v>-66</v>
      </c>
      <c r="L77" s="309">
        <f>IF(L75=J74,J76,IF(L75=J76,J74,0))</f>
        <v>0</v>
      </c>
      <c r="M77" s="292" t="str">
        <f>IF(M75=K74,K76,IF(M75=K76,K74,0))</f>
        <v>Свиридов-Сайфутдинов Роман</v>
      </c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</row>
    <row r="78" spans="1:25" ht="12" customHeight="1">
      <c r="A78" s="142"/>
      <c r="B78" s="175"/>
      <c r="C78" s="302"/>
      <c r="D78" s="298"/>
      <c r="E78" s="294"/>
      <c r="F78" s="310"/>
      <c r="G78" s="307" t="s">
        <v>79</v>
      </c>
      <c r="H78" s="312"/>
      <c r="I78" s="294"/>
      <c r="J78" s="294"/>
      <c r="K78" s="294"/>
      <c r="L78" s="310"/>
      <c r="M78" s="307" t="s">
        <v>80</v>
      </c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</row>
    <row r="79" spans="1:25" ht="9" customHeight="1">
      <c r="A79" s="177"/>
      <c r="B79" s="178"/>
      <c r="C79" s="177"/>
      <c r="D79" s="179"/>
      <c r="E79" s="177"/>
      <c r="F79" s="179"/>
      <c r="G79" s="177"/>
      <c r="H79" s="179"/>
      <c r="I79" s="177"/>
      <c r="J79" s="177"/>
      <c r="K79" s="177"/>
      <c r="L79" s="179"/>
      <c r="M79" s="177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</row>
    <row r="80" spans="1:25" ht="9" customHeight="1">
      <c r="A80" s="177"/>
      <c r="B80" s="178"/>
      <c r="C80" s="177"/>
      <c r="D80" s="179"/>
      <c r="E80" s="177"/>
      <c r="F80" s="179"/>
      <c r="G80" s="177"/>
      <c r="H80" s="179"/>
      <c r="I80" s="177"/>
      <c r="J80" s="177"/>
      <c r="K80" s="177"/>
      <c r="L80" s="179"/>
      <c r="M80" s="177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</row>
    <row r="81" spans="1:25" ht="9" customHeight="1">
      <c r="A81" s="180"/>
      <c r="B81" s="181"/>
      <c r="C81" s="180"/>
      <c r="D81" s="182"/>
      <c r="E81" s="180"/>
      <c r="F81" s="182"/>
      <c r="G81" s="180"/>
      <c r="H81" s="182"/>
      <c r="I81" s="180"/>
      <c r="J81" s="180"/>
      <c r="K81" s="180"/>
      <c r="L81" s="182"/>
      <c r="M81" s="180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</row>
    <row r="82" spans="1:25" ht="12.75">
      <c r="A82" s="180"/>
      <c r="B82" s="181"/>
      <c r="C82" s="180"/>
      <c r="D82" s="182"/>
      <c r="E82" s="180"/>
      <c r="F82" s="182"/>
      <c r="G82" s="180"/>
      <c r="H82" s="182"/>
      <c r="I82" s="180"/>
      <c r="J82" s="180"/>
      <c r="K82" s="180"/>
      <c r="L82" s="182"/>
      <c r="M82" s="180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</row>
    <row r="83" spans="1:13" ht="12.75">
      <c r="A83" s="177"/>
      <c r="B83" s="178"/>
      <c r="C83" s="177"/>
      <c r="D83" s="179"/>
      <c r="E83" s="177"/>
      <c r="F83" s="179"/>
      <c r="G83" s="177"/>
      <c r="H83" s="179"/>
      <c r="I83" s="177"/>
      <c r="J83" s="177"/>
      <c r="K83" s="177"/>
      <c r="L83" s="179"/>
      <c r="M83" s="177"/>
    </row>
    <row r="84" spans="1:13" ht="12.75">
      <c r="A84" s="177"/>
      <c r="B84" s="177"/>
      <c r="C84" s="177"/>
      <c r="D84" s="179"/>
      <c r="E84" s="177"/>
      <c r="F84" s="179"/>
      <c r="G84" s="177"/>
      <c r="H84" s="179"/>
      <c r="I84" s="177"/>
      <c r="J84" s="177"/>
      <c r="K84" s="177"/>
      <c r="L84" s="179"/>
      <c r="M84" s="177"/>
    </row>
    <row r="85" spans="1:13" ht="12.75">
      <c r="A85" s="177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</row>
    <row r="86" spans="1:13" ht="12.75">
      <c r="A86" s="177"/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</row>
    <row r="87" spans="1:13" ht="12.75">
      <c r="A87" s="177"/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</row>
    <row r="88" spans="1:13" ht="12.75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</row>
    <row r="89" spans="1:13" ht="12.75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</row>
    <row r="90" spans="1:13" ht="12.75">
      <c r="A90" s="177"/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</row>
    <row r="91" spans="1:13" ht="12.75">
      <c r="A91" s="177"/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</row>
    <row r="92" spans="1:13" ht="12.75">
      <c r="A92" s="177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</row>
    <row r="93" spans="1:13" ht="12.75">
      <c r="A93" s="177"/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</row>
    <row r="94" spans="1:13" ht="12.75">
      <c r="A94" s="177"/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</row>
    <row r="95" spans="1:13" ht="12.75">
      <c r="A95" s="177"/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</row>
    <row r="96" spans="1:13" ht="12.75">
      <c r="A96" s="177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</row>
    <row r="97" spans="1:13" ht="12.75">
      <c r="A97" s="177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</row>
    <row r="98" spans="1:13" ht="12.75">
      <c r="A98" s="177"/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</row>
    <row r="99" spans="1:13" ht="12.75">
      <c r="A99" s="177"/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</row>
    <row r="100" spans="1:13" ht="12.75">
      <c r="A100" s="177"/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</row>
    <row r="101" spans="1:13" ht="12.75">
      <c r="A101" s="177"/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</row>
    <row r="102" spans="1:13" ht="12.75">
      <c r="A102" s="177"/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</row>
    <row r="103" spans="1:13" ht="12.75">
      <c r="A103" s="177"/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</row>
    <row r="104" spans="1:13" ht="12.75">
      <c r="A104" s="177"/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</row>
    <row r="105" spans="1:13" ht="12.75">
      <c r="A105" s="177"/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</row>
    <row r="106" spans="1:13" ht="12.75">
      <c r="A106" s="177"/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</row>
    <row r="107" spans="1:13" ht="12.75">
      <c r="A107" s="177"/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</row>
    <row r="108" spans="1:13" ht="12.75">
      <c r="A108" s="177"/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</row>
    <row r="109" spans="1:13" ht="12.75">
      <c r="A109" s="177"/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</row>
    <row r="110" spans="1:13" ht="12.75">
      <c r="A110" s="177"/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</row>
    <row r="111" spans="1:13" ht="12.75">
      <c r="A111" s="177"/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</row>
    <row r="112" spans="1:13" ht="12.75">
      <c r="A112" s="177"/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</row>
    <row r="113" spans="1:13" ht="12.75">
      <c r="A113" s="177"/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</row>
    <row r="114" spans="1:13" ht="12.75">
      <c r="A114" s="177"/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</row>
    <row r="115" spans="1:13" ht="12.75">
      <c r="A115" s="177"/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</row>
    <row r="116" spans="1:13" ht="12.75">
      <c r="A116" s="177"/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</row>
    <row r="117" spans="1:13" ht="12.75">
      <c r="A117" s="177"/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M1"/>
    <mergeCell ref="A5:M5"/>
    <mergeCell ref="A3:M3"/>
    <mergeCell ref="A2:M2"/>
    <mergeCell ref="A4:M4"/>
  </mergeCells>
  <conditionalFormatting sqref="A6:B78 C6:M6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7"/>
  </sheetPr>
  <dimension ref="A1:AA80"/>
  <sheetViews>
    <sheetView showRowColHeaders="0" showZeros="0" showOutlineSymbols="0" zoomScaleSheetLayoutView="97" workbookViewId="0" topLeftCell="A1">
      <selection activeCell="A2" sqref="A2:L2"/>
    </sheetView>
  </sheetViews>
  <sheetFormatPr defaultColWidth="9.00390625" defaultRowHeight="12.75"/>
  <cols>
    <col min="1" max="1" width="4.375" style="184" customWidth="1"/>
    <col min="2" max="2" width="4.75390625" style="184" customWidth="1"/>
    <col min="3" max="3" width="12.75390625" style="184" customWidth="1"/>
    <col min="4" max="4" width="3.75390625" style="184" customWidth="1"/>
    <col min="5" max="5" width="10.75390625" style="184" customWidth="1"/>
    <col min="6" max="6" width="3.75390625" style="184" customWidth="1"/>
    <col min="7" max="7" width="9.75390625" style="184" customWidth="1"/>
    <col min="8" max="8" width="3.75390625" style="184" customWidth="1"/>
    <col min="9" max="9" width="9.75390625" style="184" customWidth="1"/>
    <col min="10" max="10" width="3.75390625" style="184" customWidth="1"/>
    <col min="11" max="11" width="9.75390625" style="184" customWidth="1"/>
    <col min="12" max="12" width="3.75390625" style="184" customWidth="1"/>
    <col min="13" max="13" width="10.75390625" style="184" customWidth="1"/>
    <col min="14" max="14" width="3.75390625" style="184" customWidth="1"/>
    <col min="15" max="15" width="10.75390625" style="184" customWidth="1"/>
    <col min="16" max="16" width="3.75390625" style="184" customWidth="1"/>
    <col min="17" max="17" width="9.75390625" style="184" customWidth="1"/>
    <col min="18" max="18" width="5.75390625" style="184" customWidth="1"/>
    <col min="19" max="19" width="4.75390625" style="184" customWidth="1"/>
    <col min="20" max="16384" width="9.125" style="184" customWidth="1"/>
  </cols>
  <sheetData>
    <row r="1" spans="1:19" s="2" customFormat="1" ht="16.5" thickBot="1">
      <c r="A1" s="110" t="s">
        <v>108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2" customFormat="1" ht="13.5" thickBot="1">
      <c r="A2" s="132" t="s">
        <v>109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12.75">
      <c r="A3" s="183" t="str">
        <f>'21'!A3:M3</f>
        <v>LXVII Чемпионат РБ в зачет XXIV Кубка РБ, VI Кубка Давида - Детского Баш Кубка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</row>
    <row r="4" spans="1:19" ht="12.75">
      <c r="A4" s="137" t="str">
        <f>'21'!A4:M4</f>
        <v>Республиканские официальные спортивные соревнования ЛУЧШИЙ ИГРОК ВСЕХ ВРЕМЕН ЯН-УВЕ ВАЛЬДНЕР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</row>
    <row r="5" spans="1:19" ht="12.75">
      <c r="A5" s="139">
        <f>'21'!A5:M5</f>
        <v>45207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</row>
    <row r="6" spans="1:19" ht="1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</row>
    <row r="7" spans="1:27" ht="12.75" customHeight="1">
      <c r="A7" s="186">
        <v>-1</v>
      </c>
      <c r="B7" s="187">
        <f>IF('21'!D8='21'!B7,'21'!B9,IF('21'!D8='21'!B9,'21'!B7,0))</f>
        <v>0</v>
      </c>
      <c r="C7" s="314" t="s">
        <v>70</v>
      </c>
      <c r="D7" s="315"/>
      <c r="E7" s="316"/>
      <c r="F7" s="316"/>
      <c r="G7" s="316">
        <v>-25</v>
      </c>
      <c r="H7" s="317">
        <v>0</v>
      </c>
      <c r="I7" s="314" t="s">
        <v>138</v>
      </c>
      <c r="J7" s="315"/>
      <c r="K7" s="316"/>
      <c r="L7" s="316"/>
      <c r="M7" s="316"/>
      <c r="N7" s="316"/>
      <c r="O7" s="316"/>
      <c r="P7" s="316"/>
      <c r="Q7" s="316"/>
      <c r="R7" s="316"/>
      <c r="S7" s="316"/>
      <c r="T7" s="191"/>
      <c r="U7" s="191"/>
      <c r="V7" s="191"/>
      <c r="W7" s="191"/>
      <c r="X7" s="191"/>
      <c r="Y7" s="191"/>
      <c r="Z7" s="191"/>
      <c r="AA7" s="191"/>
    </row>
    <row r="8" spans="1:27" ht="12.75" customHeight="1">
      <c r="A8" s="186"/>
      <c r="B8" s="186"/>
      <c r="C8" s="318">
        <v>32</v>
      </c>
      <c r="D8" s="319">
        <v>0</v>
      </c>
      <c r="E8" s="320" t="s">
        <v>144</v>
      </c>
      <c r="F8" s="316"/>
      <c r="G8" s="316"/>
      <c r="H8" s="321"/>
      <c r="I8" s="318"/>
      <c r="J8" s="322"/>
      <c r="K8" s="316"/>
      <c r="L8" s="316"/>
      <c r="M8" s="316"/>
      <c r="N8" s="316"/>
      <c r="O8" s="316"/>
      <c r="P8" s="316"/>
      <c r="Q8" s="316"/>
      <c r="R8" s="316"/>
      <c r="S8" s="316"/>
      <c r="T8" s="191"/>
      <c r="U8" s="191"/>
      <c r="V8" s="191"/>
      <c r="W8" s="191"/>
      <c r="X8" s="191"/>
      <c r="Y8" s="191"/>
      <c r="Z8" s="191"/>
      <c r="AA8" s="191"/>
    </row>
    <row r="9" spans="1:27" ht="12.75" customHeight="1">
      <c r="A9" s="186">
        <v>-2</v>
      </c>
      <c r="B9" s="187">
        <f>IF('21'!D12='21'!B11,'21'!B13,IF('21'!D12='21'!B13,'21'!B11,0))</f>
        <v>0</v>
      </c>
      <c r="C9" s="323" t="s">
        <v>144</v>
      </c>
      <c r="D9" s="324"/>
      <c r="E9" s="318">
        <v>40</v>
      </c>
      <c r="F9" s="319">
        <v>0</v>
      </c>
      <c r="G9" s="320" t="s">
        <v>142</v>
      </c>
      <c r="H9" s="316"/>
      <c r="I9" s="325">
        <v>52</v>
      </c>
      <c r="J9" s="319">
        <v>0</v>
      </c>
      <c r="K9" s="320" t="s">
        <v>138</v>
      </c>
      <c r="L9" s="316"/>
      <c r="M9" s="316"/>
      <c r="N9" s="316"/>
      <c r="O9" s="316"/>
      <c r="P9" s="316"/>
      <c r="Q9" s="316"/>
      <c r="R9" s="316"/>
      <c r="S9" s="316"/>
      <c r="T9" s="191"/>
      <c r="U9" s="191"/>
      <c r="V9" s="191"/>
      <c r="W9" s="191"/>
      <c r="X9" s="191"/>
      <c r="Y9" s="191"/>
      <c r="Z9" s="191"/>
      <c r="AA9" s="191"/>
    </row>
    <row r="10" spans="1:27" ht="12.75" customHeight="1">
      <c r="A10" s="186"/>
      <c r="B10" s="186"/>
      <c r="C10" s="321">
        <v>-24</v>
      </c>
      <c r="D10" s="317">
        <v>0</v>
      </c>
      <c r="E10" s="323" t="s">
        <v>142</v>
      </c>
      <c r="F10" s="326"/>
      <c r="G10" s="318"/>
      <c r="H10" s="322"/>
      <c r="I10" s="325"/>
      <c r="J10" s="327"/>
      <c r="K10" s="318"/>
      <c r="L10" s="322"/>
      <c r="M10" s="316"/>
      <c r="N10" s="316"/>
      <c r="O10" s="316"/>
      <c r="P10" s="316"/>
      <c r="Q10" s="316"/>
      <c r="R10" s="316"/>
      <c r="S10" s="316"/>
      <c r="T10" s="191"/>
      <c r="U10" s="191"/>
      <c r="V10" s="191"/>
      <c r="W10" s="191"/>
      <c r="X10" s="191"/>
      <c r="Y10" s="191"/>
      <c r="Z10" s="191"/>
      <c r="AA10" s="191"/>
    </row>
    <row r="11" spans="1:27" ht="12.75" customHeight="1">
      <c r="A11" s="186">
        <v>-3</v>
      </c>
      <c r="B11" s="187">
        <f>IF('21'!D16='21'!B15,'21'!B17,IF('21'!D16='21'!B17,'21'!B15,0))</f>
        <v>0</v>
      </c>
      <c r="C11" s="314" t="s">
        <v>70</v>
      </c>
      <c r="D11" s="328"/>
      <c r="E11" s="321"/>
      <c r="F11" s="316"/>
      <c r="G11" s="325">
        <v>48</v>
      </c>
      <c r="H11" s="319">
        <v>0</v>
      </c>
      <c r="I11" s="320" t="s">
        <v>142</v>
      </c>
      <c r="J11" s="316"/>
      <c r="K11" s="325"/>
      <c r="L11" s="322"/>
      <c r="M11" s="316"/>
      <c r="N11" s="316"/>
      <c r="O11" s="316"/>
      <c r="P11" s="316"/>
      <c r="Q11" s="316"/>
      <c r="R11" s="316"/>
      <c r="S11" s="316"/>
      <c r="T11" s="191"/>
      <c r="U11" s="191"/>
      <c r="V11" s="191"/>
      <c r="W11" s="191"/>
      <c r="X11" s="191"/>
      <c r="Y11" s="191"/>
      <c r="Z11" s="191"/>
      <c r="AA11" s="191"/>
    </row>
    <row r="12" spans="1:27" ht="12.75" customHeight="1">
      <c r="A12" s="186"/>
      <c r="B12" s="186"/>
      <c r="C12" s="318">
        <v>33</v>
      </c>
      <c r="D12" s="319"/>
      <c r="E12" s="329"/>
      <c r="F12" s="316"/>
      <c r="G12" s="325"/>
      <c r="H12" s="327"/>
      <c r="I12" s="321"/>
      <c r="J12" s="316"/>
      <c r="K12" s="325"/>
      <c r="L12" s="322"/>
      <c r="M12" s="316"/>
      <c r="N12" s="316"/>
      <c r="O12" s="316"/>
      <c r="P12" s="316"/>
      <c r="Q12" s="316"/>
      <c r="R12" s="316"/>
      <c r="S12" s="316"/>
      <c r="T12" s="191"/>
      <c r="U12" s="191"/>
      <c r="V12" s="191"/>
      <c r="W12" s="191"/>
      <c r="X12" s="191"/>
      <c r="Y12" s="191"/>
      <c r="Z12" s="191"/>
      <c r="AA12" s="191"/>
    </row>
    <row r="13" spans="1:27" ht="12.75" customHeight="1">
      <c r="A13" s="186">
        <v>-4</v>
      </c>
      <c r="B13" s="187">
        <f>IF('21'!D20='21'!B19,'21'!B21,IF('21'!D20='21'!B21,'21'!B19,0))</f>
        <v>0</v>
      </c>
      <c r="C13" s="323" t="s">
        <v>70</v>
      </c>
      <c r="D13" s="324"/>
      <c r="E13" s="318">
        <v>41</v>
      </c>
      <c r="F13" s="319">
        <v>0</v>
      </c>
      <c r="G13" s="330" t="s">
        <v>139</v>
      </c>
      <c r="H13" s="322"/>
      <c r="I13" s="316"/>
      <c r="J13" s="316"/>
      <c r="K13" s="325">
        <v>56</v>
      </c>
      <c r="L13" s="319">
        <v>0</v>
      </c>
      <c r="M13" s="330" t="s">
        <v>134</v>
      </c>
      <c r="N13" s="322"/>
      <c r="O13" s="316"/>
      <c r="P13" s="316"/>
      <c r="Q13" s="316"/>
      <c r="R13" s="316"/>
      <c r="S13" s="316"/>
      <c r="T13" s="191"/>
      <c r="U13" s="191"/>
      <c r="V13" s="191"/>
      <c r="W13" s="191"/>
      <c r="X13" s="191"/>
      <c r="Y13" s="191"/>
      <c r="Z13" s="191"/>
      <c r="AA13" s="191"/>
    </row>
    <row r="14" spans="1:27" ht="12.75" customHeight="1">
      <c r="A14" s="186"/>
      <c r="B14" s="186"/>
      <c r="C14" s="321">
        <v>-23</v>
      </c>
      <c r="D14" s="317">
        <v>0</v>
      </c>
      <c r="E14" s="323" t="s">
        <v>139</v>
      </c>
      <c r="F14" s="326"/>
      <c r="G14" s="321"/>
      <c r="H14" s="316"/>
      <c r="I14" s="316"/>
      <c r="J14" s="316"/>
      <c r="K14" s="325"/>
      <c r="L14" s="327"/>
      <c r="M14" s="318"/>
      <c r="N14" s="322"/>
      <c r="O14" s="316"/>
      <c r="P14" s="316"/>
      <c r="Q14" s="316"/>
      <c r="R14" s="316"/>
      <c r="S14" s="316"/>
      <c r="T14" s="191"/>
      <c r="U14" s="191"/>
      <c r="V14" s="191"/>
      <c r="W14" s="191"/>
      <c r="X14" s="191"/>
      <c r="Y14" s="191"/>
      <c r="Z14" s="191"/>
      <c r="AA14" s="191"/>
    </row>
    <row r="15" spans="1:27" ht="12.75" customHeight="1">
      <c r="A15" s="186">
        <v>-5</v>
      </c>
      <c r="B15" s="187">
        <f>IF('21'!D24='21'!B23,'21'!B25,IF('21'!D24='21'!B25,'21'!B23,0))</f>
        <v>0</v>
      </c>
      <c r="C15" s="314" t="s">
        <v>70</v>
      </c>
      <c r="D15" s="328"/>
      <c r="E15" s="321"/>
      <c r="F15" s="316"/>
      <c r="G15" s="316">
        <v>-26</v>
      </c>
      <c r="H15" s="317">
        <v>0</v>
      </c>
      <c r="I15" s="314" t="s">
        <v>134</v>
      </c>
      <c r="J15" s="315"/>
      <c r="K15" s="325"/>
      <c r="L15" s="322"/>
      <c r="M15" s="325"/>
      <c r="N15" s="322"/>
      <c r="O15" s="316"/>
      <c r="P15" s="316"/>
      <c r="Q15" s="316"/>
      <c r="R15" s="316"/>
      <c r="S15" s="316"/>
      <c r="T15" s="191"/>
      <c r="U15" s="191"/>
      <c r="V15" s="191"/>
      <c r="W15" s="191"/>
      <c r="X15" s="191"/>
      <c r="Y15" s="191"/>
      <c r="Z15" s="191"/>
      <c r="AA15" s="191"/>
    </row>
    <row r="16" spans="1:27" ht="12.75" customHeight="1">
      <c r="A16" s="186"/>
      <c r="B16" s="186"/>
      <c r="C16" s="318">
        <v>34</v>
      </c>
      <c r="D16" s="319"/>
      <c r="E16" s="329"/>
      <c r="F16" s="316"/>
      <c r="G16" s="316"/>
      <c r="H16" s="321"/>
      <c r="I16" s="318"/>
      <c r="J16" s="322"/>
      <c r="K16" s="325"/>
      <c r="L16" s="322"/>
      <c r="M16" s="325"/>
      <c r="N16" s="322"/>
      <c r="O16" s="316"/>
      <c r="P16" s="316"/>
      <c r="Q16" s="316"/>
      <c r="R16" s="316"/>
      <c r="S16" s="316"/>
      <c r="T16" s="191"/>
      <c r="U16" s="191"/>
      <c r="V16" s="191"/>
      <c r="W16" s="191"/>
      <c r="X16" s="191"/>
      <c r="Y16" s="191"/>
      <c r="Z16" s="191"/>
      <c r="AA16" s="191"/>
    </row>
    <row r="17" spans="1:27" ht="12.75" customHeight="1">
      <c r="A17" s="186">
        <v>-6</v>
      </c>
      <c r="B17" s="187">
        <f>IF('21'!D28='21'!B27,'21'!B29,IF('21'!D28='21'!B29,'21'!B27,0))</f>
        <v>0</v>
      </c>
      <c r="C17" s="323" t="s">
        <v>70</v>
      </c>
      <c r="D17" s="324"/>
      <c r="E17" s="318">
        <v>42</v>
      </c>
      <c r="F17" s="319">
        <v>0</v>
      </c>
      <c r="G17" s="320" t="s">
        <v>31</v>
      </c>
      <c r="H17" s="316"/>
      <c r="I17" s="325">
        <v>53</v>
      </c>
      <c r="J17" s="319">
        <v>0</v>
      </c>
      <c r="K17" s="330" t="s">
        <v>134</v>
      </c>
      <c r="L17" s="322"/>
      <c r="M17" s="325">
        <v>58</v>
      </c>
      <c r="N17" s="319">
        <v>0</v>
      </c>
      <c r="O17" s="320" t="s">
        <v>136</v>
      </c>
      <c r="P17" s="316"/>
      <c r="Q17" s="316"/>
      <c r="R17" s="316"/>
      <c r="S17" s="316"/>
      <c r="T17" s="191"/>
      <c r="U17" s="191"/>
      <c r="V17" s="191"/>
      <c r="W17" s="191"/>
      <c r="X17" s="191"/>
      <c r="Y17" s="191"/>
      <c r="Z17" s="191"/>
      <c r="AA17" s="191"/>
    </row>
    <row r="18" spans="1:27" ht="12.75" customHeight="1">
      <c r="A18" s="186"/>
      <c r="B18" s="186"/>
      <c r="C18" s="321">
        <v>-22</v>
      </c>
      <c r="D18" s="317">
        <v>0</v>
      </c>
      <c r="E18" s="323" t="s">
        <v>31</v>
      </c>
      <c r="F18" s="326"/>
      <c r="G18" s="318"/>
      <c r="H18" s="322"/>
      <c r="I18" s="325"/>
      <c r="J18" s="327"/>
      <c r="K18" s="321"/>
      <c r="L18" s="316"/>
      <c r="M18" s="325"/>
      <c r="N18" s="327"/>
      <c r="O18" s="318"/>
      <c r="P18" s="322"/>
      <c r="Q18" s="316"/>
      <c r="R18" s="316"/>
      <c r="S18" s="316"/>
      <c r="T18" s="191"/>
      <c r="U18" s="191"/>
      <c r="V18" s="191"/>
      <c r="W18" s="191"/>
      <c r="X18" s="191"/>
      <c r="Y18" s="191"/>
      <c r="Z18" s="191"/>
      <c r="AA18" s="191"/>
    </row>
    <row r="19" spans="1:27" ht="12.75" customHeight="1">
      <c r="A19" s="186">
        <v>-7</v>
      </c>
      <c r="B19" s="187">
        <f>IF('21'!D32='21'!B31,'21'!B33,IF('21'!D32='21'!B33,'21'!B31,0))</f>
        <v>0</v>
      </c>
      <c r="C19" s="314" t="s">
        <v>70</v>
      </c>
      <c r="D19" s="328"/>
      <c r="E19" s="321"/>
      <c r="F19" s="316"/>
      <c r="G19" s="325">
        <v>49</v>
      </c>
      <c r="H19" s="319">
        <v>0</v>
      </c>
      <c r="I19" s="330" t="s">
        <v>130</v>
      </c>
      <c r="J19" s="322"/>
      <c r="K19" s="316"/>
      <c r="L19" s="316"/>
      <c r="M19" s="325"/>
      <c r="N19" s="322"/>
      <c r="O19" s="325"/>
      <c r="P19" s="322"/>
      <c r="Q19" s="316"/>
      <c r="R19" s="316"/>
      <c r="S19" s="316"/>
      <c r="T19" s="191"/>
      <c r="U19" s="191"/>
      <c r="V19" s="191"/>
      <c r="W19" s="191"/>
      <c r="X19" s="191"/>
      <c r="Y19" s="191"/>
      <c r="Z19" s="191"/>
      <c r="AA19" s="191"/>
    </row>
    <row r="20" spans="1:27" ht="12.75" customHeight="1">
      <c r="A20" s="186"/>
      <c r="B20" s="186"/>
      <c r="C20" s="318">
        <v>35</v>
      </c>
      <c r="D20" s="319"/>
      <c r="E20" s="329"/>
      <c r="F20" s="316"/>
      <c r="G20" s="325"/>
      <c r="H20" s="327"/>
      <c r="I20" s="321"/>
      <c r="J20" s="316"/>
      <c r="K20" s="316"/>
      <c r="L20" s="316"/>
      <c r="M20" s="325"/>
      <c r="N20" s="322"/>
      <c r="O20" s="325"/>
      <c r="P20" s="322"/>
      <c r="Q20" s="316"/>
      <c r="R20" s="316"/>
      <c r="S20" s="316"/>
      <c r="T20" s="191"/>
      <c r="U20" s="191"/>
      <c r="V20" s="191"/>
      <c r="W20" s="191"/>
      <c r="X20" s="191"/>
      <c r="Y20" s="191"/>
      <c r="Z20" s="191"/>
      <c r="AA20" s="191"/>
    </row>
    <row r="21" spans="1:27" ht="12.75" customHeight="1">
      <c r="A21" s="186">
        <v>-8</v>
      </c>
      <c r="B21" s="187">
        <f>IF('21'!D36='21'!B35,'21'!B37,IF('21'!D36='21'!B37,'21'!B35,0))</f>
        <v>0</v>
      </c>
      <c r="C21" s="323" t="s">
        <v>70</v>
      </c>
      <c r="D21" s="324"/>
      <c r="E21" s="318">
        <v>43</v>
      </c>
      <c r="F21" s="319">
        <v>0</v>
      </c>
      <c r="G21" s="330" t="s">
        <v>130</v>
      </c>
      <c r="H21" s="322"/>
      <c r="I21" s="316"/>
      <c r="J21" s="316"/>
      <c r="K21" s="316">
        <v>-30</v>
      </c>
      <c r="L21" s="317">
        <v>0</v>
      </c>
      <c r="M21" s="323" t="s">
        <v>136</v>
      </c>
      <c r="N21" s="331"/>
      <c r="O21" s="325"/>
      <c r="P21" s="322"/>
      <c r="Q21" s="316"/>
      <c r="R21" s="316"/>
      <c r="S21" s="316"/>
      <c r="T21" s="191"/>
      <c r="U21" s="191"/>
      <c r="V21" s="191"/>
      <c r="W21" s="191"/>
      <c r="X21" s="191"/>
      <c r="Y21" s="191"/>
      <c r="Z21" s="191"/>
      <c r="AA21" s="191"/>
    </row>
    <row r="22" spans="1:27" ht="12.75" customHeight="1">
      <c r="A22" s="186"/>
      <c r="B22" s="186"/>
      <c r="C22" s="321">
        <v>-21</v>
      </c>
      <c r="D22" s="317">
        <v>0</v>
      </c>
      <c r="E22" s="323" t="s">
        <v>130</v>
      </c>
      <c r="F22" s="326"/>
      <c r="G22" s="321"/>
      <c r="H22" s="316"/>
      <c r="I22" s="316"/>
      <c r="J22" s="316"/>
      <c r="K22" s="316"/>
      <c r="L22" s="321"/>
      <c r="M22" s="321"/>
      <c r="N22" s="316"/>
      <c r="O22" s="325"/>
      <c r="P22" s="322"/>
      <c r="Q22" s="316"/>
      <c r="R22" s="316"/>
      <c r="S22" s="316"/>
      <c r="T22" s="191"/>
      <c r="U22" s="191"/>
      <c r="V22" s="191"/>
      <c r="W22" s="191"/>
      <c r="X22" s="191"/>
      <c r="Y22" s="191"/>
      <c r="Z22" s="191"/>
      <c r="AA22" s="191"/>
    </row>
    <row r="23" spans="1:27" ht="12.75" customHeight="1">
      <c r="A23" s="186">
        <v>-9</v>
      </c>
      <c r="B23" s="187">
        <f>IF('21'!D40='21'!B39,'21'!B41,IF('21'!D40='21'!B41,'21'!B39,0))</f>
        <v>0</v>
      </c>
      <c r="C23" s="314" t="s">
        <v>70</v>
      </c>
      <c r="D23" s="328"/>
      <c r="E23" s="321"/>
      <c r="F23" s="316"/>
      <c r="G23" s="316">
        <v>-27</v>
      </c>
      <c r="H23" s="317">
        <v>0</v>
      </c>
      <c r="I23" s="314" t="s">
        <v>133</v>
      </c>
      <c r="J23" s="315"/>
      <c r="K23" s="316"/>
      <c r="L23" s="316"/>
      <c r="M23" s="316"/>
      <c r="N23" s="316"/>
      <c r="O23" s="325"/>
      <c r="P23" s="322"/>
      <c r="Q23" s="316"/>
      <c r="R23" s="316"/>
      <c r="S23" s="316"/>
      <c r="T23" s="191"/>
      <c r="U23" s="191"/>
      <c r="V23" s="191"/>
      <c r="W23" s="191"/>
      <c r="X23" s="191"/>
      <c r="Y23" s="191"/>
      <c r="Z23" s="191"/>
      <c r="AA23" s="191"/>
    </row>
    <row r="24" spans="1:27" ht="12.75" customHeight="1">
      <c r="A24" s="186"/>
      <c r="B24" s="186"/>
      <c r="C24" s="318">
        <v>36</v>
      </c>
      <c r="D24" s="319"/>
      <c r="E24" s="329"/>
      <c r="F24" s="316"/>
      <c r="G24" s="316"/>
      <c r="H24" s="321"/>
      <c r="I24" s="318"/>
      <c r="J24" s="322"/>
      <c r="K24" s="316"/>
      <c r="L24" s="316"/>
      <c r="M24" s="316"/>
      <c r="N24" s="316"/>
      <c r="O24" s="325"/>
      <c r="P24" s="322"/>
      <c r="Q24" s="316"/>
      <c r="R24" s="316"/>
      <c r="S24" s="316"/>
      <c r="T24" s="191"/>
      <c r="U24" s="191"/>
      <c r="V24" s="191"/>
      <c r="W24" s="191"/>
      <c r="X24" s="191"/>
      <c r="Y24" s="191"/>
      <c r="Z24" s="191"/>
      <c r="AA24" s="191"/>
    </row>
    <row r="25" spans="1:27" ht="12.75" customHeight="1">
      <c r="A25" s="186">
        <v>-10</v>
      </c>
      <c r="B25" s="187">
        <f>IF('21'!D44='21'!B43,'21'!B45,IF('21'!D44='21'!B45,'21'!B43,0))</f>
        <v>0</v>
      </c>
      <c r="C25" s="323" t="s">
        <v>70</v>
      </c>
      <c r="D25" s="324"/>
      <c r="E25" s="318">
        <v>44</v>
      </c>
      <c r="F25" s="319">
        <v>0</v>
      </c>
      <c r="G25" s="320" t="s">
        <v>141</v>
      </c>
      <c r="H25" s="316"/>
      <c r="I25" s="325">
        <v>54</v>
      </c>
      <c r="J25" s="319">
        <v>0</v>
      </c>
      <c r="K25" s="320" t="s">
        <v>141</v>
      </c>
      <c r="L25" s="316"/>
      <c r="M25" s="316"/>
      <c r="N25" s="316"/>
      <c r="O25" s="325">
        <v>60</v>
      </c>
      <c r="P25" s="319">
        <v>0</v>
      </c>
      <c r="Q25" s="320" t="s">
        <v>136</v>
      </c>
      <c r="R25" s="329"/>
      <c r="S25" s="329"/>
      <c r="T25" s="191"/>
      <c r="U25" s="191"/>
      <c r="V25" s="191"/>
      <c r="W25" s="191"/>
      <c r="X25" s="191"/>
      <c r="Y25" s="191"/>
      <c r="Z25" s="191"/>
      <c r="AA25" s="191"/>
    </row>
    <row r="26" spans="1:27" ht="12.75" customHeight="1">
      <c r="A26" s="186"/>
      <c r="B26" s="186"/>
      <c r="C26" s="321">
        <v>-20</v>
      </c>
      <c r="D26" s="317">
        <v>0</v>
      </c>
      <c r="E26" s="323" t="s">
        <v>141</v>
      </c>
      <c r="F26" s="326"/>
      <c r="G26" s="318"/>
      <c r="H26" s="322"/>
      <c r="I26" s="325"/>
      <c r="J26" s="327"/>
      <c r="K26" s="318"/>
      <c r="L26" s="322"/>
      <c r="M26" s="316"/>
      <c r="N26" s="316"/>
      <c r="O26" s="325"/>
      <c r="P26" s="327"/>
      <c r="Q26" s="332"/>
      <c r="R26" s="333" t="s">
        <v>81</v>
      </c>
      <c r="S26" s="333"/>
      <c r="T26" s="191"/>
      <c r="U26" s="191"/>
      <c r="V26" s="191"/>
      <c r="W26" s="191"/>
      <c r="X26" s="191"/>
      <c r="Y26" s="191"/>
      <c r="Z26" s="191"/>
      <c r="AA26" s="191"/>
    </row>
    <row r="27" spans="1:27" ht="12.75" customHeight="1">
      <c r="A27" s="186">
        <v>-11</v>
      </c>
      <c r="B27" s="187">
        <f>IF('21'!D48='21'!B47,'21'!B49,IF('21'!D48='21'!B49,'21'!B47,0))</f>
        <v>0</v>
      </c>
      <c r="C27" s="314" t="s">
        <v>70</v>
      </c>
      <c r="D27" s="328"/>
      <c r="E27" s="321"/>
      <c r="F27" s="316"/>
      <c r="G27" s="325">
        <v>50</v>
      </c>
      <c r="H27" s="319">
        <v>0</v>
      </c>
      <c r="I27" s="320" t="s">
        <v>141</v>
      </c>
      <c r="J27" s="316"/>
      <c r="K27" s="325"/>
      <c r="L27" s="322"/>
      <c r="M27" s="316"/>
      <c r="N27" s="316"/>
      <c r="O27" s="325"/>
      <c r="P27" s="322"/>
      <c r="Q27" s="316"/>
      <c r="R27" s="316"/>
      <c r="S27" s="316"/>
      <c r="T27" s="191"/>
      <c r="U27" s="191"/>
      <c r="V27" s="191"/>
      <c r="W27" s="191"/>
      <c r="X27" s="191"/>
      <c r="Y27" s="191"/>
      <c r="Z27" s="191"/>
      <c r="AA27" s="191"/>
    </row>
    <row r="28" spans="1:27" ht="12.75" customHeight="1">
      <c r="A28" s="186"/>
      <c r="B28" s="186"/>
      <c r="C28" s="318">
        <v>37</v>
      </c>
      <c r="D28" s="319"/>
      <c r="E28" s="329"/>
      <c r="F28" s="316"/>
      <c r="G28" s="325"/>
      <c r="H28" s="327"/>
      <c r="I28" s="321"/>
      <c r="J28" s="316"/>
      <c r="K28" s="325"/>
      <c r="L28" s="322"/>
      <c r="M28" s="316"/>
      <c r="N28" s="316"/>
      <c r="O28" s="325"/>
      <c r="P28" s="322"/>
      <c r="Q28" s="316"/>
      <c r="R28" s="316"/>
      <c r="S28" s="316"/>
      <c r="T28" s="191"/>
      <c r="U28" s="191"/>
      <c r="V28" s="191"/>
      <c r="W28" s="191"/>
      <c r="X28" s="191"/>
      <c r="Y28" s="191"/>
      <c r="Z28" s="191"/>
      <c r="AA28" s="191"/>
    </row>
    <row r="29" spans="1:27" ht="12.75" customHeight="1">
      <c r="A29" s="186">
        <v>-12</v>
      </c>
      <c r="B29" s="187">
        <f>IF('21'!D52='21'!B51,'21'!B53,IF('21'!D52='21'!B53,'21'!B51,0))</f>
        <v>0</v>
      </c>
      <c r="C29" s="323" t="s">
        <v>70</v>
      </c>
      <c r="D29" s="324"/>
      <c r="E29" s="318">
        <v>45</v>
      </c>
      <c r="F29" s="319">
        <v>0</v>
      </c>
      <c r="G29" s="330" t="s">
        <v>140</v>
      </c>
      <c r="H29" s="322"/>
      <c r="I29" s="316"/>
      <c r="J29" s="316"/>
      <c r="K29" s="325">
        <v>57</v>
      </c>
      <c r="L29" s="319">
        <v>0</v>
      </c>
      <c r="M29" s="330" t="s">
        <v>143</v>
      </c>
      <c r="N29" s="322"/>
      <c r="O29" s="325"/>
      <c r="P29" s="322"/>
      <c r="Q29" s="316"/>
      <c r="R29" s="316"/>
      <c r="S29" s="316"/>
      <c r="T29" s="191"/>
      <c r="U29" s="191"/>
      <c r="V29" s="191"/>
      <c r="W29" s="191"/>
      <c r="X29" s="191"/>
      <c r="Y29" s="191"/>
      <c r="Z29" s="191"/>
      <c r="AA29" s="191"/>
    </row>
    <row r="30" spans="1:27" ht="12.75" customHeight="1">
      <c r="A30" s="186"/>
      <c r="B30" s="186"/>
      <c r="C30" s="321">
        <v>-19</v>
      </c>
      <c r="D30" s="317">
        <v>0</v>
      </c>
      <c r="E30" s="323" t="s">
        <v>140</v>
      </c>
      <c r="F30" s="326"/>
      <c r="G30" s="321"/>
      <c r="H30" s="316"/>
      <c r="I30" s="316"/>
      <c r="J30" s="316"/>
      <c r="K30" s="325"/>
      <c r="L30" s="327"/>
      <c r="M30" s="318"/>
      <c r="N30" s="322"/>
      <c r="O30" s="325"/>
      <c r="P30" s="322"/>
      <c r="Q30" s="316"/>
      <c r="R30" s="316"/>
      <c r="S30" s="316"/>
      <c r="T30" s="191"/>
      <c r="U30" s="191"/>
      <c r="V30" s="191"/>
      <c r="W30" s="191"/>
      <c r="X30" s="191"/>
      <c r="Y30" s="191"/>
      <c r="Z30" s="191"/>
      <c r="AA30" s="191"/>
    </row>
    <row r="31" spans="1:27" ht="12.75" customHeight="1">
      <c r="A31" s="186">
        <v>-13</v>
      </c>
      <c r="B31" s="187">
        <f>IF('21'!D56='21'!B55,'21'!B57,IF('21'!D56='21'!B57,'21'!B55,0))</f>
        <v>0</v>
      </c>
      <c r="C31" s="314" t="s">
        <v>70</v>
      </c>
      <c r="D31" s="328"/>
      <c r="E31" s="321"/>
      <c r="F31" s="316"/>
      <c r="G31" s="316">
        <v>-28</v>
      </c>
      <c r="H31" s="317">
        <v>0</v>
      </c>
      <c r="I31" s="314" t="s">
        <v>137</v>
      </c>
      <c r="J31" s="315"/>
      <c r="K31" s="325"/>
      <c r="L31" s="322"/>
      <c r="M31" s="325"/>
      <c r="N31" s="322"/>
      <c r="O31" s="325"/>
      <c r="P31" s="322"/>
      <c r="Q31" s="316"/>
      <c r="R31" s="316"/>
      <c r="S31" s="316"/>
      <c r="T31" s="191"/>
      <c r="U31" s="191"/>
      <c r="V31" s="191"/>
      <c r="W31" s="191"/>
      <c r="X31" s="191"/>
      <c r="Y31" s="191"/>
      <c r="Z31" s="191"/>
      <c r="AA31" s="191"/>
    </row>
    <row r="32" spans="1:27" ht="12.75" customHeight="1">
      <c r="A32" s="186"/>
      <c r="B32" s="186"/>
      <c r="C32" s="318">
        <v>38</v>
      </c>
      <c r="D32" s="319"/>
      <c r="E32" s="329"/>
      <c r="F32" s="316"/>
      <c r="G32" s="316"/>
      <c r="H32" s="321"/>
      <c r="I32" s="318"/>
      <c r="J32" s="322"/>
      <c r="K32" s="325"/>
      <c r="L32" s="322"/>
      <c r="M32" s="325"/>
      <c r="N32" s="322"/>
      <c r="O32" s="325"/>
      <c r="P32" s="322"/>
      <c r="Q32" s="316"/>
      <c r="R32" s="316"/>
      <c r="S32" s="316"/>
      <c r="T32" s="191"/>
      <c r="U32" s="191"/>
      <c r="V32" s="191"/>
      <c r="W32" s="191"/>
      <c r="X32" s="191"/>
      <c r="Y32" s="191"/>
      <c r="Z32" s="191"/>
      <c r="AA32" s="191"/>
    </row>
    <row r="33" spans="1:27" ht="12.75" customHeight="1">
      <c r="A33" s="186">
        <v>-14</v>
      </c>
      <c r="B33" s="187">
        <f>IF('21'!D60='21'!B59,'21'!B61,IF('21'!D60='21'!B61,'21'!B59,0))</f>
        <v>0</v>
      </c>
      <c r="C33" s="323" t="s">
        <v>70</v>
      </c>
      <c r="D33" s="324"/>
      <c r="E33" s="318">
        <v>46</v>
      </c>
      <c r="F33" s="319">
        <v>0</v>
      </c>
      <c r="G33" s="320" t="s">
        <v>28</v>
      </c>
      <c r="H33" s="316"/>
      <c r="I33" s="325">
        <v>55</v>
      </c>
      <c r="J33" s="319">
        <v>0</v>
      </c>
      <c r="K33" s="330" t="s">
        <v>143</v>
      </c>
      <c r="L33" s="322"/>
      <c r="M33" s="325">
        <v>59</v>
      </c>
      <c r="N33" s="319">
        <v>0</v>
      </c>
      <c r="O33" s="330" t="s">
        <v>135</v>
      </c>
      <c r="P33" s="322"/>
      <c r="Q33" s="316"/>
      <c r="R33" s="316"/>
      <c r="S33" s="316"/>
      <c r="T33" s="191"/>
      <c r="U33" s="191"/>
      <c r="V33" s="191"/>
      <c r="W33" s="191"/>
      <c r="X33" s="191"/>
      <c r="Y33" s="191"/>
      <c r="Z33" s="191"/>
      <c r="AA33" s="191"/>
    </row>
    <row r="34" spans="1:27" ht="12.75" customHeight="1">
      <c r="A34" s="186"/>
      <c r="B34" s="186"/>
      <c r="C34" s="321">
        <v>-18</v>
      </c>
      <c r="D34" s="317">
        <v>0</v>
      </c>
      <c r="E34" s="323" t="s">
        <v>28</v>
      </c>
      <c r="F34" s="326"/>
      <c r="G34" s="318"/>
      <c r="H34" s="322"/>
      <c r="I34" s="325"/>
      <c r="J34" s="327"/>
      <c r="K34" s="321"/>
      <c r="L34" s="316"/>
      <c r="M34" s="325"/>
      <c r="N34" s="327"/>
      <c r="O34" s="321"/>
      <c r="P34" s="316"/>
      <c r="Q34" s="316"/>
      <c r="R34" s="316"/>
      <c r="S34" s="316"/>
      <c r="T34" s="191"/>
      <c r="U34" s="191"/>
      <c r="V34" s="191"/>
      <c r="W34" s="191"/>
      <c r="X34" s="191"/>
      <c r="Y34" s="191"/>
      <c r="Z34" s="191"/>
      <c r="AA34" s="191"/>
    </row>
    <row r="35" spans="1:27" ht="12.75" customHeight="1">
      <c r="A35" s="186">
        <v>-15</v>
      </c>
      <c r="B35" s="187">
        <f>IF('21'!D64='21'!B63,'21'!B65,IF('21'!D64='21'!B65,'21'!B63,0))</f>
        <v>0</v>
      </c>
      <c r="C35" s="314" t="s">
        <v>70</v>
      </c>
      <c r="D35" s="328"/>
      <c r="E35" s="321"/>
      <c r="F35" s="316"/>
      <c r="G35" s="325">
        <v>51</v>
      </c>
      <c r="H35" s="319">
        <v>0</v>
      </c>
      <c r="I35" s="330" t="s">
        <v>143</v>
      </c>
      <c r="J35" s="322"/>
      <c r="K35" s="316"/>
      <c r="L35" s="316"/>
      <c r="M35" s="325"/>
      <c r="N35" s="322"/>
      <c r="O35" s="316">
        <v>-60</v>
      </c>
      <c r="P35" s="317">
        <f>IF(P25=N17,N33,IF(P25=N33,N17,0))</f>
        <v>0</v>
      </c>
      <c r="Q35" s="314" t="str">
        <f>IF(Q25=O17,O33,IF(Q25=O33,O17,0))</f>
        <v>Назмиев Аскар</v>
      </c>
      <c r="R35" s="334"/>
      <c r="S35" s="334"/>
      <c r="T35" s="191"/>
      <c r="U35" s="191"/>
      <c r="V35" s="191"/>
      <c r="W35" s="191"/>
      <c r="X35" s="191"/>
      <c r="Y35" s="191"/>
      <c r="Z35" s="191"/>
      <c r="AA35" s="191"/>
    </row>
    <row r="36" spans="1:27" ht="12.75" customHeight="1">
      <c r="A36" s="186"/>
      <c r="B36" s="186"/>
      <c r="C36" s="318">
        <v>39</v>
      </c>
      <c r="D36" s="319"/>
      <c r="E36" s="329"/>
      <c r="F36" s="316"/>
      <c r="G36" s="325"/>
      <c r="H36" s="327"/>
      <c r="I36" s="321"/>
      <c r="J36" s="316"/>
      <c r="K36" s="316"/>
      <c r="L36" s="316"/>
      <c r="M36" s="325"/>
      <c r="N36" s="322"/>
      <c r="O36" s="316"/>
      <c r="P36" s="321"/>
      <c r="Q36" s="332"/>
      <c r="R36" s="333" t="s">
        <v>82</v>
      </c>
      <c r="S36" s="333"/>
      <c r="T36" s="191"/>
      <c r="U36" s="191"/>
      <c r="V36" s="191"/>
      <c r="W36" s="191"/>
      <c r="X36" s="191"/>
      <c r="Y36" s="191"/>
      <c r="Z36" s="191"/>
      <c r="AA36" s="191"/>
    </row>
    <row r="37" spans="1:27" ht="12.75" customHeight="1">
      <c r="A37" s="186">
        <v>-16</v>
      </c>
      <c r="B37" s="187">
        <f>IF('21'!D68='21'!B67,'21'!B69,IF('21'!D68='21'!B69,'21'!B67,0))</f>
        <v>0</v>
      </c>
      <c r="C37" s="323" t="s">
        <v>70</v>
      </c>
      <c r="D37" s="324"/>
      <c r="E37" s="318">
        <v>47</v>
      </c>
      <c r="F37" s="319">
        <v>0</v>
      </c>
      <c r="G37" s="330" t="s">
        <v>143</v>
      </c>
      <c r="H37" s="322"/>
      <c r="I37" s="316"/>
      <c r="J37" s="316"/>
      <c r="K37" s="316">
        <v>-29</v>
      </c>
      <c r="L37" s="317">
        <v>0</v>
      </c>
      <c r="M37" s="323" t="s">
        <v>135</v>
      </c>
      <c r="N37" s="331"/>
      <c r="O37" s="316"/>
      <c r="P37" s="316"/>
      <c r="Q37" s="316"/>
      <c r="R37" s="316"/>
      <c r="S37" s="316"/>
      <c r="T37" s="191"/>
      <c r="U37" s="191"/>
      <c r="V37" s="191"/>
      <c r="W37" s="191"/>
      <c r="X37" s="191"/>
      <c r="Y37" s="191"/>
      <c r="Z37" s="191"/>
      <c r="AA37" s="191"/>
    </row>
    <row r="38" spans="1:27" ht="12.75" customHeight="1">
      <c r="A38" s="186"/>
      <c r="B38" s="186"/>
      <c r="C38" s="321">
        <v>-17</v>
      </c>
      <c r="D38" s="317">
        <v>0</v>
      </c>
      <c r="E38" s="323" t="s">
        <v>143</v>
      </c>
      <c r="F38" s="326"/>
      <c r="G38" s="321"/>
      <c r="H38" s="316"/>
      <c r="I38" s="316"/>
      <c r="J38" s="316"/>
      <c r="K38" s="316"/>
      <c r="L38" s="321"/>
      <c r="M38" s="321"/>
      <c r="N38" s="316"/>
      <c r="O38" s="316"/>
      <c r="P38" s="316"/>
      <c r="Q38" s="316"/>
      <c r="R38" s="316"/>
      <c r="S38" s="316"/>
      <c r="T38" s="191"/>
      <c r="U38" s="191"/>
      <c r="V38" s="191"/>
      <c r="W38" s="191"/>
      <c r="X38" s="191"/>
      <c r="Y38" s="191"/>
      <c r="Z38" s="191"/>
      <c r="AA38" s="191"/>
    </row>
    <row r="39" spans="1:27" ht="12.75" customHeight="1">
      <c r="A39" s="186"/>
      <c r="B39" s="186"/>
      <c r="C39" s="316"/>
      <c r="D39" s="328"/>
      <c r="E39" s="321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191"/>
      <c r="U39" s="191"/>
      <c r="V39" s="191"/>
      <c r="W39" s="191"/>
      <c r="X39" s="191"/>
      <c r="Y39" s="191"/>
      <c r="Z39" s="191"/>
      <c r="AA39" s="191"/>
    </row>
    <row r="40" spans="1:27" ht="12.75" customHeight="1">
      <c r="A40" s="186">
        <v>-40</v>
      </c>
      <c r="B40" s="187">
        <f>IF(F9=D8,D10,IF(F9=D10,D8,0))</f>
        <v>0</v>
      </c>
      <c r="C40" s="314" t="str">
        <f>IF(G9=E8,E10,IF(G9=E10,E8,0))</f>
        <v>Муратов Рустам</v>
      </c>
      <c r="D40" s="335"/>
      <c r="E40" s="316"/>
      <c r="F40" s="316"/>
      <c r="G40" s="316"/>
      <c r="H40" s="316"/>
      <c r="I40" s="316"/>
      <c r="J40" s="316"/>
      <c r="K40" s="316">
        <v>-48</v>
      </c>
      <c r="L40" s="317">
        <f>IF(H11=F9,F13,IF(H11=F13,F9,0))</f>
        <v>0</v>
      </c>
      <c r="M40" s="314" t="str">
        <f>IF(I11=G9,G13,IF(I11=G13,G9,0))</f>
        <v>Гильманова Карина</v>
      </c>
      <c r="N40" s="315"/>
      <c r="O40" s="316"/>
      <c r="P40" s="316"/>
      <c r="Q40" s="316"/>
      <c r="R40" s="316"/>
      <c r="S40" s="316"/>
      <c r="T40" s="191"/>
      <c r="U40" s="191"/>
      <c r="V40" s="191"/>
      <c r="W40" s="191"/>
      <c r="X40" s="191"/>
      <c r="Y40" s="191"/>
      <c r="Z40" s="191"/>
      <c r="AA40" s="191"/>
    </row>
    <row r="41" spans="1:27" ht="12.75" customHeight="1">
      <c r="A41" s="186"/>
      <c r="B41" s="186"/>
      <c r="C41" s="318">
        <v>71</v>
      </c>
      <c r="D41" s="319"/>
      <c r="E41" s="329" t="s">
        <v>144</v>
      </c>
      <c r="F41" s="316"/>
      <c r="G41" s="316"/>
      <c r="H41" s="316"/>
      <c r="I41" s="316"/>
      <c r="J41" s="316"/>
      <c r="K41" s="316"/>
      <c r="L41" s="321"/>
      <c r="M41" s="318">
        <v>67</v>
      </c>
      <c r="N41" s="319">
        <v>0</v>
      </c>
      <c r="O41" s="320" t="s">
        <v>31</v>
      </c>
      <c r="P41" s="316"/>
      <c r="Q41" s="316"/>
      <c r="R41" s="316"/>
      <c r="S41" s="316"/>
      <c r="T41" s="191"/>
      <c r="U41" s="191"/>
      <c r="V41" s="191"/>
      <c r="W41" s="191"/>
      <c r="X41" s="191"/>
      <c r="Y41" s="191"/>
      <c r="Z41" s="191"/>
      <c r="AA41" s="191"/>
    </row>
    <row r="42" spans="1:27" ht="12.75" customHeight="1">
      <c r="A42" s="186">
        <v>-41</v>
      </c>
      <c r="B42" s="187">
        <f>IF(F13=D12,D14,IF(F13=D14,D12,0))</f>
        <v>0</v>
      </c>
      <c r="C42" s="336">
        <f>IF(G13=E12,E14,IF(G13=E14,E12,0))</f>
        <v>0</v>
      </c>
      <c r="D42" s="337"/>
      <c r="E42" s="318"/>
      <c r="F42" s="322"/>
      <c r="G42" s="316"/>
      <c r="H42" s="316"/>
      <c r="I42" s="316"/>
      <c r="J42" s="316"/>
      <c r="K42" s="316">
        <v>-49</v>
      </c>
      <c r="L42" s="317">
        <f>IF(H19=F17,F21,IF(H19=F21,F17,0))</f>
        <v>0</v>
      </c>
      <c r="M42" s="323" t="str">
        <f>IF(I19=G17,G21,IF(I19=G21,G17,0))</f>
        <v>Грошев Юрий</v>
      </c>
      <c r="N42" s="327"/>
      <c r="O42" s="318"/>
      <c r="P42" s="322"/>
      <c r="Q42" s="316"/>
      <c r="R42" s="316"/>
      <c r="S42" s="316"/>
      <c r="T42" s="191"/>
      <c r="U42" s="191"/>
      <c r="V42" s="191"/>
      <c r="W42" s="191"/>
      <c r="X42" s="191"/>
      <c r="Y42" s="191"/>
      <c r="Z42" s="191"/>
      <c r="AA42" s="191"/>
    </row>
    <row r="43" spans="1:27" ht="12.75" customHeight="1">
      <c r="A43" s="186"/>
      <c r="B43" s="186"/>
      <c r="C43" s="321"/>
      <c r="D43" s="338"/>
      <c r="E43" s="325">
        <v>75</v>
      </c>
      <c r="F43" s="319"/>
      <c r="G43" s="329" t="s">
        <v>144</v>
      </c>
      <c r="H43" s="316"/>
      <c r="I43" s="316"/>
      <c r="J43" s="316"/>
      <c r="K43" s="316"/>
      <c r="L43" s="321"/>
      <c r="M43" s="321"/>
      <c r="N43" s="316"/>
      <c r="O43" s="325">
        <v>69</v>
      </c>
      <c r="P43" s="319">
        <v>0</v>
      </c>
      <c r="Q43" s="330" t="s">
        <v>140</v>
      </c>
      <c r="R43" s="339"/>
      <c r="S43" s="340"/>
      <c r="T43" s="191"/>
      <c r="U43" s="191"/>
      <c r="V43" s="191"/>
      <c r="W43" s="191"/>
      <c r="X43" s="191"/>
      <c r="Y43" s="191"/>
      <c r="Z43" s="191"/>
      <c r="AA43" s="191"/>
    </row>
    <row r="44" spans="1:27" ht="12.75" customHeight="1">
      <c r="A44" s="186">
        <v>-42</v>
      </c>
      <c r="B44" s="187">
        <f>IF(F17=D16,D18,IF(F17=D18,D16,0))</f>
        <v>0</v>
      </c>
      <c r="C44" s="334">
        <f>IF(G17=E16,E18,IF(G17=E18,E16,0))</f>
        <v>0</v>
      </c>
      <c r="D44" s="335"/>
      <c r="E44" s="325"/>
      <c r="F44" s="327"/>
      <c r="G44" s="318"/>
      <c r="H44" s="322"/>
      <c r="I44" s="316"/>
      <c r="J44" s="316"/>
      <c r="K44" s="316">
        <v>-50</v>
      </c>
      <c r="L44" s="317">
        <f>IF(H27=F25,F29,IF(H27=F29,F25,0))</f>
        <v>0</v>
      </c>
      <c r="M44" s="314" t="str">
        <f>IF(I27=G25,G29,IF(I27=G29,G25,0))</f>
        <v>Искаков Салават</v>
      </c>
      <c r="N44" s="315"/>
      <c r="O44" s="325"/>
      <c r="P44" s="327"/>
      <c r="Q44" s="332"/>
      <c r="R44" s="333" t="s">
        <v>83</v>
      </c>
      <c r="S44" s="333"/>
      <c r="T44" s="191"/>
      <c r="U44" s="191"/>
      <c r="V44" s="191"/>
      <c r="W44" s="191"/>
      <c r="X44" s="191"/>
      <c r="Y44" s="191"/>
      <c r="Z44" s="191"/>
      <c r="AA44" s="191"/>
    </row>
    <row r="45" spans="1:27" ht="12.75" customHeight="1">
      <c r="A45" s="186"/>
      <c r="B45" s="186"/>
      <c r="C45" s="318">
        <v>72</v>
      </c>
      <c r="D45" s="319"/>
      <c r="E45" s="341"/>
      <c r="F45" s="322"/>
      <c r="G45" s="325"/>
      <c r="H45" s="322"/>
      <c r="I45" s="316"/>
      <c r="J45" s="316"/>
      <c r="K45" s="316"/>
      <c r="L45" s="321"/>
      <c r="M45" s="318">
        <v>68</v>
      </c>
      <c r="N45" s="319">
        <v>0</v>
      </c>
      <c r="O45" s="330" t="s">
        <v>140</v>
      </c>
      <c r="P45" s="322"/>
      <c r="Q45" s="342"/>
      <c r="R45" s="316"/>
      <c r="S45" s="342"/>
      <c r="T45" s="191"/>
      <c r="U45" s="191"/>
      <c r="V45" s="191"/>
      <c r="W45" s="191"/>
      <c r="X45" s="191"/>
      <c r="Y45" s="191"/>
      <c r="Z45" s="191"/>
      <c r="AA45" s="191"/>
    </row>
    <row r="46" spans="1:27" ht="12.75" customHeight="1">
      <c r="A46" s="186">
        <v>-43</v>
      </c>
      <c r="B46" s="187">
        <f>IF(F21=D20,D22,IF(F21=D22,D20,0))</f>
        <v>0</v>
      </c>
      <c r="C46" s="336">
        <f>IF(G21=E20,E22,IF(G21=E22,E20,0))</f>
        <v>0</v>
      </c>
      <c r="D46" s="337"/>
      <c r="E46" s="321"/>
      <c r="F46" s="316"/>
      <c r="G46" s="325"/>
      <c r="H46" s="322"/>
      <c r="I46" s="316"/>
      <c r="J46" s="316"/>
      <c r="K46" s="316">
        <v>-51</v>
      </c>
      <c r="L46" s="317">
        <f>IF(H35=F33,F37,IF(H35=F37,F33,0))</f>
        <v>0</v>
      </c>
      <c r="M46" s="323" t="str">
        <f>IF(I35=G33,G37,IF(I35=G37,G33,0))</f>
        <v>Кочетыгов Алексей</v>
      </c>
      <c r="N46" s="327"/>
      <c r="O46" s="321"/>
      <c r="P46" s="316"/>
      <c r="Q46" s="316"/>
      <c r="R46" s="316"/>
      <c r="S46" s="316"/>
      <c r="T46" s="191"/>
      <c r="U46" s="191"/>
      <c r="V46" s="191"/>
      <c r="W46" s="191"/>
      <c r="X46" s="191"/>
      <c r="Y46" s="191"/>
      <c r="Z46" s="191"/>
      <c r="AA46" s="191"/>
    </row>
    <row r="47" spans="1:27" ht="12.75" customHeight="1">
      <c r="A47" s="186"/>
      <c r="B47" s="186"/>
      <c r="C47" s="321"/>
      <c r="D47" s="338"/>
      <c r="E47" s="316"/>
      <c r="F47" s="316"/>
      <c r="G47" s="325">
        <v>77</v>
      </c>
      <c r="H47" s="319"/>
      <c r="I47" s="329" t="s">
        <v>144</v>
      </c>
      <c r="J47" s="316"/>
      <c r="K47" s="316"/>
      <c r="L47" s="321"/>
      <c r="M47" s="321"/>
      <c r="N47" s="316"/>
      <c r="O47" s="316">
        <v>-69</v>
      </c>
      <c r="P47" s="317">
        <f>IF(P43=N41,N45,IF(P43=N45,N41,0))</f>
        <v>0</v>
      </c>
      <c r="Q47" s="314" t="str">
        <f>IF(Q43=O41,O45,IF(Q43=O45,O41,0))</f>
        <v>Грошев Юрий</v>
      </c>
      <c r="R47" s="329"/>
      <c r="S47" s="329"/>
      <c r="T47" s="191"/>
      <c r="U47" s="191"/>
      <c r="V47" s="191"/>
      <c r="W47" s="191"/>
      <c r="X47" s="191"/>
      <c r="Y47" s="191"/>
      <c r="Z47" s="191"/>
      <c r="AA47" s="191"/>
    </row>
    <row r="48" spans="1:27" ht="12.75" customHeight="1">
      <c r="A48" s="186">
        <v>-44</v>
      </c>
      <c r="B48" s="187">
        <f>IF(F25=D24,D26,IF(F25=D26,D24,0))</f>
        <v>0</v>
      </c>
      <c r="C48" s="334">
        <f>IF(G25=E24,E26,IF(G25=E26,E24,0))</f>
        <v>0</v>
      </c>
      <c r="D48" s="335"/>
      <c r="E48" s="316"/>
      <c r="F48" s="316"/>
      <c r="G48" s="325"/>
      <c r="H48" s="327"/>
      <c r="I48" s="343" t="s">
        <v>84</v>
      </c>
      <c r="J48" s="344"/>
      <c r="K48" s="316"/>
      <c r="L48" s="316"/>
      <c r="M48" s="316">
        <v>-67</v>
      </c>
      <c r="N48" s="317">
        <f>IF(N41=L40,L42,IF(N41=L42,L40,0))</f>
        <v>0</v>
      </c>
      <c r="O48" s="314" t="str">
        <f>IF(O41=M40,M42,IF(O41=M42,M40,0))</f>
        <v>Гильманова Карина</v>
      </c>
      <c r="P48" s="345"/>
      <c r="Q48" s="332"/>
      <c r="R48" s="333" t="s">
        <v>85</v>
      </c>
      <c r="S48" s="333"/>
      <c r="T48" s="191"/>
      <c r="U48" s="191"/>
      <c r="V48" s="191"/>
      <c r="W48" s="191"/>
      <c r="X48" s="191"/>
      <c r="Y48" s="191"/>
      <c r="Z48" s="191"/>
      <c r="AA48" s="191"/>
    </row>
    <row r="49" spans="1:27" ht="12.75" customHeight="1">
      <c r="A49" s="186"/>
      <c r="B49" s="186"/>
      <c r="C49" s="318">
        <v>73</v>
      </c>
      <c r="D49" s="319"/>
      <c r="E49" s="329"/>
      <c r="F49" s="316"/>
      <c r="G49" s="325"/>
      <c r="H49" s="322"/>
      <c r="I49" s="316"/>
      <c r="J49" s="316"/>
      <c r="K49" s="316"/>
      <c r="L49" s="316"/>
      <c r="M49" s="316"/>
      <c r="N49" s="321"/>
      <c r="O49" s="318">
        <v>70</v>
      </c>
      <c r="P49" s="319">
        <v>0</v>
      </c>
      <c r="Q49" s="320" t="s">
        <v>28</v>
      </c>
      <c r="R49" s="329"/>
      <c r="S49" s="329"/>
      <c r="T49" s="191"/>
      <c r="U49" s="191"/>
      <c r="V49" s="191"/>
      <c r="W49" s="191"/>
      <c r="X49" s="191"/>
      <c r="Y49" s="191"/>
      <c r="Z49" s="191"/>
      <c r="AA49" s="191"/>
    </row>
    <row r="50" spans="1:27" ht="12.75" customHeight="1">
      <c r="A50" s="186">
        <v>-45</v>
      </c>
      <c r="B50" s="187">
        <f>IF(F29=D28,D30,IF(F29=D30,D28,0))</f>
        <v>0</v>
      </c>
      <c r="C50" s="336">
        <f>IF(G29=E28,E30,IF(G29=E30,E28,0))</f>
        <v>0</v>
      </c>
      <c r="D50" s="337"/>
      <c r="E50" s="318"/>
      <c r="F50" s="322"/>
      <c r="G50" s="325"/>
      <c r="H50" s="322"/>
      <c r="I50" s="316"/>
      <c r="J50" s="316"/>
      <c r="K50" s="316"/>
      <c r="L50" s="316"/>
      <c r="M50" s="316">
        <v>-68</v>
      </c>
      <c r="N50" s="317">
        <f>IF(N45=L44,L46,IF(N45=L46,L44,0))</f>
        <v>0</v>
      </c>
      <c r="O50" s="323" t="str">
        <f>IF(O45=M44,M46,IF(O45=M46,M44,0))</f>
        <v>Кочетыгов Алексей</v>
      </c>
      <c r="P50" s="327"/>
      <c r="Q50" s="332"/>
      <c r="R50" s="333" t="s">
        <v>86</v>
      </c>
      <c r="S50" s="333"/>
      <c r="T50" s="191"/>
      <c r="U50" s="191"/>
      <c r="V50" s="191"/>
      <c r="W50" s="191"/>
      <c r="X50" s="191"/>
      <c r="Y50" s="191"/>
      <c r="Z50" s="191"/>
      <c r="AA50" s="191"/>
    </row>
    <row r="51" spans="1:27" ht="12.75" customHeight="1">
      <c r="A51" s="186"/>
      <c r="B51" s="186"/>
      <c r="C51" s="321"/>
      <c r="D51" s="338"/>
      <c r="E51" s="325">
        <v>76</v>
      </c>
      <c r="F51" s="319"/>
      <c r="G51" s="341"/>
      <c r="H51" s="322"/>
      <c r="I51" s="316"/>
      <c r="J51" s="316"/>
      <c r="K51" s="316"/>
      <c r="L51" s="316"/>
      <c r="M51" s="316"/>
      <c r="N51" s="321"/>
      <c r="O51" s="321">
        <v>-70</v>
      </c>
      <c r="P51" s="317">
        <f>IF(P49=N48,N50,IF(P49=N50,N48,0))</f>
        <v>0</v>
      </c>
      <c r="Q51" s="314" t="str">
        <f>IF(Q49=O48,O50,IF(Q49=O50,O48,0))</f>
        <v>Гильманова Карина</v>
      </c>
      <c r="R51" s="329"/>
      <c r="S51" s="329"/>
      <c r="T51" s="191"/>
      <c r="U51" s="191"/>
      <c r="V51" s="191"/>
      <c r="W51" s="191"/>
      <c r="X51" s="191"/>
      <c r="Y51" s="191"/>
      <c r="Z51" s="191"/>
      <c r="AA51" s="191"/>
    </row>
    <row r="52" spans="1:27" ht="12.75" customHeight="1">
      <c r="A52" s="186">
        <v>-46</v>
      </c>
      <c r="B52" s="187">
        <f>IF(F33=D32,D34,IF(F33=D34,D32,0))</f>
        <v>0</v>
      </c>
      <c r="C52" s="334">
        <f>IF(G33=E32,E34,IF(G33=E34,E32,0))</f>
        <v>0</v>
      </c>
      <c r="D52" s="335"/>
      <c r="E52" s="325"/>
      <c r="F52" s="327"/>
      <c r="G52" s="321"/>
      <c r="H52" s="316"/>
      <c r="I52" s="316"/>
      <c r="J52" s="316"/>
      <c r="K52" s="316"/>
      <c r="L52" s="316"/>
      <c r="M52" s="316"/>
      <c r="N52" s="316"/>
      <c r="O52" s="316"/>
      <c r="P52" s="321"/>
      <c r="Q52" s="332"/>
      <c r="R52" s="333" t="s">
        <v>87</v>
      </c>
      <c r="S52" s="333"/>
      <c r="T52" s="191"/>
      <c r="U52" s="191"/>
      <c r="V52" s="191"/>
      <c r="W52" s="191"/>
      <c r="X52" s="191"/>
      <c r="Y52" s="191"/>
      <c r="Z52" s="191"/>
      <c r="AA52" s="191"/>
    </row>
    <row r="53" spans="1:27" ht="12.75" customHeight="1">
      <c r="A53" s="186"/>
      <c r="B53" s="186"/>
      <c r="C53" s="318">
        <v>74</v>
      </c>
      <c r="D53" s="319"/>
      <c r="E53" s="341"/>
      <c r="F53" s="322"/>
      <c r="G53" s="316">
        <v>-77</v>
      </c>
      <c r="H53" s="317">
        <f>IF(H47=F43,F51,IF(H47=F51,F43,0))</f>
        <v>0</v>
      </c>
      <c r="I53" s="334">
        <f>IF(I47=G43,G51,IF(I47=G51,G43,0))</f>
        <v>0</v>
      </c>
      <c r="J53" s="315"/>
      <c r="K53" s="316">
        <v>-71</v>
      </c>
      <c r="L53" s="317">
        <v>0</v>
      </c>
      <c r="M53" s="314"/>
      <c r="N53" s="315"/>
      <c r="O53" s="316"/>
      <c r="P53" s="316"/>
      <c r="Q53" s="316"/>
      <c r="R53" s="316"/>
      <c r="S53" s="316"/>
      <c r="T53" s="191"/>
      <c r="U53" s="191"/>
      <c r="V53" s="191"/>
      <c r="W53" s="191"/>
      <c r="X53" s="191"/>
      <c r="Y53" s="191"/>
      <c r="Z53" s="191"/>
      <c r="AA53" s="191"/>
    </row>
    <row r="54" spans="1:27" ht="12.75" customHeight="1">
      <c r="A54" s="186">
        <v>-47</v>
      </c>
      <c r="B54" s="187">
        <f>IF(F37=D36,D38,IF(F37=D38,D36,0))</f>
        <v>0</v>
      </c>
      <c r="C54" s="336">
        <f>IF(G37=E36,E38,IF(G37=E38,E36,0))</f>
        <v>0</v>
      </c>
      <c r="D54" s="337"/>
      <c r="E54" s="321"/>
      <c r="F54" s="316"/>
      <c r="G54" s="316"/>
      <c r="H54" s="321"/>
      <c r="I54" s="343" t="s">
        <v>88</v>
      </c>
      <c r="J54" s="344"/>
      <c r="K54" s="316"/>
      <c r="L54" s="321"/>
      <c r="M54" s="318">
        <v>79</v>
      </c>
      <c r="N54" s="319"/>
      <c r="O54" s="314"/>
      <c r="P54" s="316"/>
      <c r="Q54" s="316"/>
      <c r="R54" s="316"/>
      <c r="S54" s="316"/>
      <c r="T54" s="191"/>
      <c r="U54" s="191"/>
      <c r="V54" s="191"/>
      <c r="W54" s="191"/>
      <c r="X54" s="191"/>
      <c r="Y54" s="191"/>
      <c r="Z54" s="191"/>
      <c r="AA54" s="191"/>
    </row>
    <row r="55" spans="1:27" ht="12.75" customHeight="1">
      <c r="A55" s="186"/>
      <c r="B55" s="186"/>
      <c r="C55" s="321"/>
      <c r="D55" s="338"/>
      <c r="E55" s="316">
        <v>-75</v>
      </c>
      <c r="F55" s="317">
        <f>IF(F43=D41,D45,IF(F43=D45,D41,0))</f>
        <v>0</v>
      </c>
      <c r="G55" s="334">
        <f>IF(G43=E41,E45,IF(G43=E45,E41,0))</f>
        <v>0</v>
      </c>
      <c r="H55" s="315"/>
      <c r="I55" s="342"/>
      <c r="J55" s="342"/>
      <c r="K55" s="316">
        <v>-72</v>
      </c>
      <c r="L55" s="317">
        <v>0</v>
      </c>
      <c r="M55" s="336">
        <f>IF(E45=C44,C46,IF(E45=C46,C44,0))</f>
        <v>0</v>
      </c>
      <c r="N55" s="327"/>
      <c r="O55" s="318"/>
      <c r="P55" s="322"/>
      <c r="Q55" s="316"/>
      <c r="R55" s="316"/>
      <c r="S55" s="316"/>
      <c r="T55" s="191"/>
      <c r="U55" s="191"/>
      <c r="V55" s="191"/>
      <c r="W55" s="191"/>
      <c r="X55" s="191"/>
      <c r="Y55" s="191"/>
      <c r="Z55" s="191"/>
      <c r="AA55" s="191"/>
    </row>
    <row r="56" spans="1:27" ht="12.75" customHeight="1">
      <c r="A56" s="186"/>
      <c r="B56" s="186"/>
      <c r="C56" s="316"/>
      <c r="D56" s="338"/>
      <c r="E56" s="316"/>
      <c r="F56" s="321"/>
      <c r="G56" s="318">
        <v>78</v>
      </c>
      <c r="H56" s="319"/>
      <c r="I56" s="329"/>
      <c r="J56" s="316"/>
      <c r="K56" s="316"/>
      <c r="L56" s="321"/>
      <c r="M56" s="321"/>
      <c r="N56" s="316"/>
      <c r="O56" s="325">
        <v>81</v>
      </c>
      <c r="P56" s="319"/>
      <c r="Q56" s="340"/>
      <c r="R56" s="340"/>
      <c r="S56" s="340"/>
      <c r="T56" s="191"/>
      <c r="U56" s="191"/>
      <c r="V56" s="191"/>
      <c r="W56" s="191"/>
      <c r="X56" s="191"/>
      <c r="Y56" s="191"/>
      <c r="Z56" s="191"/>
      <c r="AA56" s="191"/>
    </row>
    <row r="57" spans="1:27" ht="12.75" customHeight="1">
      <c r="A57" s="186"/>
      <c r="B57" s="186"/>
      <c r="C57" s="316"/>
      <c r="D57" s="338"/>
      <c r="E57" s="316">
        <v>-76</v>
      </c>
      <c r="F57" s="317">
        <f>IF(F51=D49,D53,IF(F51=D53,D49,0))</f>
        <v>0</v>
      </c>
      <c r="G57" s="336">
        <f>IF(G51=E49,E53,IF(G51=E53,E49,0))</f>
        <v>0</v>
      </c>
      <c r="H57" s="327"/>
      <c r="I57" s="343" t="s">
        <v>89</v>
      </c>
      <c r="J57" s="344"/>
      <c r="K57" s="316">
        <v>-73</v>
      </c>
      <c r="L57" s="317">
        <v>0</v>
      </c>
      <c r="M57" s="334">
        <f>IF(E49=C48,C50,IF(E49=C50,C48,0))</f>
        <v>0</v>
      </c>
      <c r="N57" s="315"/>
      <c r="O57" s="325"/>
      <c r="P57" s="327"/>
      <c r="Q57" s="332"/>
      <c r="R57" s="333" t="s">
        <v>90</v>
      </c>
      <c r="S57" s="333"/>
      <c r="T57" s="191"/>
      <c r="U57" s="191"/>
      <c r="V57" s="191"/>
      <c r="W57" s="191"/>
      <c r="X57" s="191"/>
      <c r="Y57" s="191"/>
      <c r="Z57" s="191"/>
      <c r="AA57" s="191"/>
    </row>
    <row r="58" spans="1:27" ht="12.75" customHeight="1">
      <c r="A58" s="186"/>
      <c r="B58" s="186"/>
      <c r="C58" s="316"/>
      <c r="D58" s="338"/>
      <c r="E58" s="316"/>
      <c r="F58" s="321"/>
      <c r="G58" s="321">
        <v>-78</v>
      </c>
      <c r="H58" s="317">
        <f>IF(H56=F55,F57,IF(H56=F57,F55,0))</f>
        <v>0</v>
      </c>
      <c r="I58" s="334">
        <f>IF(I56=G55,G57,IF(I56=G57,G55,0))</f>
        <v>0</v>
      </c>
      <c r="J58" s="315"/>
      <c r="K58" s="316"/>
      <c r="L58" s="321"/>
      <c r="M58" s="318">
        <v>80</v>
      </c>
      <c r="N58" s="319"/>
      <c r="O58" s="341"/>
      <c r="P58" s="322"/>
      <c r="Q58" s="342"/>
      <c r="R58" s="316"/>
      <c r="S58" s="342"/>
      <c r="T58" s="191"/>
      <c r="U58" s="191"/>
      <c r="V58" s="191"/>
      <c r="W58" s="191"/>
      <c r="X58" s="191"/>
      <c r="Y58" s="191"/>
      <c r="Z58" s="191"/>
      <c r="AA58" s="191"/>
    </row>
    <row r="59" spans="1:27" ht="12.75" customHeight="1">
      <c r="A59" s="186">
        <v>-32</v>
      </c>
      <c r="B59" s="187">
        <f>IF(D8=B7,B9,IF(D8=B9,B7,0))</f>
        <v>0</v>
      </c>
      <c r="C59" s="314" t="str">
        <f>IF(E8=C7,C9,IF(E8=C9,C7,0))</f>
        <v>_</v>
      </c>
      <c r="D59" s="335"/>
      <c r="E59" s="316"/>
      <c r="F59" s="316"/>
      <c r="G59" s="316"/>
      <c r="H59" s="321"/>
      <c r="I59" s="343" t="s">
        <v>91</v>
      </c>
      <c r="J59" s="344"/>
      <c r="K59" s="316">
        <v>-74</v>
      </c>
      <c r="L59" s="317">
        <v>0</v>
      </c>
      <c r="M59" s="336">
        <f>IF(E53=C52,C54,IF(E53=C54,C52,0))</f>
        <v>0</v>
      </c>
      <c r="N59" s="327"/>
      <c r="O59" s="321"/>
      <c r="P59" s="316"/>
      <c r="Q59" s="316"/>
      <c r="R59" s="316"/>
      <c r="S59" s="316"/>
      <c r="T59" s="191"/>
      <c r="U59" s="191"/>
      <c r="V59" s="191"/>
      <c r="W59" s="191"/>
      <c r="X59" s="191"/>
      <c r="Y59" s="191"/>
      <c r="Z59" s="191"/>
      <c r="AA59" s="191"/>
    </row>
    <row r="60" spans="1:27" ht="12.75" customHeight="1">
      <c r="A60" s="186"/>
      <c r="B60" s="186"/>
      <c r="C60" s="192">
        <v>83</v>
      </c>
      <c r="D60" s="203"/>
      <c r="E60" s="194"/>
      <c r="F60" s="195"/>
      <c r="G60" s="190"/>
      <c r="H60" s="190"/>
      <c r="I60" s="190"/>
      <c r="J60" s="190"/>
      <c r="K60" s="190"/>
      <c r="L60" s="190"/>
      <c r="M60" s="190"/>
      <c r="N60" s="190"/>
      <c r="O60" s="186">
        <v>-81</v>
      </c>
      <c r="P60" s="187">
        <f>IF(P56=N54,N58,IF(P56=N58,N54,0))</f>
        <v>0</v>
      </c>
      <c r="Q60" s="188">
        <f>IF(Q56=O54,O58,IF(Q56=O58,O54,0))</f>
        <v>0</v>
      </c>
      <c r="R60" s="194"/>
      <c r="S60" s="194"/>
      <c r="T60" s="191"/>
      <c r="U60" s="191"/>
      <c r="V60" s="191"/>
      <c r="W60" s="191"/>
      <c r="X60" s="191"/>
      <c r="Y60" s="191"/>
      <c r="Z60" s="191"/>
      <c r="AA60" s="191"/>
    </row>
    <row r="61" spans="1:27" ht="12.75" customHeight="1">
      <c r="A61" s="186">
        <v>-33</v>
      </c>
      <c r="B61" s="187">
        <f>IF(D12=B11,B13,IF(D12=B13,B11,0))</f>
        <v>0</v>
      </c>
      <c r="C61" s="197">
        <f>IF(E12=C11,C13,IF(E12=C13,C11,0))</f>
        <v>0</v>
      </c>
      <c r="D61" s="216"/>
      <c r="E61" s="196"/>
      <c r="F61" s="195"/>
      <c r="G61" s="190"/>
      <c r="H61" s="190"/>
      <c r="I61" s="190"/>
      <c r="J61" s="190"/>
      <c r="K61" s="190"/>
      <c r="L61" s="190"/>
      <c r="M61" s="186">
        <v>-79</v>
      </c>
      <c r="N61" s="187">
        <f>IF(N54=L53,L55,IF(N54=L55,L53,0))</f>
        <v>0</v>
      </c>
      <c r="O61" s="188">
        <f>IF(O54=M53,M55,IF(O54=M55,M53,0))</f>
        <v>0</v>
      </c>
      <c r="P61" s="189"/>
      <c r="Q61" s="209"/>
      <c r="R61" s="210" t="s">
        <v>92</v>
      </c>
      <c r="S61" s="210"/>
      <c r="T61" s="191"/>
      <c r="U61" s="191"/>
      <c r="V61" s="191"/>
      <c r="W61" s="191"/>
      <c r="X61" s="191"/>
      <c r="Y61" s="191"/>
      <c r="Z61" s="191"/>
      <c r="AA61" s="191"/>
    </row>
    <row r="62" spans="1:27" ht="12.75" customHeight="1">
      <c r="A62" s="186"/>
      <c r="B62" s="186"/>
      <c r="C62" s="190"/>
      <c r="D62" s="211"/>
      <c r="E62" s="192">
        <v>87</v>
      </c>
      <c r="F62" s="203"/>
      <c r="G62" s="194"/>
      <c r="H62" s="195"/>
      <c r="I62" s="190"/>
      <c r="J62" s="190"/>
      <c r="K62" s="190"/>
      <c r="L62" s="190"/>
      <c r="M62" s="186"/>
      <c r="N62" s="186"/>
      <c r="O62" s="192">
        <v>82</v>
      </c>
      <c r="P62" s="203"/>
      <c r="Q62" s="194"/>
      <c r="R62" s="194"/>
      <c r="S62" s="194"/>
      <c r="T62" s="191"/>
      <c r="U62" s="191"/>
      <c r="V62" s="191"/>
      <c r="W62" s="191"/>
      <c r="X62" s="191"/>
      <c r="Y62" s="191"/>
      <c r="Z62" s="191"/>
      <c r="AA62" s="191"/>
    </row>
    <row r="63" spans="1:27" ht="12.75" customHeight="1">
      <c r="A63" s="186">
        <v>-34</v>
      </c>
      <c r="B63" s="187">
        <f>IF(D16=B15,B17,IF(D16=B17,B15,0))</f>
        <v>0</v>
      </c>
      <c r="C63" s="188">
        <f>IF(E16=C15,C17,IF(E16=C17,C15,0))</f>
        <v>0</v>
      </c>
      <c r="D63" s="202"/>
      <c r="E63" s="196"/>
      <c r="F63" s="217"/>
      <c r="G63" s="196"/>
      <c r="H63" s="195"/>
      <c r="I63" s="190"/>
      <c r="J63" s="190"/>
      <c r="K63" s="190"/>
      <c r="L63" s="190"/>
      <c r="M63" s="186">
        <v>-80</v>
      </c>
      <c r="N63" s="187">
        <f>IF(N58=L57,L59,IF(N58=L59,L57,0))</f>
        <v>0</v>
      </c>
      <c r="O63" s="197">
        <f>IF(O58=M57,M59,IF(O58=M59,M57,0))</f>
        <v>0</v>
      </c>
      <c r="P63" s="189"/>
      <c r="Q63" s="209"/>
      <c r="R63" s="210" t="s">
        <v>93</v>
      </c>
      <c r="S63" s="210"/>
      <c r="T63" s="191"/>
      <c r="U63" s="191"/>
      <c r="V63" s="191"/>
      <c r="W63" s="191"/>
      <c r="X63" s="191"/>
      <c r="Y63" s="191"/>
      <c r="Z63" s="191"/>
      <c r="AA63" s="191"/>
    </row>
    <row r="64" spans="1:27" ht="12.75" customHeight="1">
      <c r="A64" s="186"/>
      <c r="B64" s="186"/>
      <c r="C64" s="192">
        <v>84</v>
      </c>
      <c r="D64" s="203"/>
      <c r="E64" s="204"/>
      <c r="F64" s="195"/>
      <c r="G64" s="196"/>
      <c r="H64" s="195"/>
      <c r="I64" s="190"/>
      <c r="J64" s="190"/>
      <c r="K64" s="190"/>
      <c r="L64" s="190"/>
      <c r="M64" s="190"/>
      <c r="N64" s="190"/>
      <c r="O64" s="186">
        <v>-82</v>
      </c>
      <c r="P64" s="187">
        <f>IF(P62=N61,N63,IF(P62=N63,N61,0))</f>
        <v>0</v>
      </c>
      <c r="Q64" s="188">
        <f>IF(Q62=O61,O63,IF(Q62=O63,O61,0))</f>
        <v>0</v>
      </c>
      <c r="R64" s="194"/>
      <c r="S64" s="194"/>
      <c r="T64" s="191"/>
      <c r="U64" s="191"/>
      <c r="V64" s="191"/>
      <c r="W64" s="191"/>
      <c r="X64" s="191"/>
      <c r="Y64" s="191"/>
      <c r="Z64" s="191"/>
      <c r="AA64" s="191"/>
    </row>
    <row r="65" spans="1:27" ht="12.75" customHeight="1">
      <c r="A65" s="186">
        <v>-35</v>
      </c>
      <c r="B65" s="187">
        <f>IF(D20=B19,B21,IF(D20=B21,B19,0))</f>
        <v>0</v>
      </c>
      <c r="C65" s="197">
        <f>IF(E20=C19,C21,IF(E20=C21,C19,0))</f>
        <v>0</v>
      </c>
      <c r="D65" s="202"/>
      <c r="E65" s="190"/>
      <c r="F65" s="195"/>
      <c r="G65" s="196"/>
      <c r="H65" s="195"/>
      <c r="I65" s="190"/>
      <c r="J65" s="190"/>
      <c r="K65" s="190"/>
      <c r="L65" s="190"/>
      <c r="M65" s="195"/>
      <c r="N65" s="195"/>
      <c r="O65" s="190"/>
      <c r="P65" s="190"/>
      <c r="Q65" s="209"/>
      <c r="R65" s="210" t="s">
        <v>94</v>
      </c>
      <c r="S65" s="210"/>
      <c r="T65" s="191"/>
      <c r="U65" s="191"/>
      <c r="V65" s="191"/>
      <c r="W65" s="191"/>
      <c r="X65" s="191"/>
      <c r="Y65" s="191"/>
      <c r="Z65" s="191"/>
      <c r="AA65" s="191"/>
    </row>
    <row r="66" spans="1:27" ht="12.75" customHeight="1">
      <c r="A66" s="186"/>
      <c r="B66" s="186"/>
      <c r="C66" s="195"/>
      <c r="D66" s="211"/>
      <c r="E66" s="190"/>
      <c r="F66" s="195"/>
      <c r="G66" s="192">
        <v>89</v>
      </c>
      <c r="H66" s="203"/>
      <c r="I66" s="194"/>
      <c r="J66" s="195"/>
      <c r="K66" s="186">
        <v>-83</v>
      </c>
      <c r="L66" s="187">
        <f>IF(D60=B59,B61,IF(D60=B61,B59,0))</f>
        <v>0</v>
      </c>
      <c r="M66" s="188" t="str">
        <f>IF(E60=C59,C61,IF(E60=C61,C59,0))</f>
        <v>_</v>
      </c>
      <c r="N66" s="189"/>
      <c r="O66" s="190"/>
      <c r="P66" s="190"/>
      <c r="Q66" s="190"/>
      <c r="R66" s="190"/>
      <c r="S66" s="190"/>
      <c r="T66" s="191"/>
      <c r="U66" s="191"/>
      <c r="V66" s="191"/>
      <c r="W66" s="191"/>
      <c r="X66" s="191"/>
      <c r="Y66" s="191"/>
      <c r="Z66" s="191"/>
      <c r="AA66" s="191"/>
    </row>
    <row r="67" spans="1:27" ht="12.75" customHeight="1">
      <c r="A67" s="186">
        <v>-36</v>
      </c>
      <c r="B67" s="187">
        <f>IF(D24=B23,B25,IF(D24=B25,B23,0))</f>
        <v>0</v>
      </c>
      <c r="C67" s="188">
        <f>IF(E24=C23,C25,IF(E24=C25,C23,0))</f>
        <v>0</v>
      </c>
      <c r="D67" s="202"/>
      <c r="E67" s="190"/>
      <c r="F67" s="195"/>
      <c r="G67" s="196"/>
      <c r="H67" s="195"/>
      <c r="I67" s="215" t="s">
        <v>95</v>
      </c>
      <c r="J67" s="215"/>
      <c r="K67" s="186"/>
      <c r="L67" s="186"/>
      <c r="M67" s="192">
        <v>91</v>
      </c>
      <c r="N67" s="203"/>
      <c r="O67" s="194"/>
      <c r="P67" s="195"/>
      <c r="Q67" s="190"/>
      <c r="R67" s="190"/>
      <c r="S67" s="190"/>
      <c r="T67" s="191"/>
      <c r="U67" s="191"/>
      <c r="V67" s="191"/>
      <c r="W67" s="191"/>
      <c r="X67" s="191"/>
      <c r="Y67" s="191"/>
      <c r="Z67" s="191"/>
      <c r="AA67" s="191"/>
    </row>
    <row r="68" spans="1:27" ht="12.75" customHeight="1">
      <c r="A68" s="186"/>
      <c r="B68" s="186"/>
      <c r="C68" s="192">
        <v>85</v>
      </c>
      <c r="D68" s="203"/>
      <c r="E68" s="194"/>
      <c r="F68" s="195"/>
      <c r="G68" s="196"/>
      <c r="H68" s="195"/>
      <c r="I68" s="190"/>
      <c r="J68" s="190"/>
      <c r="K68" s="186">
        <v>-84</v>
      </c>
      <c r="L68" s="187">
        <f>IF(D64=B63,B65,IF(D64=B65,B63,0))</f>
        <v>0</v>
      </c>
      <c r="M68" s="197">
        <f>IF(E64=C63,C65,IF(E64=C65,C63,0))</f>
        <v>0</v>
      </c>
      <c r="N68" s="218"/>
      <c r="O68" s="196"/>
      <c r="P68" s="195"/>
      <c r="Q68" s="195"/>
      <c r="R68" s="190"/>
      <c r="S68" s="195"/>
      <c r="T68" s="191"/>
      <c r="U68" s="191"/>
      <c r="V68" s="191"/>
      <c r="W68" s="191"/>
      <c r="X68" s="191"/>
      <c r="Y68" s="191"/>
      <c r="Z68" s="191"/>
      <c r="AA68" s="191"/>
    </row>
    <row r="69" spans="1:27" ht="12.75" customHeight="1">
      <c r="A69" s="186">
        <v>-37</v>
      </c>
      <c r="B69" s="187">
        <f>IF(D28=B27,B29,IF(D28=B29,B27,0))</f>
        <v>0</v>
      </c>
      <c r="C69" s="197">
        <f>IF(E28=C27,C29,IF(E28=C29,C27,0))</f>
        <v>0</v>
      </c>
      <c r="D69" s="202"/>
      <c r="E69" s="196"/>
      <c r="F69" s="195"/>
      <c r="G69" s="196"/>
      <c r="H69" s="195"/>
      <c r="I69" s="190"/>
      <c r="J69" s="190"/>
      <c r="K69" s="186"/>
      <c r="L69" s="186"/>
      <c r="M69" s="190"/>
      <c r="N69" s="190"/>
      <c r="O69" s="192">
        <v>93</v>
      </c>
      <c r="P69" s="203"/>
      <c r="Q69" s="213"/>
      <c r="R69" s="213"/>
      <c r="S69" s="213"/>
      <c r="T69" s="191"/>
      <c r="U69" s="191"/>
      <c r="V69" s="191"/>
      <c r="W69" s="191"/>
      <c r="X69" s="191"/>
      <c r="Y69" s="191"/>
      <c r="Z69" s="191"/>
      <c r="AA69" s="191"/>
    </row>
    <row r="70" spans="1:27" ht="12.75" customHeight="1">
      <c r="A70" s="186"/>
      <c r="B70" s="186"/>
      <c r="C70" s="190"/>
      <c r="D70" s="212"/>
      <c r="E70" s="192">
        <v>88</v>
      </c>
      <c r="F70" s="203"/>
      <c r="G70" s="204"/>
      <c r="H70" s="195"/>
      <c r="I70" s="190"/>
      <c r="J70" s="190"/>
      <c r="K70" s="186">
        <v>-85</v>
      </c>
      <c r="L70" s="187">
        <f>IF(D68=B67,B69,IF(D68=B69,B67,0))</f>
        <v>0</v>
      </c>
      <c r="M70" s="188">
        <f>IF(E68=C67,C69,IF(E68=C69,C67,0))</f>
        <v>0</v>
      </c>
      <c r="N70" s="189"/>
      <c r="O70" s="196"/>
      <c r="P70" s="195"/>
      <c r="Q70" s="214"/>
      <c r="R70" s="210" t="s">
        <v>96</v>
      </c>
      <c r="S70" s="210"/>
      <c r="T70" s="191"/>
      <c r="U70" s="191"/>
      <c r="V70" s="191"/>
      <c r="W70" s="191"/>
      <c r="X70" s="191"/>
      <c r="Y70" s="191"/>
      <c r="Z70" s="191"/>
      <c r="AA70" s="191"/>
    </row>
    <row r="71" spans="1:27" ht="12.75" customHeight="1">
      <c r="A71" s="186">
        <v>-38</v>
      </c>
      <c r="B71" s="187">
        <f>IF(D32=B31,B33,IF(D32=B33,B31,0))</f>
        <v>0</v>
      </c>
      <c r="C71" s="188">
        <f>IF(E32=C31,C33,IF(E32=C33,C31,0))</f>
        <v>0</v>
      </c>
      <c r="D71" s="202"/>
      <c r="E71" s="196"/>
      <c r="F71" s="195"/>
      <c r="G71" s="190"/>
      <c r="H71" s="190"/>
      <c r="I71" s="190"/>
      <c r="J71" s="190"/>
      <c r="K71" s="186"/>
      <c r="L71" s="186"/>
      <c r="M71" s="192">
        <v>92</v>
      </c>
      <c r="N71" s="203"/>
      <c r="O71" s="204"/>
      <c r="P71" s="195"/>
      <c r="Q71" s="209"/>
      <c r="R71" s="190"/>
      <c r="S71" s="209"/>
      <c r="T71" s="191"/>
      <c r="U71" s="191"/>
      <c r="V71" s="191"/>
      <c r="W71" s="191"/>
      <c r="X71" s="191"/>
      <c r="Y71" s="191"/>
      <c r="Z71" s="191"/>
      <c r="AA71" s="191"/>
    </row>
    <row r="72" spans="1:27" ht="12.75" customHeight="1">
      <c r="A72" s="186"/>
      <c r="B72" s="186"/>
      <c r="C72" s="192">
        <v>86</v>
      </c>
      <c r="D72" s="203"/>
      <c r="E72" s="204"/>
      <c r="F72" s="195"/>
      <c r="G72" s="186">
        <v>-89</v>
      </c>
      <c r="H72" s="187">
        <f>IF(H66=F62,F70,IF(H66=F70,F62,0))</f>
        <v>0</v>
      </c>
      <c r="I72" s="188">
        <f>IF(I66=G62,G70,IF(I66=G70,G62,0))</f>
        <v>0</v>
      </c>
      <c r="J72" s="189"/>
      <c r="K72" s="186">
        <v>-86</v>
      </c>
      <c r="L72" s="187">
        <f>IF(D72=B71,B73,IF(D72=B73,B71,0))</f>
        <v>0</v>
      </c>
      <c r="M72" s="197">
        <f>IF(E72=C71,C73,IF(E72=C73,C71,0))</f>
        <v>0</v>
      </c>
      <c r="N72" s="218"/>
      <c r="O72" s="190"/>
      <c r="P72" s="190"/>
      <c r="Q72" s="190"/>
      <c r="R72" s="190"/>
      <c r="S72" s="190"/>
      <c r="T72" s="191"/>
      <c r="U72" s="191"/>
      <c r="V72" s="191"/>
      <c r="W72" s="191"/>
      <c r="X72" s="191"/>
      <c r="Y72" s="191"/>
      <c r="Z72" s="191"/>
      <c r="AA72" s="191"/>
    </row>
    <row r="73" spans="1:27" ht="12.75" customHeight="1">
      <c r="A73" s="186">
        <v>-39</v>
      </c>
      <c r="B73" s="187">
        <f>IF(D36=B35,B37,IF(D36=B37,B35,0))</f>
        <v>0</v>
      </c>
      <c r="C73" s="197">
        <f>IF(E36=C35,C37,IF(E36=C37,C35,0))</f>
        <v>0</v>
      </c>
      <c r="D73" s="202"/>
      <c r="E73" s="190"/>
      <c r="F73" s="190"/>
      <c r="G73" s="190"/>
      <c r="H73" s="190"/>
      <c r="I73" s="215" t="s">
        <v>97</v>
      </c>
      <c r="J73" s="215"/>
      <c r="K73" s="190"/>
      <c r="L73" s="190"/>
      <c r="M73" s="190"/>
      <c r="N73" s="190"/>
      <c r="O73" s="186">
        <v>-93</v>
      </c>
      <c r="P73" s="187">
        <f>IF(P69=N67,N71,IF(P69=N71,N67,0))</f>
        <v>0</v>
      </c>
      <c r="Q73" s="188">
        <f>IF(Q69=O67,O71,IF(Q69=O71,O67,0))</f>
        <v>0</v>
      </c>
      <c r="R73" s="194"/>
      <c r="S73" s="194"/>
      <c r="T73" s="191"/>
      <c r="U73" s="191"/>
      <c r="V73" s="191"/>
      <c r="W73" s="191"/>
      <c r="X73" s="191"/>
      <c r="Y73" s="191"/>
      <c r="Z73" s="191"/>
      <c r="AA73" s="191"/>
    </row>
    <row r="74" spans="1:27" ht="12.75" customHeight="1">
      <c r="A74" s="186"/>
      <c r="B74" s="186"/>
      <c r="C74" s="190"/>
      <c r="D74" s="212"/>
      <c r="E74" s="186">
        <v>-87</v>
      </c>
      <c r="F74" s="187">
        <f>IF(F62=D60,D64,IF(F62=D64,D60,0))</f>
        <v>0</v>
      </c>
      <c r="G74" s="188">
        <f>IF(G62=E60,E64,IF(G62=E64,E60,0))</f>
        <v>0</v>
      </c>
      <c r="H74" s="189"/>
      <c r="I74" s="209"/>
      <c r="J74" s="209"/>
      <c r="K74" s="190"/>
      <c r="L74" s="190"/>
      <c r="M74" s="186">
        <v>-91</v>
      </c>
      <c r="N74" s="187">
        <f>IF(N67=L66,L68,IF(N67=L68,L66,0))</f>
        <v>0</v>
      </c>
      <c r="O74" s="188" t="str">
        <f>IF(O67=M66,M68,IF(O67=M68,M66,0))</f>
        <v>_</v>
      </c>
      <c r="P74" s="189"/>
      <c r="Q74" s="209"/>
      <c r="R74" s="210" t="s">
        <v>98</v>
      </c>
      <c r="S74" s="210"/>
      <c r="T74" s="191"/>
      <c r="U74" s="191"/>
      <c r="V74" s="191"/>
      <c r="W74" s="191"/>
      <c r="X74" s="191"/>
      <c r="Y74" s="191"/>
      <c r="Z74" s="191"/>
      <c r="AA74" s="191"/>
    </row>
    <row r="75" spans="1:27" ht="12.75" customHeight="1">
      <c r="A75" s="186"/>
      <c r="B75" s="186"/>
      <c r="C75" s="190"/>
      <c r="D75" s="212"/>
      <c r="E75" s="186"/>
      <c r="F75" s="186"/>
      <c r="G75" s="192">
        <v>90</v>
      </c>
      <c r="H75" s="203"/>
      <c r="I75" s="194"/>
      <c r="J75" s="195"/>
      <c r="K75" s="190"/>
      <c r="L75" s="190"/>
      <c r="M75" s="186"/>
      <c r="N75" s="186"/>
      <c r="O75" s="192">
        <v>94</v>
      </c>
      <c r="P75" s="203"/>
      <c r="Q75" s="194"/>
      <c r="R75" s="194"/>
      <c r="S75" s="194"/>
      <c r="T75" s="191"/>
      <c r="U75" s="191"/>
      <c r="V75" s="191"/>
      <c r="W75" s="191"/>
      <c r="X75" s="191"/>
      <c r="Y75" s="191"/>
      <c r="Z75" s="191"/>
      <c r="AA75" s="191"/>
    </row>
    <row r="76" spans="1:27" ht="12.75" customHeight="1">
      <c r="A76" s="190"/>
      <c r="B76" s="190"/>
      <c r="C76" s="190"/>
      <c r="D76" s="212"/>
      <c r="E76" s="186">
        <v>-88</v>
      </c>
      <c r="F76" s="187">
        <f>IF(F70=D68,D72,IF(F70=D72,D68,0))</f>
        <v>0</v>
      </c>
      <c r="G76" s="197">
        <f>IF(G70=E68,E72,IF(G70=E72,E68,0))</f>
        <v>0</v>
      </c>
      <c r="H76" s="189"/>
      <c r="I76" s="215" t="s">
        <v>99</v>
      </c>
      <c r="J76" s="215"/>
      <c r="K76" s="190"/>
      <c r="L76" s="190"/>
      <c r="M76" s="186">
        <v>-92</v>
      </c>
      <c r="N76" s="187">
        <f>IF(N71=L70,L72,IF(N71=L72,L70,0))</f>
        <v>0</v>
      </c>
      <c r="O76" s="197">
        <f>IF(O71=M70,M72,IF(O71=M72,M70,0))</f>
        <v>0</v>
      </c>
      <c r="P76" s="189"/>
      <c r="Q76" s="209"/>
      <c r="R76" s="210" t="s">
        <v>100</v>
      </c>
      <c r="S76" s="210"/>
      <c r="T76" s="191"/>
      <c r="U76" s="191"/>
      <c r="V76" s="191"/>
      <c r="W76" s="191"/>
      <c r="X76" s="191"/>
      <c r="Y76" s="191"/>
      <c r="Z76" s="191"/>
      <c r="AA76" s="191"/>
    </row>
    <row r="77" spans="1:27" ht="12.75" customHeight="1">
      <c r="A77" s="190"/>
      <c r="B77" s="190"/>
      <c r="C77" s="190"/>
      <c r="D77" s="190"/>
      <c r="E77" s="190"/>
      <c r="F77" s="190"/>
      <c r="G77" s="186">
        <v>-90</v>
      </c>
      <c r="H77" s="187">
        <f>IF(H75=F74,F76,IF(H75=F76,F74,0))</f>
        <v>0</v>
      </c>
      <c r="I77" s="188">
        <f>IF(I75=G74,G76,IF(I75=G76,G74,0))</f>
        <v>0</v>
      </c>
      <c r="J77" s="189"/>
      <c r="K77" s="190"/>
      <c r="L77" s="190"/>
      <c r="M77" s="190"/>
      <c r="N77" s="190"/>
      <c r="O77" s="186">
        <v>-94</v>
      </c>
      <c r="P77" s="187">
        <f>IF(P75=N74,N76,IF(P75=N76,N74,0))</f>
        <v>0</v>
      </c>
      <c r="Q77" s="188" t="str">
        <f>IF(Q75=O74,O76,IF(Q75=O76,O74,0))</f>
        <v>_</v>
      </c>
      <c r="R77" s="194"/>
      <c r="S77" s="194"/>
      <c r="T77" s="191"/>
      <c r="U77" s="191"/>
      <c r="V77" s="191"/>
      <c r="W77" s="191"/>
      <c r="X77" s="191"/>
      <c r="Y77" s="191"/>
      <c r="Z77" s="191"/>
      <c r="AA77" s="191"/>
    </row>
    <row r="78" spans="1:27" ht="12.75" customHeight="1">
      <c r="A78" s="190"/>
      <c r="B78" s="190"/>
      <c r="C78" s="190"/>
      <c r="D78" s="190"/>
      <c r="E78" s="195"/>
      <c r="F78" s="195"/>
      <c r="G78" s="190"/>
      <c r="H78" s="190"/>
      <c r="I78" s="215" t="s">
        <v>101</v>
      </c>
      <c r="J78" s="215"/>
      <c r="K78" s="190"/>
      <c r="L78" s="190"/>
      <c r="M78" s="195"/>
      <c r="N78" s="195"/>
      <c r="O78" s="190"/>
      <c r="P78" s="190"/>
      <c r="Q78" s="209"/>
      <c r="R78" s="210" t="s">
        <v>102</v>
      </c>
      <c r="S78" s="210"/>
      <c r="T78" s="191"/>
      <c r="U78" s="191"/>
      <c r="V78" s="191"/>
      <c r="W78" s="191"/>
      <c r="X78" s="191"/>
      <c r="Y78" s="191"/>
      <c r="Z78" s="191"/>
      <c r="AA78" s="191"/>
    </row>
    <row r="79" spans="1:27" ht="12.75">
      <c r="A79" s="191"/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</row>
    <row r="80" spans="1:27" ht="12.75">
      <c r="A80" s="191"/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A1:S1"/>
    <mergeCell ref="R57:S57"/>
    <mergeCell ref="R78:S78"/>
    <mergeCell ref="R61:S61"/>
    <mergeCell ref="R63:S63"/>
    <mergeCell ref="R65:S65"/>
    <mergeCell ref="R70:S70"/>
    <mergeCell ref="R76:S76"/>
    <mergeCell ref="R74:S74"/>
    <mergeCell ref="A3:S3"/>
    <mergeCell ref="A2:S2"/>
    <mergeCell ref="A5:S5"/>
    <mergeCell ref="R44:S44"/>
    <mergeCell ref="R52:S52"/>
    <mergeCell ref="R50:S50"/>
    <mergeCell ref="R48:S48"/>
    <mergeCell ref="R26:S26"/>
    <mergeCell ref="R36:S36"/>
    <mergeCell ref="A4:S4"/>
  </mergeCells>
  <conditionalFormatting sqref="A6:B78 C60:S78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7"/>
  </sheetPr>
  <dimension ref="A1:E95"/>
  <sheetViews>
    <sheetView zoomScale="97" zoomScaleNormal="97" workbookViewId="0" topLeftCell="A54">
      <selection activeCell="A2" sqref="A2:L2"/>
    </sheetView>
  </sheetViews>
  <sheetFormatPr defaultColWidth="9.00390625" defaultRowHeight="12.75"/>
  <cols>
    <col min="1" max="1" width="9.125" style="229" customWidth="1"/>
    <col min="2" max="2" width="5.75390625" style="229" customWidth="1"/>
    <col min="3" max="4" width="25.75390625" style="0" customWidth="1"/>
    <col min="5" max="5" width="5.75390625" style="0" customWidth="1"/>
  </cols>
  <sheetData>
    <row r="1" spans="1:5" ht="12.75">
      <c r="A1" s="219" t="s">
        <v>103</v>
      </c>
      <c r="B1" s="220" t="s">
        <v>104</v>
      </c>
      <c r="C1" s="221"/>
      <c r="D1" s="222" t="s">
        <v>105</v>
      </c>
      <c r="E1" s="223"/>
    </row>
    <row r="2" spans="1:5" ht="12.75">
      <c r="A2" s="224">
        <v>1</v>
      </c>
      <c r="B2" s="225">
        <f>'21'!D8</f>
        <v>0</v>
      </c>
      <c r="C2" s="226">
        <f>'22'!E12</f>
        <v>0</v>
      </c>
      <c r="D2" s="227">
        <f>'22'!C61</f>
        <v>0</v>
      </c>
      <c r="E2" s="228">
        <f>'22'!B7</f>
        <v>0</v>
      </c>
    </row>
    <row r="3" spans="1:5" ht="12.75">
      <c r="A3" s="224">
        <v>2</v>
      </c>
      <c r="B3" s="225">
        <f>'21'!D12</f>
        <v>0</v>
      </c>
      <c r="C3" s="226">
        <f>'22'!E16</f>
        <v>0</v>
      </c>
      <c r="D3" s="227">
        <f>'22'!C63</f>
        <v>0</v>
      </c>
      <c r="E3" s="228">
        <f>'22'!B9</f>
        <v>0</v>
      </c>
    </row>
    <row r="4" spans="1:5" ht="12.75">
      <c r="A4" s="224">
        <v>3</v>
      </c>
      <c r="B4" s="225">
        <f>'21'!D16</f>
        <v>0</v>
      </c>
      <c r="C4" s="226">
        <f>'22'!E20</f>
        <v>0</v>
      </c>
      <c r="D4" s="227">
        <f>'22'!C65</f>
        <v>0</v>
      </c>
      <c r="E4" s="228">
        <f>'22'!B11</f>
        <v>0</v>
      </c>
    </row>
    <row r="5" spans="1:5" ht="12.75">
      <c r="A5" s="224">
        <v>4</v>
      </c>
      <c r="B5" s="225">
        <f>'21'!D20</f>
        <v>0</v>
      </c>
      <c r="C5" s="226">
        <f>'22'!E24</f>
        <v>0</v>
      </c>
      <c r="D5" s="227">
        <f>'22'!C67</f>
        <v>0</v>
      </c>
      <c r="E5" s="228">
        <f>'22'!B13</f>
        <v>0</v>
      </c>
    </row>
    <row r="6" spans="1:5" ht="12.75">
      <c r="A6" s="224">
        <v>5</v>
      </c>
      <c r="B6" s="225">
        <f>'21'!D24</f>
        <v>0</v>
      </c>
      <c r="C6" s="226">
        <f>'22'!E28</f>
        <v>0</v>
      </c>
      <c r="D6" s="227">
        <f>'22'!C69</f>
        <v>0</v>
      </c>
      <c r="E6" s="228">
        <f>'22'!B15</f>
        <v>0</v>
      </c>
    </row>
    <row r="7" spans="1:5" ht="12.75">
      <c r="A7" s="224">
        <v>6</v>
      </c>
      <c r="B7" s="225">
        <f>'21'!D28</f>
        <v>0</v>
      </c>
      <c r="C7" s="226">
        <f>'22'!E32</f>
        <v>0</v>
      </c>
      <c r="D7" s="227">
        <f>'22'!C71</f>
        <v>0</v>
      </c>
      <c r="E7" s="228">
        <f>'22'!B17</f>
        <v>0</v>
      </c>
    </row>
    <row r="8" spans="1:5" ht="12.75">
      <c r="A8" s="224">
        <v>7</v>
      </c>
      <c r="B8" s="225">
        <f>'21'!D32</f>
        <v>0</v>
      </c>
      <c r="C8" s="226">
        <f>'22'!E36</f>
        <v>0</v>
      </c>
      <c r="D8" s="227">
        <f>'22'!C73</f>
        <v>0</v>
      </c>
      <c r="E8" s="228">
        <f>'22'!B19</f>
        <v>0</v>
      </c>
    </row>
    <row r="9" spans="1:5" ht="12.75">
      <c r="A9" s="224">
        <v>8</v>
      </c>
      <c r="B9" s="225">
        <f>'21'!D36</f>
        <v>0</v>
      </c>
      <c r="C9" s="226" t="str">
        <f>'22'!G13</f>
        <v>Гильманова Карина</v>
      </c>
      <c r="D9" s="227">
        <f>'22'!C42</f>
        <v>0</v>
      </c>
      <c r="E9" s="228">
        <f>'22'!B21</f>
        <v>0</v>
      </c>
    </row>
    <row r="10" spans="1:5" ht="12.75">
      <c r="A10" s="224">
        <v>9</v>
      </c>
      <c r="B10" s="225">
        <f>'21'!D40</f>
        <v>0</v>
      </c>
      <c r="C10" s="226" t="str">
        <f>'22'!G17</f>
        <v>Грошев Юрий</v>
      </c>
      <c r="D10" s="227">
        <f>'22'!C44</f>
        <v>0</v>
      </c>
      <c r="E10" s="228">
        <f>'22'!B23</f>
        <v>0</v>
      </c>
    </row>
    <row r="11" spans="1:5" ht="12.75">
      <c r="A11" s="224">
        <v>10</v>
      </c>
      <c r="B11" s="225">
        <f>'21'!D44</f>
        <v>0</v>
      </c>
      <c r="C11" s="226" t="str">
        <f>'22'!G21</f>
        <v>Кучербаева Вероника</v>
      </c>
      <c r="D11" s="227">
        <f>'22'!C46</f>
        <v>0</v>
      </c>
      <c r="E11" s="228">
        <f>'22'!B25</f>
        <v>0</v>
      </c>
    </row>
    <row r="12" spans="1:5" ht="12.75">
      <c r="A12" s="224">
        <v>11</v>
      </c>
      <c r="B12" s="225">
        <f>'21'!D48</f>
        <v>0</v>
      </c>
      <c r="C12" s="226" t="str">
        <f>'22'!G25</f>
        <v>Муратова Диана</v>
      </c>
      <c r="D12" s="227">
        <f>'22'!C48</f>
        <v>0</v>
      </c>
      <c r="E12" s="228">
        <f>'22'!B27</f>
        <v>0</v>
      </c>
    </row>
    <row r="13" spans="1:5" ht="12.75">
      <c r="A13" s="224">
        <v>12</v>
      </c>
      <c r="B13" s="225">
        <f>'21'!D52</f>
        <v>0</v>
      </c>
      <c r="C13" s="226" t="str">
        <f>'22'!G29</f>
        <v>Искаков Салават</v>
      </c>
      <c r="D13" s="227">
        <f>'22'!C50</f>
        <v>0</v>
      </c>
      <c r="E13" s="228">
        <f>'22'!B29</f>
        <v>0</v>
      </c>
    </row>
    <row r="14" spans="1:5" ht="12.75">
      <c r="A14" s="224">
        <v>13</v>
      </c>
      <c r="B14" s="225">
        <f>'21'!D56</f>
        <v>0</v>
      </c>
      <c r="C14" s="226" t="str">
        <f>'22'!G33</f>
        <v>Кочетыгов Алексей</v>
      </c>
      <c r="D14" s="227">
        <f>'22'!C52</f>
        <v>0</v>
      </c>
      <c r="E14" s="228">
        <f>'22'!B31</f>
        <v>0</v>
      </c>
    </row>
    <row r="15" spans="1:5" ht="12.75">
      <c r="A15" s="224">
        <v>14</v>
      </c>
      <c r="B15" s="225">
        <f>'21'!D60</f>
        <v>0</v>
      </c>
      <c r="C15" s="226" t="str">
        <f>'22'!G37</f>
        <v>Садыков Амир</v>
      </c>
      <c r="D15" s="227">
        <f>'22'!C54</f>
        <v>0</v>
      </c>
      <c r="E15" s="228">
        <f>'22'!B33</f>
        <v>0</v>
      </c>
    </row>
    <row r="16" spans="1:5" ht="12.75">
      <c r="A16" s="224">
        <v>15</v>
      </c>
      <c r="B16" s="225">
        <f>'21'!D64</f>
        <v>0</v>
      </c>
      <c r="C16" s="226">
        <f>'22'!E45</f>
        <v>0</v>
      </c>
      <c r="D16" s="227">
        <f>'22'!M55</f>
        <v>0</v>
      </c>
      <c r="E16" s="228">
        <f>'22'!B35</f>
        <v>0</v>
      </c>
    </row>
    <row r="17" spans="1:5" ht="12.75">
      <c r="A17" s="224">
        <v>16</v>
      </c>
      <c r="B17" s="225">
        <f>'21'!D68</f>
        <v>0</v>
      </c>
      <c r="C17" s="226">
        <f>'22'!E49</f>
        <v>0</v>
      </c>
      <c r="D17" s="227">
        <f>'22'!M57</f>
        <v>0</v>
      </c>
      <c r="E17" s="228">
        <f>'22'!B37</f>
        <v>0</v>
      </c>
    </row>
    <row r="18" spans="1:5" ht="12.75">
      <c r="A18" s="224">
        <v>17</v>
      </c>
      <c r="B18" s="225">
        <f>'21'!F10</f>
        <v>0</v>
      </c>
      <c r="C18" s="226">
        <f>'22'!E53</f>
        <v>0</v>
      </c>
      <c r="D18" s="227">
        <f>'22'!M59</f>
        <v>0</v>
      </c>
      <c r="E18" s="228">
        <f>'22'!D38</f>
        <v>0</v>
      </c>
    </row>
    <row r="19" spans="1:5" ht="12.75">
      <c r="A19" s="224">
        <v>18</v>
      </c>
      <c r="B19" s="225">
        <f>'21'!F18</f>
        <v>0</v>
      </c>
      <c r="C19" s="226" t="str">
        <f>'22'!G43</f>
        <v>Муратов Рустам</v>
      </c>
      <c r="D19" s="227">
        <f>'22'!G55</f>
        <v>0</v>
      </c>
      <c r="E19" s="228">
        <f>'22'!D34</f>
        <v>0</v>
      </c>
    </row>
    <row r="20" spans="1:5" ht="12.75">
      <c r="A20" s="224">
        <v>19</v>
      </c>
      <c r="B20" s="225">
        <f>'21'!F26</f>
        <v>0</v>
      </c>
      <c r="C20" s="226">
        <f>'22'!G51</f>
        <v>0</v>
      </c>
      <c r="D20" s="227">
        <f>'22'!G57</f>
        <v>0</v>
      </c>
      <c r="E20" s="228">
        <f>'22'!D30</f>
        <v>0</v>
      </c>
    </row>
    <row r="21" spans="1:5" ht="12.75">
      <c r="A21" s="224">
        <v>20</v>
      </c>
      <c r="B21" s="225">
        <f>'21'!F34</f>
        <v>0</v>
      </c>
      <c r="C21" s="226" t="str">
        <f>'22'!I47</f>
        <v>Муратов Рустам</v>
      </c>
      <c r="D21" s="227">
        <f>'22'!I53</f>
        <v>0</v>
      </c>
      <c r="E21" s="228">
        <f>'22'!D26</f>
        <v>0</v>
      </c>
    </row>
    <row r="22" spans="1:5" ht="12.75">
      <c r="A22" s="224">
        <v>21</v>
      </c>
      <c r="B22" s="225">
        <f>'21'!F42</f>
        <v>0</v>
      </c>
      <c r="C22" s="226">
        <f>'22'!I56</f>
        <v>0</v>
      </c>
      <c r="D22" s="227">
        <f>'22'!I58</f>
        <v>0</v>
      </c>
      <c r="E22" s="228">
        <f>'22'!D22</f>
        <v>0</v>
      </c>
    </row>
    <row r="23" spans="1:5" ht="12.75">
      <c r="A23" s="224">
        <v>22</v>
      </c>
      <c r="B23" s="225">
        <f>'21'!F50</f>
        <v>0</v>
      </c>
      <c r="C23" s="226">
        <f>'22'!O54</f>
        <v>0</v>
      </c>
      <c r="D23" s="227">
        <f>'22'!O61</f>
        <v>0</v>
      </c>
      <c r="E23" s="228">
        <f>'22'!D18</f>
        <v>0</v>
      </c>
    </row>
    <row r="24" spans="1:5" ht="12.75">
      <c r="A24" s="224">
        <v>23</v>
      </c>
      <c r="B24" s="225">
        <f>'21'!F58</f>
        <v>0</v>
      </c>
      <c r="C24" s="226">
        <f>'22'!O58</f>
        <v>0</v>
      </c>
      <c r="D24" s="227">
        <f>'22'!O63</f>
        <v>0</v>
      </c>
      <c r="E24" s="228">
        <f>'22'!D14</f>
        <v>0</v>
      </c>
    </row>
    <row r="25" spans="1:5" ht="12.75">
      <c r="A25" s="224">
        <v>24</v>
      </c>
      <c r="B25" s="225">
        <f>'21'!F66</f>
        <v>0</v>
      </c>
      <c r="C25" s="226">
        <f>'22'!Q56</f>
        <v>0</v>
      </c>
      <c r="D25" s="227">
        <f>'22'!Q60</f>
        <v>0</v>
      </c>
      <c r="E25" s="228">
        <f>'22'!D10</f>
        <v>0</v>
      </c>
    </row>
    <row r="26" spans="1:5" ht="12.75">
      <c r="A26" s="224">
        <v>25</v>
      </c>
      <c r="B26" s="225">
        <f>'21'!H14</f>
        <v>0</v>
      </c>
      <c r="C26" s="226">
        <f>'22'!Q62</f>
        <v>0</v>
      </c>
      <c r="D26" s="227">
        <f>'22'!Q64</f>
        <v>0</v>
      </c>
      <c r="E26" s="228">
        <f>'22'!H7</f>
        <v>0</v>
      </c>
    </row>
    <row r="27" spans="1:5" ht="12.75">
      <c r="A27" s="224">
        <v>26</v>
      </c>
      <c r="B27" s="225">
        <f>'21'!H30</f>
        <v>0</v>
      </c>
      <c r="C27" s="226">
        <f>'22'!E64</f>
        <v>0</v>
      </c>
      <c r="D27" s="227">
        <f>'22'!M68</f>
        <v>0</v>
      </c>
      <c r="E27" s="228">
        <f>'22'!H15</f>
        <v>0</v>
      </c>
    </row>
    <row r="28" spans="1:5" ht="12.75">
      <c r="A28" s="224">
        <v>27</v>
      </c>
      <c r="B28" s="225">
        <f>'21'!H46</f>
        <v>0</v>
      </c>
      <c r="C28" s="226">
        <f>'22'!E68</f>
        <v>0</v>
      </c>
      <c r="D28" s="227">
        <f>'22'!M70</f>
        <v>0</v>
      </c>
      <c r="E28" s="228">
        <f>'22'!H23</f>
        <v>0</v>
      </c>
    </row>
    <row r="29" spans="1:5" ht="12.75">
      <c r="A29" s="224">
        <v>28</v>
      </c>
      <c r="B29" s="225">
        <f>'21'!H62</f>
        <v>0</v>
      </c>
      <c r="C29" s="226">
        <f>'22'!E72</f>
        <v>0</v>
      </c>
      <c r="D29" s="227">
        <f>'22'!M72</f>
        <v>0</v>
      </c>
      <c r="E29" s="228">
        <f>'22'!H31</f>
        <v>0</v>
      </c>
    </row>
    <row r="30" spans="1:5" ht="12.75">
      <c r="A30" s="224">
        <v>29</v>
      </c>
      <c r="B30" s="225">
        <f>'21'!J22</f>
        <v>0</v>
      </c>
      <c r="C30" s="226">
        <f>'22'!G62</f>
        <v>0</v>
      </c>
      <c r="D30" s="227">
        <f>'22'!G74</f>
        <v>0</v>
      </c>
      <c r="E30" s="228">
        <f>'22'!L37</f>
        <v>0</v>
      </c>
    </row>
    <row r="31" spans="1:5" ht="12.75">
      <c r="A31" s="224">
        <v>30</v>
      </c>
      <c r="B31" s="225">
        <f>'21'!J54</f>
        <v>0</v>
      </c>
      <c r="C31" s="226">
        <f>'22'!G70</f>
        <v>0</v>
      </c>
      <c r="D31" s="227">
        <f>'22'!G76</f>
        <v>0</v>
      </c>
      <c r="E31" s="228">
        <f>'22'!L21</f>
        <v>0</v>
      </c>
    </row>
    <row r="32" spans="1:5" ht="12.75">
      <c r="A32" s="224">
        <v>31</v>
      </c>
      <c r="B32" s="225">
        <f>'21'!L38</f>
        <v>0</v>
      </c>
      <c r="C32" s="226">
        <f>'22'!I66</f>
        <v>0</v>
      </c>
      <c r="D32" s="227">
        <f>'22'!I72</f>
        <v>0</v>
      </c>
      <c r="E32" s="228">
        <f>'21'!L58</f>
        <v>0</v>
      </c>
    </row>
    <row r="33" spans="1:5" ht="12.75">
      <c r="A33" s="224">
        <v>32</v>
      </c>
      <c r="B33" s="225">
        <f>'22'!D8</f>
        <v>0</v>
      </c>
      <c r="C33" s="226">
        <f>'22'!I75</f>
        <v>0</v>
      </c>
      <c r="D33" s="227">
        <f>'22'!I77</f>
        <v>0</v>
      </c>
      <c r="E33" s="228">
        <f>'22'!B59</f>
        <v>0</v>
      </c>
    </row>
    <row r="34" spans="1:5" ht="12.75">
      <c r="A34" s="224">
        <v>33</v>
      </c>
      <c r="B34" s="225">
        <f>'22'!D12</f>
        <v>0</v>
      </c>
      <c r="C34" s="226">
        <f>'22'!O71</f>
        <v>0</v>
      </c>
      <c r="D34" s="227">
        <f>'22'!O76</f>
        <v>0</v>
      </c>
      <c r="E34" s="228">
        <f>'22'!B61</f>
        <v>0</v>
      </c>
    </row>
    <row r="35" spans="1:5" ht="12.75">
      <c r="A35" s="224">
        <v>34</v>
      </c>
      <c r="B35" s="225">
        <f>'22'!D16</f>
        <v>0</v>
      </c>
      <c r="C35" s="226">
        <f>'22'!Q69</f>
        <v>0</v>
      </c>
      <c r="D35" s="227">
        <f>'22'!Q73</f>
        <v>0</v>
      </c>
      <c r="E35" s="228">
        <f>'22'!B63</f>
        <v>0</v>
      </c>
    </row>
    <row r="36" spans="1:5" ht="12.75">
      <c r="A36" s="224">
        <v>35</v>
      </c>
      <c r="B36" s="225">
        <f>'22'!D20</f>
        <v>0</v>
      </c>
      <c r="C36" s="226" t="str">
        <f>'21'!E8</f>
        <v>Шириязданов Артур</v>
      </c>
      <c r="D36" s="227" t="str">
        <f>'22'!C7</f>
        <v>_</v>
      </c>
      <c r="E36" s="228">
        <f>'22'!B65</f>
        <v>0</v>
      </c>
    </row>
    <row r="37" spans="1:5" ht="12.75">
      <c r="A37" s="224">
        <v>36</v>
      </c>
      <c r="B37" s="225">
        <f>'22'!D24</f>
        <v>0</v>
      </c>
      <c r="C37" s="226" t="str">
        <f>'21'!E16</f>
        <v>Кочетыгов Алексей</v>
      </c>
      <c r="D37" s="227" t="str">
        <f>'22'!C11</f>
        <v>_</v>
      </c>
      <c r="E37" s="228">
        <f>'22'!B67</f>
        <v>0</v>
      </c>
    </row>
    <row r="38" spans="1:5" ht="12.75">
      <c r="A38" s="224">
        <v>37</v>
      </c>
      <c r="B38" s="225">
        <f>'22'!D28</f>
        <v>0</v>
      </c>
      <c r="C38" s="226" t="str">
        <f>'21'!E20</f>
        <v>Краснова Валерия</v>
      </c>
      <c r="D38" s="227" t="str">
        <f>'22'!C13</f>
        <v>_</v>
      </c>
      <c r="E38" s="228">
        <f>'22'!B69</f>
        <v>0</v>
      </c>
    </row>
    <row r="39" spans="1:5" ht="12.75">
      <c r="A39" s="224">
        <v>38</v>
      </c>
      <c r="B39" s="225">
        <f>'22'!D32</f>
        <v>0</v>
      </c>
      <c r="C39" s="226" t="str">
        <f>'21'!E24</f>
        <v>Назмиев Аскар</v>
      </c>
      <c r="D39" s="227" t="str">
        <f>'22'!C15</f>
        <v>_</v>
      </c>
      <c r="E39" s="228">
        <f>'22'!B71</f>
        <v>0</v>
      </c>
    </row>
    <row r="40" spans="1:5" ht="12.75">
      <c r="A40" s="224">
        <v>39</v>
      </c>
      <c r="B40" s="225">
        <f>'22'!D36</f>
        <v>0</v>
      </c>
      <c r="C40" s="226" t="str">
        <f>'21'!E28</f>
        <v>Искаков Салават</v>
      </c>
      <c r="D40" s="227" t="str">
        <f>'22'!C17</f>
        <v>_</v>
      </c>
      <c r="E40" s="228">
        <f>'22'!B73</f>
        <v>0</v>
      </c>
    </row>
    <row r="41" spans="1:5" ht="12.75">
      <c r="A41" s="224">
        <v>40</v>
      </c>
      <c r="B41" s="225">
        <f>'22'!F9</f>
        <v>0</v>
      </c>
      <c r="C41" s="226" t="str">
        <f>'21'!E32</f>
        <v>Муратова Диана</v>
      </c>
      <c r="D41" s="227" t="str">
        <f>'22'!C19</f>
        <v>_</v>
      </c>
      <c r="E41" s="228">
        <f>'22'!B40</f>
        <v>0</v>
      </c>
    </row>
    <row r="42" spans="1:5" ht="12.75">
      <c r="A42" s="224">
        <v>41</v>
      </c>
      <c r="B42" s="225">
        <f>'22'!F13</f>
        <v>0</v>
      </c>
      <c r="C42" s="226" t="str">
        <f>'21'!E36</f>
        <v>Камалтдинов Ирек</v>
      </c>
      <c r="D42" s="227" t="str">
        <f>'22'!C21</f>
        <v>_</v>
      </c>
      <c r="E42" s="228">
        <f>'22'!B42</f>
        <v>0</v>
      </c>
    </row>
    <row r="43" spans="1:5" ht="12.75">
      <c r="A43" s="224">
        <v>42</v>
      </c>
      <c r="B43" s="225">
        <f>'22'!F17</f>
        <v>0</v>
      </c>
      <c r="C43" s="226" t="str">
        <f>'21'!E40</f>
        <v>Левинсон Роберт</v>
      </c>
      <c r="D43" s="227" t="str">
        <f>'22'!C23</f>
        <v>_</v>
      </c>
      <c r="E43" s="228">
        <f>'22'!B44</f>
        <v>0</v>
      </c>
    </row>
    <row r="44" spans="1:5" ht="12.75">
      <c r="A44" s="224">
        <v>43</v>
      </c>
      <c r="B44" s="225">
        <f>'22'!F21</f>
        <v>0</v>
      </c>
      <c r="C44" s="226" t="str">
        <f>'21'!E44</f>
        <v>Кучербаева Вероника</v>
      </c>
      <c r="D44" s="227" t="str">
        <f>'22'!C25</f>
        <v>_</v>
      </c>
      <c r="E44" s="228">
        <f>'22'!B46</f>
        <v>0</v>
      </c>
    </row>
    <row r="45" spans="1:5" ht="12.75">
      <c r="A45" s="224">
        <v>44</v>
      </c>
      <c r="B45" s="225">
        <f>'22'!F25</f>
        <v>0</v>
      </c>
      <c r="C45" s="226" t="str">
        <f>'21'!E48</f>
        <v>Грошев Юрий</v>
      </c>
      <c r="D45" s="227" t="str">
        <f>'22'!C27</f>
        <v>_</v>
      </c>
      <c r="E45" s="228">
        <f>'22'!B48</f>
        <v>0</v>
      </c>
    </row>
    <row r="46" spans="1:5" ht="12.75">
      <c r="A46" s="224">
        <v>45</v>
      </c>
      <c r="B46" s="225">
        <f>'22'!F29</f>
        <v>0</v>
      </c>
      <c r="C46" s="226" t="str">
        <f>'21'!E52</f>
        <v>Зиннатуллин Рустемхан</v>
      </c>
      <c r="D46" s="227" t="str">
        <f>'22'!C29</f>
        <v>_</v>
      </c>
      <c r="E46" s="228">
        <f>'22'!B50</f>
        <v>0</v>
      </c>
    </row>
    <row r="47" spans="1:5" ht="12.75">
      <c r="A47" s="224">
        <v>46</v>
      </c>
      <c r="B47" s="225">
        <f>'22'!F33</f>
        <v>0</v>
      </c>
      <c r="C47" s="226" t="str">
        <f>'21'!E56</f>
        <v>Свиридов-Сайфутдинов Роман</v>
      </c>
      <c r="D47" s="227" t="str">
        <f>'22'!C31</f>
        <v>_</v>
      </c>
      <c r="E47" s="228">
        <f>'22'!B52</f>
        <v>0</v>
      </c>
    </row>
    <row r="48" spans="1:5" ht="12.75">
      <c r="A48" s="224">
        <v>47</v>
      </c>
      <c r="B48" s="225">
        <f>'22'!F37</f>
        <v>0</v>
      </c>
      <c r="C48" s="226" t="str">
        <f>'21'!E60</f>
        <v>Гильманова Карина</v>
      </c>
      <c r="D48" s="227" t="str">
        <f>'22'!C33</f>
        <v>_</v>
      </c>
      <c r="E48" s="228">
        <f>'22'!B54</f>
        <v>0</v>
      </c>
    </row>
    <row r="49" spans="1:5" ht="12.75">
      <c r="A49" s="224">
        <v>48</v>
      </c>
      <c r="B49" s="225">
        <f>'22'!H11</f>
        <v>0</v>
      </c>
      <c r="C49" s="226" t="str">
        <f>'21'!E64</f>
        <v>Ахмедзянов Леонид</v>
      </c>
      <c r="D49" s="227" t="str">
        <f>'22'!C35</f>
        <v>_</v>
      </c>
      <c r="E49" s="228">
        <f>'22'!L40</f>
        <v>0</v>
      </c>
    </row>
    <row r="50" spans="1:5" ht="12.75">
      <c r="A50" s="224">
        <v>49</v>
      </c>
      <c r="B50" s="225">
        <f>'22'!H19</f>
        <v>0</v>
      </c>
      <c r="C50" s="226" t="str">
        <f>'21'!E68</f>
        <v>Ахметгалиев Рустем</v>
      </c>
      <c r="D50" s="227" t="str">
        <f>'22'!C37</f>
        <v>_</v>
      </c>
      <c r="E50" s="228">
        <f>'22'!L42</f>
        <v>0</v>
      </c>
    </row>
    <row r="51" spans="1:5" ht="12.75">
      <c r="A51" s="224">
        <v>50</v>
      </c>
      <c r="B51" s="225">
        <f>'22'!H27</f>
        <v>0</v>
      </c>
      <c r="C51" s="226" t="str">
        <f>'22'!E8</f>
        <v>Муратов Рустам</v>
      </c>
      <c r="D51" s="227" t="str">
        <f>'22'!C59</f>
        <v>_</v>
      </c>
      <c r="E51" s="228">
        <f>'22'!L44</f>
        <v>0</v>
      </c>
    </row>
    <row r="52" spans="1:5" ht="12.75">
      <c r="A52" s="224">
        <v>51</v>
      </c>
      <c r="B52" s="225">
        <f>'22'!H35</f>
        <v>0</v>
      </c>
      <c r="C52" s="226">
        <f>'22'!E60</f>
        <v>0</v>
      </c>
      <c r="D52" s="227" t="str">
        <f>'22'!M66</f>
        <v>_</v>
      </c>
      <c r="E52" s="228">
        <f>'22'!L46</f>
        <v>0</v>
      </c>
    </row>
    <row r="53" spans="1:5" ht="12.75">
      <c r="A53" s="224">
        <v>52</v>
      </c>
      <c r="B53" s="225">
        <f>'22'!J9</f>
        <v>0</v>
      </c>
      <c r="C53" s="226">
        <f>'22'!O67</f>
        <v>0</v>
      </c>
      <c r="D53" s="227" t="str">
        <f>'22'!O74</f>
        <v>_</v>
      </c>
      <c r="E53" s="228">
        <f>'21'!B71</f>
        <v>0</v>
      </c>
    </row>
    <row r="54" spans="1:5" ht="12.75">
      <c r="A54" s="224">
        <v>53</v>
      </c>
      <c r="B54" s="225">
        <f>'22'!J17</f>
        <v>0</v>
      </c>
      <c r="C54" s="226">
        <f>'22'!Q75</f>
        <v>0</v>
      </c>
      <c r="D54" s="227" t="str">
        <f>'22'!Q77</f>
        <v>_</v>
      </c>
      <c r="E54" s="228">
        <f>'21'!B73</f>
        <v>0</v>
      </c>
    </row>
    <row r="55" spans="1:5" ht="12.75">
      <c r="A55" s="224">
        <v>54</v>
      </c>
      <c r="B55" s="225">
        <f>'22'!J25</f>
        <v>0</v>
      </c>
      <c r="C55" s="226" t="str">
        <f>'22'!E41</f>
        <v>Муратов Рустам</v>
      </c>
      <c r="D55" s="227">
        <f>'22'!M53</f>
        <v>0</v>
      </c>
      <c r="E55" s="228">
        <f>'21'!B75</f>
        <v>0</v>
      </c>
    </row>
    <row r="56" spans="1:5" ht="12.75">
      <c r="A56" s="224">
        <v>55</v>
      </c>
      <c r="B56" s="225">
        <f>'22'!J33</f>
        <v>0</v>
      </c>
      <c r="C56" s="226" t="str">
        <f>'22'!I11</f>
        <v>Ахмедзянов Леонид</v>
      </c>
      <c r="D56" s="227" t="str">
        <f>'22'!M40</f>
        <v>Гильманова Карина</v>
      </c>
      <c r="E56" s="228">
        <f>'21'!B77</f>
        <v>0</v>
      </c>
    </row>
    <row r="57" spans="1:5" ht="12.75">
      <c r="A57" s="224">
        <v>56</v>
      </c>
      <c r="B57" s="225">
        <f>'22'!L13</f>
        <v>0</v>
      </c>
      <c r="C57" s="226" t="str">
        <f>'21'!E72</f>
        <v>Ахмедзянов Леонид</v>
      </c>
      <c r="D57" s="227" t="str">
        <f>'21'!K74</f>
        <v>Кучербаева Вероника</v>
      </c>
      <c r="E57" s="228">
        <f>'21'!J69</f>
        <v>0</v>
      </c>
    </row>
    <row r="58" spans="1:5" ht="12.75">
      <c r="A58" s="224">
        <v>57</v>
      </c>
      <c r="B58" s="225">
        <f>'22'!L29</f>
        <v>0</v>
      </c>
      <c r="C58" s="226" t="str">
        <f>'22'!G9</f>
        <v>Ахмедзянов Леонид</v>
      </c>
      <c r="D58" s="227" t="str">
        <f>'22'!C40</f>
        <v>Муратов Рустам</v>
      </c>
      <c r="E58" s="228">
        <f>'21'!J71</f>
        <v>0</v>
      </c>
    </row>
    <row r="59" spans="1:5" ht="12.75">
      <c r="A59" s="224">
        <v>58</v>
      </c>
      <c r="B59" s="225">
        <f>'22'!N17</f>
        <v>0</v>
      </c>
      <c r="C59" s="226" t="str">
        <f>'21'!G66</f>
        <v>Ахметгалиев Рустем</v>
      </c>
      <c r="D59" s="227" t="str">
        <f>'22'!E10</f>
        <v>Ахмедзянов Леонид</v>
      </c>
      <c r="E59" s="228">
        <f>'21'!J64</f>
        <v>0</v>
      </c>
    </row>
    <row r="60" spans="1:5" ht="12.75">
      <c r="A60" s="224">
        <v>59</v>
      </c>
      <c r="B60" s="225">
        <f>'22'!N33</f>
        <v>0</v>
      </c>
      <c r="C60" s="226" t="str">
        <f>'21'!K54</f>
        <v>Ахметгалиев Рустем</v>
      </c>
      <c r="D60" s="227" t="str">
        <f>'22'!M21</f>
        <v>Зиннатуллин Рустемхан</v>
      </c>
      <c r="E60" s="228">
        <f>'21'!J66</f>
        <v>0</v>
      </c>
    </row>
    <row r="61" spans="1:5" ht="12.75">
      <c r="A61" s="224">
        <v>60</v>
      </c>
      <c r="B61" s="225">
        <f>'22'!P25</f>
        <v>0</v>
      </c>
      <c r="C61" s="226" t="str">
        <f>'21'!I62</f>
        <v>Ахметгалиев Рустем</v>
      </c>
      <c r="D61" s="227" t="str">
        <f>'22'!I31</f>
        <v>Свиридов-Сайфутдинов Роман</v>
      </c>
      <c r="E61" s="228">
        <f>'22'!P35</f>
        <v>0</v>
      </c>
    </row>
    <row r="62" spans="1:5" ht="12.75">
      <c r="A62" s="224">
        <v>61</v>
      </c>
      <c r="B62" s="225">
        <f>'21'!L65</f>
        <v>0</v>
      </c>
      <c r="C62" s="226" t="str">
        <f>'22'!O41</f>
        <v>Грошев Юрий</v>
      </c>
      <c r="D62" s="227" t="str">
        <f>'22'!O48</f>
        <v>Гильманова Карина</v>
      </c>
      <c r="E62" s="228">
        <f>'21'!L67</f>
        <v>0</v>
      </c>
    </row>
    <row r="63" spans="1:5" ht="12.75">
      <c r="A63" s="224">
        <v>62</v>
      </c>
      <c r="B63" s="225">
        <f>'21'!L70</f>
        <v>0</v>
      </c>
      <c r="C63" s="226" t="str">
        <f>'21'!G50</f>
        <v>Зиннатуллин Рустемхан</v>
      </c>
      <c r="D63" s="227" t="str">
        <f>'22'!E18</f>
        <v>Грошев Юрий</v>
      </c>
      <c r="E63" s="228">
        <f>'21'!L72</f>
        <v>0</v>
      </c>
    </row>
    <row r="64" spans="1:5" ht="12.75">
      <c r="A64" s="224">
        <v>63</v>
      </c>
      <c r="B64" s="225">
        <f>'21'!D72</f>
        <v>0</v>
      </c>
      <c r="C64" s="226" t="str">
        <f>'22'!O17</f>
        <v>Зиннатуллин Рустемхан</v>
      </c>
      <c r="D64" s="227" t="str">
        <f>'21'!K64</f>
        <v>Камалтдинов Ирек</v>
      </c>
      <c r="E64" s="228">
        <f>'21'!J74</f>
        <v>0</v>
      </c>
    </row>
    <row r="65" spans="1:5" ht="12.75">
      <c r="A65" s="224">
        <v>64</v>
      </c>
      <c r="B65" s="225">
        <f>'21'!D76</f>
        <v>0</v>
      </c>
      <c r="C65" s="226" t="str">
        <f>'21'!I46</f>
        <v>Зиннатуллин Рустемхан</v>
      </c>
      <c r="D65" s="227" t="str">
        <f>'22'!I23</f>
        <v>Левинсон Роберт</v>
      </c>
      <c r="E65" s="228">
        <f>'21'!J76</f>
        <v>0</v>
      </c>
    </row>
    <row r="66" spans="1:5" ht="12.75">
      <c r="A66" s="224">
        <v>65</v>
      </c>
      <c r="B66" s="225">
        <f>'21'!F74</f>
        <v>0</v>
      </c>
      <c r="C66" s="226" t="str">
        <f>'22'!Q25</f>
        <v>Зиннатуллин Рустемхан</v>
      </c>
      <c r="D66" s="227" t="str">
        <f>'22'!Q35</f>
        <v>Назмиев Аскар</v>
      </c>
      <c r="E66" s="228">
        <f>'21'!F77</f>
        <v>0</v>
      </c>
    </row>
    <row r="67" spans="1:5" ht="12.75">
      <c r="A67" s="224">
        <v>66</v>
      </c>
      <c r="B67" s="225">
        <f>'21'!L75</f>
        <v>0</v>
      </c>
      <c r="C67" s="226" t="str">
        <f>'22'!Q43</f>
        <v>Искаков Салават</v>
      </c>
      <c r="D67" s="227" t="str">
        <f>'22'!Q47</f>
        <v>Грошев Юрий</v>
      </c>
      <c r="E67" s="228">
        <f>'21'!L77</f>
        <v>0</v>
      </c>
    </row>
    <row r="68" spans="1:5" ht="12.75">
      <c r="A68" s="224">
        <v>67</v>
      </c>
      <c r="B68" s="225">
        <f>'22'!N41</f>
        <v>0</v>
      </c>
      <c r="C68" s="226" t="str">
        <f>'22'!O45</f>
        <v>Искаков Салават</v>
      </c>
      <c r="D68" s="227" t="str">
        <f>'22'!O50</f>
        <v>Кочетыгов Алексей</v>
      </c>
      <c r="E68" s="228">
        <f>'22'!N48</f>
        <v>0</v>
      </c>
    </row>
    <row r="69" spans="1:5" ht="12.75">
      <c r="A69" s="224">
        <v>68</v>
      </c>
      <c r="B69" s="225">
        <f>'22'!N45</f>
        <v>0</v>
      </c>
      <c r="C69" s="226" t="str">
        <f>'22'!M13</f>
        <v>Камалтдинов Ирек</v>
      </c>
      <c r="D69" s="227" t="str">
        <f>'21'!K69</f>
        <v>Краснова Валерия</v>
      </c>
      <c r="E69" s="228">
        <f>'22'!N50</f>
        <v>0</v>
      </c>
    </row>
    <row r="70" spans="1:5" ht="12.75">
      <c r="A70" s="224">
        <v>69</v>
      </c>
      <c r="B70" s="225">
        <f>'22'!P43</f>
        <v>0</v>
      </c>
      <c r="C70" s="226" t="str">
        <f>'22'!K17</f>
        <v>Камалтдинов Ирек</v>
      </c>
      <c r="D70" s="227" t="str">
        <f>'21'!C73</f>
        <v>Кучербаева Вероника</v>
      </c>
      <c r="E70" s="228">
        <f>'22'!P47</f>
        <v>0</v>
      </c>
    </row>
    <row r="71" spans="1:5" ht="12.75">
      <c r="A71" s="224">
        <v>70</v>
      </c>
      <c r="B71" s="225">
        <f>'22'!P49</f>
        <v>0</v>
      </c>
      <c r="C71" s="226" t="str">
        <f>'21'!G34</f>
        <v>Камалтдинов Ирек</v>
      </c>
      <c r="D71" s="227" t="str">
        <f>'22'!E26</f>
        <v>Муратова Диана</v>
      </c>
      <c r="E71" s="228">
        <f>'22'!P51</f>
        <v>0</v>
      </c>
    </row>
    <row r="72" spans="1:5" ht="12.75">
      <c r="A72" s="224">
        <v>71</v>
      </c>
      <c r="B72" s="225">
        <f>'22'!D41</f>
        <v>0</v>
      </c>
      <c r="C72" s="226" t="str">
        <f>'22'!Q49</f>
        <v>Кочетыгов Алексей</v>
      </c>
      <c r="D72" s="227" t="str">
        <f>'22'!Q51</f>
        <v>Гильманова Карина</v>
      </c>
      <c r="E72" s="228">
        <f>'22'!L53</f>
        <v>0</v>
      </c>
    </row>
    <row r="73" spans="1:5" ht="12.75">
      <c r="A73" s="224">
        <v>72</v>
      </c>
      <c r="B73" s="225">
        <f>'22'!D45</f>
        <v>0</v>
      </c>
      <c r="C73" s="226" t="str">
        <f>'22'!K9</f>
        <v>Краснова Валерия</v>
      </c>
      <c r="D73" s="227" t="str">
        <f>'21'!C71</f>
        <v>Ахмедзянов Леонид</v>
      </c>
      <c r="E73" s="228">
        <f>'22'!L55</f>
        <v>0</v>
      </c>
    </row>
    <row r="74" spans="1:5" ht="12.75">
      <c r="A74" s="224">
        <v>73</v>
      </c>
      <c r="B74" s="225">
        <f>'22'!D49</f>
        <v>0</v>
      </c>
      <c r="C74" s="226" t="str">
        <f>'21'!G18</f>
        <v>Краснова Валерия</v>
      </c>
      <c r="D74" s="227" t="str">
        <f>'22'!E34</f>
        <v>Кочетыгов Алексей</v>
      </c>
      <c r="E74" s="228">
        <f>'22'!L57</f>
        <v>0</v>
      </c>
    </row>
    <row r="75" spans="1:5" ht="12.75">
      <c r="A75" s="224">
        <v>74</v>
      </c>
      <c r="B75" s="225">
        <f>'22'!D53</f>
        <v>0</v>
      </c>
      <c r="C75" s="226" t="str">
        <f>'21'!M70</f>
        <v>Краснова Валерия</v>
      </c>
      <c r="D75" s="227" t="str">
        <f>'21'!M72</f>
        <v>Муратова Диана</v>
      </c>
      <c r="E75" s="228">
        <f>'22'!L59</f>
        <v>0</v>
      </c>
    </row>
    <row r="76" spans="1:5" ht="12.75">
      <c r="A76" s="224">
        <v>75</v>
      </c>
      <c r="B76" s="225">
        <f>'22'!F43</f>
        <v>0</v>
      </c>
      <c r="C76" s="226" t="str">
        <f>'22'!I19</f>
        <v>Кучербаева Вероника</v>
      </c>
      <c r="D76" s="227" t="str">
        <f>'22'!M42</f>
        <v>Грошев Юрий</v>
      </c>
      <c r="E76" s="228">
        <f>'22'!F55</f>
        <v>0</v>
      </c>
    </row>
    <row r="77" spans="1:5" ht="12.75">
      <c r="A77" s="224">
        <v>76</v>
      </c>
      <c r="B77" s="225">
        <f>'22'!F51</f>
        <v>0</v>
      </c>
      <c r="C77" s="226" t="str">
        <f>'21'!M75</f>
        <v>Кучербаева Вероника</v>
      </c>
      <c r="D77" s="227" t="str">
        <f>'21'!M77</f>
        <v>Свиридов-Сайфутдинов Роман</v>
      </c>
      <c r="E77" s="228">
        <f>'22'!F57</f>
        <v>0</v>
      </c>
    </row>
    <row r="78" spans="1:5" ht="12.75">
      <c r="A78" s="224">
        <v>77</v>
      </c>
      <c r="B78" s="225">
        <f>'22'!H47</f>
        <v>0</v>
      </c>
      <c r="C78" s="226" t="str">
        <f>'21'!G74</f>
        <v>Левинсон Роберт</v>
      </c>
      <c r="D78" s="227" t="str">
        <f>'21'!G77</f>
        <v>Ахмедзянов Леонид</v>
      </c>
      <c r="E78" s="228">
        <f>'22'!H53</f>
        <v>0</v>
      </c>
    </row>
    <row r="79" spans="1:5" ht="12.75">
      <c r="A79" s="224">
        <v>78</v>
      </c>
      <c r="B79" s="225">
        <f>'22'!H56</f>
        <v>0</v>
      </c>
      <c r="C79" s="226" t="str">
        <f>'21'!G42</f>
        <v>Левинсон Роберт</v>
      </c>
      <c r="D79" s="227" t="str">
        <f>'22'!E22</f>
        <v>Кучербаева Вероника</v>
      </c>
      <c r="E79" s="228">
        <f>'22'!H58</f>
        <v>0</v>
      </c>
    </row>
    <row r="80" spans="1:5" ht="12.75">
      <c r="A80" s="224">
        <v>79</v>
      </c>
      <c r="B80" s="225">
        <f>'22'!N54</f>
        <v>0</v>
      </c>
      <c r="C80" s="226" t="str">
        <f>'21'!E76</f>
        <v>Левинсон Роберт</v>
      </c>
      <c r="D80" s="227" t="str">
        <f>'21'!K76</f>
        <v>Свиридов-Сайфутдинов Роман</v>
      </c>
      <c r="E80" s="228">
        <f>'22'!N61</f>
        <v>0</v>
      </c>
    </row>
    <row r="81" spans="1:5" ht="12.75">
      <c r="A81" s="224">
        <v>80</v>
      </c>
      <c r="B81" s="225">
        <f>'22'!N58</f>
        <v>0</v>
      </c>
      <c r="C81" s="226" t="str">
        <f>'22'!I27</f>
        <v>Муратова Диана</v>
      </c>
      <c r="D81" s="227" t="str">
        <f>'22'!M44</f>
        <v>Искаков Салават</v>
      </c>
      <c r="E81" s="228">
        <f>'22'!N63</f>
        <v>0</v>
      </c>
    </row>
    <row r="82" spans="1:5" ht="12.75">
      <c r="A82" s="224">
        <v>81</v>
      </c>
      <c r="B82" s="225">
        <f>'22'!P56</f>
        <v>0</v>
      </c>
      <c r="C82" s="226" t="str">
        <f>'22'!K25</f>
        <v>Муратова Диана</v>
      </c>
      <c r="D82" s="227" t="str">
        <f>'21'!C75</f>
        <v>Левинсон Роберт</v>
      </c>
      <c r="E82" s="228">
        <f>'22'!P60</f>
        <v>0</v>
      </c>
    </row>
    <row r="83" spans="1:5" ht="12.75">
      <c r="A83" s="224">
        <v>82</v>
      </c>
      <c r="B83" s="225">
        <f>'22'!P62</f>
        <v>0</v>
      </c>
      <c r="C83" s="226" t="str">
        <f>'21'!G26</f>
        <v>Назмиев Аскар</v>
      </c>
      <c r="D83" s="227" t="str">
        <f>'22'!E30</f>
        <v>Искаков Салават</v>
      </c>
      <c r="E83" s="228">
        <f>'22'!P64</f>
        <v>0</v>
      </c>
    </row>
    <row r="84" spans="1:5" ht="12.75">
      <c r="A84" s="224">
        <v>83</v>
      </c>
      <c r="B84" s="225">
        <f>'22'!D60</f>
        <v>0</v>
      </c>
      <c r="C84" s="226" t="str">
        <f>'21'!I30</f>
        <v>Назмиев Аскар</v>
      </c>
      <c r="D84" s="227" t="str">
        <f>'22'!I15</f>
        <v>Камалтдинов Ирек</v>
      </c>
      <c r="E84" s="228">
        <f>'22'!L66</f>
        <v>0</v>
      </c>
    </row>
    <row r="85" spans="1:5" ht="12.75">
      <c r="A85" s="224">
        <v>84</v>
      </c>
      <c r="B85" s="225">
        <f>'22'!D64</f>
        <v>0</v>
      </c>
      <c r="C85" s="226" t="str">
        <f>'22'!O33</f>
        <v>Назмиев Аскар</v>
      </c>
      <c r="D85" s="227" t="str">
        <f>'21'!K66</f>
        <v>Садыков Амир</v>
      </c>
      <c r="E85" s="228">
        <f>'22'!L68</f>
        <v>0</v>
      </c>
    </row>
    <row r="86" spans="1:5" ht="12.75">
      <c r="A86" s="224">
        <v>85</v>
      </c>
      <c r="B86" s="225">
        <f>'22'!D68</f>
        <v>0</v>
      </c>
      <c r="C86" s="226" t="str">
        <f>'21'!M65</f>
        <v>Садыков Амир</v>
      </c>
      <c r="D86" s="227" t="str">
        <f>'21'!M67</f>
        <v>Камалтдинов Ирек</v>
      </c>
      <c r="E86" s="228">
        <f>'22'!L70</f>
        <v>0</v>
      </c>
    </row>
    <row r="87" spans="1:5" ht="12.75">
      <c r="A87" s="224">
        <v>86</v>
      </c>
      <c r="B87" s="225">
        <f>'22'!D72</f>
        <v>0</v>
      </c>
      <c r="C87" s="226" t="str">
        <f>'22'!I35</f>
        <v>Садыков Амир</v>
      </c>
      <c r="D87" s="227" t="str">
        <f>'22'!M46</f>
        <v>Кочетыгов Алексей</v>
      </c>
      <c r="E87" s="228">
        <f>'22'!L72</f>
        <v>0</v>
      </c>
    </row>
    <row r="88" spans="1:5" ht="12.75">
      <c r="A88" s="224">
        <v>87</v>
      </c>
      <c r="B88" s="225">
        <f>'22'!F62</f>
        <v>0</v>
      </c>
      <c r="C88" s="226" t="str">
        <f>'21'!E12</f>
        <v>Садыков Амир</v>
      </c>
      <c r="D88" s="227" t="str">
        <f>'22'!C9</f>
        <v>Муратов Рустам</v>
      </c>
      <c r="E88" s="228">
        <f>'22'!F74</f>
        <v>0</v>
      </c>
    </row>
    <row r="89" spans="1:5" ht="12.75">
      <c r="A89" s="224">
        <v>88</v>
      </c>
      <c r="B89" s="225">
        <f>'22'!F70</f>
        <v>0</v>
      </c>
      <c r="C89" s="226" t="str">
        <f>'22'!M29</f>
        <v>Садыков Амир</v>
      </c>
      <c r="D89" s="227" t="str">
        <f>'21'!K71</f>
        <v>Муратова Диана</v>
      </c>
      <c r="E89" s="228">
        <f>'22'!F76</f>
        <v>0</v>
      </c>
    </row>
    <row r="90" spans="1:5" ht="12.75">
      <c r="A90" s="224">
        <v>89</v>
      </c>
      <c r="B90" s="225">
        <f>'22'!H66</f>
        <v>0</v>
      </c>
      <c r="C90" s="226" t="str">
        <f>'22'!K33</f>
        <v>Садыков Амир</v>
      </c>
      <c r="D90" s="227" t="str">
        <f>'21'!C77</f>
        <v>Свиридов-Сайфутдинов Роман</v>
      </c>
      <c r="E90" s="228">
        <f>'22'!H72</f>
        <v>0</v>
      </c>
    </row>
    <row r="91" spans="1:5" ht="12.75">
      <c r="A91" s="224">
        <v>90</v>
      </c>
      <c r="B91" s="225">
        <f>'22'!H75</f>
        <v>0</v>
      </c>
      <c r="C91" s="226" t="str">
        <f>'21'!G58</f>
        <v>Свиридов-Сайфутдинов Роман</v>
      </c>
      <c r="D91" s="227" t="str">
        <f>'22'!E14</f>
        <v>Гильманова Карина</v>
      </c>
      <c r="E91" s="228">
        <f>'22'!H77</f>
        <v>0</v>
      </c>
    </row>
    <row r="92" spans="1:5" ht="12.75">
      <c r="A92" s="224">
        <v>91</v>
      </c>
      <c r="B92" s="225">
        <f>'22'!N67</f>
        <v>0</v>
      </c>
      <c r="C92" s="226" t="str">
        <f>'21'!M38</f>
        <v>Шириязданов Артур</v>
      </c>
      <c r="D92" s="227" t="str">
        <f>'21'!M58</f>
        <v>Ахметгалиев Рустем</v>
      </c>
      <c r="E92" s="228">
        <f>'22'!N74</f>
        <v>0</v>
      </c>
    </row>
    <row r="93" spans="1:5" ht="12.75">
      <c r="A93" s="224">
        <v>92</v>
      </c>
      <c r="B93" s="225">
        <f>'22'!N71</f>
        <v>0</v>
      </c>
      <c r="C93" s="226" t="str">
        <f>'21'!I14</f>
        <v>Шириязданов Артур</v>
      </c>
      <c r="D93" s="227" t="str">
        <f>'22'!I7</f>
        <v>Краснова Валерия</v>
      </c>
      <c r="E93" s="228">
        <f>'22'!N76</f>
        <v>0</v>
      </c>
    </row>
    <row r="94" spans="1:5" ht="12.75">
      <c r="A94" s="224">
        <v>93</v>
      </c>
      <c r="B94" s="225">
        <f>'22'!P69</f>
        <v>0</v>
      </c>
      <c r="C94" s="226" t="str">
        <f>'21'!K22</f>
        <v>Шириязданов Артур</v>
      </c>
      <c r="D94" s="227" t="str">
        <f>'22'!M37</f>
        <v>Назмиев Аскар</v>
      </c>
      <c r="E94" s="228">
        <f>'22'!P73</f>
        <v>0</v>
      </c>
    </row>
    <row r="95" spans="1:5" ht="12.75">
      <c r="A95" s="224">
        <v>94</v>
      </c>
      <c r="B95" s="225">
        <f>'22'!P75</f>
        <v>0</v>
      </c>
      <c r="C95" s="226" t="str">
        <f>'21'!G10</f>
        <v>Шириязданов Артур</v>
      </c>
      <c r="D95" s="227" t="str">
        <f>'22'!E38</f>
        <v>Садыков Амир</v>
      </c>
      <c r="E95" s="228">
        <f>'22'!P77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2"/>
  </sheetPr>
  <dimension ref="A1:AD54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266" customWidth="1"/>
    <col min="2" max="2" width="42.75390625" style="266" customWidth="1"/>
    <col min="3" max="3" width="7.75390625" style="266" customWidth="1"/>
    <col min="4" max="12" width="7.00390625" style="266" customWidth="1"/>
    <col min="13" max="16384" width="3.75390625" style="266" customWidth="1"/>
  </cols>
  <sheetData>
    <row r="1" spans="1:19" s="262" customFormat="1" ht="15.75" thickBot="1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261"/>
      <c r="N1" s="261"/>
      <c r="O1" s="261"/>
      <c r="P1" s="261"/>
      <c r="Q1" s="261"/>
      <c r="R1" s="261"/>
      <c r="S1" s="261"/>
    </row>
    <row r="2" spans="1:19" s="262" customFormat="1" ht="13.5" thickBot="1">
      <c r="A2" s="44" t="s">
        <v>34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261"/>
      <c r="N2" s="261"/>
      <c r="O2" s="261"/>
      <c r="P2" s="261"/>
      <c r="Q2" s="261"/>
      <c r="R2" s="261"/>
      <c r="S2" s="261"/>
    </row>
    <row r="3" spans="1:30" ht="21.75" customHeight="1">
      <c r="A3" s="263" t="s">
        <v>11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4">
        <v>39</v>
      </c>
      <c r="M3" s="265"/>
      <c r="N3" s="261"/>
      <c r="O3" s="261"/>
      <c r="P3" s="261"/>
      <c r="Q3" s="261"/>
      <c r="R3" s="261"/>
      <c r="S3" s="261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</row>
    <row r="4" spans="1:30" ht="21.75" customHeight="1">
      <c r="A4" s="267" t="s">
        <v>12</v>
      </c>
      <c r="B4" s="267"/>
      <c r="C4" s="268" t="s">
        <v>8</v>
      </c>
      <c r="D4" s="268"/>
      <c r="E4" s="268"/>
      <c r="F4" s="268"/>
      <c r="G4" s="268"/>
      <c r="H4" s="268"/>
      <c r="I4" s="268"/>
      <c r="J4" s="268"/>
      <c r="K4" s="268"/>
      <c r="L4" s="268"/>
      <c r="M4" s="265"/>
      <c r="N4" s="261"/>
      <c r="O4" s="261"/>
      <c r="P4" s="261"/>
      <c r="Q4" s="261"/>
      <c r="R4" s="261"/>
      <c r="S4" s="261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</row>
    <row r="5" spans="1:30" ht="15.75">
      <c r="A5" s="269"/>
      <c r="B5" s="269"/>
      <c r="C5" s="270" t="s">
        <v>13</v>
      </c>
      <c r="D5" s="270"/>
      <c r="E5" s="270"/>
      <c r="F5" s="271">
        <v>45207</v>
      </c>
      <c r="G5" s="271"/>
      <c r="H5" s="271"/>
      <c r="I5" s="272" t="s">
        <v>129</v>
      </c>
      <c r="J5" s="272"/>
      <c r="K5" s="273"/>
      <c r="L5" s="274" t="s">
        <v>15</v>
      </c>
      <c r="M5" s="265"/>
      <c r="N5" s="261"/>
      <c r="O5" s="261"/>
      <c r="P5" s="261"/>
      <c r="Q5" s="261"/>
      <c r="R5" s="261"/>
      <c r="S5" s="261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</row>
    <row r="6" spans="1:30" ht="9.75" customHeight="1">
      <c r="A6" s="275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58"/>
      <c r="M6" s="265"/>
      <c r="N6" s="261"/>
      <c r="O6" s="261"/>
      <c r="P6" s="261"/>
      <c r="Q6" s="261"/>
      <c r="R6" s="261"/>
      <c r="S6" s="261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</row>
    <row r="7" spans="1:29" ht="21" customHeight="1">
      <c r="A7" s="276" t="s">
        <v>16</v>
      </c>
      <c r="B7" s="277" t="s">
        <v>17</v>
      </c>
      <c r="C7" s="278"/>
      <c r="D7" s="279" t="s">
        <v>18</v>
      </c>
      <c r="E7" s="279" t="s">
        <v>19</v>
      </c>
      <c r="F7" s="279" t="s">
        <v>20</v>
      </c>
      <c r="G7" s="279" t="s">
        <v>21</v>
      </c>
      <c r="H7" s="279" t="s">
        <v>22</v>
      </c>
      <c r="I7" s="279" t="s">
        <v>23</v>
      </c>
      <c r="J7" s="279" t="s">
        <v>24</v>
      </c>
      <c r="K7" s="279" t="s">
        <v>25</v>
      </c>
      <c r="L7" s="280" t="s">
        <v>26</v>
      </c>
      <c r="M7" s="265"/>
      <c r="N7" s="265"/>
      <c r="O7" s="281"/>
      <c r="P7" s="281"/>
      <c r="Q7" s="281"/>
      <c r="R7" s="281"/>
      <c r="S7" s="281"/>
      <c r="T7" s="282"/>
      <c r="U7" s="282"/>
      <c r="V7" s="282"/>
      <c r="W7" s="282"/>
      <c r="X7" s="282"/>
      <c r="Y7" s="282"/>
      <c r="Z7" s="282"/>
      <c r="AA7" s="282"/>
      <c r="AB7" s="282"/>
      <c r="AC7" s="282"/>
    </row>
    <row r="8" spans="1:29" ht="34.5" customHeight="1">
      <c r="A8" s="283" t="s">
        <v>18</v>
      </c>
      <c r="B8" s="284" t="s">
        <v>130</v>
      </c>
      <c r="C8" s="285"/>
      <c r="D8" s="286" t="s">
        <v>35</v>
      </c>
      <c r="E8" s="287" t="s">
        <v>20</v>
      </c>
      <c r="F8" s="287" t="s">
        <v>20</v>
      </c>
      <c r="G8" s="286" t="s">
        <v>35</v>
      </c>
      <c r="H8" s="286" t="s">
        <v>35</v>
      </c>
      <c r="I8" s="286" t="s">
        <v>35</v>
      </c>
      <c r="J8" s="286" t="s">
        <v>35</v>
      </c>
      <c r="K8" s="286" t="s">
        <v>35</v>
      </c>
      <c r="L8" s="288" t="s">
        <v>18</v>
      </c>
      <c r="M8" s="265"/>
      <c r="N8" s="265"/>
      <c r="O8" s="281"/>
      <c r="P8" s="281"/>
      <c r="Q8" s="281"/>
      <c r="R8" s="281"/>
      <c r="S8" s="281"/>
      <c r="T8" s="282"/>
      <c r="U8" s="282"/>
      <c r="V8" s="282"/>
      <c r="W8" s="282"/>
      <c r="X8" s="282"/>
      <c r="Y8" s="282"/>
      <c r="Z8" s="282"/>
      <c r="AA8" s="282"/>
      <c r="AB8" s="282"/>
      <c r="AC8" s="282"/>
    </row>
    <row r="9" spans="1:29" ht="34.5" customHeight="1">
      <c r="A9" s="283" t="s">
        <v>19</v>
      </c>
      <c r="B9" s="284" t="s">
        <v>68</v>
      </c>
      <c r="C9" s="285"/>
      <c r="D9" s="287" t="s">
        <v>29</v>
      </c>
      <c r="E9" s="286" t="s">
        <v>35</v>
      </c>
      <c r="F9" s="287" t="s">
        <v>20</v>
      </c>
      <c r="G9" s="286" t="s">
        <v>35</v>
      </c>
      <c r="H9" s="286" t="s">
        <v>35</v>
      </c>
      <c r="I9" s="286" t="s">
        <v>35</v>
      </c>
      <c r="J9" s="286" t="s">
        <v>35</v>
      </c>
      <c r="K9" s="286" t="s">
        <v>35</v>
      </c>
      <c r="L9" s="288" t="s">
        <v>19</v>
      </c>
      <c r="M9" s="265"/>
      <c r="N9" s="265"/>
      <c r="O9" s="281"/>
      <c r="P9" s="281"/>
      <c r="Q9" s="281"/>
      <c r="R9" s="281"/>
      <c r="S9" s="281"/>
      <c r="T9" s="282"/>
      <c r="U9" s="282"/>
      <c r="V9" s="282"/>
      <c r="W9" s="282"/>
      <c r="X9" s="282"/>
      <c r="Y9" s="282"/>
      <c r="Z9" s="282"/>
      <c r="AA9" s="282"/>
      <c r="AB9" s="282"/>
      <c r="AC9" s="282"/>
    </row>
    <row r="10" spans="1:29" ht="34.5" customHeight="1">
      <c r="A10" s="283" t="s">
        <v>20</v>
      </c>
      <c r="B10" s="284" t="s">
        <v>125</v>
      </c>
      <c r="C10" s="285"/>
      <c r="D10" s="287" t="s">
        <v>29</v>
      </c>
      <c r="E10" s="287" t="s">
        <v>29</v>
      </c>
      <c r="F10" s="286" t="s">
        <v>35</v>
      </c>
      <c r="G10" s="286" t="s">
        <v>35</v>
      </c>
      <c r="H10" s="286" t="s">
        <v>35</v>
      </c>
      <c r="I10" s="286" t="s">
        <v>35</v>
      </c>
      <c r="J10" s="286" t="s">
        <v>35</v>
      </c>
      <c r="K10" s="286" t="s">
        <v>35</v>
      </c>
      <c r="L10" s="288" t="s">
        <v>20</v>
      </c>
      <c r="M10" s="265"/>
      <c r="N10" s="265"/>
      <c r="O10" s="281"/>
      <c r="P10" s="281"/>
      <c r="Q10" s="281"/>
      <c r="R10" s="281"/>
      <c r="S10" s="281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</row>
    <row r="11" spans="1:12" ht="10.5" customHeight="1">
      <c r="A11" s="289"/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</row>
    <row r="12" spans="1:12" ht="10.5" customHeight="1">
      <c r="A12" s="289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</row>
    <row r="13" spans="1:12" ht="10.5" customHeight="1">
      <c r="A13" s="289"/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</row>
    <row r="14" spans="1:12" ht="10.5" customHeight="1">
      <c r="A14" s="289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</row>
    <row r="15" spans="1:12" ht="10.5" customHeight="1">
      <c r="A15" s="289"/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</row>
    <row r="16" spans="1:12" ht="10.5" customHeight="1">
      <c r="A16" s="289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</row>
    <row r="17" spans="1:12" ht="10.5" customHeight="1">
      <c r="A17" s="289"/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</row>
    <row r="18" spans="1:12" ht="10.5" customHeight="1">
      <c r="A18" s="289"/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</row>
    <row r="19" spans="1:12" ht="10.5" customHeight="1">
      <c r="A19" s="289"/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</row>
    <row r="20" spans="1:12" ht="10.5" customHeight="1">
      <c r="A20" s="289"/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</row>
    <row r="21" spans="1:12" ht="10.5" customHeight="1">
      <c r="A21" s="289"/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</row>
    <row r="22" spans="1:12" ht="10.5" customHeight="1">
      <c r="A22" s="289"/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</row>
    <row r="23" spans="1:12" ht="10.5" customHeight="1">
      <c r="A23" s="289"/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</row>
    <row r="24" spans="1:12" ht="10.5" customHeight="1">
      <c r="A24" s="289"/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</row>
    <row r="25" spans="1:12" ht="10.5" customHeight="1">
      <c r="A25" s="289"/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</row>
    <row r="26" spans="1:12" ht="10.5" customHeight="1">
      <c r="A26" s="289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</row>
    <row r="27" spans="1:12" ht="10.5" customHeight="1">
      <c r="A27" s="289"/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</row>
    <row r="28" spans="1:12" ht="10.5" customHeight="1">
      <c r="A28" s="28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</row>
    <row r="29" spans="1:12" ht="10.5" customHeight="1">
      <c r="A29" s="289"/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</row>
    <row r="30" spans="1:12" ht="10.5" customHeight="1">
      <c r="A30" s="289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</row>
    <row r="31" spans="1:12" ht="10.5" customHeight="1">
      <c r="A31" s="289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</row>
    <row r="32" spans="1:12" ht="10.5" customHeight="1">
      <c r="A32" s="289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</row>
    <row r="33" spans="1:12" ht="10.5" customHeight="1">
      <c r="A33" s="289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</row>
    <row r="34" spans="1:12" ht="10.5" customHeight="1">
      <c r="A34" s="289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</row>
    <row r="35" spans="1:12" ht="10.5" customHeight="1">
      <c r="A35" s="289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</row>
    <row r="36" spans="1:12" ht="10.5" customHeight="1">
      <c r="A36" s="289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</row>
    <row r="37" spans="1:12" ht="10.5" customHeight="1">
      <c r="A37" s="289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</row>
    <row r="38" spans="1:12" ht="10.5" customHeight="1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</row>
    <row r="39" spans="1:12" ht="10.5" customHeight="1">
      <c r="A39" s="289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</row>
    <row r="40" spans="1:12" ht="10.5" customHeight="1">
      <c r="A40" s="289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</row>
    <row r="41" spans="1:12" ht="10.5" customHeight="1">
      <c r="A41" s="289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</row>
    <row r="42" spans="1:12" ht="10.5" customHeight="1">
      <c r="A42" s="289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</row>
    <row r="43" spans="1:12" ht="10.5" customHeight="1">
      <c r="A43" s="289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</row>
    <row r="44" spans="1:12" ht="10.5" customHeight="1">
      <c r="A44" s="289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</row>
    <row r="45" spans="1:12" ht="10.5" customHeight="1">
      <c r="A45" s="289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</row>
    <row r="46" spans="1:12" ht="10.5" customHeight="1">
      <c r="A46" s="289"/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</row>
    <row r="47" spans="1:12" ht="10.5" customHeight="1">
      <c r="A47" s="289"/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</row>
    <row r="48" spans="1:12" ht="10.5" customHeight="1">
      <c r="A48" s="289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</row>
    <row r="49" spans="1:12" ht="10.5" customHeight="1">
      <c r="A49" s="289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</row>
    <row r="50" spans="1:12" ht="10.5" customHeight="1">
      <c r="A50" s="289"/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</row>
    <row r="51" spans="1:12" ht="10.5" customHeight="1">
      <c r="A51" s="289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</row>
    <row r="52" spans="1:12" ht="10.5" customHeight="1">
      <c r="A52" s="289"/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</row>
    <row r="53" spans="1:12" ht="10.5" customHeight="1">
      <c r="A53" s="289"/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</row>
    <row r="54" spans="1:12" ht="10.5" customHeight="1">
      <c r="A54" s="289"/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7"/>
  </sheetPr>
  <dimension ref="A1:J23"/>
  <sheetViews>
    <sheetView showRowColHeaders="0" zoomScaleSheetLayoutView="97" workbookViewId="0" topLeftCell="A1">
      <selection activeCell="A2" sqref="A2:L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110" t="s">
        <v>127</v>
      </c>
      <c r="B1" s="110"/>
      <c r="C1" s="110"/>
      <c r="D1" s="110"/>
      <c r="E1" s="110"/>
      <c r="F1" s="110"/>
      <c r="G1" s="110"/>
      <c r="H1" s="110"/>
      <c r="I1" s="110"/>
    </row>
    <row r="2" spans="1:9" ht="13.5" thickBot="1">
      <c r="A2" s="111" t="s">
        <v>107</v>
      </c>
      <c r="B2" s="111"/>
      <c r="C2" s="111"/>
      <c r="D2" s="111"/>
      <c r="E2" s="111"/>
      <c r="F2" s="111"/>
      <c r="G2" s="111"/>
      <c r="H2" s="111"/>
      <c r="I2" s="111"/>
    </row>
    <row r="3" spans="1:10" ht="23.25">
      <c r="A3" s="112" t="s">
        <v>11</v>
      </c>
      <c r="B3" s="113"/>
      <c r="C3" s="113"/>
      <c r="D3" s="113"/>
      <c r="E3" s="113"/>
      <c r="F3" s="113"/>
      <c r="G3" s="113"/>
      <c r="H3" s="113"/>
      <c r="I3" s="114">
        <v>39</v>
      </c>
      <c r="J3" s="115"/>
    </row>
    <row r="4" spans="1:10" ht="21.75" customHeight="1">
      <c r="A4" s="116" t="s">
        <v>12</v>
      </c>
      <c r="B4" s="116"/>
      <c r="C4" s="117" t="s">
        <v>8</v>
      </c>
      <c r="D4" s="117"/>
      <c r="E4" s="117"/>
      <c r="F4" s="117"/>
      <c r="G4" s="117"/>
      <c r="H4" s="117"/>
      <c r="I4" s="117"/>
      <c r="J4" s="118"/>
    </row>
    <row r="5" spans="1:10" ht="15.75">
      <c r="A5" s="119" t="s">
        <v>110</v>
      </c>
      <c r="B5" s="120"/>
      <c r="C5" s="120"/>
      <c r="D5" s="121" t="s">
        <v>13</v>
      </c>
      <c r="E5" s="122">
        <v>45206</v>
      </c>
      <c r="F5" s="122"/>
      <c r="G5" s="122"/>
      <c r="H5" s="123" t="s">
        <v>44</v>
      </c>
      <c r="I5" s="124" t="s">
        <v>15</v>
      </c>
      <c r="J5" s="118"/>
    </row>
    <row r="6" spans="1:10" ht="15.75">
      <c r="A6" s="230"/>
      <c r="B6" s="230"/>
      <c r="C6" s="230"/>
      <c r="D6" s="231"/>
      <c r="E6" s="231"/>
      <c r="F6" s="231"/>
      <c r="G6" s="231"/>
      <c r="H6" s="232"/>
      <c r="I6" s="233"/>
      <c r="J6" s="118"/>
    </row>
    <row r="7" spans="1:9" ht="10.5" customHeight="1">
      <c r="A7" s="1"/>
      <c r="B7" s="126" t="s">
        <v>45</v>
      </c>
      <c r="C7" s="127" t="s">
        <v>16</v>
      </c>
      <c r="D7" s="1" t="s">
        <v>46</v>
      </c>
      <c r="E7" s="1"/>
      <c r="F7" s="1"/>
      <c r="G7" s="1"/>
      <c r="H7" s="1"/>
      <c r="I7" s="1"/>
    </row>
    <row r="8" spans="1:9" ht="18">
      <c r="A8" s="128"/>
      <c r="B8" s="129" t="s">
        <v>111</v>
      </c>
      <c r="C8" s="130">
        <v>1</v>
      </c>
      <c r="D8" s="131" t="str">
        <f>'Д13'!K21</f>
        <v>Леонтьев Динар</v>
      </c>
      <c r="E8" s="234">
        <f>'Д13'!J21</f>
        <v>0</v>
      </c>
      <c r="F8" s="1"/>
      <c r="G8" s="1"/>
      <c r="H8" s="1"/>
      <c r="I8" s="1"/>
    </row>
    <row r="9" spans="1:9" ht="18">
      <c r="A9" s="128"/>
      <c r="B9" s="129" t="s">
        <v>112</v>
      </c>
      <c r="C9" s="130">
        <v>2</v>
      </c>
      <c r="D9" s="131" t="str">
        <f>'Д13'!K32</f>
        <v>Бадретдинов Дмитрий</v>
      </c>
      <c r="E9" s="1">
        <f>'Д13'!J32</f>
        <v>0</v>
      </c>
      <c r="F9" s="1"/>
      <c r="G9" s="1"/>
      <c r="H9" s="1"/>
      <c r="I9" s="1"/>
    </row>
    <row r="10" spans="1:9" ht="18">
      <c r="A10" s="128"/>
      <c r="B10" s="129" t="s">
        <v>113</v>
      </c>
      <c r="C10" s="130">
        <v>3</v>
      </c>
      <c r="D10" s="131" t="str">
        <f>'Д13'!M44</f>
        <v>Сулейманов Роберт</v>
      </c>
      <c r="E10" s="1">
        <f>'Д13'!L44</f>
        <v>0</v>
      </c>
      <c r="F10" s="1"/>
      <c r="G10" s="1"/>
      <c r="H10" s="1"/>
      <c r="I10" s="1"/>
    </row>
    <row r="11" spans="1:9" ht="18">
      <c r="A11" s="128"/>
      <c r="B11" s="129" t="s">
        <v>114</v>
      </c>
      <c r="C11" s="130">
        <v>4</v>
      </c>
      <c r="D11" s="131" t="str">
        <f>'Д13'!M52</f>
        <v>Юшков Захар</v>
      </c>
      <c r="E11" s="1">
        <f>'Д13'!L52</f>
        <v>0</v>
      </c>
      <c r="F11" s="1"/>
      <c r="G11" s="1"/>
      <c r="H11" s="1"/>
      <c r="I11" s="1"/>
    </row>
    <row r="12" spans="1:9" ht="18">
      <c r="A12" s="128"/>
      <c r="B12" s="129" t="s">
        <v>115</v>
      </c>
      <c r="C12" s="130">
        <v>5</v>
      </c>
      <c r="D12" s="131" t="str">
        <f>'Д13'!E56</f>
        <v>Гилязева Дарина</v>
      </c>
      <c r="E12" s="1">
        <f>'Д13'!D56</f>
        <v>0</v>
      </c>
      <c r="F12" s="1"/>
      <c r="G12" s="1"/>
      <c r="H12" s="1"/>
      <c r="I12" s="1"/>
    </row>
    <row r="13" spans="1:9" ht="18">
      <c r="A13" s="128"/>
      <c r="B13" s="129" t="s">
        <v>116</v>
      </c>
      <c r="C13" s="130">
        <v>6</v>
      </c>
      <c r="D13" s="131" t="str">
        <f>'Д13'!E58</f>
        <v>Кислицина Мария</v>
      </c>
      <c r="E13" s="1">
        <f>'Д13'!D58</f>
        <v>0</v>
      </c>
      <c r="F13" s="1"/>
      <c r="G13" s="1"/>
      <c r="H13" s="1"/>
      <c r="I13" s="1"/>
    </row>
    <row r="14" spans="1:9" ht="18">
      <c r="A14" s="128"/>
      <c r="B14" s="129" t="s">
        <v>117</v>
      </c>
      <c r="C14" s="130">
        <v>7</v>
      </c>
      <c r="D14" s="131" t="str">
        <f>'Д13'!E61</f>
        <v>Хамзин Дамир</v>
      </c>
      <c r="E14" s="1">
        <f>'Д13'!D61</f>
        <v>0</v>
      </c>
      <c r="F14" s="1"/>
      <c r="G14" s="1"/>
      <c r="H14" s="1"/>
      <c r="I14" s="1"/>
    </row>
    <row r="15" spans="1:9" ht="18">
      <c r="A15" s="128"/>
      <c r="B15" s="129" t="s">
        <v>118</v>
      </c>
      <c r="C15" s="130">
        <v>8</v>
      </c>
      <c r="D15" s="131" t="str">
        <f>'Д13'!E63</f>
        <v>Мещеряков Олег</v>
      </c>
      <c r="E15" s="1">
        <f>'Д13'!D63</f>
        <v>0</v>
      </c>
      <c r="F15" s="1"/>
      <c r="G15" s="1"/>
      <c r="H15" s="1"/>
      <c r="I15" s="1"/>
    </row>
    <row r="16" spans="1:9" ht="18">
      <c r="A16" s="128"/>
      <c r="B16" s="129" t="s">
        <v>119</v>
      </c>
      <c r="C16" s="130">
        <v>9</v>
      </c>
      <c r="D16" s="131" t="str">
        <f>'Д13'!M58</f>
        <v>Ахмеров Эмиль</v>
      </c>
      <c r="E16" s="1">
        <f>'Д13'!L58</f>
        <v>0</v>
      </c>
      <c r="F16" s="1"/>
      <c r="G16" s="1"/>
      <c r="H16" s="1"/>
      <c r="I16" s="1"/>
    </row>
    <row r="17" spans="1:9" ht="18">
      <c r="A17" s="128"/>
      <c r="B17" s="129" t="s">
        <v>120</v>
      </c>
      <c r="C17" s="130">
        <v>10</v>
      </c>
      <c r="D17" s="131" t="str">
        <f>'Д13'!M61</f>
        <v>Усольцева Павла</v>
      </c>
      <c r="E17" s="1">
        <f>'Д13'!L61</f>
        <v>0</v>
      </c>
      <c r="F17" s="1"/>
      <c r="G17" s="1"/>
      <c r="H17" s="1"/>
      <c r="I17" s="1"/>
    </row>
    <row r="18" spans="1:9" ht="18">
      <c r="A18" s="128"/>
      <c r="B18" s="129" t="s">
        <v>121</v>
      </c>
      <c r="C18" s="130">
        <v>11</v>
      </c>
      <c r="D18" s="131" t="str">
        <f>'Д13'!M65</f>
        <v>Канишева Валентина</v>
      </c>
      <c r="E18" s="1">
        <f>'Д13'!L65</f>
        <v>0</v>
      </c>
      <c r="F18" s="1"/>
      <c r="G18" s="1"/>
      <c r="H18" s="1"/>
      <c r="I18" s="1"/>
    </row>
    <row r="19" spans="1:9" ht="18">
      <c r="A19" s="128"/>
      <c r="B19" s="129" t="s">
        <v>122</v>
      </c>
      <c r="C19" s="130">
        <v>12</v>
      </c>
      <c r="D19" s="131" t="str">
        <f>'Д13'!M67</f>
        <v>Пермяков Александр</v>
      </c>
      <c r="E19" s="1">
        <f>'Д13'!L67</f>
        <v>0</v>
      </c>
      <c r="F19" s="1"/>
      <c r="G19" s="1"/>
      <c r="H19" s="1"/>
      <c r="I19" s="1"/>
    </row>
    <row r="20" spans="1:9" ht="18">
      <c r="A20" s="128"/>
      <c r="B20" s="129" t="s">
        <v>123</v>
      </c>
      <c r="C20" s="130">
        <v>13</v>
      </c>
      <c r="D20" s="131" t="str">
        <f>'Д13'!G68</f>
        <v>Шаймарданов Надаль</v>
      </c>
      <c r="E20" s="1">
        <f>'Д13'!F68</f>
        <v>0</v>
      </c>
      <c r="F20" s="1"/>
      <c r="G20" s="1"/>
      <c r="H20" s="1"/>
      <c r="I20" s="1"/>
    </row>
    <row r="21" spans="1:9" ht="18">
      <c r="A21" s="128"/>
      <c r="B21" s="129" t="s">
        <v>124</v>
      </c>
      <c r="C21" s="130">
        <v>14</v>
      </c>
      <c r="D21" s="131" t="str">
        <f>'Д13'!G71</f>
        <v>Казачков Матвей</v>
      </c>
      <c r="E21" s="1">
        <f>'Д13'!F71</f>
        <v>0</v>
      </c>
      <c r="F21" s="1"/>
      <c r="G21" s="1"/>
      <c r="H21" s="1"/>
      <c r="I21" s="1"/>
    </row>
    <row r="22" spans="1:9" ht="18">
      <c r="A22" s="128"/>
      <c r="B22" s="129" t="s">
        <v>125</v>
      </c>
      <c r="C22" s="130">
        <v>15</v>
      </c>
      <c r="D22" s="131" t="str">
        <f>'Д13'!M70</f>
        <v>Герасименко Юлия</v>
      </c>
      <c r="E22" s="1">
        <f>'Д13'!L70</f>
        <v>0</v>
      </c>
      <c r="F22" s="1"/>
      <c r="G22" s="1"/>
      <c r="H22" s="1"/>
      <c r="I22" s="1"/>
    </row>
    <row r="23" spans="1:9" ht="18">
      <c r="A23" s="128"/>
      <c r="B23" s="129" t="s">
        <v>126</v>
      </c>
      <c r="C23" s="130">
        <v>16</v>
      </c>
      <c r="D23" s="131" t="str">
        <f>'Д13'!M72</f>
        <v>Миронова Арианна</v>
      </c>
      <c r="E23" s="1">
        <f>'Д13'!L72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7"/>
  </sheetPr>
  <dimension ref="A1:O73"/>
  <sheetViews>
    <sheetView showRowColHeaders="0" showZeros="0" showOutlineSymbols="0" zoomScaleSheetLayoutView="100" workbookViewId="0" topLeftCell="A1">
      <selection activeCell="A2" sqref="A2:L2"/>
    </sheetView>
  </sheetViews>
  <sheetFormatPr defaultColWidth="9.00390625" defaultRowHeight="12.75"/>
  <cols>
    <col min="1" max="1" width="6.00390625" style="136" customWidth="1"/>
    <col min="2" max="2" width="3.75390625" style="136" customWidth="1"/>
    <col min="3" max="3" width="25.75390625" style="136" customWidth="1"/>
    <col min="4" max="4" width="3.75390625" style="136" customWidth="1"/>
    <col min="5" max="5" width="15.75390625" style="136" customWidth="1"/>
    <col min="6" max="6" width="3.75390625" style="136" customWidth="1"/>
    <col min="7" max="7" width="15.75390625" style="136" customWidth="1"/>
    <col min="8" max="8" width="3.75390625" style="136" customWidth="1"/>
    <col min="9" max="9" width="15.75390625" style="136" customWidth="1"/>
    <col min="10" max="10" width="3.75390625" style="136" customWidth="1"/>
    <col min="11" max="11" width="9.75390625" style="136" customWidth="1"/>
    <col min="12" max="12" width="3.75390625" style="136" customWidth="1"/>
    <col min="13" max="15" width="5.75390625" style="136" customWidth="1"/>
    <col min="16" max="16384" width="9.125" style="136" customWidth="1"/>
  </cols>
  <sheetData>
    <row r="1" spans="1:15" s="2" customFormat="1" ht="16.5" thickBot="1">
      <c r="A1" s="110" t="s">
        <v>128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2" customFormat="1" ht="13.5" thickBot="1">
      <c r="A2" s="132" t="s">
        <v>109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12.75">
      <c r="A3" s="134" t="str">
        <f>сД13!A3</f>
        <v>LXVII Чемпионат РБ в зачет XXIV Кубка РБ, VI Кубка Давида - Детского Баш Кубка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2.75">
      <c r="A4" s="137" t="str">
        <f>CONCATENATE(сД13!A4," ",сД13!C4)</f>
        <v>Республиканские официальные спортивные соревнования ЛУЧШИЙ ИГРОК ВСЕХ ВРЕМЕН ЯН-УВЕ ВАЛЬДНЕР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2.75">
      <c r="A5" s="139">
        <f>сД13!E5</f>
        <v>45206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spans="1:15" ht="12.75">
      <c r="A6" s="186">
        <v>1</v>
      </c>
      <c r="B6" s="235">
        <f>сД13!A8</f>
        <v>0</v>
      </c>
      <c r="C6" s="188" t="str">
        <f>сД13!B8</f>
        <v>Сулейманов Роберт</v>
      </c>
      <c r="D6" s="189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</row>
    <row r="7" spans="1:15" ht="12.75">
      <c r="A7" s="186"/>
      <c r="B7" s="236"/>
      <c r="C7" s="192">
        <v>1</v>
      </c>
      <c r="D7" s="237"/>
      <c r="E7" s="213" t="s">
        <v>126</v>
      </c>
      <c r="F7" s="238"/>
      <c r="G7" s="190"/>
      <c r="H7" s="190"/>
      <c r="I7" s="239"/>
      <c r="J7" s="239"/>
      <c r="K7" s="190"/>
      <c r="L7" s="190"/>
      <c r="M7" s="190"/>
      <c r="N7" s="190"/>
      <c r="O7" s="190"/>
    </row>
    <row r="8" spans="1:15" ht="12.75">
      <c r="A8" s="186">
        <v>16</v>
      </c>
      <c r="B8" s="235">
        <f>сД13!A23</f>
        <v>0</v>
      </c>
      <c r="C8" s="197" t="str">
        <f>сД13!B23</f>
        <v>Леонтьев Динар</v>
      </c>
      <c r="D8" s="240"/>
      <c r="E8" s="196"/>
      <c r="F8" s="195"/>
      <c r="G8" s="190"/>
      <c r="H8" s="190"/>
      <c r="I8" s="190"/>
      <c r="J8" s="190"/>
      <c r="K8" s="190"/>
      <c r="L8" s="190"/>
      <c r="M8" s="190"/>
      <c r="N8" s="190"/>
      <c r="O8" s="190"/>
    </row>
    <row r="9" spans="1:15" ht="12.75">
      <c r="A9" s="186"/>
      <c r="B9" s="236"/>
      <c r="C9" s="190"/>
      <c r="D9" s="236"/>
      <c r="E9" s="192">
        <v>9</v>
      </c>
      <c r="F9" s="237"/>
      <c r="G9" s="213" t="s">
        <v>126</v>
      </c>
      <c r="H9" s="238"/>
      <c r="I9" s="190"/>
      <c r="J9" s="190"/>
      <c r="K9" s="190"/>
      <c r="L9" s="190"/>
      <c r="M9" s="190"/>
      <c r="N9" s="190"/>
      <c r="O9" s="190"/>
    </row>
    <row r="10" spans="1:15" ht="12.75">
      <c r="A10" s="186">
        <v>9</v>
      </c>
      <c r="B10" s="235">
        <f>сД13!A16</f>
        <v>0</v>
      </c>
      <c r="C10" s="188" t="str">
        <f>сД13!B16</f>
        <v>Шаймарданов Надаль</v>
      </c>
      <c r="D10" s="241"/>
      <c r="E10" s="196"/>
      <c r="F10" s="242"/>
      <c r="G10" s="196"/>
      <c r="H10" s="195"/>
      <c r="I10" s="190"/>
      <c r="J10" s="190"/>
      <c r="K10" s="190"/>
      <c r="L10" s="190"/>
      <c r="M10" s="190"/>
      <c r="N10" s="190"/>
      <c r="O10" s="190"/>
    </row>
    <row r="11" spans="1:15" ht="12.75">
      <c r="A11" s="186"/>
      <c r="B11" s="236"/>
      <c r="C11" s="192">
        <v>2</v>
      </c>
      <c r="D11" s="237"/>
      <c r="E11" s="243" t="s">
        <v>118</v>
      </c>
      <c r="F11" s="244"/>
      <c r="G11" s="196"/>
      <c r="H11" s="195"/>
      <c r="I11" s="190"/>
      <c r="J11" s="190"/>
      <c r="K11" s="190"/>
      <c r="L11" s="190"/>
      <c r="M11" s="190"/>
      <c r="N11" s="190"/>
      <c r="O11" s="190"/>
    </row>
    <row r="12" spans="1:15" ht="12.75">
      <c r="A12" s="186">
        <v>8</v>
      </c>
      <c r="B12" s="235">
        <f>сД13!A15</f>
        <v>0</v>
      </c>
      <c r="C12" s="197" t="str">
        <f>сД13!B15</f>
        <v>Мещеряков Олег</v>
      </c>
      <c r="D12" s="240"/>
      <c r="E12" s="190"/>
      <c r="F12" s="236"/>
      <c r="G12" s="196"/>
      <c r="H12" s="195"/>
      <c r="I12" s="190"/>
      <c r="J12" s="190"/>
      <c r="K12" s="190"/>
      <c r="L12" s="190"/>
      <c r="M12" s="245"/>
      <c r="N12" s="190"/>
      <c r="O12" s="190"/>
    </row>
    <row r="13" spans="1:15" ht="12.75">
      <c r="A13" s="186"/>
      <c r="B13" s="236"/>
      <c r="C13" s="190"/>
      <c r="D13" s="236"/>
      <c r="E13" s="190"/>
      <c r="F13" s="236"/>
      <c r="G13" s="192">
        <v>13</v>
      </c>
      <c r="H13" s="237"/>
      <c r="I13" s="213" t="s">
        <v>126</v>
      </c>
      <c r="J13" s="238"/>
      <c r="K13" s="190"/>
      <c r="L13" s="190"/>
      <c r="M13" s="245"/>
      <c r="N13" s="190"/>
      <c r="O13" s="190"/>
    </row>
    <row r="14" spans="1:15" ht="12.75">
      <c r="A14" s="186">
        <v>5</v>
      </c>
      <c r="B14" s="235">
        <f>сД13!A12</f>
        <v>0</v>
      </c>
      <c r="C14" s="188" t="str">
        <f>сД13!B12</f>
        <v>Гилязева Дарина</v>
      </c>
      <c r="D14" s="241"/>
      <c r="E14" s="190"/>
      <c r="F14" s="236"/>
      <c r="G14" s="196"/>
      <c r="H14" s="242"/>
      <c r="I14" s="196"/>
      <c r="J14" s="195"/>
      <c r="K14" s="190"/>
      <c r="L14" s="190"/>
      <c r="M14" s="245"/>
      <c r="N14" s="190"/>
      <c r="O14" s="190"/>
    </row>
    <row r="15" spans="1:15" ht="12.75">
      <c r="A15" s="186"/>
      <c r="B15" s="236"/>
      <c r="C15" s="192">
        <v>3</v>
      </c>
      <c r="D15" s="237"/>
      <c r="E15" s="194" t="s">
        <v>115</v>
      </c>
      <c r="F15" s="246"/>
      <c r="G15" s="196"/>
      <c r="H15" s="247"/>
      <c r="I15" s="196"/>
      <c r="J15" s="195"/>
      <c r="K15" s="189"/>
      <c r="L15" s="190"/>
      <c r="M15" s="245"/>
      <c r="N15" s="190"/>
      <c r="O15" s="190"/>
    </row>
    <row r="16" spans="1:15" ht="12.75">
      <c r="A16" s="186">
        <v>12</v>
      </c>
      <c r="B16" s="235">
        <f>сД13!A19</f>
        <v>0</v>
      </c>
      <c r="C16" s="197" t="str">
        <f>сД13!B19</f>
        <v>Канишева Валентина</v>
      </c>
      <c r="D16" s="240"/>
      <c r="E16" s="196"/>
      <c r="F16" s="246"/>
      <c r="G16" s="196"/>
      <c r="H16" s="247"/>
      <c r="I16" s="196"/>
      <c r="J16" s="195"/>
      <c r="K16" s="190"/>
      <c r="L16" s="190"/>
      <c r="M16" s="245"/>
      <c r="N16" s="190"/>
      <c r="O16" s="190"/>
    </row>
    <row r="17" spans="1:15" ht="12.75">
      <c r="A17" s="186"/>
      <c r="B17" s="236"/>
      <c r="C17" s="190"/>
      <c r="D17" s="236"/>
      <c r="E17" s="192">
        <v>10</v>
      </c>
      <c r="F17" s="237"/>
      <c r="G17" s="243" t="s">
        <v>115</v>
      </c>
      <c r="H17" s="244"/>
      <c r="I17" s="196"/>
      <c r="J17" s="195"/>
      <c r="K17" s="190"/>
      <c r="L17" s="190"/>
      <c r="M17" s="190"/>
      <c r="N17" s="190"/>
      <c r="O17" s="190"/>
    </row>
    <row r="18" spans="1:15" ht="12.75">
      <c r="A18" s="186">
        <v>13</v>
      </c>
      <c r="B18" s="235">
        <f>сД13!A20</f>
        <v>0</v>
      </c>
      <c r="C18" s="188" t="str">
        <f>сД13!B20</f>
        <v>Миронова Арианна</v>
      </c>
      <c r="D18" s="241"/>
      <c r="E18" s="196"/>
      <c r="F18" s="242"/>
      <c r="G18" s="190"/>
      <c r="H18" s="236"/>
      <c r="I18" s="196"/>
      <c r="J18" s="195"/>
      <c r="K18" s="190"/>
      <c r="L18" s="190"/>
      <c r="M18" s="190"/>
      <c r="N18" s="190"/>
      <c r="O18" s="190"/>
    </row>
    <row r="19" spans="1:15" ht="12.75">
      <c r="A19" s="186"/>
      <c r="B19" s="236"/>
      <c r="C19" s="192">
        <v>4</v>
      </c>
      <c r="D19" s="237"/>
      <c r="E19" s="243" t="s">
        <v>114</v>
      </c>
      <c r="F19" s="244"/>
      <c r="G19" s="190"/>
      <c r="H19" s="236"/>
      <c r="I19" s="196"/>
      <c r="J19" s="195"/>
      <c r="K19" s="190"/>
      <c r="L19" s="190"/>
      <c r="M19" s="190"/>
      <c r="N19" s="190"/>
      <c r="O19" s="190"/>
    </row>
    <row r="20" spans="1:15" ht="12.75">
      <c r="A20" s="186">
        <v>4</v>
      </c>
      <c r="B20" s="235">
        <f>сД13!A11</f>
        <v>0</v>
      </c>
      <c r="C20" s="197" t="str">
        <f>сД13!B11</f>
        <v>Кислицина Мария</v>
      </c>
      <c r="D20" s="240"/>
      <c r="E20" s="190"/>
      <c r="F20" s="236"/>
      <c r="G20" s="190"/>
      <c r="H20" s="236"/>
      <c r="I20" s="196"/>
      <c r="J20" s="195"/>
      <c r="K20" s="190"/>
      <c r="L20" s="190"/>
      <c r="M20" s="190"/>
      <c r="N20" s="190"/>
      <c r="O20" s="190"/>
    </row>
    <row r="21" spans="1:15" ht="12.75">
      <c r="A21" s="186"/>
      <c r="B21" s="236"/>
      <c r="C21" s="190"/>
      <c r="D21" s="236"/>
      <c r="E21" s="190"/>
      <c r="F21" s="236"/>
      <c r="G21" s="190"/>
      <c r="H21" s="236"/>
      <c r="I21" s="192">
        <v>15</v>
      </c>
      <c r="J21" s="237"/>
      <c r="K21" s="213" t="s">
        <v>126</v>
      </c>
      <c r="L21" s="213"/>
      <c r="M21" s="213"/>
      <c r="N21" s="213"/>
      <c r="O21" s="213"/>
    </row>
    <row r="22" spans="1:15" ht="12.75">
      <c r="A22" s="186">
        <v>3</v>
      </c>
      <c r="B22" s="235">
        <f>сД13!A10</f>
        <v>0</v>
      </c>
      <c r="C22" s="188" t="str">
        <f>сД13!B10</f>
        <v>Бадретдинов Дмитрий</v>
      </c>
      <c r="D22" s="241"/>
      <c r="E22" s="190"/>
      <c r="F22" s="236"/>
      <c r="G22" s="190"/>
      <c r="H22" s="236"/>
      <c r="I22" s="196"/>
      <c r="J22" s="201"/>
      <c r="K22" s="195"/>
      <c r="L22" s="195"/>
      <c r="M22" s="190"/>
      <c r="N22" s="210" t="s">
        <v>71</v>
      </c>
      <c r="O22" s="210"/>
    </row>
    <row r="23" spans="1:15" ht="12.75">
      <c r="A23" s="186"/>
      <c r="B23" s="236"/>
      <c r="C23" s="192">
        <v>5</v>
      </c>
      <c r="D23" s="237"/>
      <c r="E23" s="213" t="s">
        <v>113</v>
      </c>
      <c r="F23" s="241"/>
      <c r="G23" s="190"/>
      <c r="H23" s="236"/>
      <c r="I23" s="196"/>
      <c r="J23" s="248"/>
      <c r="K23" s="195"/>
      <c r="L23" s="195"/>
      <c r="M23" s="190"/>
      <c r="N23" s="190"/>
      <c r="O23" s="190"/>
    </row>
    <row r="24" spans="1:15" ht="12.75">
      <c r="A24" s="186">
        <v>14</v>
      </c>
      <c r="B24" s="235">
        <f>сД13!A21</f>
        <v>0</v>
      </c>
      <c r="C24" s="197" t="str">
        <f>сД13!B21</f>
        <v>Герасименко Юлия</v>
      </c>
      <c r="D24" s="240"/>
      <c r="E24" s="196"/>
      <c r="F24" s="246"/>
      <c r="G24" s="190"/>
      <c r="H24" s="236"/>
      <c r="I24" s="196"/>
      <c r="J24" s="195"/>
      <c r="K24" s="195"/>
      <c r="L24" s="195"/>
      <c r="M24" s="190"/>
      <c r="N24" s="190"/>
      <c r="O24" s="190"/>
    </row>
    <row r="25" spans="1:15" ht="12.75">
      <c r="A25" s="186"/>
      <c r="B25" s="236"/>
      <c r="C25" s="190"/>
      <c r="D25" s="236"/>
      <c r="E25" s="192">
        <v>11</v>
      </c>
      <c r="F25" s="237"/>
      <c r="G25" s="213" t="s">
        <v>113</v>
      </c>
      <c r="H25" s="241"/>
      <c r="I25" s="196"/>
      <c r="J25" s="195"/>
      <c r="K25" s="195"/>
      <c r="L25" s="195"/>
      <c r="M25" s="190"/>
      <c r="N25" s="190"/>
      <c r="O25" s="190"/>
    </row>
    <row r="26" spans="1:15" ht="12.75">
      <c r="A26" s="186">
        <v>11</v>
      </c>
      <c r="B26" s="235">
        <f>сД13!A18</f>
        <v>0</v>
      </c>
      <c r="C26" s="188" t="str">
        <f>сД13!B18</f>
        <v>Пермяков Александр</v>
      </c>
      <c r="D26" s="241"/>
      <c r="E26" s="196"/>
      <c r="F26" s="242"/>
      <c r="G26" s="196"/>
      <c r="H26" s="246"/>
      <c r="I26" s="196"/>
      <c r="J26" s="195"/>
      <c r="K26" s="195"/>
      <c r="L26" s="195"/>
      <c r="M26" s="190"/>
      <c r="N26" s="190"/>
      <c r="O26" s="190"/>
    </row>
    <row r="27" spans="1:15" ht="12.75">
      <c r="A27" s="186"/>
      <c r="B27" s="236"/>
      <c r="C27" s="192">
        <v>6</v>
      </c>
      <c r="D27" s="237"/>
      <c r="E27" s="243" t="s">
        <v>116</v>
      </c>
      <c r="F27" s="244"/>
      <c r="G27" s="196"/>
      <c r="H27" s="246"/>
      <c r="I27" s="196"/>
      <c r="J27" s="195"/>
      <c r="K27" s="195"/>
      <c r="L27" s="195"/>
      <c r="M27" s="190"/>
      <c r="N27" s="190"/>
      <c r="O27" s="190"/>
    </row>
    <row r="28" spans="1:15" ht="12.75">
      <c r="A28" s="186">
        <v>6</v>
      </c>
      <c r="B28" s="235">
        <f>сД13!A13</f>
        <v>0</v>
      </c>
      <c r="C28" s="197" t="str">
        <f>сД13!B13</f>
        <v>Хамзин Дамир</v>
      </c>
      <c r="D28" s="240"/>
      <c r="E28" s="190"/>
      <c r="F28" s="236"/>
      <c r="G28" s="196"/>
      <c r="H28" s="246"/>
      <c r="I28" s="196"/>
      <c r="J28" s="195"/>
      <c r="K28" s="195"/>
      <c r="L28" s="195"/>
      <c r="M28" s="190"/>
      <c r="N28" s="190"/>
      <c r="O28" s="190"/>
    </row>
    <row r="29" spans="1:15" ht="12.75">
      <c r="A29" s="186"/>
      <c r="B29" s="236"/>
      <c r="C29" s="190"/>
      <c r="D29" s="236"/>
      <c r="E29" s="190"/>
      <c r="F29" s="236"/>
      <c r="G29" s="192">
        <v>14</v>
      </c>
      <c r="H29" s="237"/>
      <c r="I29" s="243" t="s">
        <v>113</v>
      </c>
      <c r="J29" s="238"/>
      <c r="K29" s="195"/>
      <c r="L29" s="195"/>
      <c r="M29" s="190"/>
      <c r="N29" s="190"/>
      <c r="O29" s="190"/>
    </row>
    <row r="30" spans="1:15" ht="12.75">
      <c r="A30" s="186">
        <v>7</v>
      </c>
      <c r="B30" s="235">
        <f>сД13!A14</f>
        <v>0</v>
      </c>
      <c r="C30" s="188" t="str">
        <f>сД13!B14</f>
        <v>Усольцева Павла</v>
      </c>
      <c r="D30" s="241"/>
      <c r="E30" s="190"/>
      <c r="F30" s="236"/>
      <c r="G30" s="196"/>
      <c r="H30" s="201"/>
      <c r="I30" s="190"/>
      <c r="J30" s="190"/>
      <c r="K30" s="195"/>
      <c r="L30" s="195"/>
      <c r="M30" s="190"/>
      <c r="N30" s="190"/>
      <c r="O30" s="190"/>
    </row>
    <row r="31" spans="1:15" ht="12.75">
      <c r="A31" s="186"/>
      <c r="B31" s="236"/>
      <c r="C31" s="192">
        <v>7</v>
      </c>
      <c r="D31" s="237"/>
      <c r="E31" s="213" t="s">
        <v>117</v>
      </c>
      <c r="F31" s="241"/>
      <c r="G31" s="196"/>
      <c r="H31" s="200"/>
      <c r="I31" s="190"/>
      <c r="J31" s="190"/>
      <c r="K31" s="195"/>
      <c r="L31" s="195"/>
      <c r="M31" s="190"/>
      <c r="N31" s="190"/>
      <c r="O31" s="190"/>
    </row>
    <row r="32" spans="1:15" ht="12.75">
      <c r="A32" s="186">
        <v>10</v>
      </c>
      <c r="B32" s="235">
        <f>сД13!A17</f>
        <v>0</v>
      </c>
      <c r="C32" s="197" t="str">
        <f>сД13!B17</f>
        <v>Казачков Матвей</v>
      </c>
      <c r="D32" s="240"/>
      <c r="E32" s="196"/>
      <c r="F32" s="246"/>
      <c r="G32" s="196"/>
      <c r="H32" s="200"/>
      <c r="I32" s="186">
        <v>-15</v>
      </c>
      <c r="J32" s="249">
        <f>IF(J21=H13,H29,IF(J21=H29,H13,0))</f>
        <v>0</v>
      </c>
      <c r="K32" s="188" t="str">
        <f>IF(K21=I13,I29,IF(K21=I29,I13,0))</f>
        <v>Бадретдинов Дмитрий</v>
      </c>
      <c r="L32" s="188"/>
      <c r="M32" s="194"/>
      <c r="N32" s="194"/>
      <c r="O32" s="194"/>
    </row>
    <row r="33" spans="1:15" ht="12.75">
      <c r="A33" s="186"/>
      <c r="B33" s="236"/>
      <c r="C33" s="190"/>
      <c r="D33" s="236"/>
      <c r="E33" s="192">
        <v>12</v>
      </c>
      <c r="F33" s="237"/>
      <c r="G33" s="243" t="s">
        <v>112</v>
      </c>
      <c r="H33" s="250"/>
      <c r="I33" s="190"/>
      <c r="J33" s="190"/>
      <c r="K33" s="195"/>
      <c r="L33" s="195"/>
      <c r="M33" s="190"/>
      <c r="N33" s="210" t="s">
        <v>72</v>
      </c>
      <c r="O33" s="210"/>
    </row>
    <row r="34" spans="1:15" ht="12.75">
      <c r="A34" s="186">
        <v>15</v>
      </c>
      <c r="B34" s="235">
        <f>сД13!A22</f>
        <v>0</v>
      </c>
      <c r="C34" s="188" t="str">
        <f>сД13!B22</f>
        <v>Ахмеров Эмиль</v>
      </c>
      <c r="D34" s="241"/>
      <c r="E34" s="196"/>
      <c r="F34" s="201"/>
      <c r="G34" s="190"/>
      <c r="H34" s="190"/>
      <c r="I34" s="190"/>
      <c r="J34" s="190"/>
      <c r="K34" s="195"/>
      <c r="L34" s="195"/>
      <c r="M34" s="190"/>
      <c r="N34" s="190"/>
      <c r="O34" s="190"/>
    </row>
    <row r="35" spans="1:15" ht="12.75">
      <c r="A35" s="186"/>
      <c r="B35" s="236"/>
      <c r="C35" s="192">
        <v>8</v>
      </c>
      <c r="D35" s="237"/>
      <c r="E35" s="243" t="s">
        <v>112</v>
      </c>
      <c r="F35" s="250"/>
      <c r="G35" s="190"/>
      <c r="H35" s="190"/>
      <c r="I35" s="190"/>
      <c r="J35" s="190"/>
      <c r="K35" s="195"/>
      <c r="L35" s="195"/>
      <c r="M35" s="190"/>
      <c r="N35" s="190"/>
      <c r="O35" s="190"/>
    </row>
    <row r="36" spans="1:15" ht="12.75">
      <c r="A36" s="186">
        <v>2</v>
      </c>
      <c r="B36" s="235">
        <f>сД13!A9</f>
        <v>0</v>
      </c>
      <c r="C36" s="197" t="str">
        <f>сД13!B9</f>
        <v>Юшков Захар</v>
      </c>
      <c r="D36" s="199"/>
      <c r="E36" s="190"/>
      <c r="F36" s="190"/>
      <c r="G36" s="190"/>
      <c r="H36" s="190"/>
      <c r="I36" s="190"/>
      <c r="J36" s="190"/>
      <c r="K36" s="195"/>
      <c r="L36" s="195"/>
      <c r="M36" s="190"/>
      <c r="N36" s="190"/>
      <c r="O36" s="190"/>
    </row>
    <row r="37" spans="1:15" ht="12.75">
      <c r="A37" s="186"/>
      <c r="B37" s="186"/>
      <c r="C37" s="190"/>
      <c r="D37" s="190"/>
      <c r="E37" s="190"/>
      <c r="F37" s="190"/>
      <c r="G37" s="190"/>
      <c r="H37" s="190"/>
      <c r="I37" s="190"/>
      <c r="J37" s="190"/>
      <c r="K37" s="195"/>
      <c r="L37" s="195"/>
      <c r="M37" s="190"/>
      <c r="N37" s="190"/>
      <c r="O37" s="190"/>
    </row>
    <row r="38" spans="1:15" ht="12.75">
      <c r="A38" s="186">
        <v>-1</v>
      </c>
      <c r="B38" s="249">
        <f>IF(D7=B6,B8,IF(D7=B8,B6,0))</f>
        <v>0</v>
      </c>
      <c r="C38" s="188" t="str">
        <f>IF(E7=C6,C8,IF(E7=C8,C6,0))</f>
        <v>Сулейманов Роберт</v>
      </c>
      <c r="D38" s="189"/>
      <c r="E38" s="190"/>
      <c r="F38" s="190"/>
      <c r="G38" s="186">
        <v>-13</v>
      </c>
      <c r="H38" s="249">
        <f>IF(H13=F9,F17,IF(H13=F17,F9,0))</f>
        <v>0</v>
      </c>
      <c r="I38" s="188" t="str">
        <f>IF(I13=G9,G17,IF(I13=G17,G9,0))</f>
        <v>Гилязева Дарина</v>
      </c>
      <c r="J38" s="189"/>
      <c r="K38" s="190"/>
      <c r="L38" s="190"/>
      <c r="M38" s="190"/>
      <c r="N38" s="190"/>
      <c r="O38" s="190"/>
    </row>
    <row r="39" spans="1:15" ht="12.75">
      <c r="A39" s="186"/>
      <c r="B39" s="186"/>
      <c r="C39" s="192">
        <v>16</v>
      </c>
      <c r="D39" s="237"/>
      <c r="E39" s="251" t="s">
        <v>111</v>
      </c>
      <c r="F39" s="252"/>
      <c r="G39" s="190"/>
      <c r="H39" s="190"/>
      <c r="I39" s="196"/>
      <c r="J39" s="195"/>
      <c r="K39" s="190"/>
      <c r="L39" s="190"/>
      <c r="M39" s="190"/>
      <c r="N39" s="190"/>
      <c r="O39" s="190"/>
    </row>
    <row r="40" spans="1:15" ht="12.75">
      <c r="A40" s="186">
        <v>-2</v>
      </c>
      <c r="B40" s="249">
        <f>IF(D11=B10,B12,IF(D11=B12,B10,0))</f>
        <v>0</v>
      </c>
      <c r="C40" s="197" t="str">
        <f>IF(E11=C10,C12,IF(E11=C12,C10,0))</f>
        <v>Шаймарданов Надаль</v>
      </c>
      <c r="D40" s="199"/>
      <c r="E40" s="192">
        <v>20</v>
      </c>
      <c r="F40" s="237"/>
      <c r="G40" s="251" t="s">
        <v>111</v>
      </c>
      <c r="H40" s="252"/>
      <c r="I40" s="192">
        <v>26</v>
      </c>
      <c r="J40" s="237"/>
      <c r="K40" s="251" t="s">
        <v>111</v>
      </c>
      <c r="L40" s="252"/>
      <c r="M40" s="190"/>
      <c r="N40" s="190"/>
      <c r="O40" s="190"/>
    </row>
    <row r="41" spans="1:15" ht="12.75">
      <c r="A41" s="186"/>
      <c r="B41" s="186"/>
      <c r="C41" s="186">
        <v>-12</v>
      </c>
      <c r="D41" s="249">
        <f>IF(F33=D31,D35,IF(F33=D35,D31,0))</f>
        <v>0</v>
      </c>
      <c r="E41" s="197" t="str">
        <f>IF(G33=E31,E35,IF(G33=E35,E31,0))</f>
        <v>Усольцева Павла</v>
      </c>
      <c r="F41" s="199"/>
      <c r="G41" s="196"/>
      <c r="H41" s="200"/>
      <c r="I41" s="196"/>
      <c r="J41" s="201"/>
      <c r="K41" s="196"/>
      <c r="L41" s="195"/>
      <c r="M41" s="190"/>
      <c r="N41" s="190"/>
      <c r="O41" s="190"/>
    </row>
    <row r="42" spans="1:15" ht="12.75">
      <c r="A42" s="186">
        <v>-3</v>
      </c>
      <c r="B42" s="249">
        <f>IF(D15=B14,B16,IF(D15=B16,B14,0))</f>
        <v>0</v>
      </c>
      <c r="C42" s="188" t="str">
        <f>IF(E15=C14,C16,IF(E15=C16,C14,0))</f>
        <v>Канишева Валентина</v>
      </c>
      <c r="D42" s="189"/>
      <c r="E42" s="190"/>
      <c r="F42" s="190"/>
      <c r="G42" s="192">
        <v>24</v>
      </c>
      <c r="H42" s="237"/>
      <c r="I42" s="253" t="s">
        <v>111</v>
      </c>
      <c r="J42" s="248"/>
      <c r="K42" s="196"/>
      <c r="L42" s="195"/>
      <c r="M42" s="190"/>
      <c r="N42" s="190"/>
      <c r="O42" s="190"/>
    </row>
    <row r="43" spans="1:15" ht="12.75">
      <c r="A43" s="186"/>
      <c r="B43" s="186"/>
      <c r="C43" s="192">
        <v>17</v>
      </c>
      <c r="D43" s="237"/>
      <c r="E43" s="251" t="s">
        <v>122</v>
      </c>
      <c r="F43" s="252"/>
      <c r="G43" s="196"/>
      <c r="H43" s="195"/>
      <c r="I43" s="195"/>
      <c r="J43" s="195"/>
      <c r="K43" s="196"/>
      <c r="L43" s="195"/>
      <c r="M43" s="190"/>
      <c r="N43" s="190"/>
      <c r="O43" s="190"/>
    </row>
    <row r="44" spans="1:15" ht="12.75">
      <c r="A44" s="186">
        <v>-4</v>
      </c>
      <c r="B44" s="249">
        <f>IF(D19=B18,B20,IF(D19=B20,B18,0))</f>
        <v>0</v>
      </c>
      <c r="C44" s="197" t="str">
        <f>IF(E19=C18,C20,IF(E19=C20,C18,0))</f>
        <v>Миронова Арианна</v>
      </c>
      <c r="D44" s="199"/>
      <c r="E44" s="192">
        <v>21</v>
      </c>
      <c r="F44" s="237"/>
      <c r="G44" s="253" t="s">
        <v>116</v>
      </c>
      <c r="H44" s="252"/>
      <c r="I44" s="195"/>
      <c r="J44" s="195"/>
      <c r="K44" s="192">
        <v>28</v>
      </c>
      <c r="L44" s="237"/>
      <c r="M44" s="251" t="s">
        <v>111</v>
      </c>
      <c r="N44" s="194"/>
      <c r="O44" s="194"/>
    </row>
    <row r="45" spans="1:15" ht="12.75">
      <c r="A45" s="186"/>
      <c r="B45" s="186"/>
      <c r="C45" s="186">
        <v>-11</v>
      </c>
      <c r="D45" s="249">
        <f>IF(F25=D23,D27,IF(F25=D27,D23,0))</f>
        <v>0</v>
      </c>
      <c r="E45" s="197" t="str">
        <f>IF(G25=E23,E27,IF(G25=E27,E23,0))</f>
        <v>Хамзин Дамир</v>
      </c>
      <c r="F45" s="199"/>
      <c r="G45" s="190"/>
      <c r="H45" s="190"/>
      <c r="I45" s="195"/>
      <c r="J45" s="195"/>
      <c r="K45" s="196"/>
      <c r="L45" s="195"/>
      <c r="M45" s="190"/>
      <c r="N45" s="210" t="s">
        <v>81</v>
      </c>
      <c r="O45" s="210"/>
    </row>
    <row r="46" spans="1:15" ht="12.75">
      <c r="A46" s="186">
        <v>-5</v>
      </c>
      <c r="B46" s="249">
        <f>IF(D23=B22,B24,IF(D23=B24,B22,0))</f>
        <v>0</v>
      </c>
      <c r="C46" s="188" t="str">
        <f>IF(E23=C22,C24,IF(E23=C24,C22,0))</f>
        <v>Герасименко Юлия</v>
      </c>
      <c r="D46" s="189"/>
      <c r="E46" s="190"/>
      <c r="F46" s="190"/>
      <c r="G46" s="186">
        <v>-14</v>
      </c>
      <c r="H46" s="249">
        <f>IF(H29=F25,F33,IF(H29=F33,F25,0))</f>
        <v>0</v>
      </c>
      <c r="I46" s="188" t="str">
        <f>IF(I29=G25,G33,IF(I29=G33,G25,0))</f>
        <v>Юшков Захар</v>
      </c>
      <c r="J46" s="189"/>
      <c r="K46" s="196"/>
      <c r="L46" s="195"/>
      <c r="M46" s="195"/>
      <c r="N46" s="190"/>
      <c r="O46" s="190"/>
    </row>
    <row r="47" spans="1:15" ht="12.75">
      <c r="A47" s="186"/>
      <c r="B47" s="186"/>
      <c r="C47" s="192">
        <v>18</v>
      </c>
      <c r="D47" s="237"/>
      <c r="E47" s="251" t="s">
        <v>121</v>
      </c>
      <c r="F47" s="252"/>
      <c r="G47" s="190"/>
      <c r="H47" s="190"/>
      <c r="I47" s="254"/>
      <c r="J47" s="195"/>
      <c r="K47" s="196"/>
      <c r="L47" s="195"/>
      <c r="M47" s="195"/>
      <c r="N47" s="190"/>
      <c r="O47" s="190"/>
    </row>
    <row r="48" spans="1:15" ht="12.75">
      <c r="A48" s="186">
        <v>-6</v>
      </c>
      <c r="B48" s="249">
        <f>IF(D27=B26,B28,IF(D27=B28,B26,0))</f>
        <v>0</v>
      </c>
      <c r="C48" s="197" t="str">
        <f>IF(E27=C26,C28,IF(E27=C28,C26,0))</f>
        <v>Пермяков Александр</v>
      </c>
      <c r="D48" s="199"/>
      <c r="E48" s="192">
        <v>22</v>
      </c>
      <c r="F48" s="237"/>
      <c r="G48" s="251" t="s">
        <v>114</v>
      </c>
      <c r="H48" s="252"/>
      <c r="I48" s="192">
        <v>27</v>
      </c>
      <c r="J48" s="237"/>
      <c r="K48" s="253" t="s">
        <v>112</v>
      </c>
      <c r="L48" s="252"/>
      <c r="M48" s="195"/>
      <c r="N48" s="190"/>
      <c r="O48" s="190"/>
    </row>
    <row r="49" spans="1:15" ht="12.75">
      <c r="A49" s="186"/>
      <c r="B49" s="186"/>
      <c r="C49" s="186">
        <v>-10</v>
      </c>
      <c r="D49" s="249">
        <f>IF(F17=D15,D19,IF(F17=D19,D15,0))</f>
        <v>0</v>
      </c>
      <c r="E49" s="197" t="str">
        <f>IF(G17=E15,E19,IF(G17=E19,E15,0))</f>
        <v>Кислицина Мария</v>
      </c>
      <c r="F49" s="199"/>
      <c r="G49" s="196"/>
      <c r="H49" s="200"/>
      <c r="I49" s="196"/>
      <c r="J49" s="201"/>
      <c r="K49" s="190"/>
      <c r="L49" s="190"/>
      <c r="M49" s="195"/>
      <c r="N49" s="190"/>
      <c r="O49" s="190"/>
    </row>
    <row r="50" spans="1:15" ht="12.75">
      <c r="A50" s="186">
        <v>-7</v>
      </c>
      <c r="B50" s="249">
        <f>IF(D31=B30,B32,IF(D31=B32,B30,0))</f>
        <v>0</v>
      </c>
      <c r="C50" s="188" t="str">
        <f>IF(E31=C30,C32,IF(E31=C32,C30,0))</f>
        <v>Казачков Матвей</v>
      </c>
      <c r="D50" s="189"/>
      <c r="E50" s="190"/>
      <c r="F50" s="190"/>
      <c r="G50" s="192">
        <v>25</v>
      </c>
      <c r="H50" s="237"/>
      <c r="I50" s="253" t="s">
        <v>114</v>
      </c>
      <c r="J50" s="248"/>
      <c r="K50" s="190"/>
      <c r="L50" s="190"/>
      <c r="M50" s="195"/>
      <c r="N50" s="190"/>
      <c r="O50" s="190"/>
    </row>
    <row r="51" spans="1:15" ht="12.75">
      <c r="A51" s="186"/>
      <c r="B51" s="186"/>
      <c r="C51" s="192">
        <v>19</v>
      </c>
      <c r="D51" s="237"/>
      <c r="E51" s="251" t="s">
        <v>125</v>
      </c>
      <c r="F51" s="252"/>
      <c r="G51" s="196"/>
      <c r="H51" s="195"/>
      <c r="I51" s="195"/>
      <c r="J51" s="195"/>
      <c r="K51" s="190"/>
      <c r="L51" s="190"/>
      <c r="M51" s="195"/>
      <c r="N51" s="190"/>
      <c r="O51" s="190"/>
    </row>
    <row r="52" spans="1:15" ht="12.75">
      <c r="A52" s="186">
        <v>-8</v>
      </c>
      <c r="B52" s="249">
        <f>IF(D35=B34,B36,IF(D35=B36,B34,0))</f>
        <v>0</v>
      </c>
      <c r="C52" s="197" t="str">
        <f>IF(E35=C34,C36,IF(E35=C36,C34,0))</f>
        <v>Ахмеров Эмиль</v>
      </c>
      <c r="D52" s="199"/>
      <c r="E52" s="192">
        <v>23</v>
      </c>
      <c r="F52" s="237"/>
      <c r="G52" s="253" t="s">
        <v>118</v>
      </c>
      <c r="H52" s="252"/>
      <c r="I52" s="195"/>
      <c r="J52" s="195"/>
      <c r="K52" s="186">
        <v>-28</v>
      </c>
      <c r="L52" s="249">
        <f>IF(L44=J40,J48,IF(L44=J48,J40,0))</f>
        <v>0</v>
      </c>
      <c r="M52" s="188" t="str">
        <f>IF(M44=K40,K48,IF(M44=K48,K40,0))</f>
        <v>Юшков Захар</v>
      </c>
      <c r="N52" s="194"/>
      <c r="O52" s="194"/>
    </row>
    <row r="53" spans="1:15" ht="12.75">
      <c r="A53" s="186"/>
      <c r="B53" s="186"/>
      <c r="C53" s="205">
        <v>-9</v>
      </c>
      <c r="D53" s="249">
        <f>IF(F9=D7,D11,IF(F9=D11,D7,0))</f>
        <v>0</v>
      </c>
      <c r="E53" s="197" t="str">
        <f>IF(G9=E7,E11,IF(G9=E11,E7,0))</f>
        <v>Мещеряков Олег</v>
      </c>
      <c r="F53" s="199"/>
      <c r="G53" s="190"/>
      <c r="H53" s="190"/>
      <c r="I53" s="195"/>
      <c r="J53" s="195"/>
      <c r="K53" s="190"/>
      <c r="L53" s="190"/>
      <c r="M53" s="214"/>
      <c r="N53" s="210" t="s">
        <v>82</v>
      </c>
      <c r="O53" s="210"/>
    </row>
    <row r="54" spans="1:15" ht="12.75">
      <c r="A54" s="186"/>
      <c r="B54" s="186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</row>
    <row r="55" spans="1:15" ht="12.75">
      <c r="A55" s="186">
        <v>-26</v>
      </c>
      <c r="B55" s="249">
        <f>IF(J40=H38,H42,IF(J40=H42,H38,0))</f>
        <v>0</v>
      </c>
      <c r="C55" s="188" t="str">
        <f>IF(K40=I38,I42,IF(K40=I42,I38,0))</f>
        <v>Гилязева Дарина</v>
      </c>
      <c r="D55" s="189"/>
      <c r="E55" s="190"/>
      <c r="F55" s="190"/>
      <c r="G55" s="186">
        <v>-20</v>
      </c>
      <c r="H55" s="249">
        <f>IF(F40=D39,D41,IF(F40=D41,D39,0))</f>
        <v>0</v>
      </c>
      <c r="I55" s="188" t="str">
        <f>IF(G40=E39,E41,IF(G40=E41,E39,0))</f>
        <v>Усольцева Павла</v>
      </c>
      <c r="J55" s="189"/>
      <c r="K55" s="190"/>
      <c r="L55" s="190"/>
      <c r="M55" s="190"/>
      <c r="N55" s="190"/>
      <c r="O55" s="190"/>
    </row>
    <row r="56" spans="1:15" ht="12.75">
      <c r="A56" s="186"/>
      <c r="B56" s="236"/>
      <c r="C56" s="192">
        <v>29</v>
      </c>
      <c r="D56" s="237"/>
      <c r="E56" s="213" t="s">
        <v>115</v>
      </c>
      <c r="F56" s="238"/>
      <c r="G56" s="186"/>
      <c r="H56" s="186"/>
      <c r="I56" s="192">
        <v>31</v>
      </c>
      <c r="J56" s="237"/>
      <c r="K56" s="213" t="s">
        <v>117</v>
      </c>
      <c r="L56" s="238"/>
      <c r="M56" s="190"/>
      <c r="N56" s="190"/>
      <c r="O56" s="190"/>
    </row>
    <row r="57" spans="1:15" ht="12.75">
      <c r="A57" s="186">
        <v>-27</v>
      </c>
      <c r="B57" s="249">
        <f>IF(J48=H46,H50,IF(J48=H50,H46,0))</f>
        <v>0</v>
      </c>
      <c r="C57" s="197" t="str">
        <f>IF(K48=I46,I50,IF(K48=I50,I46,0))</f>
        <v>Кислицина Мария</v>
      </c>
      <c r="D57" s="199"/>
      <c r="E57" s="215" t="s">
        <v>73</v>
      </c>
      <c r="F57" s="215"/>
      <c r="G57" s="186">
        <v>-21</v>
      </c>
      <c r="H57" s="249">
        <f>IF(F44=D43,D45,IF(F44=D45,D43,0))</f>
        <v>0</v>
      </c>
      <c r="I57" s="197" t="str">
        <f>IF(G44=E43,E45,IF(G44=E45,E43,0))</f>
        <v>Канишева Валентина</v>
      </c>
      <c r="J57" s="199"/>
      <c r="K57" s="196"/>
      <c r="L57" s="195"/>
      <c r="M57" s="195"/>
      <c r="N57" s="190"/>
      <c r="O57" s="190"/>
    </row>
    <row r="58" spans="1:15" ht="12.75">
      <c r="A58" s="186"/>
      <c r="B58" s="186"/>
      <c r="C58" s="186">
        <v>-29</v>
      </c>
      <c r="D58" s="249">
        <f>IF(D56=B55,B57,IF(D56=B57,B55,0))</f>
        <v>0</v>
      </c>
      <c r="E58" s="188" t="str">
        <f>IF(E56=C55,C57,IF(E56=C57,C55,0))</f>
        <v>Кислицина Мария</v>
      </c>
      <c r="F58" s="189"/>
      <c r="G58" s="186"/>
      <c r="H58" s="186"/>
      <c r="I58" s="190"/>
      <c r="J58" s="190"/>
      <c r="K58" s="192">
        <v>33</v>
      </c>
      <c r="L58" s="237"/>
      <c r="M58" s="213" t="s">
        <v>125</v>
      </c>
      <c r="N58" s="194"/>
      <c r="O58" s="194"/>
    </row>
    <row r="59" spans="1:15" ht="12.75">
      <c r="A59" s="186"/>
      <c r="B59" s="186"/>
      <c r="C59" s="190"/>
      <c r="D59" s="190"/>
      <c r="E59" s="215" t="s">
        <v>74</v>
      </c>
      <c r="F59" s="215"/>
      <c r="G59" s="186">
        <v>-22</v>
      </c>
      <c r="H59" s="249">
        <f>IF(F48=D47,D49,IF(F48=D49,D47,0))</f>
        <v>0</v>
      </c>
      <c r="I59" s="188" t="str">
        <f>IF(G48=E47,E49,IF(G48=E49,E47,0))</f>
        <v>Пермяков Александр</v>
      </c>
      <c r="J59" s="189"/>
      <c r="K59" s="196"/>
      <c r="L59" s="195"/>
      <c r="M59" s="190"/>
      <c r="N59" s="210" t="s">
        <v>77</v>
      </c>
      <c r="O59" s="210"/>
    </row>
    <row r="60" spans="1:15" ht="12.75">
      <c r="A60" s="186">
        <v>-24</v>
      </c>
      <c r="B60" s="249">
        <f>IF(H42=F40,F44,IF(H42=F44,F40,0))</f>
        <v>0</v>
      </c>
      <c r="C60" s="188" t="str">
        <f>IF(I42=G40,G44,IF(I42=G44,G40,0))</f>
        <v>Хамзин Дамир</v>
      </c>
      <c r="D60" s="189"/>
      <c r="E60" s="190"/>
      <c r="F60" s="190"/>
      <c r="G60" s="186"/>
      <c r="H60" s="186"/>
      <c r="I60" s="192">
        <v>32</v>
      </c>
      <c r="J60" s="237"/>
      <c r="K60" s="243" t="s">
        <v>125</v>
      </c>
      <c r="L60" s="238"/>
      <c r="M60" s="209"/>
      <c r="N60" s="190"/>
      <c r="O60" s="190"/>
    </row>
    <row r="61" spans="1:15" ht="12.75">
      <c r="A61" s="186"/>
      <c r="B61" s="186"/>
      <c r="C61" s="192">
        <v>30</v>
      </c>
      <c r="D61" s="237"/>
      <c r="E61" s="213" t="s">
        <v>116</v>
      </c>
      <c r="F61" s="238"/>
      <c r="G61" s="186">
        <v>-23</v>
      </c>
      <c r="H61" s="249">
        <f>IF(F52=D51,D53,IF(F52=D53,D51,0))</f>
        <v>0</v>
      </c>
      <c r="I61" s="197" t="str">
        <f>IF(G52=E51,E53,IF(G52=E53,E51,0))</f>
        <v>Ахмеров Эмиль</v>
      </c>
      <c r="J61" s="199"/>
      <c r="K61" s="186">
        <v>-33</v>
      </c>
      <c r="L61" s="249">
        <f>IF(L58=J56,J60,IF(L58=J60,J56,0))</f>
        <v>0</v>
      </c>
      <c r="M61" s="188" t="str">
        <f>IF(M58=K56,K60,IF(M58=K60,K56,0))</f>
        <v>Усольцева Павла</v>
      </c>
      <c r="N61" s="194"/>
      <c r="O61" s="194"/>
    </row>
    <row r="62" spans="1:15" ht="12.75">
      <c r="A62" s="186">
        <v>-25</v>
      </c>
      <c r="B62" s="249">
        <f>IF(H50=F48,F52,IF(H50=F52,F48,0))</f>
        <v>0</v>
      </c>
      <c r="C62" s="197" t="str">
        <f>IF(I50=G48,G52,IF(I50=G52,G48,0))</f>
        <v>Мещеряков Олег</v>
      </c>
      <c r="D62" s="199"/>
      <c r="E62" s="215" t="s">
        <v>75</v>
      </c>
      <c r="F62" s="215"/>
      <c r="G62" s="190"/>
      <c r="H62" s="190"/>
      <c r="I62" s="190"/>
      <c r="J62" s="190"/>
      <c r="K62" s="190"/>
      <c r="L62" s="190"/>
      <c r="M62" s="190"/>
      <c r="N62" s="210" t="s">
        <v>79</v>
      </c>
      <c r="O62" s="210"/>
    </row>
    <row r="63" spans="1:15" ht="12.75">
      <c r="A63" s="186"/>
      <c r="B63" s="186"/>
      <c r="C63" s="186">
        <v>-30</v>
      </c>
      <c r="D63" s="249">
        <f>IF(D61=B60,B62,IF(D61=B62,B60,0))</f>
        <v>0</v>
      </c>
      <c r="E63" s="188" t="str">
        <f>IF(E61=C60,C62,IF(E61=C62,C60,0))</f>
        <v>Мещеряков Олег</v>
      </c>
      <c r="F63" s="189"/>
      <c r="G63" s="190"/>
      <c r="H63" s="190"/>
      <c r="I63" s="190"/>
      <c r="J63" s="190"/>
      <c r="K63" s="190"/>
      <c r="L63" s="190"/>
      <c r="M63" s="190"/>
      <c r="N63" s="190"/>
      <c r="O63" s="190"/>
    </row>
    <row r="64" spans="1:15" ht="12.75">
      <c r="A64" s="186"/>
      <c r="B64" s="186"/>
      <c r="C64" s="190"/>
      <c r="D64" s="190"/>
      <c r="E64" s="215" t="s">
        <v>76</v>
      </c>
      <c r="F64" s="215"/>
      <c r="G64" s="190"/>
      <c r="H64" s="190"/>
      <c r="I64" s="186">
        <v>-31</v>
      </c>
      <c r="J64" s="249">
        <f>IF(J56=H55,H57,IF(J56=H57,H55,0))</f>
        <v>0</v>
      </c>
      <c r="K64" s="188" t="str">
        <f>IF(K56=I55,I57,IF(K56=I57,I55,0))</f>
        <v>Канишева Валентина</v>
      </c>
      <c r="L64" s="189"/>
      <c r="M64" s="190"/>
      <c r="N64" s="190"/>
      <c r="O64" s="190"/>
    </row>
    <row r="65" spans="1:15" ht="12.75">
      <c r="A65" s="186">
        <v>-16</v>
      </c>
      <c r="B65" s="249">
        <f>IF(D39=B38,B40,IF(D39=B40,B38,0))</f>
        <v>0</v>
      </c>
      <c r="C65" s="188" t="str">
        <f>IF(E39=C38,C40,IF(E39=C40,C38,0))</f>
        <v>Шаймарданов Надаль</v>
      </c>
      <c r="D65" s="189"/>
      <c r="E65" s="190"/>
      <c r="F65" s="190"/>
      <c r="G65" s="190"/>
      <c r="H65" s="190"/>
      <c r="I65" s="190"/>
      <c r="J65" s="190"/>
      <c r="K65" s="192">
        <v>34</v>
      </c>
      <c r="L65" s="237"/>
      <c r="M65" s="213" t="s">
        <v>122</v>
      </c>
      <c r="N65" s="194"/>
      <c r="O65" s="194"/>
    </row>
    <row r="66" spans="1:15" ht="12.75">
      <c r="A66" s="186"/>
      <c r="B66" s="186"/>
      <c r="C66" s="192">
        <v>35</v>
      </c>
      <c r="D66" s="237"/>
      <c r="E66" s="213" t="s">
        <v>119</v>
      </c>
      <c r="F66" s="238"/>
      <c r="G66" s="190"/>
      <c r="H66" s="190"/>
      <c r="I66" s="186">
        <v>-32</v>
      </c>
      <c r="J66" s="249">
        <f>IF(J60=H59,H61,IF(J60=H61,H59,0))</f>
        <v>0</v>
      </c>
      <c r="K66" s="197" t="str">
        <f>IF(K60=I59,I61,IF(K60=I61,I59,0))</f>
        <v>Пермяков Александр</v>
      </c>
      <c r="L66" s="189"/>
      <c r="M66" s="190"/>
      <c r="N66" s="210" t="s">
        <v>78</v>
      </c>
      <c r="O66" s="210"/>
    </row>
    <row r="67" spans="1:15" ht="12.75">
      <c r="A67" s="186">
        <v>-17</v>
      </c>
      <c r="B67" s="249">
        <f>IF(D43=B42,B44,IF(D43=B44,B42,0))</f>
        <v>0</v>
      </c>
      <c r="C67" s="197" t="str">
        <f>IF(E43=C42,C44,IF(E43=C44,C42,0))</f>
        <v>Миронова Арианна</v>
      </c>
      <c r="D67" s="199"/>
      <c r="E67" s="196"/>
      <c r="F67" s="195"/>
      <c r="G67" s="195"/>
      <c r="H67" s="195"/>
      <c r="I67" s="186"/>
      <c r="J67" s="186"/>
      <c r="K67" s="186">
        <v>-34</v>
      </c>
      <c r="L67" s="249">
        <f>IF(L65=J64,J66,IF(L65=J66,J64,0))</f>
        <v>0</v>
      </c>
      <c r="M67" s="188" t="str">
        <f>IF(M65=K64,K66,IF(M65=K66,K64,0))</f>
        <v>Пермяков Александр</v>
      </c>
      <c r="N67" s="194"/>
      <c r="O67" s="194"/>
    </row>
    <row r="68" spans="1:15" ht="12.75">
      <c r="A68" s="186"/>
      <c r="B68" s="186"/>
      <c r="C68" s="190"/>
      <c r="D68" s="190"/>
      <c r="E68" s="192">
        <v>37</v>
      </c>
      <c r="F68" s="237"/>
      <c r="G68" s="213" t="s">
        <v>119</v>
      </c>
      <c r="H68" s="238"/>
      <c r="I68" s="186"/>
      <c r="J68" s="186"/>
      <c r="K68" s="190"/>
      <c r="L68" s="190"/>
      <c r="M68" s="190"/>
      <c r="N68" s="210" t="s">
        <v>80</v>
      </c>
      <c r="O68" s="210"/>
    </row>
    <row r="69" spans="1:15" ht="12.75">
      <c r="A69" s="186">
        <v>-18</v>
      </c>
      <c r="B69" s="249">
        <f>IF(D47=B46,B48,IF(D47=B48,B46,0))</f>
        <v>0</v>
      </c>
      <c r="C69" s="188" t="str">
        <f>IF(E47=C46,C48,IF(E47=C48,C46,0))</f>
        <v>Герасименко Юлия</v>
      </c>
      <c r="D69" s="189"/>
      <c r="E69" s="196"/>
      <c r="F69" s="195"/>
      <c r="G69" s="255" t="s">
        <v>83</v>
      </c>
      <c r="H69" s="255"/>
      <c r="I69" s="186">
        <v>-35</v>
      </c>
      <c r="J69" s="249">
        <f>IF(D66=B65,B67,IF(D66=B67,B65,0))</f>
        <v>0</v>
      </c>
      <c r="K69" s="188" t="str">
        <f>IF(E66=C65,C67,IF(E66=C67,C65,0))</f>
        <v>Миронова Арианна</v>
      </c>
      <c r="L69" s="189"/>
      <c r="M69" s="190"/>
      <c r="N69" s="190"/>
      <c r="O69" s="190"/>
    </row>
    <row r="70" spans="1:15" ht="12.75">
      <c r="A70" s="186"/>
      <c r="B70" s="186"/>
      <c r="C70" s="192">
        <v>36</v>
      </c>
      <c r="D70" s="237"/>
      <c r="E70" s="243" t="s">
        <v>120</v>
      </c>
      <c r="F70" s="238"/>
      <c r="G70" s="209"/>
      <c r="H70" s="209"/>
      <c r="I70" s="186"/>
      <c r="J70" s="186"/>
      <c r="K70" s="192">
        <v>38</v>
      </c>
      <c r="L70" s="237"/>
      <c r="M70" s="213" t="s">
        <v>124</v>
      </c>
      <c r="N70" s="194"/>
      <c r="O70" s="194"/>
    </row>
    <row r="71" spans="1:15" ht="12.75">
      <c r="A71" s="186">
        <v>-19</v>
      </c>
      <c r="B71" s="249">
        <f>IF(D51=B50,B52,IF(D51=B52,B50,0))</f>
        <v>0</v>
      </c>
      <c r="C71" s="197" t="str">
        <f>IF(E51=C50,C52,IF(E51=C52,C50,0))</f>
        <v>Казачков Матвей</v>
      </c>
      <c r="D71" s="199"/>
      <c r="E71" s="186">
        <v>-37</v>
      </c>
      <c r="F71" s="249">
        <f>IF(F68=D66,D70,IF(F68=D70,D66,0))</f>
        <v>0</v>
      </c>
      <c r="G71" s="188" t="str">
        <f>IF(G68=E66,E70,IF(G68=E70,E66,0))</f>
        <v>Казачков Матвей</v>
      </c>
      <c r="H71" s="189"/>
      <c r="I71" s="186">
        <v>-36</v>
      </c>
      <c r="J71" s="249">
        <f>IF(D70=B69,B71,IF(D70=B71,B69,0))</f>
        <v>0</v>
      </c>
      <c r="K71" s="197" t="str">
        <f>IF(E70=C69,C71,IF(E70=C71,C69,0))</f>
        <v>Герасименко Юлия</v>
      </c>
      <c r="L71" s="189"/>
      <c r="M71" s="190"/>
      <c r="N71" s="210" t="s">
        <v>86</v>
      </c>
      <c r="O71" s="210"/>
    </row>
    <row r="72" spans="1:15" ht="12.75">
      <c r="A72" s="190"/>
      <c r="B72" s="190"/>
      <c r="C72" s="190"/>
      <c r="D72" s="190"/>
      <c r="E72" s="190"/>
      <c r="F72" s="190"/>
      <c r="G72" s="215" t="s">
        <v>85</v>
      </c>
      <c r="H72" s="215"/>
      <c r="I72" s="190"/>
      <c r="J72" s="190"/>
      <c r="K72" s="186">
        <v>-38</v>
      </c>
      <c r="L72" s="249">
        <f>IF(L70=J69,J71,IF(L70=J71,J69,0))</f>
        <v>0</v>
      </c>
      <c r="M72" s="188" t="str">
        <f>IF(M70=K69,K71,IF(M70=K71,K69,0))</f>
        <v>Миронова Арианна</v>
      </c>
      <c r="N72" s="194"/>
      <c r="O72" s="194"/>
    </row>
    <row r="73" spans="1:15" ht="12.75">
      <c r="A73" s="190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210" t="s">
        <v>87</v>
      </c>
      <c r="O73" s="210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73:O73"/>
    <mergeCell ref="N59:O59"/>
    <mergeCell ref="N62:O62"/>
    <mergeCell ref="N66:O66"/>
    <mergeCell ref="N68:O68"/>
    <mergeCell ref="N71:O71"/>
  </mergeCells>
  <conditionalFormatting sqref="A6:O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7"/>
  </sheetPr>
  <dimension ref="A1:E39"/>
  <sheetViews>
    <sheetView workbookViewId="0" topLeftCell="A1">
      <selection activeCell="A2" sqref="A2:L2"/>
    </sheetView>
  </sheetViews>
  <sheetFormatPr defaultColWidth="9.00390625" defaultRowHeight="12.75"/>
  <cols>
    <col min="1" max="1" width="9.125" style="260" customWidth="1"/>
    <col min="2" max="2" width="5.75390625" style="260" customWidth="1"/>
    <col min="3" max="4" width="25.75390625" style="191" customWidth="1"/>
    <col min="5" max="5" width="5.75390625" style="191" customWidth="1"/>
    <col min="6" max="16384" width="9.125" style="191" customWidth="1"/>
  </cols>
  <sheetData>
    <row r="1" spans="1:5" ht="12.75">
      <c r="A1" s="219" t="s">
        <v>103</v>
      </c>
      <c r="B1" s="220" t="s">
        <v>104</v>
      </c>
      <c r="C1" s="221"/>
      <c r="D1" s="222" t="s">
        <v>105</v>
      </c>
      <c r="E1" s="223"/>
    </row>
    <row r="2" spans="1:5" ht="12.75">
      <c r="A2" s="224">
        <v>1</v>
      </c>
      <c r="B2" s="256">
        <f>'Д13'!D7</f>
        <v>0</v>
      </c>
      <c r="C2" s="257" t="str">
        <f>'Д13'!E51</f>
        <v>Ахмеров Эмиль</v>
      </c>
      <c r="D2" s="258" t="str">
        <f>'Д13'!C71</f>
        <v>Казачков Матвей</v>
      </c>
      <c r="E2" s="259">
        <f>'Д13'!B38</f>
        <v>0</v>
      </c>
    </row>
    <row r="3" spans="1:5" ht="12.75">
      <c r="A3" s="224">
        <v>2</v>
      </c>
      <c r="B3" s="256">
        <f>'Д13'!D11</f>
        <v>0</v>
      </c>
      <c r="C3" s="257" t="str">
        <f>'Д13'!K60</f>
        <v>Ахмеров Эмиль</v>
      </c>
      <c r="D3" s="258" t="str">
        <f>'Д13'!K66</f>
        <v>Пермяков Александр</v>
      </c>
      <c r="E3" s="259">
        <f>'Д13'!B40</f>
        <v>0</v>
      </c>
    </row>
    <row r="4" spans="1:5" ht="12.75">
      <c r="A4" s="224">
        <v>3</v>
      </c>
      <c r="B4" s="256">
        <f>'Д13'!D15</f>
        <v>0</v>
      </c>
      <c r="C4" s="257" t="str">
        <f>'Д13'!M58</f>
        <v>Ахмеров Эмиль</v>
      </c>
      <c r="D4" s="258" t="str">
        <f>'Д13'!M61</f>
        <v>Усольцева Павла</v>
      </c>
      <c r="E4" s="259">
        <f>'Д13'!B42</f>
        <v>0</v>
      </c>
    </row>
    <row r="5" spans="1:5" ht="12.75">
      <c r="A5" s="224">
        <v>4</v>
      </c>
      <c r="B5" s="256">
        <f>'Д13'!D19</f>
        <v>0</v>
      </c>
      <c r="C5" s="257" t="str">
        <f>'Д13'!E23</f>
        <v>Бадретдинов Дмитрий</v>
      </c>
      <c r="D5" s="258" t="str">
        <f>'Д13'!C46</f>
        <v>Герасименко Юлия</v>
      </c>
      <c r="E5" s="259">
        <f>'Д13'!B44</f>
        <v>0</v>
      </c>
    </row>
    <row r="6" spans="1:5" ht="12.75">
      <c r="A6" s="224">
        <v>5</v>
      </c>
      <c r="B6" s="256">
        <f>'Д13'!D23</f>
        <v>0</v>
      </c>
      <c r="C6" s="257" t="str">
        <f>'Д13'!G25</f>
        <v>Бадретдинов Дмитрий</v>
      </c>
      <c r="D6" s="258" t="str">
        <f>'Д13'!E45</f>
        <v>Хамзин Дамир</v>
      </c>
      <c r="E6" s="259">
        <f>'Д13'!B46</f>
        <v>0</v>
      </c>
    </row>
    <row r="7" spans="1:5" ht="12.75">
      <c r="A7" s="224">
        <v>6</v>
      </c>
      <c r="B7" s="256">
        <f>'Д13'!D27</f>
        <v>0</v>
      </c>
      <c r="C7" s="257" t="str">
        <f>'Д13'!I29</f>
        <v>Бадретдинов Дмитрий</v>
      </c>
      <c r="D7" s="258" t="str">
        <f>'Д13'!I46</f>
        <v>Юшков Захар</v>
      </c>
      <c r="E7" s="259">
        <f>'Д13'!B48</f>
        <v>0</v>
      </c>
    </row>
    <row r="8" spans="1:5" ht="12.75">
      <c r="A8" s="224">
        <v>7</v>
      </c>
      <c r="B8" s="256">
        <f>'Д13'!D31</f>
        <v>0</v>
      </c>
      <c r="C8" s="257" t="str">
        <f>'Д13'!M70</f>
        <v>Герасименко Юлия</v>
      </c>
      <c r="D8" s="258" t="str">
        <f>'Д13'!M72</f>
        <v>Миронова Арианна</v>
      </c>
      <c r="E8" s="259">
        <f>'Д13'!B50</f>
        <v>0</v>
      </c>
    </row>
    <row r="9" spans="1:5" ht="12.75">
      <c r="A9" s="224">
        <v>8</v>
      </c>
      <c r="B9" s="256">
        <f>'Д13'!D35</f>
        <v>0</v>
      </c>
      <c r="C9" s="257" t="str">
        <f>'Д13'!E15</f>
        <v>Гилязева Дарина</v>
      </c>
      <c r="D9" s="258" t="str">
        <f>'Д13'!C42</f>
        <v>Канишева Валентина</v>
      </c>
      <c r="E9" s="259">
        <f>'Д13'!B52</f>
        <v>0</v>
      </c>
    </row>
    <row r="10" spans="1:5" ht="12.75">
      <c r="A10" s="224">
        <v>9</v>
      </c>
      <c r="B10" s="256">
        <f>'Д13'!F9</f>
        <v>0</v>
      </c>
      <c r="C10" s="257" t="str">
        <f>'Д13'!G17</f>
        <v>Гилязева Дарина</v>
      </c>
      <c r="D10" s="258" t="str">
        <f>'Д13'!E49</f>
        <v>Кислицина Мария</v>
      </c>
      <c r="E10" s="259">
        <f>'Д13'!D53</f>
        <v>0</v>
      </c>
    </row>
    <row r="11" spans="1:5" ht="12.75">
      <c r="A11" s="224">
        <v>10</v>
      </c>
      <c r="B11" s="256">
        <f>'Д13'!F17</f>
        <v>0</v>
      </c>
      <c r="C11" s="257" t="str">
        <f>'Д13'!E56</f>
        <v>Гилязева Дарина</v>
      </c>
      <c r="D11" s="258" t="str">
        <f>'Д13'!E58</f>
        <v>Кислицина Мария</v>
      </c>
      <c r="E11" s="259">
        <f>'Д13'!D49</f>
        <v>0</v>
      </c>
    </row>
    <row r="12" spans="1:5" ht="12.75">
      <c r="A12" s="224">
        <v>11</v>
      </c>
      <c r="B12" s="256">
        <f>'Д13'!F25</f>
        <v>0</v>
      </c>
      <c r="C12" s="257" t="str">
        <f>'Д13'!E70</f>
        <v>Казачков Матвей</v>
      </c>
      <c r="D12" s="258" t="str">
        <f>'Д13'!K71</f>
        <v>Герасименко Юлия</v>
      </c>
      <c r="E12" s="259">
        <f>'Д13'!D45</f>
        <v>0</v>
      </c>
    </row>
    <row r="13" spans="1:5" ht="12.75">
      <c r="A13" s="224">
        <v>12</v>
      </c>
      <c r="B13" s="256">
        <f>'Д13'!F33</f>
        <v>0</v>
      </c>
      <c r="C13" s="257" t="str">
        <f>'Д13'!E43</f>
        <v>Канишева Валентина</v>
      </c>
      <c r="D13" s="258" t="str">
        <f>'Д13'!C67</f>
        <v>Миронова Арианна</v>
      </c>
      <c r="E13" s="259">
        <f>'Д13'!D41</f>
        <v>0</v>
      </c>
    </row>
    <row r="14" spans="1:5" ht="12.75">
      <c r="A14" s="224">
        <v>13</v>
      </c>
      <c r="B14" s="256">
        <f>'Д13'!H13</f>
        <v>0</v>
      </c>
      <c r="C14" s="257" t="str">
        <f>'Д13'!M65</f>
        <v>Канишева Валентина</v>
      </c>
      <c r="D14" s="258" t="str">
        <f>'Д13'!M67</f>
        <v>Пермяков Александр</v>
      </c>
      <c r="E14" s="259">
        <f>'Д13'!H38</f>
        <v>0</v>
      </c>
    </row>
    <row r="15" spans="1:5" ht="12.75">
      <c r="A15" s="224">
        <v>14</v>
      </c>
      <c r="B15" s="256">
        <f>'Д13'!H29</f>
        <v>0</v>
      </c>
      <c r="C15" s="257" t="str">
        <f>'Д13'!I50</f>
        <v>Кислицина Мария</v>
      </c>
      <c r="D15" s="258" t="str">
        <f>'Д13'!C62</f>
        <v>Мещеряков Олег</v>
      </c>
      <c r="E15" s="259">
        <f>'Д13'!H46</f>
        <v>0</v>
      </c>
    </row>
    <row r="16" spans="1:5" ht="12.75">
      <c r="A16" s="224">
        <v>15</v>
      </c>
      <c r="B16" s="256">
        <f>'Д13'!J21</f>
        <v>0</v>
      </c>
      <c r="C16" s="257" t="str">
        <f>'Д13'!E19</f>
        <v>Кислицина Мария</v>
      </c>
      <c r="D16" s="258" t="str">
        <f>'Д13'!C44</f>
        <v>Миронова Арианна</v>
      </c>
      <c r="E16" s="259">
        <f>'Д13'!J32</f>
        <v>0</v>
      </c>
    </row>
    <row r="17" spans="1:5" ht="12.75">
      <c r="A17" s="224">
        <v>16</v>
      </c>
      <c r="B17" s="256">
        <f>'Д13'!D39</f>
        <v>0</v>
      </c>
      <c r="C17" s="257" t="str">
        <f>'Д13'!G48</f>
        <v>Кислицина Мария</v>
      </c>
      <c r="D17" s="258" t="str">
        <f>'Д13'!I59</f>
        <v>Пермяков Александр</v>
      </c>
      <c r="E17" s="259">
        <f>'Д13'!B65</f>
        <v>0</v>
      </c>
    </row>
    <row r="18" spans="1:5" ht="12.75">
      <c r="A18" s="224">
        <v>17</v>
      </c>
      <c r="B18" s="256">
        <f>'Д13'!D43</f>
        <v>0</v>
      </c>
      <c r="C18" s="257" t="str">
        <f>'Д13'!K21</f>
        <v>Леонтьев Динар</v>
      </c>
      <c r="D18" s="258" t="str">
        <f>'Д13'!K32</f>
        <v>Бадретдинов Дмитрий</v>
      </c>
      <c r="E18" s="259">
        <f>'Д13'!B67</f>
        <v>0</v>
      </c>
    </row>
    <row r="19" spans="1:5" ht="12.75">
      <c r="A19" s="224">
        <v>18</v>
      </c>
      <c r="B19" s="256">
        <f>'Д13'!D47</f>
        <v>0</v>
      </c>
      <c r="C19" s="257" t="str">
        <f>'Д13'!I13</f>
        <v>Леонтьев Динар</v>
      </c>
      <c r="D19" s="258" t="str">
        <f>'Д13'!I38</f>
        <v>Гилязева Дарина</v>
      </c>
      <c r="E19" s="259">
        <f>'Д13'!B69</f>
        <v>0</v>
      </c>
    </row>
    <row r="20" spans="1:5" ht="12.75">
      <c r="A20" s="224">
        <v>19</v>
      </c>
      <c r="B20" s="256">
        <f>'Д13'!D51</f>
        <v>0</v>
      </c>
      <c r="C20" s="257" t="str">
        <f>'Д13'!G9</f>
        <v>Леонтьев Динар</v>
      </c>
      <c r="D20" s="258" t="str">
        <f>'Д13'!E53</f>
        <v>Мещеряков Олег</v>
      </c>
      <c r="E20" s="259">
        <f>'Д13'!B71</f>
        <v>0</v>
      </c>
    </row>
    <row r="21" spans="1:5" ht="12.75">
      <c r="A21" s="224">
        <v>20</v>
      </c>
      <c r="B21" s="256">
        <f>'Д13'!F40</f>
        <v>0</v>
      </c>
      <c r="C21" s="257" t="str">
        <f>'Д13'!E7</f>
        <v>Леонтьев Динар</v>
      </c>
      <c r="D21" s="258" t="str">
        <f>'Д13'!C38</f>
        <v>Сулейманов Роберт</v>
      </c>
      <c r="E21" s="259">
        <f>'Д13'!H55</f>
        <v>0</v>
      </c>
    </row>
    <row r="22" spans="1:5" ht="12.75">
      <c r="A22" s="224">
        <v>21</v>
      </c>
      <c r="B22" s="256">
        <f>'Д13'!F44</f>
        <v>0</v>
      </c>
      <c r="C22" s="257" t="str">
        <f>'Д13'!G52</f>
        <v>Мещеряков Олег</v>
      </c>
      <c r="D22" s="258" t="str">
        <f>'Д13'!I61</f>
        <v>Ахмеров Эмиль</v>
      </c>
      <c r="E22" s="259">
        <f>'Д13'!H57</f>
        <v>0</v>
      </c>
    </row>
    <row r="23" spans="1:5" ht="12.75">
      <c r="A23" s="224">
        <v>22</v>
      </c>
      <c r="B23" s="256">
        <f>'Д13'!F48</f>
        <v>0</v>
      </c>
      <c r="C23" s="257" t="str">
        <f>'Д13'!E11</f>
        <v>Мещеряков Олег</v>
      </c>
      <c r="D23" s="258" t="str">
        <f>'Д13'!C40</f>
        <v>Шаймарданов Надаль</v>
      </c>
      <c r="E23" s="259">
        <f>'Д13'!H59</f>
        <v>0</v>
      </c>
    </row>
    <row r="24" spans="1:5" ht="12.75">
      <c r="A24" s="224">
        <v>23</v>
      </c>
      <c r="B24" s="256">
        <f>'Д13'!F52</f>
        <v>0</v>
      </c>
      <c r="C24" s="257" t="str">
        <f>'Д13'!E47</f>
        <v>Пермяков Александр</v>
      </c>
      <c r="D24" s="258" t="str">
        <f>'Д13'!C69</f>
        <v>Герасименко Юлия</v>
      </c>
      <c r="E24" s="259">
        <f>'Д13'!H61</f>
        <v>0</v>
      </c>
    </row>
    <row r="25" spans="1:5" ht="12.75">
      <c r="A25" s="224">
        <v>24</v>
      </c>
      <c r="B25" s="256">
        <f>'Д13'!H42</f>
        <v>0</v>
      </c>
      <c r="C25" s="257" t="str">
        <f>'Д13'!K40</f>
        <v>Сулейманов Роберт</v>
      </c>
      <c r="D25" s="258" t="str">
        <f>'Д13'!C55</f>
        <v>Гилязева Дарина</v>
      </c>
      <c r="E25" s="259">
        <f>'Д13'!B60</f>
        <v>0</v>
      </c>
    </row>
    <row r="26" spans="1:5" ht="12.75">
      <c r="A26" s="224">
        <v>25</v>
      </c>
      <c r="B26" s="256">
        <f>'Д13'!H50</f>
        <v>0</v>
      </c>
      <c r="C26" s="257" t="str">
        <f>'Д13'!G40</f>
        <v>Сулейманов Роберт</v>
      </c>
      <c r="D26" s="258" t="str">
        <f>'Д13'!I55</f>
        <v>Усольцева Павла</v>
      </c>
      <c r="E26" s="259">
        <f>'Д13'!B62</f>
        <v>0</v>
      </c>
    </row>
    <row r="27" spans="1:5" ht="12.75">
      <c r="A27" s="224">
        <v>26</v>
      </c>
      <c r="B27" s="256">
        <f>'Д13'!J40</f>
        <v>0</v>
      </c>
      <c r="C27" s="257" t="str">
        <f>'Д13'!I42</f>
        <v>Сулейманов Роберт</v>
      </c>
      <c r="D27" s="258" t="str">
        <f>'Д13'!C60</f>
        <v>Хамзин Дамир</v>
      </c>
      <c r="E27" s="259">
        <f>'Д13'!B55</f>
        <v>0</v>
      </c>
    </row>
    <row r="28" spans="1:5" ht="12.75">
      <c r="A28" s="224">
        <v>27</v>
      </c>
      <c r="B28" s="256">
        <f>'Д13'!J48</f>
        <v>0</v>
      </c>
      <c r="C28" s="257" t="str">
        <f>'Д13'!E39</f>
        <v>Сулейманов Роберт</v>
      </c>
      <c r="D28" s="258" t="str">
        <f>'Д13'!C65</f>
        <v>Шаймарданов Надаль</v>
      </c>
      <c r="E28" s="259">
        <f>'Д13'!B57</f>
        <v>0</v>
      </c>
    </row>
    <row r="29" spans="1:5" ht="12.75">
      <c r="A29" s="224">
        <v>28</v>
      </c>
      <c r="B29" s="256">
        <f>'Д13'!L44</f>
        <v>0</v>
      </c>
      <c r="C29" s="257" t="str">
        <f>'Д13'!M44</f>
        <v>Сулейманов Роберт</v>
      </c>
      <c r="D29" s="258" t="str">
        <f>'Д13'!M52</f>
        <v>Юшков Захар</v>
      </c>
      <c r="E29" s="259">
        <f>'Д13'!L52</f>
        <v>0</v>
      </c>
    </row>
    <row r="30" spans="1:5" ht="12.75">
      <c r="A30" s="224">
        <v>29</v>
      </c>
      <c r="B30" s="256">
        <f>'Д13'!D56</f>
        <v>0</v>
      </c>
      <c r="C30" s="257" t="str">
        <f>'Д13'!E31</f>
        <v>Усольцева Павла</v>
      </c>
      <c r="D30" s="258" t="str">
        <f>'Д13'!C50</f>
        <v>Казачков Матвей</v>
      </c>
      <c r="E30" s="259">
        <f>'Д13'!D58</f>
        <v>0</v>
      </c>
    </row>
    <row r="31" spans="1:5" ht="12.75">
      <c r="A31" s="224">
        <v>30</v>
      </c>
      <c r="B31" s="256">
        <f>'Д13'!D61</f>
        <v>0</v>
      </c>
      <c r="C31" s="257" t="str">
        <f>'Д13'!K56</f>
        <v>Усольцева Павла</v>
      </c>
      <c r="D31" s="258" t="str">
        <f>'Д13'!K64</f>
        <v>Канишева Валентина</v>
      </c>
      <c r="E31" s="259">
        <f>'Д13'!D63</f>
        <v>0</v>
      </c>
    </row>
    <row r="32" spans="1:5" ht="12.75">
      <c r="A32" s="224">
        <v>31</v>
      </c>
      <c r="B32" s="256">
        <f>'Д13'!J56</f>
        <v>0</v>
      </c>
      <c r="C32" s="257" t="str">
        <f>'Д13'!G44</f>
        <v>Хамзин Дамир</v>
      </c>
      <c r="D32" s="258" t="str">
        <f>'Д13'!I57</f>
        <v>Канишева Валентина</v>
      </c>
      <c r="E32" s="259">
        <f>'Д13'!J64</f>
        <v>0</v>
      </c>
    </row>
    <row r="33" spans="1:5" ht="12.75">
      <c r="A33" s="224">
        <v>32</v>
      </c>
      <c r="B33" s="256">
        <f>'Д13'!J60</f>
        <v>0</v>
      </c>
      <c r="C33" s="257" t="str">
        <f>'Д13'!E61</f>
        <v>Хамзин Дамир</v>
      </c>
      <c r="D33" s="258" t="str">
        <f>'Д13'!E63</f>
        <v>Мещеряков Олег</v>
      </c>
      <c r="E33" s="259">
        <f>'Д13'!J66</f>
        <v>0</v>
      </c>
    </row>
    <row r="34" spans="1:5" ht="12.75">
      <c r="A34" s="224">
        <v>33</v>
      </c>
      <c r="B34" s="256">
        <f>'Д13'!L58</f>
        <v>0</v>
      </c>
      <c r="C34" s="257" t="str">
        <f>'Д13'!E27</f>
        <v>Хамзин Дамир</v>
      </c>
      <c r="D34" s="258" t="str">
        <f>'Д13'!C48</f>
        <v>Пермяков Александр</v>
      </c>
      <c r="E34" s="259">
        <f>'Д13'!L61</f>
        <v>0</v>
      </c>
    </row>
    <row r="35" spans="1:5" ht="12.75">
      <c r="A35" s="224">
        <v>34</v>
      </c>
      <c r="B35" s="256">
        <f>'Д13'!L65</f>
        <v>0</v>
      </c>
      <c r="C35" s="257" t="str">
        <f>'Д13'!G68</f>
        <v>Шаймарданов Надаль</v>
      </c>
      <c r="D35" s="258" t="str">
        <f>'Д13'!G71</f>
        <v>Казачков Матвей</v>
      </c>
      <c r="E35" s="259">
        <f>'Д13'!L67</f>
        <v>0</v>
      </c>
    </row>
    <row r="36" spans="1:5" ht="12.75">
      <c r="A36" s="224">
        <v>35</v>
      </c>
      <c r="B36" s="256">
        <f>'Д13'!D66</f>
        <v>0</v>
      </c>
      <c r="C36" s="257" t="str">
        <f>'Д13'!E66</f>
        <v>Шаймарданов Надаль</v>
      </c>
      <c r="D36" s="258" t="str">
        <f>'Д13'!K69</f>
        <v>Миронова Арианна</v>
      </c>
      <c r="E36" s="259">
        <f>'Д13'!J69</f>
        <v>0</v>
      </c>
    </row>
    <row r="37" spans="1:5" ht="12.75">
      <c r="A37" s="224">
        <v>36</v>
      </c>
      <c r="B37" s="256">
        <f>'Д13'!D70</f>
        <v>0</v>
      </c>
      <c r="C37" s="257" t="str">
        <f>'Д13'!E35</f>
        <v>Юшков Захар</v>
      </c>
      <c r="D37" s="258" t="str">
        <f>'Д13'!C52</f>
        <v>Ахмеров Эмиль</v>
      </c>
      <c r="E37" s="259">
        <f>'Д13'!J71</f>
        <v>0</v>
      </c>
    </row>
    <row r="38" spans="1:5" ht="12.75">
      <c r="A38" s="224">
        <v>37</v>
      </c>
      <c r="B38" s="256">
        <f>'Д13'!F68</f>
        <v>0</v>
      </c>
      <c r="C38" s="257" t="str">
        <f>'Д13'!K48</f>
        <v>Юшков Захар</v>
      </c>
      <c r="D38" s="258" t="str">
        <f>'Д13'!C57</f>
        <v>Кислицина Мария</v>
      </c>
      <c r="E38" s="259">
        <f>'Д13'!F71</f>
        <v>0</v>
      </c>
    </row>
    <row r="39" spans="1:5" ht="12.75">
      <c r="A39" s="224">
        <v>38</v>
      </c>
      <c r="B39" s="256">
        <f>'Д13'!L70</f>
        <v>0</v>
      </c>
      <c r="C39" s="257" t="str">
        <f>'Д13'!G33</f>
        <v>Юшков Захар</v>
      </c>
      <c r="D39" s="258" t="str">
        <f>'Д13'!E41</f>
        <v>Усольцева Павла</v>
      </c>
      <c r="E39" s="259">
        <f>'Д13'!L72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zoomScalePageLayoutView="0" workbookViewId="0" topLeftCell="A1">
      <selection activeCell="A2" sqref="A2:L2"/>
    </sheetView>
  </sheetViews>
  <sheetFormatPr defaultColWidth="9.00390625" defaultRowHeight="12.75"/>
  <cols>
    <col min="1" max="1" width="6.00390625" style="136" customWidth="1"/>
    <col min="2" max="2" width="3.75390625" style="136" customWidth="1"/>
    <col min="3" max="3" width="25.75390625" style="136" customWidth="1"/>
    <col min="4" max="4" width="3.75390625" style="136" customWidth="1"/>
    <col min="5" max="5" width="15.75390625" style="136" customWidth="1"/>
    <col min="6" max="6" width="3.75390625" style="136" customWidth="1"/>
    <col min="7" max="7" width="15.75390625" style="136" customWidth="1"/>
    <col min="8" max="8" width="3.75390625" style="136" customWidth="1"/>
    <col min="9" max="9" width="15.75390625" style="136" customWidth="1"/>
    <col min="10" max="10" width="3.75390625" style="136" customWidth="1"/>
    <col min="11" max="11" width="9.75390625" style="136" customWidth="1"/>
    <col min="12" max="12" width="3.75390625" style="136" customWidth="1"/>
    <col min="13" max="15" width="5.75390625" style="136" customWidth="1"/>
    <col min="16" max="16384" width="9.125" style="136" customWidth="1"/>
  </cols>
  <sheetData>
    <row r="1" spans="1:15" s="2" customFormat="1" ht="16.5" thickBot="1">
      <c r="A1" s="379" t="s">
        <v>128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</row>
    <row r="2" spans="1:15" s="2" customFormat="1" ht="13.5" thickBot="1">
      <c r="A2" s="132" t="s">
        <v>109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12.75">
      <c r="A3" s="134" t="str">
        <f>сН3м!A3</f>
        <v>LXVII Чемпионат РБ в зачет XXIV Кубка РБ, VI Кубка Давида - Детского Баш Кубка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2.75">
      <c r="A4" s="137" t="str">
        <f>CONCATENATE(сН3м!A4," ",сН3м!C4)</f>
        <v>Республиканские официальные спортивные соревнования ДЕНЬ РЕСПУБЛИКИ БАШКОРТОСТАН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2.75">
      <c r="A5" s="139">
        <f>сН3м!E5</f>
        <v>45207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spans="1:15" ht="12.75">
      <c r="A6" s="186">
        <v>1</v>
      </c>
      <c r="B6" s="235">
        <f>сН3м!A8</f>
        <v>0</v>
      </c>
      <c r="C6" s="188" t="str">
        <f>сН3м!B8</f>
        <v>Река Даниил</v>
      </c>
      <c r="D6" s="189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</row>
    <row r="7" spans="1:15" ht="12.75">
      <c r="A7" s="186"/>
      <c r="B7" s="236"/>
      <c r="C7" s="192">
        <v>1</v>
      </c>
      <c r="D7" s="237"/>
      <c r="E7" s="213" t="s">
        <v>219</v>
      </c>
      <c r="F7" s="238"/>
      <c r="G7" s="190"/>
      <c r="H7" s="190"/>
      <c r="I7" s="239"/>
      <c r="J7" s="239"/>
      <c r="K7" s="190"/>
      <c r="L7" s="190"/>
      <c r="M7" s="190"/>
      <c r="N7" s="190"/>
      <c r="O7" s="190"/>
    </row>
    <row r="8" spans="1:15" ht="12.75">
      <c r="A8" s="186">
        <v>16</v>
      </c>
      <c r="B8" s="235">
        <f>сН3м!A23</f>
        <v>0</v>
      </c>
      <c r="C8" s="197" t="str">
        <f>сН3м!B23</f>
        <v>Кузнецов Матвей</v>
      </c>
      <c r="D8" s="240"/>
      <c r="E8" s="196"/>
      <c r="F8" s="195"/>
      <c r="G8" s="190"/>
      <c r="H8" s="190"/>
      <c r="I8" s="190"/>
      <c r="J8" s="190"/>
      <c r="K8" s="190"/>
      <c r="L8" s="190"/>
      <c r="M8" s="190"/>
      <c r="N8" s="190"/>
      <c r="O8" s="190"/>
    </row>
    <row r="9" spans="1:15" ht="12.75">
      <c r="A9" s="186"/>
      <c r="B9" s="236"/>
      <c r="C9" s="190"/>
      <c r="D9" s="236"/>
      <c r="E9" s="192">
        <v>9</v>
      </c>
      <c r="F9" s="237"/>
      <c r="G9" s="213" t="s">
        <v>219</v>
      </c>
      <c r="H9" s="238"/>
      <c r="I9" s="190"/>
      <c r="J9" s="190"/>
      <c r="K9" s="190"/>
      <c r="L9" s="190"/>
      <c r="M9" s="190"/>
      <c r="N9" s="190"/>
      <c r="O9" s="190"/>
    </row>
    <row r="10" spans="1:15" ht="12.75">
      <c r="A10" s="186">
        <v>9</v>
      </c>
      <c r="B10" s="235">
        <f>сН3м!A16</f>
        <v>0</v>
      </c>
      <c r="C10" s="188" t="str">
        <f>сН3м!B16</f>
        <v>Султанов Тимур</v>
      </c>
      <c r="D10" s="241"/>
      <c r="E10" s="196"/>
      <c r="F10" s="242"/>
      <c r="G10" s="196"/>
      <c r="H10" s="195"/>
      <c r="I10" s="190"/>
      <c r="J10" s="190"/>
      <c r="K10" s="190"/>
      <c r="L10" s="190"/>
      <c r="M10" s="190"/>
      <c r="N10" s="190"/>
      <c r="O10" s="190"/>
    </row>
    <row r="11" spans="1:15" ht="12.75">
      <c r="A11" s="186"/>
      <c r="B11" s="236"/>
      <c r="C11" s="192">
        <v>2</v>
      </c>
      <c r="D11" s="237"/>
      <c r="E11" s="243" t="s">
        <v>226</v>
      </c>
      <c r="F11" s="244"/>
      <c r="G11" s="196"/>
      <c r="H11" s="195"/>
      <c r="I11" s="190"/>
      <c r="J11" s="190"/>
      <c r="K11" s="190"/>
      <c r="L11" s="190"/>
      <c r="M11" s="190"/>
      <c r="N11" s="190"/>
      <c r="O11" s="190"/>
    </row>
    <row r="12" spans="1:15" ht="12.75">
      <c r="A12" s="186">
        <v>8</v>
      </c>
      <c r="B12" s="235">
        <f>сН3м!A15</f>
        <v>0</v>
      </c>
      <c r="C12" s="197" t="str">
        <f>сН3м!B15</f>
        <v>Грифлёнков Марк</v>
      </c>
      <c r="D12" s="240"/>
      <c r="E12" s="190"/>
      <c r="F12" s="236"/>
      <c r="G12" s="196"/>
      <c r="H12" s="195"/>
      <c r="I12" s="190"/>
      <c r="J12" s="190"/>
      <c r="K12" s="190"/>
      <c r="L12" s="190"/>
      <c r="M12" s="245"/>
      <c r="N12" s="190"/>
      <c r="O12" s="190"/>
    </row>
    <row r="13" spans="1:15" ht="12.75">
      <c r="A13" s="186"/>
      <c r="B13" s="236"/>
      <c r="C13" s="190"/>
      <c r="D13" s="236"/>
      <c r="E13" s="190"/>
      <c r="F13" s="236"/>
      <c r="G13" s="192">
        <v>13</v>
      </c>
      <c r="H13" s="237"/>
      <c r="I13" s="213" t="s">
        <v>223</v>
      </c>
      <c r="J13" s="238"/>
      <c r="K13" s="190"/>
      <c r="L13" s="190"/>
      <c r="M13" s="245"/>
      <c r="N13" s="190"/>
      <c r="O13" s="190"/>
    </row>
    <row r="14" spans="1:15" ht="12.75">
      <c r="A14" s="186">
        <v>5</v>
      </c>
      <c r="B14" s="235">
        <f>сН3м!A12</f>
        <v>0</v>
      </c>
      <c r="C14" s="188" t="str">
        <f>сН3м!B12</f>
        <v>Яляев Арсен</v>
      </c>
      <c r="D14" s="241"/>
      <c r="E14" s="190"/>
      <c r="F14" s="236"/>
      <c r="G14" s="196"/>
      <c r="H14" s="242"/>
      <c r="I14" s="196"/>
      <c r="J14" s="195"/>
      <c r="K14" s="190"/>
      <c r="L14" s="190"/>
      <c r="M14" s="245"/>
      <c r="N14" s="190"/>
      <c r="O14" s="190"/>
    </row>
    <row r="15" spans="1:15" ht="12.75">
      <c r="A15" s="186"/>
      <c r="B15" s="236"/>
      <c r="C15" s="192">
        <v>3</v>
      </c>
      <c r="D15" s="237"/>
      <c r="E15" s="194" t="s">
        <v>223</v>
      </c>
      <c r="F15" s="246"/>
      <c r="G15" s="196"/>
      <c r="H15" s="247"/>
      <c r="I15" s="196"/>
      <c r="J15" s="195"/>
      <c r="K15" s="189"/>
      <c r="L15" s="190"/>
      <c r="M15" s="245"/>
      <c r="N15" s="190"/>
      <c r="O15" s="190"/>
    </row>
    <row r="16" spans="1:15" ht="12.75">
      <c r="A16" s="186">
        <v>12</v>
      </c>
      <c r="B16" s="235">
        <f>сН3м!A19</f>
        <v>0</v>
      </c>
      <c r="C16" s="197" t="str">
        <f>сН3м!B19</f>
        <v>Кашапов Радмир</v>
      </c>
      <c r="D16" s="240"/>
      <c r="E16" s="196"/>
      <c r="F16" s="246"/>
      <c r="G16" s="196"/>
      <c r="H16" s="247"/>
      <c r="I16" s="196"/>
      <c r="J16" s="195"/>
      <c r="K16" s="190"/>
      <c r="L16" s="190"/>
      <c r="M16" s="245"/>
      <c r="N16" s="190"/>
      <c r="O16" s="190"/>
    </row>
    <row r="17" spans="1:15" ht="12.75">
      <c r="A17" s="186"/>
      <c r="B17" s="236"/>
      <c r="C17" s="190"/>
      <c r="D17" s="236"/>
      <c r="E17" s="192">
        <v>10</v>
      </c>
      <c r="F17" s="237"/>
      <c r="G17" s="243" t="s">
        <v>223</v>
      </c>
      <c r="H17" s="244"/>
      <c r="I17" s="196"/>
      <c r="J17" s="195"/>
      <c r="K17" s="190"/>
      <c r="L17" s="190"/>
      <c r="M17" s="190"/>
      <c r="N17" s="190"/>
      <c r="O17" s="190"/>
    </row>
    <row r="18" spans="1:15" ht="12.75">
      <c r="A18" s="186">
        <v>13</v>
      </c>
      <c r="B18" s="235">
        <f>сН3м!A20</f>
        <v>0</v>
      </c>
      <c r="C18" s="188" t="str">
        <f>сН3м!B20</f>
        <v>Багаутдинов Ислам</v>
      </c>
      <c r="D18" s="241"/>
      <c r="E18" s="196"/>
      <c r="F18" s="242"/>
      <c r="G18" s="190"/>
      <c r="H18" s="236"/>
      <c r="I18" s="196"/>
      <c r="J18" s="195"/>
      <c r="K18" s="190"/>
      <c r="L18" s="190"/>
      <c r="M18" s="190"/>
      <c r="N18" s="190"/>
      <c r="O18" s="190"/>
    </row>
    <row r="19" spans="1:15" ht="12.75">
      <c r="A19" s="186"/>
      <c r="B19" s="236"/>
      <c r="C19" s="192">
        <v>4</v>
      </c>
      <c r="D19" s="237"/>
      <c r="E19" s="243" t="s">
        <v>222</v>
      </c>
      <c r="F19" s="244"/>
      <c r="G19" s="190"/>
      <c r="H19" s="236"/>
      <c r="I19" s="196"/>
      <c r="J19" s="195"/>
      <c r="K19" s="190"/>
      <c r="L19" s="190"/>
      <c r="M19" s="190"/>
      <c r="N19" s="190"/>
      <c r="O19" s="190"/>
    </row>
    <row r="20" spans="1:15" ht="12.75">
      <c r="A20" s="186">
        <v>4</v>
      </c>
      <c r="B20" s="235">
        <f>сН3м!A11</f>
        <v>0</v>
      </c>
      <c r="C20" s="197" t="str">
        <f>сН3м!B11</f>
        <v>Зиязов Дамир</v>
      </c>
      <c r="D20" s="240"/>
      <c r="E20" s="190"/>
      <c r="F20" s="236"/>
      <c r="G20" s="190"/>
      <c r="H20" s="236"/>
      <c r="I20" s="196"/>
      <c r="J20" s="195"/>
      <c r="K20" s="190"/>
      <c r="L20" s="190"/>
      <c r="M20" s="190"/>
      <c r="N20" s="190"/>
      <c r="O20" s="190"/>
    </row>
    <row r="21" spans="1:15" ht="12.75">
      <c r="A21" s="186"/>
      <c r="B21" s="236"/>
      <c r="C21" s="190"/>
      <c r="D21" s="236"/>
      <c r="E21" s="190"/>
      <c r="F21" s="236"/>
      <c r="G21" s="190"/>
      <c r="H21" s="236"/>
      <c r="I21" s="192">
        <v>15</v>
      </c>
      <c r="J21" s="237"/>
      <c r="K21" s="213" t="s">
        <v>220</v>
      </c>
      <c r="L21" s="213"/>
      <c r="M21" s="213"/>
      <c r="N21" s="213"/>
      <c r="O21" s="213"/>
    </row>
    <row r="22" spans="1:15" ht="12.75">
      <c r="A22" s="186">
        <v>3</v>
      </c>
      <c r="B22" s="235">
        <f>сН3м!A10</f>
        <v>0</v>
      </c>
      <c r="C22" s="188" t="str">
        <f>сН3м!B10</f>
        <v>Марданов Тимур</v>
      </c>
      <c r="D22" s="241"/>
      <c r="E22" s="190"/>
      <c r="F22" s="236"/>
      <c r="G22" s="190"/>
      <c r="H22" s="236"/>
      <c r="I22" s="196"/>
      <c r="J22" s="201"/>
      <c r="K22" s="195"/>
      <c r="L22" s="195"/>
      <c r="M22" s="190"/>
      <c r="N22" s="210" t="s">
        <v>71</v>
      </c>
      <c r="O22" s="210"/>
    </row>
    <row r="23" spans="1:15" ht="12.75">
      <c r="A23" s="186"/>
      <c r="B23" s="236"/>
      <c r="C23" s="192">
        <v>5</v>
      </c>
      <c r="D23" s="237"/>
      <c r="E23" s="213" t="s">
        <v>232</v>
      </c>
      <c r="F23" s="241"/>
      <c r="G23" s="190"/>
      <c r="H23" s="236"/>
      <c r="I23" s="196"/>
      <c r="J23" s="248"/>
      <c r="K23" s="195"/>
      <c r="L23" s="195"/>
      <c r="M23" s="190"/>
      <c r="N23" s="190"/>
      <c r="O23" s="190"/>
    </row>
    <row r="24" spans="1:15" ht="12.75">
      <c r="A24" s="186">
        <v>14</v>
      </c>
      <c r="B24" s="235">
        <f>сН3м!A21</f>
        <v>0</v>
      </c>
      <c r="C24" s="197" t="str">
        <f>сН3м!B21</f>
        <v>Коваленко Ростислав</v>
      </c>
      <c r="D24" s="240"/>
      <c r="E24" s="196"/>
      <c r="F24" s="246"/>
      <c r="G24" s="190"/>
      <c r="H24" s="236"/>
      <c r="I24" s="196"/>
      <c r="J24" s="195"/>
      <c r="K24" s="195"/>
      <c r="L24" s="195"/>
      <c r="M24" s="190"/>
      <c r="N24" s="190"/>
      <c r="O24" s="190"/>
    </row>
    <row r="25" spans="1:15" ht="12.75">
      <c r="A25" s="186"/>
      <c r="B25" s="236"/>
      <c r="C25" s="190"/>
      <c r="D25" s="236"/>
      <c r="E25" s="192">
        <v>11</v>
      </c>
      <c r="F25" s="237"/>
      <c r="G25" s="213" t="s">
        <v>224</v>
      </c>
      <c r="H25" s="241"/>
      <c r="I25" s="196"/>
      <c r="J25" s="195"/>
      <c r="K25" s="195"/>
      <c r="L25" s="195"/>
      <c r="M25" s="190"/>
      <c r="N25" s="190"/>
      <c r="O25" s="190"/>
    </row>
    <row r="26" spans="1:15" ht="12.75">
      <c r="A26" s="186">
        <v>11</v>
      </c>
      <c r="B26" s="235">
        <f>сН3м!A18</f>
        <v>0</v>
      </c>
      <c r="C26" s="188" t="str">
        <f>сН3м!B18</f>
        <v>Кисыков Даниил</v>
      </c>
      <c r="D26" s="241"/>
      <c r="E26" s="196"/>
      <c r="F26" s="242"/>
      <c r="G26" s="196"/>
      <c r="H26" s="246"/>
      <c r="I26" s="196"/>
      <c r="J26" s="195"/>
      <c r="K26" s="195"/>
      <c r="L26" s="195"/>
      <c r="M26" s="190"/>
      <c r="N26" s="190"/>
      <c r="O26" s="190"/>
    </row>
    <row r="27" spans="1:15" ht="12.75">
      <c r="A27" s="186"/>
      <c r="B27" s="236"/>
      <c r="C27" s="192">
        <v>6</v>
      </c>
      <c r="D27" s="237"/>
      <c r="E27" s="243" t="s">
        <v>224</v>
      </c>
      <c r="F27" s="244"/>
      <c r="G27" s="196"/>
      <c r="H27" s="246"/>
      <c r="I27" s="196"/>
      <c r="J27" s="195"/>
      <c r="K27" s="195"/>
      <c r="L27" s="195"/>
      <c r="M27" s="190"/>
      <c r="N27" s="190"/>
      <c r="O27" s="190"/>
    </row>
    <row r="28" spans="1:15" ht="12.75">
      <c r="A28" s="186">
        <v>6</v>
      </c>
      <c r="B28" s="235">
        <f>сН3м!A13</f>
        <v>0</v>
      </c>
      <c r="C28" s="197" t="str">
        <f>сН3м!B13</f>
        <v>Щукин Роман</v>
      </c>
      <c r="D28" s="240"/>
      <c r="E28" s="190"/>
      <c r="F28" s="236"/>
      <c r="G28" s="196"/>
      <c r="H28" s="246"/>
      <c r="I28" s="196"/>
      <c r="J28" s="195"/>
      <c r="K28" s="195"/>
      <c r="L28" s="195"/>
      <c r="M28" s="190"/>
      <c r="N28" s="190"/>
      <c r="O28" s="190"/>
    </row>
    <row r="29" spans="1:15" ht="12.75">
      <c r="A29" s="186"/>
      <c r="B29" s="236"/>
      <c r="C29" s="190"/>
      <c r="D29" s="236"/>
      <c r="E29" s="190"/>
      <c r="F29" s="236"/>
      <c r="G29" s="192">
        <v>14</v>
      </c>
      <c r="H29" s="237"/>
      <c r="I29" s="243" t="s">
        <v>220</v>
      </c>
      <c r="J29" s="238"/>
      <c r="K29" s="195"/>
      <c r="L29" s="195"/>
      <c r="M29" s="190"/>
      <c r="N29" s="190"/>
      <c r="O29" s="190"/>
    </row>
    <row r="30" spans="1:15" ht="12.75">
      <c r="A30" s="186">
        <v>7</v>
      </c>
      <c r="B30" s="235">
        <f>сН3м!A14</f>
        <v>0</v>
      </c>
      <c r="C30" s="188" t="str">
        <f>сН3м!B14</f>
        <v>Река Лев</v>
      </c>
      <c r="D30" s="241"/>
      <c r="E30" s="190"/>
      <c r="F30" s="236"/>
      <c r="G30" s="196"/>
      <c r="H30" s="201"/>
      <c r="I30" s="190"/>
      <c r="J30" s="190"/>
      <c r="K30" s="195"/>
      <c r="L30" s="195"/>
      <c r="M30" s="190"/>
      <c r="N30" s="190"/>
      <c r="O30" s="190"/>
    </row>
    <row r="31" spans="1:15" ht="12.75">
      <c r="A31" s="186"/>
      <c r="B31" s="236"/>
      <c r="C31" s="192">
        <v>7</v>
      </c>
      <c r="D31" s="237"/>
      <c r="E31" s="213" t="s">
        <v>225</v>
      </c>
      <c r="F31" s="241"/>
      <c r="G31" s="196"/>
      <c r="H31" s="200"/>
      <c r="I31" s="190"/>
      <c r="J31" s="190"/>
      <c r="K31" s="195"/>
      <c r="L31" s="195"/>
      <c r="M31" s="190"/>
      <c r="N31" s="190"/>
      <c r="O31" s="190"/>
    </row>
    <row r="32" spans="1:15" ht="12.75">
      <c r="A32" s="186">
        <v>10</v>
      </c>
      <c r="B32" s="235">
        <f>сН3м!A17</f>
        <v>0</v>
      </c>
      <c r="C32" s="197" t="str">
        <f>сН3м!B17</f>
        <v>Бутусов Кирилл</v>
      </c>
      <c r="D32" s="240"/>
      <c r="E32" s="196"/>
      <c r="F32" s="246"/>
      <c r="G32" s="196"/>
      <c r="H32" s="200"/>
      <c r="I32" s="186">
        <v>-15</v>
      </c>
      <c r="J32" s="249">
        <f>IF(J21=H13,H29,IF(J21=H29,H13,0))</f>
        <v>0</v>
      </c>
      <c r="K32" s="188" t="str">
        <f>IF(K21=I13,I29,IF(K21=I29,I13,0))</f>
        <v>Яляев Арсен</v>
      </c>
      <c r="L32" s="188"/>
      <c r="M32" s="194"/>
      <c r="N32" s="194"/>
      <c r="O32" s="194"/>
    </row>
    <row r="33" spans="1:15" ht="12.75">
      <c r="A33" s="186"/>
      <c r="B33" s="236"/>
      <c r="C33" s="190"/>
      <c r="D33" s="236"/>
      <c r="E33" s="192">
        <v>12</v>
      </c>
      <c r="F33" s="237"/>
      <c r="G33" s="243" t="s">
        <v>220</v>
      </c>
      <c r="H33" s="250"/>
      <c r="I33" s="190"/>
      <c r="J33" s="190"/>
      <c r="K33" s="195"/>
      <c r="L33" s="195"/>
      <c r="M33" s="190"/>
      <c r="N33" s="210" t="s">
        <v>72</v>
      </c>
      <c r="O33" s="210"/>
    </row>
    <row r="34" spans="1:15" ht="12.75">
      <c r="A34" s="186">
        <v>15</v>
      </c>
      <c r="B34" s="235">
        <f>сН3м!A22</f>
        <v>0</v>
      </c>
      <c r="C34" s="188" t="str">
        <f>сН3м!B22</f>
        <v>Сатыев Роберт</v>
      </c>
      <c r="D34" s="241"/>
      <c r="E34" s="196"/>
      <c r="F34" s="201"/>
      <c r="G34" s="190"/>
      <c r="H34" s="190"/>
      <c r="I34" s="190"/>
      <c r="J34" s="190"/>
      <c r="K34" s="195"/>
      <c r="L34" s="195"/>
      <c r="M34" s="190"/>
      <c r="N34" s="190"/>
      <c r="O34" s="190"/>
    </row>
    <row r="35" spans="1:15" ht="12.75">
      <c r="A35" s="186"/>
      <c r="B35" s="236"/>
      <c r="C35" s="192">
        <v>8</v>
      </c>
      <c r="D35" s="237"/>
      <c r="E35" s="243" t="s">
        <v>220</v>
      </c>
      <c r="F35" s="250"/>
      <c r="G35" s="190"/>
      <c r="H35" s="190"/>
      <c r="I35" s="190"/>
      <c r="J35" s="190"/>
      <c r="K35" s="195"/>
      <c r="L35" s="195"/>
      <c r="M35" s="190"/>
      <c r="N35" s="190"/>
      <c r="O35" s="190"/>
    </row>
    <row r="36" spans="1:15" ht="12.75">
      <c r="A36" s="186">
        <v>2</v>
      </c>
      <c r="B36" s="235">
        <f>сН3м!A9</f>
        <v>0</v>
      </c>
      <c r="C36" s="197" t="str">
        <f>сН3м!B9</f>
        <v>Ахмаев Вадим</v>
      </c>
      <c r="D36" s="199"/>
      <c r="E36" s="190"/>
      <c r="F36" s="190"/>
      <c r="G36" s="190"/>
      <c r="H36" s="190"/>
      <c r="I36" s="190"/>
      <c r="J36" s="190"/>
      <c r="K36" s="195"/>
      <c r="L36" s="195"/>
      <c r="M36" s="190"/>
      <c r="N36" s="190"/>
      <c r="O36" s="190"/>
    </row>
    <row r="37" spans="1:15" ht="12.75">
      <c r="A37" s="186"/>
      <c r="B37" s="186"/>
      <c r="C37" s="190"/>
      <c r="D37" s="190"/>
      <c r="E37" s="190"/>
      <c r="F37" s="190"/>
      <c r="G37" s="190"/>
      <c r="H37" s="190"/>
      <c r="I37" s="190"/>
      <c r="J37" s="190"/>
      <c r="K37" s="195"/>
      <c r="L37" s="195"/>
      <c r="M37" s="190"/>
      <c r="N37" s="190"/>
      <c r="O37" s="190"/>
    </row>
    <row r="38" spans="1:15" ht="12.75">
      <c r="A38" s="186">
        <v>-1</v>
      </c>
      <c r="B38" s="249">
        <f>IF(D7=B6,B8,IF(D7=B8,B6,0))</f>
        <v>0</v>
      </c>
      <c r="C38" s="188" t="str">
        <f>IF(E7=C6,C8,IF(E7=C8,C6,0))</f>
        <v>Кузнецов Матвей</v>
      </c>
      <c r="D38" s="189"/>
      <c r="E38" s="190"/>
      <c r="F38" s="190"/>
      <c r="G38" s="186">
        <v>-13</v>
      </c>
      <c r="H38" s="249">
        <f>IF(H13=F9,F17,IF(H13=F17,F9,0))</f>
        <v>0</v>
      </c>
      <c r="I38" s="188" t="str">
        <f>IF(I13=G9,G17,IF(I13=G17,G9,0))</f>
        <v>Река Даниил</v>
      </c>
      <c r="J38" s="189"/>
      <c r="K38" s="190"/>
      <c r="L38" s="190"/>
      <c r="M38" s="190"/>
      <c r="N38" s="190"/>
      <c r="O38" s="190"/>
    </row>
    <row r="39" spans="1:15" ht="12.75">
      <c r="A39" s="186"/>
      <c r="B39" s="186"/>
      <c r="C39" s="192">
        <v>16</v>
      </c>
      <c r="D39" s="237"/>
      <c r="E39" s="251" t="s">
        <v>227</v>
      </c>
      <c r="F39" s="252"/>
      <c r="G39" s="190"/>
      <c r="H39" s="190"/>
      <c r="I39" s="196"/>
      <c r="J39" s="195"/>
      <c r="K39" s="190"/>
      <c r="L39" s="190"/>
      <c r="M39" s="190"/>
      <c r="N39" s="190"/>
      <c r="O39" s="190"/>
    </row>
    <row r="40" spans="1:15" ht="12.75">
      <c r="A40" s="186">
        <v>-2</v>
      </c>
      <c r="B40" s="249">
        <f>IF(D11=B10,B12,IF(D11=B12,B10,0))</f>
        <v>0</v>
      </c>
      <c r="C40" s="197" t="str">
        <f>IF(E11=C10,C12,IF(E11=C12,C10,0))</f>
        <v>Султанов Тимур</v>
      </c>
      <c r="D40" s="199"/>
      <c r="E40" s="192">
        <v>20</v>
      </c>
      <c r="F40" s="237"/>
      <c r="G40" s="251" t="s">
        <v>227</v>
      </c>
      <c r="H40" s="252"/>
      <c r="I40" s="192">
        <v>26</v>
      </c>
      <c r="J40" s="237"/>
      <c r="K40" s="251" t="s">
        <v>219</v>
      </c>
      <c r="L40" s="252"/>
      <c r="M40" s="190"/>
      <c r="N40" s="190"/>
      <c r="O40" s="190"/>
    </row>
    <row r="41" spans="1:15" ht="12.75">
      <c r="A41" s="186"/>
      <c r="B41" s="186"/>
      <c r="C41" s="186">
        <v>-12</v>
      </c>
      <c r="D41" s="249">
        <f>IF(F33=D31,D35,IF(F33=D35,D31,0))</f>
        <v>0</v>
      </c>
      <c r="E41" s="197" t="str">
        <f>IF(G33=E31,E35,IF(G33=E35,E31,0))</f>
        <v>Река Лев</v>
      </c>
      <c r="F41" s="199"/>
      <c r="G41" s="196"/>
      <c r="H41" s="200"/>
      <c r="I41" s="196"/>
      <c r="J41" s="201"/>
      <c r="K41" s="196"/>
      <c r="L41" s="195"/>
      <c r="M41" s="190"/>
      <c r="N41" s="190"/>
      <c r="O41" s="190"/>
    </row>
    <row r="42" spans="1:15" ht="12.75">
      <c r="A42" s="186">
        <v>-3</v>
      </c>
      <c r="B42" s="249">
        <f>IF(D15=B14,B16,IF(D15=B16,B14,0))</f>
        <v>0</v>
      </c>
      <c r="C42" s="188" t="str">
        <f>IF(E15=C14,C16,IF(E15=C16,C14,0))</f>
        <v>Кашапов Радмир</v>
      </c>
      <c r="D42" s="189"/>
      <c r="E42" s="190"/>
      <c r="F42" s="190"/>
      <c r="G42" s="192">
        <v>24</v>
      </c>
      <c r="H42" s="237"/>
      <c r="I42" s="253" t="s">
        <v>227</v>
      </c>
      <c r="J42" s="248"/>
      <c r="K42" s="196"/>
      <c r="L42" s="195"/>
      <c r="M42" s="190"/>
      <c r="N42" s="190"/>
      <c r="O42" s="190"/>
    </row>
    <row r="43" spans="1:15" ht="12.75">
      <c r="A43" s="186"/>
      <c r="B43" s="186"/>
      <c r="C43" s="192">
        <v>17</v>
      </c>
      <c r="D43" s="237"/>
      <c r="E43" s="251" t="s">
        <v>231</v>
      </c>
      <c r="F43" s="252"/>
      <c r="G43" s="196"/>
      <c r="H43" s="195"/>
      <c r="I43" s="195"/>
      <c r="J43" s="195"/>
      <c r="K43" s="196"/>
      <c r="L43" s="195"/>
      <c r="M43" s="190"/>
      <c r="N43" s="190"/>
      <c r="O43" s="190"/>
    </row>
    <row r="44" spans="1:15" ht="12.75">
      <c r="A44" s="186">
        <v>-4</v>
      </c>
      <c r="B44" s="249">
        <f>IF(D19=B18,B20,IF(D19=B20,B18,0))</f>
        <v>0</v>
      </c>
      <c r="C44" s="197" t="str">
        <f>IF(E19=C18,C20,IF(E19=C20,C18,0))</f>
        <v>Багаутдинов Ислам</v>
      </c>
      <c r="D44" s="199"/>
      <c r="E44" s="192">
        <v>21</v>
      </c>
      <c r="F44" s="237"/>
      <c r="G44" s="253" t="s">
        <v>232</v>
      </c>
      <c r="H44" s="252"/>
      <c r="I44" s="195"/>
      <c r="J44" s="195"/>
      <c r="K44" s="192">
        <v>28</v>
      </c>
      <c r="L44" s="237"/>
      <c r="M44" s="251" t="s">
        <v>219</v>
      </c>
      <c r="N44" s="194"/>
      <c r="O44" s="194"/>
    </row>
    <row r="45" spans="1:15" ht="12.75">
      <c r="A45" s="186"/>
      <c r="B45" s="186"/>
      <c r="C45" s="186">
        <v>-11</v>
      </c>
      <c r="D45" s="249">
        <f>IF(F25=D23,D27,IF(F25=D27,D23,0))</f>
        <v>0</v>
      </c>
      <c r="E45" s="197" t="str">
        <f>IF(G25=E23,E27,IF(G25=E27,E23,0))</f>
        <v>Коваленко Ростислав</v>
      </c>
      <c r="F45" s="199"/>
      <c r="G45" s="190"/>
      <c r="H45" s="190"/>
      <c r="I45" s="195"/>
      <c r="J45" s="195"/>
      <c r="K45" s="196"/>
      <c r="L45" s="195"/>
      <c r="M45" s="190"/>
      <c r="N45" s="210" t="s">
        <v>81</v>
      </c>
      <c r="O45" s="210"/>
    </row>
    <row r="46" spans="1:15" ht="12.75">
      <c r="A46" s="186">
        <v>-5</v>
      </c>
      <c r="B46" s="249">
        <f>IF(D23=B22,B24,IF(D23=B24,B22,0))</f>
        <v>0</v>
      </c>
      <c r="C46" s="188" t="str">
        <f>IF(E23=C22,C24,IF(E23=C24,C22,0))</f>
        <v>Марданов Тимур</v>
      </c>
      <c r="D46" s="189"/>
      <c r="E46" s="190"/>
      <c r="F46" s="190"/>
      <c r="G46" s="186">
        <v>-14</v>
      </c>
      <c r="H46" s="249">
        <f>IF(H29=F25,F33,IF(H29=F33,F25,0))</f>
        <v>0</v>
      </c>
      <c r="I46" s="188" t="str">
        <f>IF(I29=G25,G33,IF(I29=G33,G25,0))</f>
        <v>Щукин Роман</v>
      </c>
      <c r="J46" s="189"/>
      <c r="K46" s="196"/>
      <c r="L46" s="195"/>
      <c r="M46" s="195"/>
      <c r="N46" s="190"/>
      <c r="O46" s="190"/>
    </row>
    <row r="47" spans="1:15" ht="12.75">
      <c r="A47" s="186"/>
      <c r="B47" s="186"/>
      <c r="C47" s="192">
        <v>18</v>
      </c>
      <c r="D47" s="237"/>
      <c r="E47" s="251" t="s">
        <v>229</v>
      </c>
      <c r="F47" s="252"/>
      <c r="G47" s="190"/>
      <c r="H47" s="190"/>
      <c r="I47" s="254"/>
      <c r="J47" s="195"/>
      <c r="K47" s="196"/>
      <c r="L47" s="195"/>
      <c r="M47" s="195"/>
      <c r="N47" s="190"/>
      <c r="O47" s="190"/>
    </row>
    <row r="48" spans="1:15" ht="12.75">
      <c r="A48" s="186">
        <v>-6</v>
      </c>
      <c r="B48" s="249">
        <f>IF(D27=B26,B28,IF(D27=B28,B26,0))</f>
        <v>0</v>
      </c>
      <c r="C48" s="197" t="str">
        <f>IF(E27=C26,C28,IF(E27=C28,C26,0))</f>
        <v>Кисыков Даниил</v>
      </c>
      <c r="D48" s="199"/>
      <c r="E48" s="192">
        <v>22</v>
      </c>
      <c r="F48" s="237"/>
      <c r="G48" s="251" t="s">
        <v>222</v>
      </c>
      <c r="H48" s="252"/>
      <c r="I48" s="192">
        <v>27</v>
      </c>
      <c r="J48" s="237"/>
      <c r="K48" s="253" t="s">
        <v>226</v>
      </c>
      <c r="L48" s="252"/>
      <c r="M48" s="195"/>
      <c r="N48" s="190"/>
      <c r="O48" s="190"/>
    </row>
    <row r="49" spans="1:15" ht="12.75">
      <c r="A49" s="186"/>
      <c r="B49" s="186"/>
      <c r="C49" s="186">
        <v>-10</v>
      </c>
      <c r="D49" s="249">
        <f>IF(F17=D15,D19,IF(F17=D19,D15,0))</f>
        <v>0</v>
      </c>
      <c r="E49" s="197" t="str">
        <f>IF(G17=E15,E19,IF(G17=E19,E15,0))</f>
        <v>Зиязов Дамир</v>
      </c>
      <c r="F49" s="199"/>
      <c r="G49" s="196"/>
      <c r="H49" s="200"/>
      <c r="I49" s="196"/>
      <c r="J49" s="201"/>
      <c r="K49" s="190"/>
      <c r="L49" s="190"/>
      <c r="M49" s="195"/>
      <c r="N49" s="190"/>
      <c r="O49" s="190"/>
    </row>
    <row r="50" spans="1:15" ht="12.75">
      <c r="A50" s="186">
        <v>-7</v>
      </c>
      <c r="B50" s="249">
        <f>IF(D31=B30,B32,IF(D31=B32,B30,0))</f>
        <v>0</v>
      </c>
      <c r="C50" s="188" t="str">
        <f>IF(E31=C30,C32,IF(E31=C32,C30,0))</f>
        <v>Бутусов Кирилл</v>
      </c>
      <c r="D50" s="189"/>
      <c r="E50" s="190"/>
      <c r="F50" s="190"/>
      <c r="G50" s="192">
        <v>25</v>
      </c>
      <c r="H50" s="237"/>
      <c r="I50" s="253" t="s">
        <v>226</v>
      </c>
      <c r="J50" s="248"/>
      <c r="K50" s="190"/>
      <c r="L50" s="190"/>
      <c r="M50" s="195"/>
      <c r="N50" s="190"/>
      <c r="O50" s="190"/>
    </row>
    <row r="51" spans="1:15" ht="12.75">
      <c r="A51" s="186"/>
      <c r="B51" s="186"/>
      <c r="C51" s="192">
        <v>19</v>
      </c>
      <c r="D51" s="237"/>
      <c r="E51" s="251" t="s">
        <v>228</v>
      </c>
      <c r="F51" s="252"/>
      <c r="G51" s="196"/>
      <c r="H51" s="195"/>
      <c r="I51" s="195"/>
      <c r="J51" s="195"/>
      <c r="K51" s="190"/>
      <c r="L51" s="190"/>
      <c r="M51" s="195"/>
      <c r="N51" s="190"/>
      <c r="O51" s="190"/>
    </row>
    <row r="52" spans="1:15" ht="12.75">
      <c r="A52" s="186">
        <v>-8</v>
      </c>
      <c r="B52" s="249">
        <f>IF(D35=B34,B36,IF(D35=B36,B34,0))</f>
        <v>0</v>
      </c>
      <c r="C52" s="197" t="str">
        <f>IF(E35=C34,C36,IF(E35=C36,C34,0))</f>
        <v>Сатыев Роберт</v>
      </c>
      <c r="D52" s="199"/>
      <c r="E52" s="192">
        <v>23</v>
      </c>
      <c r="F52" s="237"/>
      <c r="G52" s="253" t="s">
        <v>226</v>
      </c>
      <c r="H52" s="252"/>
      <c r="I52" s="195"/>
      <c r="J52" s="195"/>
      <c r="K52" s="186">
        <v>-28</v>
      </c>
      <c r="L52" s="249">
        <f>IF(L44=J40,J48,IF(L44=J48,J40,0))</f>
        <v>0</v>
      </c>
      <c r="M52" s="188" t="str">
        <f>IF(M44=K40,K48,IF(M44=K48,K40,0))</f>
        <v>Грифлёнков Марк</v>
      </c>
      <c r="N52" s="194"/>
      <c r="O52" s="194"/>
    </row>
    <row r="53" spans="1:15" ht="12.75">
      <c r="A53" s="186"/>
      <c r="B53" s="186"/>
      <c r="C53" s="205">
        <v>-9</v>
      </c>
      <c r="D53" s="249">
        <f>IF(F9=D7,D11,IF(F9=D11,D7,0))</f>
        <v>0</v>
      </c>
      <c r="E53" s="197" t="str">
        <f>IF(G9=E7,E11,IF(G9=E11,E7,0))</f>
        <v>Грифлёнков Марк</v>
      </c>
      <c r="F53" s="199"/>
      <c r="G53" s="190"/>
      <c r="H53" s="190"/>
      <c r="I53" s="195"/>
      <c r="J53" s="195"/>
      <c r="K53" s="190"/>
      <c r="L53" s="190"/>
      <c r="M53" s="214"/>
      <c r="N53" s="210" t="s">
        <v>82</v>
      </c>
      <c r="O53" s="210"/>
    </row>
    <row r="54" spans="1:15" ht="12.75">
      <c r="A54" s="186"/>
      <c r="B54" s="186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</row>
    <row r="55" spans="1:15" ht="12.75">
      <c r="A55" s="186">
        <v>-26</v>
      </c>
      <c r="B55" s="249">
        <f>IF(J40=H38,H42,IF(J40=H42,H38,0))</f>
        <v>0</v>
      </c>
      <c r="C55" s="188" t="str">
        <f>IF(K40=I38,I42,IF(K40=I42,I38,0))</f>
        <v>Султанов Тимур</v>
      </c>
      <c r="D55" s="189"/>
      <c r="E55" s="190"/>
      <c r="F55" s="190"/>
      <c r="G55" s="186">
        <v>-20</v>
      </c>
      <c r="H55" s="249">
        <f>IF(F40=D39,D41,IF(F40=D41,D39,0))</f>
        <v>0</v>
      </c>
      <c r="I55" s="188" t="str">
        <f>IF(G40=E39,E41,IF(G40=E41,E39,0))</f>
        <v>Река Лев</v>
      </c>
      <c r="J55" s="189"/>
      <c r="K55" s="190"/>
      <c r="L55" s="190"/>
      <c r="M55" s="190"/>
      <c r="N55" s="190"/>
      <c r="O55" s="190"/>
    </row>
    <row r="56" spans="1:15" ht="12.75">
      <c r="A56" s="186"/>
      <c r="B56" s="236"/>
      <c r="C56" s="192">
        <v>29</v>
      </c>
      <c r="D56" s="237"/>
      <c r="E56" s="213" t="s">
        <v>224</v>
      </c>
      <c r="F56" s="238"/>
      <c r="G56" s="186"/>
      <c r="H56" s="186"/>
      <c r="I56" s="192">
        <v>31</v>
      </c>
      <c r="J56" s="237"/>
      <c r="K56" s="213" t="s">
        <v>225</v>
      </c>
      <c r="L56" s="238"/>
      <c r="M56" s="190"/>
      <c r="N56" s="190"/>
      <c r="O56" s="190"/>
    </row>
    <row r="57" spans="1:15" ht="12.75">
      <c r="A57" s="186">
        <v>-27</v>
      </c>
      <c r="B57" s="249">
        <f>IF(J48=H46,H50,IF(J48=H50,H46,0))</f>
        <v>0</v>
      </c>
      <c r="C57" s="197" t="str">
        <f>IF(K48=I46,I50,IF(K48=I50,I46,0))</f>
        <v>Щукин Роман</v>
      </c>
      <c r="D57" s="199"/>
      <c r="E57" s="215" t="s">
        <v>73</v>
      </c>
      <c r="F57" s="215"/>
      <c r="G57" s="186">
        <v>-21</v>
      </c>
      <c r="H57" s="249">
        <f>IF(F44=D43,D45,IF(F44=D45,D43,0))</f>
        <v>0</v>
      </c>
      <c r="I57" s="197" t="str">
        <f>IF(G44=E43,E45,IF(G44=E45,E43,0))</f>
        <v>Багаутдинов Ислам</v>
      </c>
      <c r="J57" s="199"/>
      <c r="K57" s="196"/>
      <c r="L57" s="195"/>
      <c r="M57" s="195"/>
      <c r="N57" s="190"/>
      <c r="O57" s="190"/>
    </row>
    <row r="58" spans="1:15" ht="12.75">
      <c r="A58" s="186"/>
      <c r="B58" s="186"/>
      <c r="C58" s="186">
        <v>-29</v>
      </c>
      <c r="D58" s="249">
        <f>IF(D56=B55,B57,IF(D56=B57,B55,0))</f>
        <v>0</v>
      </c>
      <c r="E58" s="188" t="str">
        <f>IF(E56=C55,C57,IF(E56=C57,C55,0))</f>
        <v>Султанов Тимур</v>
      </c>
      <c r="F58" s="189"/>
      <c r="G58" s="186"/>
      <c r="H58" s="186"/>
      <c r="I58" s="190"/>
      <c r="J58" s="190"/>
      <c r="K58" s="192">
        <v>33</v>
      </c>
      <c r="L58" s="237"/>
      <c r="M58" s="213" t="s">
        <v>225</v>
      </c>
      <c r="N58" s="194"/>
      <c r="O58" s="194"/>
    </row>
    <row r="59" spans="1:15" ht="12.75">
      <c r="A59" s="186"/>
      <c r="B59" s="186"/>
      <c r="C59" s="190"/>
      <c r="D59" s="190"/>
      <c r="E59" s="215" t="s">
        <v>74</v>
      </c>
      <c r="F59" s="215"/>
      <c r="G59" s="186">
        <v>-22</v>
      </c>
      <c r="H59" s="249">
        <f>IF(F48=D47,D49,IF(F48=D49,D47,0))</f>
        <v>0</v>
      </c>
      <c r="I59" s="188" t="str">
        <f>IF(G48=E47,E49,IF(G48=E49,E47,0))</f>
        <v>Кисыков Даниил</v>
      </c>
      <c r="J59" s="189"/>
      <c r="K59" s="196"/>
      <c r="L59" s="195"/>
      <c r="M59" s="190"/>
      <c r="N59" s="210" t="s">
        <v>77</v>
      </c>
      <c r="O59" s="210"/>
    </row>
    <row r="60" spans="1:15" ht="12.75">
      <c r="A60" s="186">
        <v>-24</v>
      </c>
      <c r="B60" s="249">
        <f>IF(H42=F40,F44,IF(H42=F44,F40,0))</f>
        <v>0</v>
      </c>
      <c r="C60" s="188" t="str">
        <f>IF(I42=G40,G44,IF(I42=G44,G40,0))</f>
        <v>Коваленко Ростислав</v>
      </c>
      <c r="D60" s="189"/>
      <c r="E60" s="190"/>
      <c r="F60" s="190"/>
      <c r="G60" s="186"/>
      <c r="H60" s="186"/>
      <c r="I60" s="192">
        <v>32</v>
      </c>
      <c r="J60" s="237"/>
      <c r="K60" s="243" t="s">
        <v>228</v>
      </c>
      <c r="L60" s="238"/>
      <c r="M60" s="209"/>
      <c r="N60" s="190"/>
      <c r="O60" s="190"/>
    </row>
    <row r="61" spans="1:15" ht="12.75">
      <c r="A61" s="186"/>
      <c r="B61" s="186"/>
      <c r="C61" s="192">
        <v>30</v>
      </c>
      <c r="D61" s="237"/>
      <c r="E61" s="213" t="s">
        <v>232</v>
      </c>
      <c r="F61" s="238"/>
      <c r="G61" s="186">
        <v>-23</v>
      </c>
      <c r="H61" s="249">
        <f>IF(F52=D51,D53,IF(F52=D53,D51,0))</f>
        <v>0</v>
      </c>
      <c r="I61" s="197" t="str">
        <f>IF(G52=E51,E53,IF(G52=E53,E51,0))</f>
        <v>Бутусов Кирилл</v>
      </c>
      <c r="J61" s="199"/>
      <c r="K61" s="186">
        <v>-33</v>
      </c>
      <c r="L61" s="249">
        <f>IF(L58=J56,J60,IF(L58=J60,J56,0))</f>
        <v>0</v>
      </c>
      <c r="M61" s="188" t="str">
        <f>IF(M58=K56,K60,IF(M58=K60,K56,0))</f>
        <v>Бутусов Кирилл</v>
      </c>
      <c r="N61" s="194"/>
      <c r="O61" s="194"/>
    </row>
    <row r="62" spans="1:15" ht="12.75">
      <c r="A62" s="186">
        <v>-25</v>
      </c>
      <c r="B62" s="249">
        <f>IF(H50=F48,F52,IF(H50=F52,F48,0))</f>
        <v>0</v>
      </c>
      <c r="C62" s="197" t="str">
        <f>IF(I50=G48,G52,IF(I50=G52,G48,0))</f>
        <v>Зиязов Дамир</v>
      </c>
      <c r="D62" s="199"/>
      <c r="E62" s="215" t="s">
        <v>75</v>
      </c>
      <c r="F62" s="215"/>
      <c r="G62" s="190"/>
      <c r="H62" s="190"/>
      <c r="I62" s="190"/>
      <c r="J62" s="190"/>
      <c r="K62" s="190"/>
      <c r="L62" s="190"/>
      <c r="M62" s="190"/>
      <c r="N62" s="210" t="s">
        <v>79</v>
      </c>
      <c r="O62" s="210"/>
    </row>
    <row r="63" spans="1:15" ht="12.75">
      <c r="A63" s="186"/>
      <c r="B63" s="186"/>
      <c r="C63" s="186">
        <v>-30</v>
      </c>
      <c r="D63" s="249">
        <f>IF(D61=B60,B62,IF(D61=B62,B60,0))</f>
        <v>0</v>
      </c>
      <c r="E63" s="188" t="str">
        <f>IF(E61=C60,C62,IF(E61=C62,C60,0))</f>
        <v>Зиязов Дамир</v>
      </c>
      <c r="F63" s="189"/>
      <c r="G63" s="190"/>
      <c r="H63" s="190"/>
      <c r="I63" s="190"/>
      <c r="J63" s="190"/>
      <c r="K63" s="190"/>
      <c r="L63" s="190"/>
      <c r="M63" s="190"/>
      <c r="N63" s="190"/>
      <c r="O63" s="190"/>
    </row>
    <row r="64" spans="1:15" ht="12.75">
      <c r="A64" s="186"/>
      <c r="B64" s="186"/>
      <c r="C64" s="190"/>
      <c r="D64" s="190"/>
      <c r="E64" s="215" t="s">
        <v>76</v>
      </c>
      <c r="F64" s="215"/>
      <c r="G64" s="190"/>
      <c r="H64" s="190"/>
      <c r="I64" s="186">
        <v>-31</v>
      </c>
      <c r="J64" s="249">
        <f>IF(J56=H55,H57,IF(J56=H57,H55,0))</f>
        <v>0</v>
      </c>
      <c r="K64" s="188" t="str">
        <f>IF(K56=I55,I57,IF(K56=I57,I55,0))</f>
        <v>Багаутдинов Ислам</v>
      </c>
      <c r="L64" s="189"/>
      <c r="M64" s="190"/>
      <c r="N64" s="190"/>
      <c r="O64" s="190"/>
    </row>
    <row r="65" spans="1:15" ht="12.75">
      <c r="A65" s="186">
        <v>-16</v>
      </c>
      <c r="B65" s="249">
        <f>IF(D39=B38,B40,IF(D39=B40,B38,0))</f>
        <v>0</v>
      </c>
      <c r="C65" s="188" t="str">
        <f>IF(E39=C38,C40,IF(E39=C40,C38,0))</f>
        <v>Кузнецов Матвей</v>
      </c>
      <c r="D65" s="189"/>
      <c r="E65" s="190"/>
      <c r="F65" s="190"/>
      <c r="G65" s="190"/>
      <c r="H65" s="190"/>
      <c r="I65" s="190"/>
      <c r="J65" s="190"/>
      <c r="K65" s="192">
        <v>34</v>
      </c>
      <c r="L65" s="237"/>
      <c r="M65" s="213" t="s">
        <v>229</v>
      </c>
      <c r="N65" s="194"/>
      <c r="O65" s="194"/>
    </row>
    <row r="66" spans="1:15" ht="12.75">
      <c r="A66" s="186"/>
      <c r="B66" s="186"/>
      <c r="C66" s="192">
        <v>35</v>
      </c>
      <c r="D66" s="237"/>
      <c r="E66" s="213" t="s">
        <v>234</v>
      </c>
      <c r="F66" s="238"/>
      <c r="G66" s="190"/>
      <c r="H66" s="190"/>
      <c r="I66" s="186">
        <v>-32</v>
      </c>
      <c r="J66" s="249">
        <f>IF(J60=H59,H61,IF(J60=H61,H59,0))</f>
        <v>0</v>
      </c>
      <c r="K66" s="197" t="str">
        <f>IF(K60=I59,I61,IF(K60=I61,I59,0))</f>
        <v>Кисыков Даниил</v>
      </c>
      <c r="L66" s="189"/>
      <c r="M66" s="190"/>
      <c r="N66" s="210" t="s">
        <v>78</v>
      </c>
      <c r="O66" s="210"/>
    </row>
    <row r="67" spans="1:15" ht="12.75">
      <c r="A67" s="186">
        <v>-17</v>
      </c>
      <c r="B67" s="249">
        <f>IF(D43=B42,B44,IF(D43=B44,B42,0))</f>
        <v>0</v>
      </c>
      <c r="C67" s="197" t="str">
        <f>IF(E43=C42,C44,IF(E43=C44,C42,0))</f>
        <v>Кашапов Радмир</v>
      </c>
      <c r="D67" s="199"/>
      <c r="E67" s="196"/>
      <c r="F67" s="195"/>
      <c r="G67" s="195"/>
      <c r="H67" s="195"/>
      <c r="I67" s="186"/>
      <c r="J67" s="186"/>
      <c r="K67" s="186">
        <v>-34</v>
      </c>
      <c r="L67" s="249">
        <f>IF(L65=J64,J66,IF(L65=J66,J64,0))</f>
        <v>0</v>
      </c>
      <c r="M67" s="188" t="str">
        <f>IF(M65=K64,K66,IF(M65=K66,K64,0))</f>
        <v>Багаутдинов Ислам</v>
      </c>
      <c r="N67" s="194"/>
      <c r="O67" s="194"/>
    </row>
    <row r="68" spans="1:15" ht="12.75">
      <c r="A68" s="186"/>
      <c r="B68" s="186"/>
      <c r="C68" s="190"/>
      <c r="D68" s="190"/>
      <c r="E68" s="192">
        <v>37</v>
      </c>
      <c r="F68" s="237"/>
      <c r="G68" s="213" t="s">
        <v>233</v>
      </c>
      <c r="H68" s="238"/>
      <c r="I68" s="186"/>
      <c r="J68" s="186"/>
      <c r="K68" s="190"/>
      <c r="L68" s="190"/>
      <c r="M68" s="190"/>
      <c r="N68" s="210" t="s">
        <v>80</v>
      </c>
      <c r="O68" s="210"/>
    </row>
    <row r="69" spans="1:15" ht="12.75">
      <c r="A69" s="186">
        <v>-18</v>
      </c>
      <c r="B69" s="249">
        <f>IF(D47=B46,B48,IF(D47=B48,B46,0))</f>
        <v>0</v>
      </c>
      <c r="C69" s="188" t="str">
        <f>IF(E47=C46,C48,IF(E47=C48,C46,0))</f>
        <v>Марданов Тимур</v>
      </c>
      <c r="D69" s="189"/>
      <c r="E69" s="196"/>
      <c r="F69" s="195"/>
      <c r="G69" s="255" t="s">
        <v>83</v>
      </c>
      <c r="H69" s="255"/>
      <c r="I69" s="186">
        <v>-35</v>
      </c>
      <c r="J69" s="249">
        <f>IF(D66=B65,B67,IF(D66=B67,B65,0))</f>
        <v>0</v>
      </c>
      <c r="K69" s="188" t="str">
        <f>IF(E66=C65,C67,IF(E66=C67,C65,0))</f>
        <v>Кашапов Радмир</v>
      </c>
      <c r="L69" s="189"/>
      <c r="M69" s="190"/>
      <c r="N69" s="190"/>
      <c r="O69" s="190"/>
    </row>
    <row r="70" spans="1:15" ht="12.75">
      <c r="A70" s="186"/>
      <c r="B70" s="186"/>
      <c r="C70" s="192">
        <v>36</v>
      </c>
      <c r="D70" s="237"/>
      <c r="E70" s="243" t="s">
        <v>233</v>
      </c>
      <c r="F70" s="238"/>
      <c r="G70" s="209"/>
      <c r="H70" s="209"/>
      <c r="I70" s="186"/>
      <c r="J70" s="186"/>
      <c r="K70" s="192">
        <v>38</v>
      </c>
      <c r="L70" s="237"/>
      <c r="M70" s="213" t="s">
        <v>221</v>
      </c>
      <c r="N70" s="194"/>
      <c r="O70" s="194"/>
    </row>
    <row r="71" spans="1:15" ht="12.75">
      <c r="A71" s="186">
        <v>-19</v>
      </c>
      <c r="B71" s="249">
        <f>IF(D51=B50,B52,IF(D51=B52,B50,0))</f>
        <v>0</v>
      </c>
      <c r="C71" s="197" t="str">
        <f>IF(E51=C50,C52,IF(E51=C52,C50,0))</f>
        <v>Сатыев Роберт</v>
      </c>
      <c r="D71" s="199"/>
      <c r="E71" s="186">
        <v>-37</v>
      </c>
      <c r="F71" s="249">
        <f>IF(F68=D66,D70,IF(F68=D70,D66,0))</f>
        <v>0</v>
      </c>
      <c r="G71" s="188" t="str">
        <f>IF(G68=E66,E70,IF(G68=E70,E66,0))</f>
        <v>Кузнецов Матвей</v>
      </c>
      <c r="H71" s="189"/>
      <c r="I71" s="186">
        <v>-36</v>
      </c>
      <c r="J71" s="249">
        <f>IF(D70=B69,B71,IF(D70=B71,B69,0))</f>
        <v>0</v>
      </c>
      <c r="K71" s="197" t="str">
        <f>IF(E70=C69,C71,IF(E70=C71,C69,0))</f>
        <v>Марданов Тимур</v>
      </c>
      <c r="L71" s="189"/>
      <c r="M71" s="190"/>
      <c r="N71" s="210" t="s">
        <v>86</v>
      </c>
      <c r="O71" s="210"/>
    </row>
    <row r="72" spans="1:15" ht="12.75">
      <c r="A72" s="190"/>
      <c r="B72" s="190"/>
      <c r="C72" s="190"/>
      <c r="D72" s="190"/>
      <c r="E72" s="190"/>
      <c r="F72" s="190"/>
      <c r="G72" s="215" t="s">
        <v>85</v>
      </c>
      <c r="H72" s="215"/>
      <c r="I72" s="190"/>
      <c r="J72" s="190"/>
      <c r="K72" s="186">
        <v>-38</v>
      </c>
      <c r="L72" s="249">
        <f>IF(L70=J69,J71,IF(L70=J71,J69,0))</f>
        <v>0</v>
      </c>
      <c r="M72" s="188" t="str">
        <f>IF(M70=K69,K71,IF(M70=K71,K69,0))</f>
        <v>Кашапов Радмир</v>
      </c>
      <c r="N72" s="194"/>
      <c r="O72" s="194"/>
    </row>
    <row r="73" spans="1:15" ht="12.75">
      <c r="A73" s="190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210" t="s">
        <v>87</v>
      </c>
      <c r="O73" s="210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73:O73"/>
    <mergeCell ref="N59:O59"/>
    <mergeCell ref="N62:O62"/>
    <mergeCell ref="N66:O66"/>
    <mergeCell ref="N68:O68"/>
    <mergeCell ref="N71:O71"/>
  </mergeCells>
  <conditionalFormatting sqref="A6:O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5.75390625" style="2" customWidth="1"/>
    <col min="5" max="5" width="9.125" style="2" customWidth="1"/>
    <col min="6" max="6" width="4.75390625" style="2" customWidth="1"/>
    <col min="7" max="7" width="7.75390625" style="2" customWidth="1"/>
    <col min="8" max="8" width="23.75390625" style="2" customWidth="1"/>
    <col min="9" max="9" width="6.75390625" style="2" customWidth="1"/>
    <col min="10" max="16384" width="9.125" style="2" customWidth="1"/>
  </cols>
  <sheetData>
    <row r="1" spans="1:9" ht="16.5" thickBot="1">
      <c r="A1" s="110" t="s">
        <v>106</v>
      </c>
      <c r="B1" s="110"/>
      <c r="C1" s="110"/>
      <c r="D1" s="110"/>
      <c r="E1" s="110"/>
      <c r="F1" s="110"/>
      <c r="G1" s="110"/>
      <c r="H1" s="110"/>
      <c r="I1" s="110"/>
    </row>
    <row r="2" spans="1:9" ht="13.5" thickBot="1">
      <c r="A2" s="111" t="s">
        <v>107</v>
      </c>
      <c r="B2" s="111"/>
      <c r="C2" s="111"/>
      <c r="D2" s="111"/>
      <c r="E2" s="111"/>
      <c r="F2" s="111"/>
      <c r="G2" s="111"/>
      <c r="H2" s="111"/>
      <c r="I2" s="111"/>
    </row>
    <row r="3" spans="1:10" ht="23.25">
      <c r="A3" s="112" t="s">
        <v>11</v>
      </c>
      <c r="B3" s="113"/>
      <c r="C3" s="113"/>
      <c r="D3" s="113"/>
      <c r="E3" s="113"/>
      <c r="F3" s="113"/>
      <c r="G3" s="113"/>
      <c r="H3" s="113"/>
      <c r="I3" s="114">
        <v>39</v>
      </c>
      <c r="J3" s="115"/>
    </row>
    <row r="4" spans="1:10" ht="19.5" customHeight="1">
      <c r="A4" s="116" t="s">
        <v>12</v>
      </c>
      <c r="B4" s="116"/>
      <c r="C4" s="117" t="s">
        <v>8</v>
      </c>
      <c r="D4" s="117"/>
      <c r="E4" s="117"/>
      <c r="F4" s="117"/>
      <c r="G4" s="117"/>
      <c r="H4" s="117"/>
      <c r="I4" s="117"/>
      <c r="J4" s="118"/>
    </row>
    <row r="5" spans="1:10" ht="15.75">
      <c r="A5" s="119" t="s">
        <v>43</v>
      </c>
      <c r="B5" s="120"/>
      <c r="C5" s="120"/>
      <c r="D5" s="121" t="s">
        <v>13</v>
      </c>
      <c r="E5" s="122">
        <v>45206</v>
      </c>
      <c r="F5" s="122"/>
      <c r="G5" s="122"/>
      <c r="H5" s="123" t="s">
        <v>44</v>
      </c>
      <c r="I5" s="124" t="s">
        <v>15</v>
      </c>
      <c r="J5" s="118"/>
    </row>
    <row r="6" spans="1:10" ht="15.75">
      <c r="A6" s="125"/>
      <c r="B6" s="125"/>
      <c r="C6" s="125"/>
      <c r="D6" s="125"/>
      <c r="E6" s="125"/>
      <c r="F6" s="125"/>
      <c r="G6" s="125"/>
      <c r="H6" s="125"/>
      <c r="I6" s="125"/>
      <c r="J6" s="118"/>
    </row>
    <row r="7" spans="1:9" ht="10.5" customHeight="1">
      <c r="A7" s="1"/>
      <c r="B7" s="126" t="s">
        <v>45</v>
      </c>
      <c r="C7" s="127" t="s">
        <v>16</v>
      </c>
      <c r="D7" s="1" t="s">
        <v>46</v>
      </c>
      <c r="E7" s="1"/>
      <c r="F7" s="1"/>
      <c r="G7" s="1"/>
      <c r="H7" s="1"/>
      <c r="I7" s="1"/>
    </row>
    <row r="8" spans="1:9" ht="18">
      <c r="A8" s="128"/>
      <c r="B8" s="129" t="s">
        <v>47</v>
      </c>
      <c r="C8" s="130">
        <v>1</v>
      </c>
      <c r="D8" s="131" t="str">
        <f>'Д81'!M38</f>
        <v>Колесникова Софья </v>
      </c>
      <c r="E8" s="1">
        <f>'Д81'!L38</f>
        <v>0</v>
      </c>
      <c r="F8" s="1"/>
      <c r="G8" s="1"/>
      <c r="H8" s="1"/>
      <c r="I8" s="1"/>
    </row>
    <row r="9" spans="1:9" ht="18">
      <c r="A9" s="128"/>
      <c r="B9" s="129" t="s">
        <v>48</v>
      </c>
      <c r="C9" s="130">
        <v>2</v>
      </c>
      <c r="D9" s="131" t="str">
        <f>'Д81'!M58</f>
        <v>Торопцева Ксения</v>
      </c>
      <c r="E9" s="1">
        <f>'Д81'!L58</f>
        <v>0</v>
      </c>
      <c r="F9" s="1"/>
      <c r="G9" s="1"/>
      <c r="H9" s="1"/>
      <c r="I9" s="1"/>
    </row>
    <row r="10" spans="1:9" ht="18">
      <c r="A10" s="128"/>
      <c r="B10" s="129" t="s">
        <v>49</v>
      </c>
      <c r="C10" s="130">
        <v>3</v>
      </c>
      <c r="D10" s="131" t="str">
        <f>'Д82'!Q25</f>
        <v>Саликова Юля</v>
      </c>
      <c r="E10" s="1">
        <f>'Д82'!P25</f>
        <v>0</v>
      </c>
      <c r="F10" s="1"/>
      <c r="G10" s="1"/>
      <c r="H10" s="1"/>
      <c r="I10" s="1"/>
    </row>
    <row r="11" spans="1:9" ht="18">
      <c r="A11" s="128"/>
      <c r="B11" s="129" t="s">
        <v>50</v>
      </c>
      <c r="C11" s="130">
        <v>4</v>
      </c>
      <c r="D11" s="131" t="str">
        <f>'Д82'!Q35</f>
        <v>Шамратов Олег</v>
      </c>
      <c r="E11" s="1">
        <f>'Д82'!P35</f>
        <v>0</v>
      </c>
      <c r="F11" s="1"/>
      <c r="G11" s="1"/>
      <c r="H11" s="1"/>
      <c r="I11" s="1"/>
    </row>
    <row r="12" spans="1:9" ht="18">
      <c r="A12" s="128"/>
      <c r="B12" s="129" t="s">
        <v>51</v>
      </c>
      <c r="C12" s="130">
        <v>5</v>
      </c>
      <c r="D12" s="131" t="str">
        <f>'Д81'!M65</f>
        <v>Сулейманов Тимур</v>
      </c>
      <c r="E12" s="1">
        <f>'Д81'!L65</f>
        <v>0</v>
      </c>
      <c r="F12" s="1"/>
      <c r="G12" s="1"/>
      <c r="H12" s="1"/>
      <c r="I12" s="1"/>
    </row>
    <row r="13" spans="1:9" ht="18">
      <c r="A13" s="128"/>
      <c r="B13" s="129" t="s">
        <v>52</v>
      </c>
      <c r="C13" s="130">
        <v>6</v>
      </c>
      <c r="D13" s="131" t="str">
        <f>'Д81'!M67</f>
        <v>Гилязитдинов Эдуард</v>
      </c>
      <c r="E13" s="1">
        <f>'Д81'!L67</f>
        <v>0</v>
      </c>
      <c r="F13" s="1"/>
      <c r="G13" s="1"/>
      <c r="H13" s="1"/>
      <c r="I13" s="1"/>
    </row>
    <row r="14" spans="1:9" ht="18">
      <c r="A14" s="128"/>
      <c r="B14" s="129" t="s">
        <v>53</v>
      </c>
      <c r="C14" s="130">
        <v>7</v>
      </c>
      <c r="D14" s="131" t="str">
        <f>'Д81'!M70</f>
        <v>Маркина Елена</v>
      </c>
      <c r="E14" s="1">
        <f>'Д81'!L70</f>
        <v>0</v>
      </c>
      <c r="F14" s="1"/>
      <c r="G14" s="1"/>
      <c r="H14" s="1"/>
      <c r="I14" s="1"/>
    </row>
    <row r="15" spans="1:9" ht="18">
      <c r="A15" s="128"/>
      <c r="B15" s="129" t="s">
        <v>54</v>
      </c>
      <c r="C15" s="130">
        <v>8</v>
      </c>
      <c r="D15" s="131" t="str">
        <f>'Д81'!M72</f>
        <v>Горбунова Александра</v>
      </c>
      <c r="E15" s="1">
        <f>'Д81'!L72</f>
        <v>0</v>
      </c>
      <c r="F15" s="1"/>
      <c r="G15" s="1"/>
      <c r="H15" s="1"/>
      <c r="I15" s="1"/>
    </row>
    <row r="16" spans="1:9" ht="18">
      <c r="A16" s="128"/>
      <c r="B16" s="129" t="s">
        <v>55</v>
      </c>
      <c r="C16" s="130">
        <v>9</v>
      </c>
      <c r="D16" s="131" t="str">
        <f>'Д81'!G74</f>
        <v>Куликов Роман</v>
      </c>
      <c r="E16" s="1">
        <f>'Д81'!F74</f>
        <v>0</v>
      </c>
      <c r="F16" s="1"/>
      <c r="G16" s="1"/>
      <c r="H16" s="1"/>
      <c r="I16" s="1"/>
    </row>
    <row r="17" spans="1:9" ht="18">
      <c r="A17" s="128"/>
      <c r="B17" s="129" t="s">
        <v>56</v>
      </c>
      <c r="C17" s="130">
        <v>10</v>
      </c>
      <c r="D17" s="131" t="str">
        <f>'Д81'!G77</f>
        <v>Левашов Михаил</v>
      </c>
      <c r="E17" s="1">
        <f>'Д81'!F77</f>
        <v>0</v>
      </c>
      <c r="F17" s="1"/>
      <c r="G17" s="1"/>
      <c r="H17" s="1"/>
      <c r="I17" s="1"/>
    </row>
    <row r="18" spans="1:9" ht="18">
      <c r="A18" s="128"/>
      <c r="B18" s="129" t="s">
        <v>57</v>
      </c>
      <c r="C18" s="130">
        <v>11</v>
      </c>
      <c r="D18" s="131" t="str">
        <f>'Д81'!M75</f>
        <v>Шамыков Всеволод</v>
      </c>
      <c r="E18" s="1">
        <f>'Д81'!L75</f>
        <v>0</v>
      </c>
      <c r="F18" s="1"/>
      <c r="G18" s="1"/>
      <c r="H18" s="1"/>
      <c r="I18" s="1"/>
    </row>
    <row r="19" spans="1:9" ht="18">
      <c r="A19" s="128"/>
      <c r="B19" s="129" t="s">
        <v>58</v>
      </c>
      <c r="C19" s="130">
        <v>12</v>
      </c>
      <c r="D19" s="131" t="str">
        <f>'Д81'!M77</f>
        <v> Петров Сергей</v>
      </c>
      <c r="E19" s="1">
        <f>'Д81'!L77</f>
        <v>0</v>
      </c>
      <c r="F19" s="1"/>
      <c r="G19" s="1"/>
      <c r="H19" s="1"/>
      <c r="I19" s="1"/>
    </row>
    <row r="20" spans="1:9" ht="18">
      <c r="A20" s="128"/>
      <c r="B20" s="129" t="s">
        <v>59</v>
      </c>
      <c r="C20" s="130">
        <v>13</v>
      </c>
      <c r="D20" s="131" t="str">
        <f>'Д82'!Q43</f>
        <v>Кильдиярова Амира</v>
      </c>
      <c r="E20" s="1">
        <f>'Д82'!P43</f>
        <v>0</v>
      </c>
      <c r="F20" s="1"/>
      <c r="G20" s="1"/>
      <c r="H20" s="1"/>
      <c r="I20" s="1"/>
    </row>
    <row r="21" spans="1:9" ht="18">
      <c r="A21" s="128"/>
      <c r="B21" s="129" t="s">
        <v>60</v>
      </c>
      <c r="C21" s="130">
        <v>14</v>
      </c>
      <c r="D21" s="131" t="str">
        <f>'Д82'!Q47</f>
        <v>Прокофьев Арсений</v>
      </c>
      <c r="E21" s="1">
        <f>'Д82'!P47</f>
        <v>0</v>
      </c>
      <c r="F21" s="1"/>
      <c r="G21" s="1"/>
      <c r="H21" s="1"/>
      <c r="I21" s="1"/>
    </row>
    <row r="22" spans="1:9" ht="18">
      <c r="A22" s="128"/>
      <c r="B22" s="129" t="s">
        <v>61</v>
      </c>
      <c r="C22" s="130">
        <v>15</v>
      </c>
      <c r="D22" s="131" t="str">
        <f>'Д82'!Q49</f>
        <v>Тимофеева Дарья</v>
      </c>
      <c r="E22" s="1">
        <f>'Д82'!P49</f>
        <v>0</v>
      </c>
      <c r="F22" s="1"/>
      <c r="G22" s="1"/>
      <c r="H22" s="1"/>
      <c r="I22" s="1"/>
    </row>
    <row r="23" spans="1:9" ht="18">
      <c r="A23" s="128"/>
      <c r="B23" s="129" t="s">
        <v>62</v>
      </c>
      <c r="C23" s="130">
        <v>16</v>
      </c>
      <c r="D23" s="131" t="str">
        <f>'Д82'!Q51</f>
        <v>Ситдикова Изабелла</v>
      </c>
      <c r="E23" s="1">
        <f>'Д82'!P51</f>
        <v>0</v>
      </c>
      <c r="F23" s="1"/>
      <c r="G23" s="1"/>
      <c r="H23" s="1"/>
      <c r="I23" s="1"/>
    </row>
    <row r="24" spans="1:9" ht="18">
      <c r="A24" s="128"/>
      <c r="B24" s="129" t="s">
        <v>63</v>
      </c>
      <c r="C24" s="130">
        <v>17</v>
      </c>
      <c r="D24" s="131" t="str">
        <f>'Д82'!I47</f>
        <v>Чернявская Дарья</v>
      </c>
      <c r="E24" s="1">
        <f>'Д82'!H47</f>
        <v>0</v>
      </c>
      <c r="F24" s="1"/>
      <c r="G24" s="1"/>
      <c r="H24" s="1"/>
      <c r="I24" s="1"/>
    </row>
    <row r="25" spans="1:9" ht="18">
      <c r="A25" s="128"/>
      <c r="B25" s="129" t="s">
        <v>64</v>
      </c>
      <c r="C25" s="130">
        <v>18</v>
      </c>
      <c r="D25" s="131" t="str">
        <f>'Д82'!I53</f>
        <v>Ямакаева Устина</v>
      </c>
      <c r="E25" s="1">
        <f>'Д82'!H53</f>
        <v>0</v>
      </c>
      <c r="F25" s="1"/>
      <c r="G25" s="1"/>
      <c r="H25" s="1"/>
      <c r="I25" s="1"/>
    </row>
    <row r="26" spans="1:9" ht="18">
      <c r="A26" s="128"/>
      <c r="B26" s="129" t="s">
        <v>65</v>
      </c>
      <c r="C26" s="130">
        <v>19</v>
      </c>
      <c r="D26" s="131" t="str">
        <f>'Д82'!I56</f>
        <v>Салимов Арсен</v>
      </c>
      <c r="E26" s="1">
        <f>'Д82'!H56</f>
        <v>0</v>
      </c>
      <c r="F26" s="1"/>
      <c r="G26" s="1"/>
      <c r="H26" s="1"/>
      <c r="I26" s="1"/>
    </row>
    <row r="27" spans="1:9" ht="18">
      <c r="A27" s="128"/>
      <c r="B27" s="129" t="s">
        <v>66</v>
      </c>
      <c r="C27" s="130">
        <v>20</v>
      </c>
      <c r="D27" s="131" t="str">
        <f>'Д82'!I58</f>
        <v>Ахметов Тимур</v>
      </c>
      <c r="E27" s="1">
        <f>'Д82'!H58</f>
        <v>0</v>
      </c>
      <c r="F27" s="1"/>
      <c r="G27" s="1"/>
      <c r="H27" s="1"/>
      <c r="I27" s="1"/>
    </row>
    <row r="28" spans="1:9" ht="18">
      <c r="A28" s="128"/>
      <c r="B28" s="129" t="s">
        <v>67</v>
      </c>
      <c r="C28" s="130">
        <v>21</v>
      </c>
      <c r="D28" s="131" t="str">
        <f>'Д82'!Q56</f>
        <v> Гимазов Глеб</v>
      </c>
      <c r="E28" s="1">
        <f>'Д82'!P56</f>
        <v>0</v>
      </c>
      <c r="F28" s="1"/>
      <c r="G28" s="1"/>
      <c r="H28" s="1"/>
      <c r="I28" s="1"/>
    </row>
    <row r="29" spans="1:9" ht="18">
      <c r="A29" s="128"/>
      <c r="B29" s="129" t="s">
        <v>68</v>
      </c>
      <c r="C29" s="130">
        <v>22</v>
      </c>
      <c r="D29" s="131" t="str">
        <f>'Д82'!Q60</f>
        <v>Магданов Артур</v>
      </c>
      <c r="E29" s="1">
        <f>'Д82'!P60</f>
        <v>0</v>
      </c>
      <c r="F29" s="1"/>
      <c r="G29" s="1"/>
      <c r="H29" s="1"/>
      <c r="I29" s="1"/>
    </row>
    <row r="30" spans="1:9" ht="18">
      <c r="A30" s="128"/>
      <c r="B30" s="129" t="s">
        <v>69</v>
      </c>
      <c r="C30" s="130">
        <v>23</v>
      </c>
      <c r="D30" s="131" t="str">
        <f>'Д82'!Q62</f>
        <v>Ахмеров Илья</v>
      </c>
      <c r="E30" s="1">
        <f>'Д82'!P62</f>
        <v>0</v>
      </c>
      <c r="F30" s="1"/>
      <c r="G30" s="1"/>
      <c r="H30" s="1"/>
      <c r="I30" s="1"/>
    </row>
    <row r="31" spans="1:9" ht="18">
      <c r="A31" s="128"/>
      <c r="B31" s="129" t="s">
        <v>70</v>
      </c>
      <c r="C31" s="130">
        <v>24</v>
      </c>
      <c r="D31" s="131">
        <f>'Д82'!Q64</f>
        <v>0</v>
      </c>
      <c r="E31" s="1">
        <f>'Д82'!P64</f>
        <v>0</v>
      </c>
      <c r="F31" s="1"/>
      <c r="G31" s="1"/>
      <c r="H31" s="1"/>
      <c r="I31" s="1"/>
    </row>
    <row r="32" spans="1:9" ht="18">
      <c r="A32" s="128"/>
      <c r="B32" s="129" t="s">
        <v>70</v>
      </c>
      <c r="C32" s="130">
        <v>25</v>
      </c>
      <c r="D32" s="131">
        <f>'Д82'!I66</f>
        <v>0</v>
      </c>
      <c r="E32" s="1">
        <f>'Д82'!H66</f>
        <v>0</v>
      </c>
      <c r="F32" s="1"/>
      <c r="G32" s="1"/>
      <c r="H32" s="1"/>
      <c r="I32" s="1"/>
    </row>
    <row r="33" spans="1:9" ht="18">
      <c r="A33" s="128"/>
      <c r="B33" s="129" t="s">
        <v>70</v>
      </c>
      <c r="C33" s="130">
        <v>26</v>
      </c>
      <c r="D33" s="131">
        <f>'Д82'!I72</f>
        <v>0</v>
      </c>
      <c r="E33" s="1">
        <f>'Д82'!H72</f>
        <v>0</v>
      </c>
      <c r="F33" s="1"/>
      <c r="G33" s="1"/>
      <c r="H33" s="1"/>
      <c r="I33" s="1"/>
    </row>
    <row r="34" spans="1:9" ht="18">
      <c r="A34" s="128"/>
      <c r="B34" s="129" t="s">
        <v>70</v>
      </c>
      <c r="C34" s="130">
        <v>27</v>
      </c>
      <c r="D34" s="131">
        <f>'Д82'!I75</f>
        <v>0</v>
      </c>
      <c r="E34" s="1">
        <f>'Д82'!H75</f>
        <v>0</v>
      </c>
      <c r="F34" s="1"/>
      <c r="G34" s="1"/>
      <c r="H34" s="1"/>
      <c r="I34" s="1"/>
    </row>
    <row r="35" spans="1:9" ht="18">
      <c r="A35" s="128"/>
      <c r="B35" s="129" t="s">
        <v>70</v>
      </c>
      <c r="C35" s="130">
        <v>28</v>
      </c>
      <c r="D35" s="131">
        <f>'Д82'!I77</f>
        <v>0</v>
      </c>
      <c r="E35" s="1">
        <f>'Д82'!H77</f>
        <v>0</v>
      </c>
      <c r="F35" s="1"/>
      <c r="G35" s="1"/>
      <c r="H35" s="1"/>
      <c r="I35" s="1"/>
    </row>
    <row r="36" spans="1:9" ht="18">
      <c r="A36" s="128"/>
      <c r="B36" s="129" t="s">
        <v>70</v>
      </c>
      <c r="C36" s="130">
        <v>29</v>
      </c>
      <c r="D36" s="131">
        <f>'Д82'!Q69</f>
        <v>0</v>
      </c>
      <c r="E36" s="1">
        <f>'Д82'!P69</f>
        <v>0</v>
      </c>
      <c r="F36" s="1"/>
      <c r="G36" s="1"/>
      <c r="H36" s="1"/>
      <c r="I36" s="1"/>
    </row>
    <row r="37" spans="1:9" ht="18">
      <c r="A37" s="128"/>
      <c r="B37" s="129" t="s">
        <v>70</v>
      </c>
      <c r="C37" s="130">
        <v>30</v>
      </c>
      <c r="D37" s="131">
        <f>'Д82'!Q73</f>
        <v>0</v>
      </c>
      <c r="E37" s="1">
        <f>'Д82'!P73</f>
        <v>0</v>
      </c>
      <c r="F37" s="1"/>
      <c r="G37" s="1"/>
      <c r="H37" s="1"/>
      <c r="I37" s="1"/>
    </row>
    <row r="38" spans="1:9" ht="18">
      <c r="A38" s="128"/>
      <c r="B38" s="129" t="s">
        <v>70</v>
      </c>
      <c r="C38" s="130">
        <v>31</v>
      </c>
      <c r="D38" s="131">
        <f>'Д82'!Q75</f>
        <v>0</v>
      </c>
      <c r="E38" s="1">
        <f>'Д82'!P75</f>
        <v>0</v>
      </c>
      <c r="F38" s="1"/>
      <c r="G38" s="1"/>
      <c r="H38" s="1"/>
      <c r="I38" s="1"/>
    </row>
    <row r="39" spans="1:9" ht="18">
      <c r="A39" s="128"/>
      <c r="B39" s="129" t="s">
        <v>70</v>
      </c>
      <c r="C39" s="130">
        <v>32</v>
      </c>
      <c r="D39" s="131" t="str">
        <f>'Д82'!Q77</f>
        <v>_</v>
      </c>
      <c r="E39" s="1">
        <f>'Д82'!P77</f>
        <v>0</v>
      </c>
      <c r="F39" s="1"/>
      <c r="G39" s="1"/>
      <c r="H39" s="1"/>
      <c r="I39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2"/>
  </sheetPr>
  <dimension ref="A1:Y117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136" customWidth="1"/>
    <col min="2" max="2" width="4.75390625" style="136" customWidth="1"/>
    <col min="3" max="3" width="16.75390625" style="136" customWidth="1"/>
    <col min="4" max="4" width="3.75390625" style="136" customWidth="1"/>
    <col min="5" max="5" width="14.75390625" style="136" customWidth="1"/>
    <col min="6" max="6" width="3.75390625" style="136" customWidth="1"/>
    <col min="7" max="7" width="15.75390625" style="136" customWidth="1"/>
    <col min="8" max="8" width="3.75390625" style="136" customWidth="1"/>
    <col min="9" max="9" width="15.75390625" style="136" customWidth="1"/>
    <col min="10" max="10" width="3.75390625" style="136" customWidth="1"/>
    <col min="11" max="11" width="15.75390625" style="136" customWidth="1"/>
    <col min="12" max="12" width="3.75390625" style="136" customWidth="1"/>
    <col min="13" max="13" width="22.75390625" style="136" customWidth="1"/>
    <col min="14" max="16384" width="9.125" style="136" customWidth="1"/>
  </cols>
  <sheetData>
    <row r="1" spans="1:13" s="2" customFormat="1" ht="16.5" thickBot="1">
      <c r="A1" s="110" t="s">
        <v>108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4" s="2" customFormat="1" ht="13.5" thickBot="1">
      <c r="A2" s="132" t="s">
        <v>109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</row>
    <row r="3" spans="1:15" ht="12.75">
      <c r="A3" s="134" t="str">
        <f>сД8!A3</f>
        <v>LXVII Чемпионат РБ в зачет XXIV Кубка РБ, VI Кубка Давида - Детского Баш Кубка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5"/>
      <c r="O3" s="135"/>
    </row>
    <row r="4" spans="1:15" ht="12.75">
      <c r="A4" s="137" t="str">
        <f>CONCATENATE(сД8!A4," ",сД8!C4)</f>
        <v>Республиканские официальные спортивные соревнования ЛУЧШИЙ ИГРОК ВСЕХ ВРЕМЕН ЯН-УВЕ ВАЛЬДНЕР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  <c r="O4" s="138"/>
    </row>
    <row r="5" spans="1:15" ht="12.75">
      <c r="A5" s="139">
        <f>сД8!E5</f>
        <v>45206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40"/>
      <c r="O5" s="140"/>
    </row>
    <row r="6" spans="1:13" ht="12.7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</row>
    <row r="7" spans="1:25" ht="10.5" customHeight="1">
      <c r="A7" s="142">
        <v>1</v>
      </c>
      <c r="B7" s="143">
        <f>сД8!A8</f>
        <v>0</v>
      </c>
      <c r="C7" s="144" t="str">
        <f>сД8!B8</f>
        <v>Торопцева Ксения</v>
      </c>
      <c r="D7" s="145"/>
      <c r="E7" s="141"/>
      <c r="F7" s="141"/>
      <c r="G7" s="141"/>
      <c r="H7" s="141"/>
      <c r="I7" s="141"/>
      <c r="J7" s="141"/>
      <c r="K7" s="141"/>
      <c r="L7" s="141"/>
      <c r="M7" s="141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</row>
    <row r="8" spans="1:25" ht="10.5" customHeight="1">
      <c r="A8" s="142"/>
      <c r="B8" s="147"/>
      <c r="C8" s="148">
        <v>1</v>
      </c>
      <c r="D8" s="149"/>
      <c r="E8" s="150" t="s">
        <v>47</v>
      </c>
      <c r="F8" s="151"/>
      <c r="G8" s="141"/>
      <c r="H8" s="152"/>
      <c r="I8" s="141"/>
      <c r="J8" s="152"/>
      <c r="K8" s="141"/>
      <c r="L8" s="152"/>
      <c r="M8" s="141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</row>
    <row r="9" spans="1:25" ht="10.5" customHeight="1">
      <c r="A9" s="142">
        <v>32</v>
      </c>
      <c r="B9" s="143">
        <f>сД8!A39</f>
        <v>0</v>
      </c>
      <c r="C9" s="153" t="str">
        <f>сД8!B39</f>
        <v>_</v>
      </c>
      <c r="D9" s="154"/>
      <c r="E9" s="155"/>
      <c r="F9" s="151"/>
      <c r="G9" s="141"/>
      <c r="H9" s="152"/>
      <c r="I9" s="141"/>
      <c r="J9" s="152"/>
      <c r="K9" s="141"/>
      <c r="L9" s="152"/>
      <c r="M9" s="141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</row>
    <row r="10" spans="1:25" ht="10.5" customHeight="1">
      <c r="A10" s="142"/>
      <c r="B10" s="147"/>
      <c r="C10" s="141"/>
      <c r="D10" s="152"/>
      <c r="E10" s="148">
        <v>17</v>
      </c>
      <c r="F10" s="149"/>
      <c r="G10" s="150" t="s">
        <v>47</v>
      </c>
      <c r="H10" s="151"/>
      <c r="I10" s="141"/>
      <c r="J10" s="152"/>
      <c r="K10" s="141"/>
      <c r="L10" s="152"/>
      <c r="M10" s="141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</row>
    <row r="11" spans="1:25" ht="10.5" customHeight="1">
      <c r="A11" s="142">
        <v>17</v>
      </c>
      <c r="B11" s="143">
        <f>сД8!A24</f>
        <v>0</v>
      </c>
      <c r="C11" s="144" t="str">
        <f>сД8!B24</f>
        <v>Чернявская Дарья</v>
      </c>
      <c r="D11" s="156"/>
      <c r="E11" s="148"/>
      <c r="F11" s="157"/>
      <c r="G11" s="155"/>
      <c r="H11" s="151"/>
      <c r="I11" s="141"/>
      <c r="J11" s="152"/>
      <c r="K11" s="141"/>
      <c r="L11" s="152"/>
      <c r="M11" s="141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</row>
    <row r="12" spans="1:25" ht="10.5" customHeight="1">
      <c r="A12" s="142"/>
      <c r="B12" s="147"/>
      <c r="C12" s="148">
        <v>2</v>
      </c>
      <c r="D12" s="149"/>
      <c r="E12" s="158" t="s">
        <v>62</v>
      </c>
      <c r="F12" s="159"/>
      <c r="G12" s="155"/>
      <c r="H12" s="151"/>
      <c r="I12" s="141"/>
      <c r="J12" s="152"/>
      <c r="K12" s="141"/>
      <c r="L12" s="152"/>
      <c r="M12" s="141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</row>
    <row r="13" spans="1:25" ht="10.5" customHeight="1">
      <c r="A13" s="142">
        <v>16</v>
      </c>
      <c r="B13" s="143">
        <f>сД8!A23</f>
        <v>0</v>
      </c>
      <c r="C13" s="153" t="str">
        <f>сД8!B23</f>
        <v>Тимофеева Дарья</v>
      </c>
      <c r="D13" s="154"/>
      <c r="E13" s="142"/>
      <c r="F13" s="160"/>
      <c r="G13" s="155"/>
      <c r="H13" s="151"/>
      <c r="I13" s="141"/>
      <c r="J13" s="152"/>
      <c r="K13" s="141"/>
      <c r="L13" s="152"/>
      <c r="M13" s="141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</row>
    <row r="14" spans="1:25" ht="10.5" customHeight="1">
      <c r="A14" s="142"/>
      <c r="B14" s="147"/>
      <c r="C14" s="141"/>
      <c r="D14" s="152"/>
      <c r="E14" s="142"/>
      <c r="F14" s="160"/>
      <c r="G14" s="148">
        <v>25</v>
      </c>
      <c r="H14" s="149"/>
      <c r="I14" s="150" t="s">
        <v>47</v>
      </c>
      <c r="J14" s="151"/>
      <c r="K14" s="141"/>
      <c r="L14" s="152"/>
      <c r="M14" s="152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</row>
    <row r="15" spans="1:25" ht="12" customHeight="1">
      <c r="A15" s="142">
        <v>9</v>
      </c>
      <c r="B15" s="143">
        <f>сД8!A16</f>
        <v>0</v>
      </c>
      <c r="C15" s="144" t="str">
        <f>сД8!B16</f>
        <v>Левашов Михаил</v>
      </c>
      <c r="D15" s="156"/>
      <c r="E15" s="142"/>
      <c r="F15" s="160"/>
      <c r="G15" s="148"/>
      <c r="H15" s="157"/>
      <c r="I15" s="155"/>
      <c r="J15" s="151"/>
      <c r="K15" s="141"/>
      <c r="L15" s="152"/>
      <c r="M15" s="152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</row>
    <row r="16" spans="1:25" ht="12" customHeight="1">
      <c r="A16" s="142"/>
      <c r="B16" s="147"/>
      <c r="C16" s="148">
        <v>3</v>
      </c>
      <c r="D16" s="149"/>
      <c r="E16" s="161" t="s">
        <v>55</v>
      </c>
      <c r="F16" s="162"/>
      <c r="G16" s="148"/>
      <c r="H16" s="159"/>
      <c r="I16" s="155"/>
      <c r="J16" s="151"/>
      <c r="K16" s="141"/>
      <c r="L16" s="152"/>
      <c r="M16" s="152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</row>
    <row r="17" spans="1:25" ht="12" customHeight="1">
      <c r="A17" s="142">
        <v>24</v>
      </c>
      <c r="B17" s="143">
        <f>сД8!A31</f>
        <v>0</v>
      </c>
      <c r="C17" s="153" t="str">
        <f>сД8!B31</f>
        <v>_</v>
      </c>
      <c r="D17" s="154"/>
      <c r="E17" s="148"/>
      <c r="F17" s="151"/>
      <c r="G17" s="148"/>
      <c r="H17" s="159"/>
      <c r="I17" s="155"/>
      <c r="J17" s="151"/>
      <c r="K17" s="141"/>
      <c r="L17" s="152"/>
      <c r="M17" s="152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</row>
    <row r="18" spans="1:25" ht="12" customHeight="1">
      <c r="A18" s="142"/>
      <c r="B18" s="147"/>
      <c r="C18" s="141"/>
      <c r="D18" s="152"/>
      <c r="E18" s="148">
        <v>18</v>
      </c>
      <c r="F18" s="149"/>
      <c r="G18" s="158" t="s">
        <v>55</v>
      </c>
      <c r="H18" s="159"/>
      <c r="I18" s="155"/>
      <c r="J18" s="151"/>
      <c r="K18" s="141"/>
      <c r="L18" s="152"/>
      <c r="M18" s="152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</row>
    <row r="19" spans="1:25" ht="12" customHeight="1">
      <c r="A19" s="142">
        <v>25</v>
      </c>
      <c r="B19" s="143">
        <f>сД8!A32</f>
        <v>0</v>
      </c>
      <c r="C19" s="144" t="str">
        <f>сД8!B32</f>
        <v>_</v>
      </c>
      <c r="D19" s="156"/>
      <c r="E19" s="148"/>
      <c r="F19" s="157"/>
      <c r="G19" s="142"/>
      <c r="H19" s="160"/>
      <c r="I19" s="155"/>
      <c r="J19" s="151"/>
      <c r="K19" s="141"/>
      <c r="L19" s="152"/>
      <c r="M19" s="152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</row>
    <row r="20" spans="1:25" ht="12" customHeight="1">
      <c r="A20" s="142"/>
      <c r="B20" s="147"/>
      <c r="C20" s="148">
        <v>4</v>
      </c>
      <c r="D20" s="149"/>
      <c r="E20" s="158" t="s">
        <v>54</v>
      </c>
      <c r="F20" s="159"/>
      <c r="G20" s="142"/>
      <c r="H20" s="160"/>
      <c r="I20" s="155"/>
      <c r="J20" s="151"/>
      <c r="K20" s="141"/>
      <c r="L20" s="152"/>
      <c r="M20" s="141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</row>
    <row r="21" spans="1:25" ht="12" customHeight="1">
      <c r="A21" s="142">
        <v>8</v>
      </c>
      <c r="B21" s="143">
        <f>сД8!A15</f>
        <v>0</v>
      </c>
      <c r="C21" s="153" t="str">
        <f>сД8!B15</f>
        <v>Горбунова Александра</v>
      </c>
      <c r="D21" s="154"/>
      <c r="E21" s="142"/>
      <c r="F21" s="160"/>
      <c r="G21" s="142"/>
      <c r="H21" s="160"/>
      <c r="I21" s="155"/>
      <c r="J21" s="151"/>
      <c r="K21" s="141"/>
      <c r="L21" s="152"/>
      <c r="M21" s="141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</row>
    <row r="22" spans="1:25" ht="12" customHeight="1">
      <c r="A22" s="142"/>
      <c r="B22" s="147"/>
      <c r="C22" s="141"/>
      <c r="D22" s="152"/>
      <c r="E22" s="142"/>
      <c r="F22" s="160"/>
      <c r="G22" s="142"/>
      <c r="H22" s="160"/>
      <c r="I22" s="148">
        <v>29</v>
      </c>
      <c r="J22" s="149"/>
      <c r="K22" s="150" t="s">
        <v>47</v>
      </c>
      <c r="L22" s="151"/>
      <c r="M22" s="141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</row>
    <row r="23" spans="1:25" ht="12" customHeight="1">
      <c r="A23" s="142">
        <v>5</v>
      </c>
      <c r="B23" s="143">
        <f>сД8!A12</f>
        <v>0</v>
      </c>
      <c r="C23" s="144" t="str">
        <f>сД8!B12</f>
        <v>Маркина Елена</v>
      </c>
      <c r="D23" s="156"/>
      <c r="E23" s="142"/>
      <c r="F23" s="160"/>
      <c r="G23" s="142"/>
      <c r="H23" s="160"/>
      <c r="I23" s="155"/>
      <c r="J23" s="163"/>
      <c r="K23" s="155"/>
      <c r="L23" s="151"/>
      <c r="M23" s="141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</row>
    <row r="24" spans="1:25" ht="12" customHeight="1">
      <c r="A24" s="142"/>
      <c r="B24" s="147"/>
      <c r="C24" s="148">
        <v>5</v>
      </c>
      <c r="D24" s="149"/>
      <c r="E24" s="161" t="s">
        <v>51</v>
      </c>
      <c r="F24" s="162"/>
      <c r="G24" s="142"/>
      <c r="H24" s="160"/>
      <c r="I24" s="155"/>
      <c r="J24" s="164"/>
      <c r="K24" s="155"/>
      <c r="L24" s="151"/>
      <c r="M24" s="141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</row>
    <row r="25" spans="1:25" ht="12" customHeight="1">
      <c r="A25" s="142">
        <v>28</v>
      </c>
      <c r="B25" s="143">
        <f>сД8!A35</f>
        <v>0</v>
      </c>
      <c r="C25" s="153" t="str">
        <f>сД8!B35</f>
        <v>_</v>
      </c>
      <c r="D25" s="154"/>
      <c r="E25" s="148"/>
      <c r="F25" s="151"/>
      <c r="G25" s="142"/>
      <c r="H25" s="160"/>
      <c r="I25" s="155"/>
      <c r="J25" s="164"/>
      <c r="K25" s="155"/>
      <c r="L25" s="151"/>
      <c r="M25" s="141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</row>
    <row r="26" spans="1:25" ht="12" customHeight="1">
      <c r="A26" s="142"/>
      <c r="B26" s="147"/>
      <c r="C26" s="141"/>
      <c r="D26" s="152"/>
      <c r="E26" s="148">
        <v>19</v>
      </c>
      <c r="F26" s="149"/>
      <c r="G26" s="161" t="s">
        <v>51</v>
      </c>
      <c r="H26" s="162"/>
      <c r="I26" s="155"/>
      <c r="J26" s="164"/>
      <c r="K26" s="155"/>
      <c r="L26" s="151"/>
      <c r="M26" s="141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</row>
    <row r="27" spans="1:25" ht="12" customHeight="1">
      <c r="A27" s="142">
        <v>21</v>
      </c>
      <c r="B27" s="143">
        <f>сД8!A28</f>
        <v>0</v>
      </c>
      <c r="C27" s="144" t="str">
        <f>сД8!B28</f>
        <v>Магданов Артур</v>
      </c>
      <c r="D27" s="156"/>
      <c r="E27" s="148"/>
      <c r="F27" s="157"/>
      <c r="G27" s="148"/>
      <c r="H27" s="151"/>
      <c r="I27" s="155"/>
      <c r="J27" s="164"/>
      <c r="K27" s="155"/>
      <c r="L27" s="151"/>
      <c r="M27" s="141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</row>
    <row r="28" spans="1:25" ht="12" customHeight="1">
      <c r="A28" s="142"/>
      <c r="B28" s="147"/>
      <c r="C28" s="148">
        <v>6</v>
      </c>
      <c r="D28" s="149"/>
      <c r="E28" s="158" t="s">
        <v>58</v>
      </c>
      <c r="F28" s="159"/>
      <c r="G28" s="148"/>
      <c r="H28" s="151"/>
      <c r="I28" s="155"/>
      <c r="J28" s="164"/>
      <c r="K28" s="155"/>
      <c r="L28" s="151"/>
      <c r="M28" s="141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</row>
    <row r="29" spans="1:25" ht="12" customHeight="1">
      <c r="A29" s="142">
        <v>12</v>
      </c>
      <c r="B29" s="143">
        <f>сД8!A19</f>
        <v>0</v>
      </c>
      <c r="C29" s="153" t="str">
        <f>сД8!B19</f>
        <v> Петров Сергей</v>
      </c>
      <c r="D29" s="154"/>
      <c r="E29" s="142"/>
      <c r="F29" s="160"/>
      <c r="G29" s="148"/>
      <c r="H29" s="151"/>
      <c r="I29" s="155"/>
      <c r="J29" s="164"/>
      <c r="K29" s="155"/>
      <c r="L29" s="151"/>
      <c r="M29" s="141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</row>
    <row r="30" spans="1:25" ht="12" customHeight="1">
      <c r="A30" s="142"/>
      <c r="B30" s="147"/>
      <c r="C30" s="141"/>
      <c r="D30" s="152"/>
      <c r="E30" s="142"/>
      <c r="F30" s="160"/>
      <c r="G30" s="148">
        <v>26</v>
      </c>
      <c r="H30" s="149"/>
      <c r="I30" s="165" t="s">
        <v>50</v>
      </c>
      <c r="J30" s="164"/>
      <c r="K30" s="155"/>
      <c r="L30" s="151"/>
      <c r="M30" s="141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</row>
    <row r="31" spans="1:25" ht="12" customHeight="1">
      <c r="A31" s="142">
        <v>13</v>
      </c>
      <c r="B31" s="143">
        <f>сД8!A20</f>
        <v>0</v>
      </c>
      <c r="C31" s="144" t="str">
        <f>сД8!B20</f>
        <v>Кильдиярова Амира</v>
      </c>
      <c r="D31" s="156"/>
      <c r="E31" s="142"/>
      <c r="F31" s="160"/>
      <c r="G31" s="148"/>
      <c r="H31" s="157"/>
      <c r="I31" s="141"/>
      <c r="J31" s="152"/>
      <c r="K31" s="155"/>
      <c r="L31" s="151"/>
      <c r="M31" s="141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2" customHeight="1">
      <c r="A32" s="142"/>
      <c r="B32" s="147"/>
      <c r="C32" s="148">
        <v>7</v>
      </c>
      <c r="D32" s="149"/>
      <c r="E32" s="161" t="s">
        <v>59</v>
      </c>
      <c r="F32" s="162"/>
      <c r="G32" s="148"/>
      <c r="H32" s="159"/>
      <c r="I32" s="141"/>
      <c r="J32" s="152"/>
      <c r="K32" s="155"/>
      <c r="L32" s="151"/>
      <c r="M32" s="141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</row>
    <row r="33" spans="1:25" ht="12" customHeight="1">
      <c r="A33" s="142">
        <v>20</v>
      </c>
      <c r="B33" s="143">
        <f>сД8!A27</f>
        <v>0</v>
      </c>
      <c r="C33" s="153" t="str">
        <f>сД8!B27</f>
        <v>Ситдикова Изабелла</v>
      </c>
      <c r="D33" s="154"/>
      <c r="E33" s="148"/>
      <c r="F33" s="151"/>
      <c r="G33" s="148"/>
      <c r="H33" s="159"/>
      <c r="I33" s="141"/>
      <c r="J33" s="152"/>
      <c r="K33" s="155"/>
      <c r="L33" s="151"/>
      <c r="M33" s="141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</row>
    <row r="34" spans="1:25" ht="12" customHeight="1">
      <c r="A34" s="142"/>
      <c r="B34" s="147"/>
      <c r="C34" s="141"/>
      <c r="D34" s="152"/>
      <c r="E34" s="148">
        <v>20</v>
      </c>
      <c r="F34" s="149"/>
      <c r="G34" s="158" t="s">
        <v>50</v>
      </c>
      <c r="H34" s="159"/>
      <c r="I34" s="141"/>
      <c r="J34" s="152"/>
      <c r="K34" s="155"/>
      <c r="L34" s="151"/>
      <c r="M34" s="141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</row>
    <row r="35" spans="1:25" ht="12" customHeight="1">
      <c r="A35" s="142">
        <v>29</v>
      </c>
      <c r="B35" s="143">
        <f>сД8!A36</f>
        <v>0</v>
      </c>
      <c r="C35" s="144" t="str">
        <f>сД8!B36</f>
        <v>_</v>
      </c>
      <c r="D35" s="156"/>
      <c r="E35" s="148"/>
      <c r="F35" s="157"/>
      <c r="G35" s="142"/>
      <c r="H35" s="160"/>
      <c r="I35" s="141"/>
      <c r="J35" s="152"/>
      <c r="K35" s="155"/>
      <c r="L35" s="151"/>
      <c r="M35" s="141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</row>
    <row r="36" spans="1:25" ht="12" customHeight="1">
      <c r="A36" s="142"/>
      <c r="B36" s="147"/>
      <c r="C36" s="148">
        <v>8</v>
      </c>
      <c r="D36" s="149"/>
      <c r="E36" s="158" t="s">
        <v>50</v>
      </c>
      <c r="F36" s="159"/>
      <c r="G36" s="142"/>
      <c r="H36" s="160"/>
      <c r="I36" s="141"/>
      <c r="J36" s="152"/>
      <c r="K36" s="155"/>
      <c r="L36" s="151"/>
      <c r="M36" s="141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</row>
    <row r="37" spans="1:25" ht="12" customHeight="1">
      <c r="A37" s="142">
        <v>4</v>
      </c>
      <c r="B37" s="143">
        <f>сД8!A11</f>
        <v>0</v>
      </c>
      <c r="C37" s="153" t="str">
        <f>сД8!B11</f>
        <v>Саликова Юля</v>
      </c>
      <c r="D37" s="154"/>
      <c r="E37" s="142"/>
      <c r="F37" s="160"/>
      <c r="G37" s="142"/>
      <c r="H37" s="160"/>
      <c r="I37" s="141"/>
      <c r="J37" s="152"/>
      <c r="K37" s="155"/>
      <c r="L37" s="151"/>
      <c r="M37" s="141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</row>
    <row r="38" spans="1:25" ht="12" customHeight="1">
      <c r="A38" s="142"/>
      <c r="B38" s="147"/>
      <c r="C38" s="141"/>
      <c r="D38" s="152"/>
      <c r="E38" s="142"/>
      <c r="F38" s="160"/>
      <c r="G38" s="142"/>
      <c r="H38" s="160"/>
      <c r="I38" s="141"/>
      <c r="J38" s="152"/>
      <c r="K38" s="148">
        <v>31</v>
      </c>
      <c r="L38" s="166"/>
      <c r="M38" s="150" t="s">
        <v>48</v>
      </c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</row>
    <row r="39" spans="1:25" ht="12" customHeight="1">
      <c r="A39" s="142">
        <v>3</v>
      </c>
      <c r="B39" s="143">
        <f>сД8!A10</f>
        <v>0</v>
      </c>
      <c r="C39" s="144" t="str">
        <f>сД8!B10</f>
        <v>Шамратов Олег</v>
      </c>
      <c r="D39" s="156"/>
      <c r="E39" s="142"/>
      <c r="F39" s="160"/>
      <c r="G39" s="142"/>
      <c r="H39" s="160"/>
      <c r="I39" s="141"/>
      <c r="J39" s="152"/>
      <c r="K39" s="155"/>
      <c r="L39" s="151"/>
      <c r="M39" s="167" t="s">
        <v>71</v>
      </c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</row>
    <row r="40" spans="1:25" ht="12" customHeight="1">
      <c r="A40" s="142"/>
      <c r="B40" s="147"/>
      <c r="C40" s="148">
        <v>9</v>
      </c>
      <c r="D40" s="149"/>
      <c r="E40" s="161" t="s">
        <v>49</v>
      </c>
      <c r="F40" s="162"/>
      <c r="G40" s="142"/>
      <c r="H40" s="160"/>
      <c r="I40" s="141"/>
      <c r="J40" s="152"/>
      <c r="K40" s="155"/>
      <c r="L40" s="151"/>
      <c r="M40" s="141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</row>
    <row r="41" spans="1:25" ht="12" customHeight="1">
      <c r="A41" s="142">
        <v>30</v>
      </c>
      <c r="B41" s="143">
        <f>сД8!A37</f>
        <v>0</v>
      </c>
      <c r="C41" s="153" t="str">
        <f>сД8!B37</f>
        <v>_</v>
      </c>
      <c r="D41" s="154"/>
      <c r="E41" s="148"/>
      <c r="F41" s="151"/>
      <c r="G41" s="142"/>
      <c r="H41" s="160"/>
      <c r="I41" s="141"/>
      <c r="J41" s="152"/>
      <c r="K41" s="155"/>
      <c r="L41" s="151"/>
      <c r="M41" s="141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</row>
    <row r="42" spans="1:25" ht="12" customHeight="1">
      <c r="A42" s="142"/>
      <c r="B42" s="147"/>
      <c r="C42" s="141"/>
      <c r="D42" s="152"/>
      <c r="E42" s="148">
        <v>21</v>
      </c>
      <c r="F42" s="149"/>
      <c r="G42" s="161" t="s">
        <v>49</v>
      </c>
      <c r="H42" s="162"/>
      <c r="I42" s="141"/>
      <c r="J42" s="152"/>
      <c r="K42" s="155"/>
      <c r="L42" s="151"/>
      <c r="M42" s="141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</row>
    <row r="43" spans="1:25" ht="12" customHeight="1">
      <c r="A43" s="142">
        <v>19</v>
      </c>
      <c r="B43" s="143">
        <f>сД8!A26</f>
        <v>0</v>
      </c>
      <c r="C43" s="144" t="str">
        <f>сД8!B26</f>
        <v>Салимов Арсен</v>
      </c>
      <c r="D43" s="156"/>
      <c r="E43" s="148"/>
      <c r="F43" s="157"/>
      <c r="G43" s="148"/>
      <c r="H43" s="151"/>
      <c r="I43" s="141"/>
      <c r="J43" s="152"/>
      <c r="K43" s="155"/>
      <c r="L43" s="151"/>
      <c r="M43" s="141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</row>
    <row r="44" spans="1:25" ht="12" customHeight="1">
      <c r="A44" s="142"/>
      <c r="B44" s="147"/>
      <c r="C44" s="148">
        <v>10</v>
      </c>
      <c r="D44" s="149"/>
      <c r="E44" s="158" t="s">
        <v>65</v>
      </c>
      <c r="F44" s="159"/>
      <c r="G44" s="148"/>
      <c r="H44" s="151"/>
      <c r="I44" s="141"/>
      <c r="J44" s="152"/>
      <c r="K44" s="155"/>
      <c r="L44" s="151"/>
      <c r="M44" s="141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</row>
    <row r="45" spans="1:25" ht="12" customHeight="1">
      <c r="A45" s="142">
        <v>14</v>
      </c>
      <c r="B45" s="143">
        <f>сД8!A21</f>
        <v>0</v>
      </c>
      <c r="C45" s="153" t="str">
        <f>сД8!B21</f>
        <v>Ямакаева Устина</v>
      </c>
      <c r="D45" s="154"/>
      <c r="E45" s="142"/>
      <c r="F45" s="160"/>
      <c r="G45" s="148"/>
      <c r="H45" s="151"/>
      <c r="I45" s="141"/>
      <c r="J45" s="152"/>
      <c r="K45" s="155"/>
      <c r="L45" s="151"/>
      <c r="M45" s="141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</row>
    <row r="46" spans="1:25" ht="12" customHeight="1">
      <c r="A46" s="142"/>
      <c r="B46" s="147"/>
      <c r="C46" s="141"/>
      <c r="D46" s="152"/>
      <c r="E46" s="142"/>
      <c r="F46" s="160"/>
      <c r="G46" s="148">
        <v>27</v>
      </c>
      <c r="H46" s="149"/>
      <c r="I46" s="150" t="s">
        <v>49</v>
      </c>
      <c r="J46" s="151"/>
      <c r="K46" s="155"/>
      <c r="L46" s="151"/>
      <c r="M46" s="141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</row>
    <row r="47" spans="1:25" ht="12" customHeight="1">
      <c r="A47" s="142">
        <v>11</v>
      </c>
      <c r="B47" s="143">
        <f>сД8!A18</f>
        <v>0</v>
      </c>
      <c r="C47" s="144" t="str">
        <f>сД8!B18</f>
        <v>Сулейманов Тимур</v>
      </c>
      <c r="D47" s="156"/>
      <c r="E47" s="142"/>
      <c r="F47" s="160"/>
      <c r="G47" s="148"/>
      <c r="H47" s="157"/>
      <c r="I47" s="155"/>
      <c r="J47" s="151"/>
      <c r="K47" s="155"/>
      <c r="L47" s="151"/>
      <c r="M47" s="141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</row>
    <row r="48" spans="1:25" ht="12" customHeight="1">
      <c r="A48" s="142"/>
      <c r="B48" s="147"/>
      <c r="C48" s="148">
        <v>11</v>
      </c>
      <c r="D48" s="149"/>
      <c r="E48" s="161" t="s">
        <v>57</v>
      </c>
      <c r="F48" s="162"/>
      <c r="G48" s="148"/>
      <c r="H48" s="159"/>
      <c r="I48" s="155"/>
      <c r="J48" s="151"/>
      <c r="K48" s="155"/>
      <c r="L48" s="151"/>
      <c r="M48" s="141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</row>
    <row r="49" spans="1:25" ht="12" customHeight="1">
      <c r="A49" s="142">
        <v>22</v>
      </c>
      <c r="B49" s="143">
        <f>сД8!A29</f>
        <v>0</v>
      </c>
      <c r="C49" s="153" t="str">
        <f>сД8!B29</f>
        <v>Ахмеров Илья</v>
      </c>
      <c r="D49" s="154"/>
      <c r="E49" s="148"/>
      <c r="F49" s="151"/>
      <c r="G49" s="148"/>
      <c r="H49" s="159"/>
      <c r="I49" s="155"/>
      <c r="J49" s="151"/>
      <c r="K49" s="155"/>
      <c r="L49" s="151"/>
      <c r="M49" s="141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</row>
    <row r="50" spans="1:25" ht="12" customHeight="1">
      <c r="A50" s="142"/>
      <c r="B50" s="147"/>
      <c r="C50" s="141"/>
      <c r="D50" s="152"/>
      <c r="E50" s="148">
        <v>22</v>
      </c>
      <c r="F50" s="149"/>
      <c r="G50" s="158" t="s">
        <v>57</v>
      </c>
      <c r="H50" s="159"/>
      <c r="I50" s="155"/>
      <c r="J50" s="151"/>
      <c r="K50" s="155"/>
      <c r="L50" s="151"/>
      <c r="M50" s="141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</row>
    <row r="51" spans="1:25" ht="12" customHeight="1">
      <c r="A51" s="142">
        <v>27</v>
      </c>
      <c r="B51" s="143">
        <f>сД8!A34</f>
        <v>0</v>
      </c>
      <c r="C51" s="144" t="str">
        <f>сД8!B34</f>
        <v>_</v>
      </c>
      <c r="D51" s="156"/>
      <c r="E51" s="148"/>
      <c r="F51" s="157"/>
      <c r="G51" s="142"/>
      <c r="H51" s="160"/>
      <c r="I51" s="155"/>
      <c r="J51" s="151"/>
      <c r="K51" s="155"/>
      <c r="L51" s="151"/>
      <c r="M51" s="141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</row>
    <row r="52" spans="1:25" ht="12" customHeight="1">
      <c r="A52" s="142"/>
      <c r="B52" s="147"/>
      <c r="C52" s="148">
        <v>12</v>
      </c>
      <c r="D52" s="149"/>
      <c r="E52" s="158" t="s">
        <v>52</v>
      </c>
      <c r="F52" s="159"/>
      <c r="G52" s="142"/>
      <c r="H52" s="160"/>
      <c r="I52" s="155"/>
      <c r="J52" s="151"/>
      <c r="K52" s="155"/>
      <c r="L52" s="151"/>
      <c r="M52" s="141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</row>
    <row r="53" spans="1:25" ht="12" customHeight="1">
      <c r="A53" s="142">
        <v>6</v>
      </c>
      <c r="B53" s="143">
        <f>сД8!A13</f>
        <v>0</v>
      </c>
      <c r="C53" s="153" t="str">
        <f>сД8!B13</f>
        <v>Шамыков Всеволод</v>
      </c>
      <c r="D53" s="154"/>
      <c r="E53" s="142"/>
      <c r="F53" s="160"/>
      <c r="G53" s="141"/>
      <c r="H53" s="152"/>
      <c r="I53" s="155"/>
      <c r="J53" s="151"/>
      <c r="K53" s="155"/>
      <c r="L53" s="151"/>
      <c r="M53" s="141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</row>
    <row r="54" spans="1:25" ht="12" customHeight="1">
      <c r="A54" s="142"/>
      <c r="B54" s="147"/>
      <c r="C54" s="141"/>
      <c r="D54" s="152"/>
      <c r="E54" s="142"/>
      <c r="F54" s="160"/>
      <c r="G54" s="141"/>
      <c r="H54" s="152"/>
      <c r="I54" s="148">
        <v>30</v>
      </c>
      <c r="J54" s="149"/>
      <c r="K54" s="165" t="s">
        <v>48</v>
      </c>
      <c r="L54" s="151"/>
      <c r="M54" s="141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</row>
    <row r="55" spans="1:25" ht="12" customHeight="1">
      <c r="A55" s="142">
        <v>7</v>
      </c>
      <c r="B55" s="143">
        <f>сД8!A14</f>
        <v>0</v>
      </c>
      <c r="C55" s="144" t="str">
        <f>сД8!B14</f>
        <v>Гилязитдинов Эдуард</v>
      </c>
      <c r="D55" s="156"/>
      <c r="E55" s="142"/>
      <c r="F55" s="160"/>
      <c r="G55" s="141"/>
      <c r="H55" s="152"/>
      <c r="I55" s="155"/>
      <c r="J55" s="163"/>
      <c r="K55" s="141"/>
      <c r="L55" s="152"/>
      <c r="M55" s="141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</row>
    <row r="56" spans="1:25" ht="12" customHeight="1">
      <c r="A56" s="142"/>
      <c r="B56" s="147"/>
      <c r="C56" s="148">
        <v>13</v>
      </c>
      <c r="D56" s="149"/>
      <c r="E56" s="161" t="s">
        <v>53</v>
      </c>
      <c r="F56" s="162"/>
      <c r="G56" s="141"/>
      <c r="H56" s="152"/>
      <c r="I56" s="155"/>
      <c r="J56" s="168"/>
      <c r="K56" s="141"/>
      <c r="L56" s="152"/>
      <c r="M56" s="141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</row>
    <row r="57" spans="1:25" ht="12" customHeight="1">
      <c r="A57" s="142">
        <v>26</v>
      </c>
      <c r="B57" s="143">
        <f>сД8!A33</f>
        <v>0</v>
      </c>
      <c r="C57" s="153" t="str">
        <f>сД8!B33</f>
        <v>_</v>
      </c>
      <c r="D57" s="154"/>
      <c r="E57" s="148"/>
      <c r="F57" s="151"/>
      <c r="G57" s="141"/>
      <c r="H57" s="152"/>
      <c r="I57" s="155"/>
      <c r="J57" s="168"/>
      <c r="K57" s="141"/>
      <c r="L57" s="152"/>
      <c r="M57" s="141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</row>
    <row r="58" spans="1:25" ht="12" customHeight="1">
      <c r="A58" s="142"/>
      <c r="B58" s="147"/>
      <c r="C58" s="141"/>
      <c r="D58" s="152"/>
      <c r="E58" s="148">
        <v>23</v>
      </c>
      <c r="F58" s="149"/>
      <c r="G58" s="150" t="s">
        <v>56</v>
      </c>
      <c r="H58" s="151"/>
      <c r="I58" s="155"/>
      <c r="J58" s="168"/>
      <c r="K58" s="169">
        <v>-31</v>
      </c>
      <c r="L58" s="143">
        <f>IF(L38=J22,J54,IF(L38=J54,J22,0))</f>
        <v>0</v>
      </c>
      <c r="M58" s="144" t="str">
        <f>IF(M38=K22,K54,IF(M38=K54,K22,0))</f>
        <v>Торопцева Ксения</v>
      </c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</row>
    <row r="59" spans="1:25" ht="12" customHeight="1">
      <c r="A59" s="142">
        <v>23</v>
      </c>
      <c r="B59" s="143">
        <f>сД8!A30</f>
        <v>0</v>
      </c>
      <c r="C59" s="144" t="str">
        <f>сД8!B30</f>
        <v>Ахметов Тимур</v>
      </c>
      <c r="D59" s="156"/>
      <c r="E59" s="155"/>
      <c r="F59" s="157"/>
      <c r="G59" s="155"/>
      <c r="H59" s="151"/>
      <c r="I59" s="155"/>
      <c r="J59" s="168"/>
      <c r="K59" s="141"/>
      <c r="L59" s="152"/>
      <c r="M59" s="167" t="s">
        <v>72</v>
      </c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</row>
    <row r="60" spans="1:25" ht="12" customHeight="1">
      <c r="A60" s="142"/>
      <c r="B60" s="147"/>
      <c r="C60" s="148">
        <v>14</v>
      </c>
      <c r="D60" s="149"/>
      <c r="E60" s="165" t="s">
        <v>56</v>
      </c>
      <c r="F60" s="159"/>
      <c r="G60" s="155"/>
      <c r="H60" s="151"/>
      <c r="I60" s="155"/>
      <c r="J60" s="168"/>
      <c r="K60" s="141"/>
      <c r="L60" s="152"/>
      <c r="M60" s="141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</row>
    <row r="61" spans="1:25" ht="12" customHeight="1">
      <c r="A61" s="142">
        <v>10</v>
      </c>
      <c r="B61" s="143">
        <f>сД8!A17</f>
        <v>0</v>
      </c>
      <c r="C61" s="153" t="str">
        <f>сД8!B17</f>
        <v>Куликов Роман</v>
      </c>
      <c r="D61" s="154"/>
      <c r="E61" s="141"/>
      <c r="F61" s="160"/>
      <c r="G61" s="155"/>
      <c r="H61" s="151"/>
      <c r="I61" s="155"/>
      <c r="J61" s="168"/>
      <c r="K61" s="141"/>
      <c r="L61" s="152"/>
      <c r="M61" s="141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</row>
    <row r="62" spans="1:25" ht="12" customHeight="1">
      <c r="A62" s="142"/>
      <c r="B62" s="147"/>
      <c r="C62" s="141"/>
      <c r="D62" s="152"/>
      <c r="E62" s="141"/>
      <c r="F62" s="160"/>
      <c r="G62" s="148">
        <v>28</v>
      </c>
      <c r="H62" s="149"/>
      <c r="I62" s="165" t="s">
        <v>48</v>
      </c>
      <c r="J62" s="170"/>
      <c r="K62" s="141"/>
      <c r="L62" s="152"/>
      <c r="M62" s="141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</row>
    <row r="63" spans="1:25" ht="12" customHeight="1">
      <c r="A63" s="142">
        <v>15</v>
      </c>
      <c r="B63" s="143">
        <f>сД8!A22</f>
        <v>0</v>
      </c>
      <c r="C63" s="144" t="str">
        <f>сД8!B22</f>
        <v> Гимазов Глеб</v>
      </c>
      <c r="D63" s="156"/>
      <c r="E63" s="141"/>
      <c r="F63" s="160"/>
      <c r="G63" s="155"/>
      <c r="H63" s="157"/>
      <c r="I63" s="141"/>
      <c r="J63" s="141"/>
      <c r="K63" s="141"/>
      <c r="L63" s="152"/>
      <c r="M63" s="141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</row>
    <row r="64" spans="1:25" ht="12" customHeight="1">
      <c r="A64" s="142"/>
      <c r="B64" s="147"/>
      <c r="C64" s="148">
        <v>15</v>
      </c>
      <c r="D64" s="149"/>
      <c r="E64" s="150" t="s">
        <v>64</v>
      </c>
      <c r="F64" s="162"/>
      <c r="G64" s="155"/>
      <c r="H64" s="159"/>
      <c r="I64" s="142">
        <v>-58</v>
      </c>
      <c r="J64" s="143">
        <f>IF('Д82'!N17='Д82'!L13,'Д82'!L21,IF('Д82'!N17='Д82'!L21,'Д82'!L13,0))</f>
        <v>0</v>
      </c>
      <c r="K64" s="144" t="str">
        <f>IF('Д82'!O17='Д82'!M13,'Д82'!M21,IF('Д82'!O17='Д82'!M21,'Д82'!M13,0))</f>
        <v>Гилязитдинов Эдуард</v>
      </c>
      <c r="L64" s="156"/>
      <c r="M64" s="141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</row>
    <row r="65" spans="1:25" ht="12" customHeight="1">
      <c r="A65" s="142">
        <v>18</v>
      </c>
      <c r="B65" s="143">
        <f>сД8!A25</f>
        <v>0</v>
      </c>
      <c r="C65" s="153" t="str">
        <f>сД8!B25</f>
        <v>Прокофьев Арсений</v>
      </c>
      <c r="D65" s="154"/>
      <c r="E65" s="155"/>
      <c r="F65" s="151"/>
      <c r="G65" s="155"/>
      <c r="H65" s="159"/>
      <c r="I65" s="142"/>
      <c r="J65" s="160"/>
      <c r="K65" s="148">
        <v>61</v>
      </c>
      <c r="L65" s="166"/>
      <c r="M65" s="150" t="s">
        <v>57</v>
      </c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</row>
    <row r="66" spans="1:25" ht="12" customHeight="1">
      <c r="A66" s="142"/>
      <c r="B66" s="147"/>
      <c r="C66" s="141"/>
      <c r="D66" s="152"/>
      <c r="E66" s="148">
        <v>24</v>
      </c>
      <c r="F66" s="149"/>
      <c r="G66" s="165" t="s">
        <v>48</v>
      </c>
      <c r="H66" s="159"/>
      <c r="I66" s="142">
        <v>-59</v>
      </c>
      <c r="J66" s="143">
        <f>IF('Д82'!N33='Д82'!L29,'Д82'!L37,IF('Д82'!N33='Д82'!L37,'Д82'!L29,0))</f>
        <v>0</v>
      </c>
      <c r="K66" s="153" t="str">
        <f>IF('Д82'!O33='Д82'!M29,'Д82'!M37,IF('Д82'!O33='Д82'!M37,'Д82'!M29,0))</f>
        <v>Сулейманов Тимур</v>
      </c>
      <c r="L66" s="156"/>
      <c r="M66" s="167" t="s">
        <v>73</v>
      </c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</row>
    <row r="67" spans="1:25" ht="12" customHeight="1">
      <c r="A67" s="142">
        <v>31</v>
      </c>
      <c r="B67" s="143">
        <f>сД8!A38</f>
        <v>0</v>
      </c>
      <c r="C67" s="144" t="str">
        <f>сД8!B38</f>
        <v>_</v>
      </c>
      <c r="D67" s="156"/>
      <c r="E67" s="155"/>
      <c r="F67" s="157"/>
      <c r="G67" s="141"/>
      <c r="H67" s="152"/>
      <c r="I67" s="141"/>
      <c r="J67" s="152"/>
      <c r="K67" s="142">
        <v>-61</v>
      </c>
      <c r="L67" s="143">
        <f>IF(L65=J64,J66,IF(L65=J66,J64,0))</f>
        <v>0</v>
      </c>
      <c r="M67" s="144" t="str">
        <f>IF(M65=K64,K66,IF(M65=K66,K64,0))</f>
        <v>Гилязитдинов Эдуард</v>
      </c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</row>
    <row r="68" spans="1:25" ht="12" customHeight="1">
      <c r="A68" s="142"/>
      <c r="B68" s="147"/>
      <c r="C68" s="148">
        <v>16</v>
      </c>
      <c r="D68" s="149"/>
      <c r="E68" s="165" t="s">
        <v>48</v>
      </c>
      <c r="F68" s="159"/>
      <c r="G68" s="141"/>
      <c r="H68" s="152"/>
      <c r="I68" s="141"/>
      <c r="J68" s="152"/>
      <c r="K68" s="141"/>
      <c r="L68" s="152"/>
      <c r="M68" s="167" t="s">
        <v>74</v>
      </c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</row>
    <row r="69" spans="1:25" ht="12" customHeight="1">
      <c r="A69" s="142">
        <v>2</v>
      </c>
      <c r="B69" s="143">
        <f>сД8!A9</f>
        <v>0</v>
      </c>
      <c r="C69" s="153" t="str">
        <f>сД8!B9</f>
        <v>Колесникова Софья </v>
      </c>
      <c r="D69" s="154"/>
      <c r="E69" s="141"/>
      <c r="F69" s="160"/>
      <c r="G69" s="141"/>
      <c r="H69" s="152"/>
      <c r="I69" s="142">
        <v>-56</v>
      </c>
      <c r="J69" s="143">
        <f>IF('Д82'!L13='Д82'!J9,'Д82'!J17,IF('Д82'!L13='Д82'!J17,'Д82'!J9,0))</f>
        <v>0</v>
      </c>
      <c r="K69" s="144" t="str">
        <f>IF('Д82'!M13='Д82'!K9,'Д82'!K17,IF('Д82'!M13='Д82'!K17,'Д82'!K9,0))</f>
        <v>Маркина Елена</v>
      </c>
      <c r="L69" s="156"/>
      <c r="M69" s="141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</row>
    <row r="70" spans="1:25" ht="12" customHeight="1">
      <c r="A70" s="142"/>
      <c r="B70" s="147"/>
      <c r="C70" s="141"/>
      <c r="D70" s="152"/>
      <c r="E70" s="141"/>
      <c r="F70" s="160"/>
      <c r="G70" s="141"/>
      <c r="H70" s="152"/>
      <c r="I70" s="142"/>
      <c r="J70" s="160"/>
      <c r="K70" s="148">
        <v>62</v>
      </c>
      <c r="L70" s="166"/>
      <c r="M70" s="150" t="s">
        <v>51</v>
      </c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</row>
    <row r="71" spans="1:25" ht="12" customHeight="1">
      <c r="A71" s="142">
        <v>-52</v>
      </c>
      <c r="B71" s="143">
        <f>IF('Д82'!J9='Д82'!H7,'Д82'!H11,IF('Д82'!J9='Д82'!H11,'Д82'!H7,0))</f>
        <v>0</v>
      </c>
      <c r="C71" s="144" t="str">
        <f>IF('Д82'!K9='Д82'!I7,'Д82'!I11,IF('Д82'!K9='Д82'!I11,'Д82'!I7,0))</f>
        <v>Левашов Михаил</v>
      </c>
      <c r="D71" s="156"/>
      <c r="E71" s="141"/>
      <c r="F71" s="160"/>
      <c r="G71" s="141"/>
      <c r="H71" s="152"/>
      <c r="I71" s="142">
        <v>-57</v>
      </c>
      <c r="J71" s="143">
        <f>IF('Д82'!L29='Д82'!J25,'Д82'!J33,IF('Д82'!L29='Д82'!J33,'Д82'!J25,0))</f>
        <v>0</v>
      </c>
      <c r="K71" s="153" t="str">
        <f>IF('Д82'!M29='Д82'!K25,'Д82'!K33,IF('Д82'!M29='Д82'!K33,'Д82'!K25,0))</f>
        <v>Горбунова Александра</v>
      </c>
      <c r="L71" s="156"/>
      <c r="M71" s="167" t="s">
        <v>75</v>
      </c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</row>
    <row r="72" spans="1:25" ht="12" customHeight="1">
      <c r="A72" s="142"/>
      <c r="B72" s="147"/>
      <c r="C72" s="148">
        <v>63</v>
      </c>
      <c r="D72" s="166"/>
      <c r="E72" s="150" t="s">
        <v>55</v>
      </c>
      <c r="F72" s="162"/>
      <c r="G72" s="141"/>
      <c r="H72" s="152"/>
      <c r="I72" s="142"/>
      <c r="J72" s="160"/>
      <c r="K72" s="142">
        <v>-62</v>
      </c>
      <c r="L72" s="143">
        <f>IF(L70=J69,J71,IF(L70=J71,J69,0))</f>
        <v>0</v>
      </c>
      <c r="M72" s="144" t="str">
        <f>IF(M70=K69,K71,IF(M70=K71,K69,0))</f>
        <v>Горбунова Александра</v>
      </c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</row>
    <row r="73" spans="1:25" ht="12" customHeight="1">
      <c r="A73" s="142">
        <v>-53</v>
      </c>
      <c r="B73" s="143">
        <f>IF('Д82'!J17='Д82'!H15,'Д82'!H19,IF('Д82'!J17='Д82'!H19,'Д82'!H15,0))</f>
        <v>0</v>
      </c>
      <c r="C73" s="153" t="str">
        <f>IF('Д82'!K17='Д82'!I15,'Д82'!I19,IF('Д82'!K17='Д82'!I19,'Д82'!I15,0))</f>
        <v>Шамыков Всеволод</v>
      </c>
      <c r="D73" s="154"/>
      <c r="E73" s="155"/>
      <c r="F73" s="151"/>
      <c r="G73" s="171"/>
      <c r="H73" s="151"/>
      <c r="I73" s="142"/>
      <c r="J73" s="160"/>
      <c r="K73" s="141"/>
      <c r="L73" s="152"/>
      <c r="M73" s="167" t="s">
        <v>76</v>
      </c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</row>
    <row r="74" spans="1:25" ht="12" customHeight="1">
      <c r="A74" s="142"/>
      <c r="B74" s="147"/>
      <c r="C74" s="141"/>
      <c r="D74" s="152"/>
      <c r="E74" s="148">
        <v>65</v>
      </c>
      <c r="F74" s="166"/>
      <c r="G74" s="150" t="s">
        <v>56</v>
      </c>
      <c r="H74" s="151"/>
      <c r="I74" s="142">
        <v>-63</v>
      </c>
      <c r="J74" s="143">
        <f>IF(D72=B71,B73,IF(D72=B73,B71,0))</f>
        <v>0</v>
      </c>
      <c r="K74" s="144" t="str">
        <f>IF(E72=C71,C73,IF(E72=C73,C71,0))</f>
        <v>Шамыков Всеволод</v>
      </c>
      <c r="L74" s="156"/>
      <c r="M74" s="141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</row>
    <row r="75" spans="1:25" ht="12" customHeight="1">
      <c r="A75" s="142">
        <v>-54</v>
      </c>
      <c r="B75" s="143">
        <f>IF('Д82'!J25='Д82'!H23,'Д82'!H27,IF('Д82'!J25='Д82'!H27,'Д82'!H23,0))</f>
        <v>0</v>
      </c>
      <c r="C75" s="144" t="str">
        <f>IF('Д82'!K25='Д82'!I23,'Д82'!I27,IF('Д82'!K25='Д82'!I27,'Д82'!I23,0))</f>
        <v> Петров Сергей</v>
      </c>
      <c r="D75" s="156"/>
      <c r="E75" s="155"/>
      <c r="F75" s="151"/>
      <c r="G75" s="172" t="s">
        <v>77</v>
      </c>
      <c r="H75" s="173"/>
      <c r="I75" s="142"/>
      <c r="J75" s="160"/>
      <c r="K75" s="148">
        <v>66</v>
      </c>
      <c r="L75" s="166"/>
      <c r="M75" s="150" t="s">
        <v>52</v>
      </c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</row>
    <row r="76" spans="1:25" ht="12" customHeight="1">
      <c r="A76" s="142"/>
      <c r="B76" s="147"/>
      <c r="C76" s="148">
        <v>64</v>
      </c>
      <c r="D76" s="166"/>
      <c r="E76" s="165" t="s">
        <v>56</v>
      </c>
      <c r="F76" s="151"/>
      <c r="G76" s="174"/>
      <c r="H76" s="152"/>
      <c r="I76" s="142">
        <v>-64</v>
      </c>
      <c r="J76" s="143">
        <f>IF(D76=B75,B77,IF(D76=B77,B75,0))</f>
        <v>0</v>
      </c>
      <c r="K76" s="153" t="str">
        <f>IF(E76=C75,C77,IF(E76=C77,C75,0))</f>
        <v> Петров Сергей</v>
      </c>
      <c r="L76" s="156"/>
      <c r="M76" s="167" t="s">
        <v>78</v>
      </c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</row>
    <row r="77" spans="1:25" ht="12" customHeight="1">
      <c r="A77" s="142">
        <v>-55</v>
      </c>
      <c r="B77" s="143">
        <f>IF('Д82'!J33='Д82'!H31,'Д82'!H35,IF('Д82'!J33='Д82'!H35,'Д82'!H31,0))</f>
        <v>0</v>
      </c>
      <c r="C77" s="153" t="str">
        <f>IF('Д82'!K33='Д82'!I31,'Д82'!I35,IF('Д82'!K33='Д82'!I35,'Д82'!I31,0))</f>
        <v>Куликов Роман</v>
      </c>
      <c r="D77" s="156"/>
      <c r="E77" s="142">
        <v>-65</v>
      </c>
      <c r="F77" s="143">
        <f>IF(F74=D72,D76,IF(F74=D76,D72,0))</f>
        <v>0</v>
      </c>
      <c r="G77" s="144" t="str">
        <f>IF(G74=E72,E76,IF(G74=E76,E72,0))</f>
        <v>Левашов Михаил</v>
      </c>
      <c r="H77" s="156"/>
      <c r="I77" s="141"/>
      <c r="J77" s="141"/>
      <c r="K77" s="142">
        <v>-66</v>
      </c>
      <c r="L77" s="143">
        <f>IF(L75=J74,J76,IF(L75=J76,J74,0))</f>
        <v>0</v>
      </c>
      <c r="M77" s="144" t="str">
        <f>IF(M75=K74,K76,IF(M75=K76,K74,0))</f>
        <v> Петров Сергей</v>
      </c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</row>
    <row r="78" spans="1:25" ht="12" customHeight="1">
      <c r="A78" s="142"/>
      <c r="B78" s="175"/>
      <c r="C78" s="141"/>
      <c r="D78" s="152"/>
      <c r="E78" s="141"/>
      <c r="F78" s="152"/>
      <c r="G78" s="167" t="s">
        <v>79</v>
      </c>
      <c r="H78" s="176"/>
      <c r="I78" s="141"/>
      <c r="J78" s="141"/>
      <c r="K78" s="141"/>
      <c r="L78" s="152"/>
      <c r="M78" s="167" t="s">
        <v>80</v>
      </c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</row>
    <row r="79" spans="1:25" ht="9" customHeight="1">
      <c r="A79" s="177"/>
      <c r="B79" s="178"/>
      <c r="C79" s="177"/>
      <c r="D79" s="179"/>
      <c r="E79" s="177"/>
      <c r="F79" s="179"/>
      <c r="G79" s="177"/>
      <c r="H79" s="179"/>
      <c r="I79" s="177"/>
      <c r="J79" s="177"/>
      <c r="K79" s="177"/>
      <c r="L79" s="179"/>
      <c r="M79" s="177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</row>
    <row r="80" spans="1:25" ht="9" customHeight="1">
      <c r="A80" s="177"/>
      <c r="B80" s="178"/>
      <c r="C80" s="177"/>
      <c r="D80" s="179"/>
      <c r="E80" s="177"/>
      <c r="F80" s="179"/>
      <c r="G80" s="177"/>
      <c r="H80" s="179"/>
      <c r="I80" s="177"/>
      <c r="J80" s="177"/>
      <c r="K80" s="177"/>
      <c r="L80" s="179"/>
      <c r="M80" s="177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</row>
    <row r="81" spans="1:25" ht="9" customHeight="1">
      <c r="A81" s="180"/>
      <c r="B81" s="181"/>
      <c r="C81" s="180"/>
      <c r="D81" s="182"/>
      <c r="E81" s="180"/>
      <c r="F81" s="182"/>
      <c r="G81" s="180"/>
      <c r="H81" s="182"/>
      <c r="I81" s="180"/>
      <c r="J81" s="180"/>
      <c r="K81" s="180"/>
      <c r="L81" s="182"/>
      <c r="M81" s="180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</row>
    <row r="82" spans="1:25" ht="12.75">
      <c r="A82" s="180"/>
      <c r="B82" s="181"/>
      <c r="C82" s="180"/>
      <c r="D82" s="182"/>
      <c r="E82" s="180"/>
      <c r="F82" s="182"/>
      <c r="G82" s="180"/>
      <c r="H82" s="182"/>
      <c r="I82" s="180"/>
      <c r="J82" s="180"/>
      <c r="K82" s="180"/>
      <c r="L82" s="182"/>
      <c r="M82" s="180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</row>
    <row r="83" spans="1:13" ht="12.75">
      <c r="A83" s="177"/>
      <c r="B83" s="178"/>
      <c r="C83" s="177"/>
      <c r="D83" s="179"/>
      <c r="E83" s="177"/>
      <c r="F83" s="179"/>
      <c r="G83" s="177"/>
      <c r="H83" s="179"/>
      <c r="I83" s="177"/>
      <c r="J83" s="177"/>
      <c r="K83" s="177"/>
      <c r="L83" s="179"/>
      <c r="M83" s="177"/>
    </row>
    <row r="84" spans="1:13" ht="12.75">
      <c r="A84" s="177"/>
      <c r="B84" s="177"/>
      <c r="C84" s="177"/>
      <c r="D84" s="179"/>
      <c r="E84" s="177"/>
      <c r="F84" s="179"/>
      <c r="G84" s="177"/>
      <c r="H84" s="179"/>
      <c r="I84" s="177"/>
      <c r="J84" s="177"/>
      <c r="K84" s="177"/>
      <c r="L84" s="179"/>
      <c r="M84" s="177"/>
    </row>
    <row r="85" spans="1:13" ht="12.75">
      <c r="A85" s="177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</row>
    <row r="86" spans="1:13" ht="12.75">
      <c r="A86" s="177"/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</row>
    <row r="87" spans="1:13" ht="12.75">
      <c r="A87" s="177"/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</row>
    <row r="88" spans="1:13" ht="12.75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</row>
    <row r="89" spans="1:13" ht="12.75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</row>
    <row r="90" spans="1:13" ht="12.75">
      <c r="A90" s="177"/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</row>
    <row r="91" spans="1:13" ht="12.75">
      <c r="A91" s="177"/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</row>
    <row r="92" spans="1:13" ht="12.75">
      <c r="A92" s="177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</row>
    <row r="93" spans="1:13" ht="12.75">
      <c r="A93" s="177"/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</row>
    <row r="94" spans="1:13" ht="12.75">
      <c r="A94" s="177"/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</row>
    <row r="95" spans="1:13" ht="12.75">
      <c r="A95" s="177"/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</row>
    <row r="96" spans="1:13" ht="12.75">
      <c r="A96" s="177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</row>
    <row r="97" spans="1:13" ht="12.75">
      <c r="A97" s="177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</row>
    <row r="98" spans="1:13" ht="12.75">
      <c r="A98" s="177"/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</row>
    <row r="99" spans="1:13" ht="12.75">
      <c r="A99" s="177"/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</row>
    <row r="100" spans="1:13" ht="12.75">
      <c r="A100" s="177"/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</row>
    <row r="101" spans="1:13" ht="12.75">
      <c r="A101" s="177"/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</row>
    <row r="102" spans="1:13" ht="12.75">
      <c r="A102" s="177"/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</row>
    <row r="103" spans="1:13" ht="12.75">
      <c r="A103" s="177"/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</row>
    <row r="104" spans="1:13" ht="12.75">
      <c r="A104" s="177"/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</row>
    <row r="105" spans="1:13" ht="12.75">
      <c r="A105" s="177"/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</row>
    <row r="106" spans="1:13" ht="12.75">
      <c r="A106" s="177"/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</row>
    <row r="107" spans="1:13" ht="12.75">
      <c r="A107" s="177"/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</row>
    <row r="108" spans="1:13" ht="12.75">
      <c r="A108" s="177"/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</row>
    <row r="109" spans="1:13" ht="12.75">
      <c r="A109" s="177"/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</row>
    <row r="110" spans="1:13" ht="12.75">
      <c r="A110" s="177"/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</row>
    <row r="111" spans="1:13" ht="12.75">
      <c r="A111" s="177"/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</row>
    <row r="112" spans="1:13" ht="12.75">
      <c r="A112" s="177"/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</row>
    <row r="113" spans="1:13" ht="12.75">
      <c r="A113" s="177"/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</row>
    <row r="114" spans="1:13" ht="12.75">
      <c r="A114" s="177"/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</row>
    <row r="115" spans="1:13" ht="12.75">
      <c r="A115" s="177"/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</row>
    <row r="116" spans="1:13" ht="12.75">
      <c r="A116" s="177"/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</row>
    <row r="117" spans="1:13" ht="12.75">
      <c r="A117" s="177"/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M1"/>
    <mergeCell ref="A5:M5"/>
    <mergeCell ref="A3:M3"/>
    <mergeCell ref="A2:M2"/>
    <mergeCell ref="A4:M4"/>
  </mergeCells>
  <conditionalFormatting sqref="A6:M78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2"/>
  </sheetPr>
  <dimension ref="A1:AA80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2.75"/>
  <cols>
    <col min="1" max="1" width="4.375" style="184" customWidth="1"/>
    <col min="2" max="2" width="4.75390625" style="184" customWidth="1"/>
    <col min="3" max="3" width="12.75390625" style="184" customWidth="1"/>
    <col min="4" max="4" width="3.75390625" style="184" customWidth="1"/>
    <col min="5" max="5" width="10.75390625" style="184" customWidth="1"/>
    <col min="6" max="6" width="3.75390625" style="184" customWidth="1"/>
    <col min="7" max="7" width="9.75390625" style="184" customWidth="1"/>
    <col min="8" max="8" width="3.75390625" style="184" customWidth="1"/>
    <col min="9" max="9" width="9.75390625" style="184" customWidth="1"/>
    <col min="10" max="10" width="3.75390625" style="184" customWidth="1"/>
    <col min="11" max="11" width="9.75390625" style="184" customWidth="1"/>
    <col min="12" max="12" width="3.75390625" style="184" customWidth="1"/>
    <col min="13" max="13" width="10.75390625" style="184" customWidth="1"/>
    <col min="14" max="14" width="3.75390625" style="184" customWidth="1"/>
    <col min="15" max="15" width="10.75390625" style="184" customWidth="1"/>
    <col min="16" max="16" width="3.75390625" style="184" customWidth="1"/>
    <col min="17" max="17" width="9.75390625" style="184" customWidth="1"/>
    <col min="18" max="18" width="5.75390625" style="184" customWidth="1"/>
    <col min="19" max="19" width="4.75390625" style="184" customWidth="1"/>
    <col min="20" max="16384" width="9.125" style="184" customWidth="1"/>
  </cols>
  <sheetData>
    <row r="1" spans="1:19" s="2" customFormat="1" ht="16.5" thickBot="1">
      <c r="A1" s="110" t="s">
        <v>108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2" customFormat="1" ht="13.5" thickBot="1">
      <c r="A2" s="132" t="s">
        <v>109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12.75">
      <c r="A3" s="183" t="str">
        <f>'Д81'!A3:M3</f>
        <v>LXVII Чемпионат РБ в зачет XXIV Кубка РБ, VI Кубка Давида - Детского Баш Кубка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</row>
    <row r="4" spans="1:19" ht="12.75">
      <c r="A4" s="137" t="str">
        <f>'Д81'!A4:M4</f>
        <v>Республиканские официальные спортивные соревнования ЛУЧШИЙ ИГРОК ВСЕХ ВРЕМЕН ЯН-УВЕ ВАЛЬДНЕР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</row>
    <row r="5" spans="1:19" ht="12.75">
      <c r="A5" s="139">
        <f>'Д81'!A5:M5</f>
        <v>45206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</row>
    <row r="6" spans="1:19" ht="1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</row>
    <row r="7" spans="1:27" ht="12.75" customHeight="1">
      <c r="A7" s="186">
        <v>-1</v>
      </c>
      <c r="B7" s="187">
        <f>IF('Д81'!D8='Д81'!B7,'Д81'!B9,IF('Д81'!D8='Д81'!B9,'Д81'!B7,0))</f>
        <v>0</v>
      </c>
      <c r="C7" s="188" t="str">
        <f>IF('Д81'!E8='Д81'!C7,'Д81'!C9,IF('Д81'!E8='Д81'!C9,'Д81'!C7,0))</f>
        <v>_</v>
      </c>
      <c r="D7" s="189"/>
      <c r="E7" s="190"/>
      <c r="F7" s="190"/>
      <c r="G7" s="186">
        <v>-25</v>
      </c>
      <c r="H7" s="187">
        <f>IF('Д81'!H14='Д81'!F10,'Д81'!F18,IF('Д81'!H14='Д81'!F18,'Д81'!F10,0))</f>
        <v>0</v>
      </c>
      <c r="I7" s="188" t="str">
        <f>IF('Д81'!I14='Д81'!G10,'Д81'!G18,IF('Д81'!I14='Д81'!G18,'Д81'!G10,0))</f>
        <v>Левашов Михаил</v>
      </c>
      <c r="J7" s="189"/>
      <c r="K7" s="190"/>
      <c r="L7" s="190"/>
      <c r="M7" s="190"/>
      <c r="N7" s="190"/>
      <c r="O7" s="190"/>
      <c r="P7" s="190"/>
      <c r="Q7" s="190"/>
      <c r="R7" s="190"/>
      <c r="S7" s="190"/>
      <c r="T7" s="191"/>
      <c r="U7" s="191"/>
      <c r="V7" s="191"/>
      <c r="W7" s="191"/>
      <c r="X7" s="191"/>
      <c r="Y7" s="191"/>
      <c r="Z7" s="191"/>
      <c r="AA7" s="191"/>
    </row>
    <row r="8" spans="1:27" ht="12.75" customHeight="1">
      <c r="A8" s="186"/>
      <c r="B8" s="186"/>
      <c r="C8" s="192">
        <v>32</v>
      </c>
      <c r="D8" s="193"/>
      <c r="E8" s="194" t="s">
        <v>63</v>
      </c>
      <c r="F8" s="195"/>
      <c r="G8" s="190"/>
      <c r="H8" s="190"/>
      <c r="I8" s="196"/>
      <c r="J8" s="195"/>
      <c r="K8" s="190"/>
      <c r="L8" s="190"/>
      <c r="M8" s="190"/>
      <c r="N8" s="190"/>
      <c r="O8" s="190"/>
      <c r="P8" s="190"/>
      <c r="Q8" s="190"/>
      <c r="R8" s="190"/>
      <c r="S8" s="190"/>
      <c r="T8" s="191"/>
      <c r="U8" s="191"/>
      <c r="V8" s="191"/>
      <c r="W8" s="191"/>
      <c r="X8" s="191"/>
      <c r="Y8" s="191"/>
      <c r="Z8" s="191"/>
      <c r="AA8" s="191"/>
    </row>
    <row r="9" spans="1:27" ht="12.75" customHeight="1">
      <c r="A9" s="186">
        <v>-2</v>
      </c>
      <c r="B9" s="187">
        <f>IF('Д81'!D12='Д81'!B11,'Д81'!B13,IF('Д81'!D12='Д81'!B13,'Д81'!B11,0))</f>
        <v>0</v>
      </c>
      <c r="C9" s="197" t="str">
        <f>IF('Д81'!E12='Д81'!C11,'Д81'!C13,IF('Д81'!E12='Д81'!C13,'Д81'!C11,0))</f>
        <v>Чернявская Дарья</v>
      </c>
      <c r="D9" s="198"/>
      <c r="E9" s="192">
        <v>40</v>
      </c>
      <c r="F9" s="193"/>
      <c r="G9" s="194" t="s">
        <v>64</v>
      </c>
      <c r="H9" s="195"/>
      <c r="I9" s="192">
        <v>52</v>
      </c>
      <c r="J9" s="193"/>
      <c r="K9" s="194" t="s">
        <v>53</v>
      </c>
      <c r="L9" s="195"/>
      <c r="M9" s="190"/>
      <c r="N9" s="190"/>
      <c r="O9" s="190"/>
      <c r="P9" s="190"/>
      <c r="Q9" s="190"/>
      <c r="R9" s="190"/>
      <c r="S9" s="190"/>
      <c r="T9" s="191"/>
      <c r="U9" s="191"/>
      <c r="V9" s="191"/>
      <c r="W9" s="191"/>
      <c r="X9" s="191"/>
      <c r="Y9" s="191"/>
      <c r="Z9" s="191"/>
      <c r="AA9" s="191"/>
    </row>
    <row r="10" spans="1:27" ht="12.75" customHeight="1">
      <c r="A10" s="186"/>
      <c r="B10" s="186"/>
      <c r="C10" s="186">
        <v>-24</v>
      </c>
      <c r="D10" s="187">
        <f>IF('Д81'!F66='Д81'!D64,'Д81'!D68,IF('Д81'!F66='Д81'!D68,'Д81'!D64,0))</f>
        <v>0</v>
      </c>
      <c r="E10" s="197" t="str">
        <f>IF('Д81'!G66='Д81'!E64,'Д81'!E68,IF('Д81'!G66='Д81'!E68,'Д81'!E64,0))</f>
        <v>Прокофьев Арсений</v>
      </c>
      <c r="F10" s="199"/>
      <c r="G10" s="196"/>
      <c r="H10" s="200"/>
      <c r="I10" s="196"/>
      <c r="J10" s="201"/>
      <c r="K10" s="196"/>
      <c r="L10" s="195"/>
      <c r="M10" s="190"/>
      <c r="N10" s="190"/>
      <c r="O10" s="190"/>
      <c r="P10" s="190"/>
      <c r="Q10" s="190"/>
      <c r="R10" s="190"/>
      <c r="S10" s="190"/>
      <c r="T10" s="191"/>
      <c r="U10" s="191"/>
      <c r="V10" s="191"/>
      <c r="W10" s="191"/>
      <c r="X10" s="191"/>
      <c r="Y10" s="191"/>
      <c r="Z10" s="191"/>
      <c r="AA10" s="191"/>
    </row>
    <row r="11" spans="1:27" ht="12.75" customHeight="1">
      <c r="A11" s="186">
        <v>-3</v>
      </c>
      <c r="B11" s="187">
        <f>IF('Д81'!D16='Д81'!B15,'Д81'!B17,IF('Д81'!D16='Д81'!B17,'Д81'!B15,0))</f>
        <v>0</v>
      </c>
      <c r="C11" s="188" t="str">
        <f>IF('Д81'!E16='Д81'!C15,'Д81'!C17,IF('Д81'!E16='Д81'!C17,'Д81'!C15,0))</f>
        <v>_</v>
      </c>
      <c r="D11" s="202"/>
      <c r="E11" s="190"/>
      <c r="F11" s="190"/>
      <c r="G11" s="192">
        <v>48</v>
      </c>
      <c r="H11" s="203"/>
      <c r="I11" s="204" t="s">
        <v>53</v>
      </c>
      <c r="J11" s="200"/>
      <c r="K11" s="196"/>
      <c r="L11" s="195"/>
      <c r="M11" s="190"/>
      <c r="N11" s="190"/>
      <c r="O11" s="190"/>
      <c r="P11" s="190"/>
      <c r="Q11" s="190"/>
      <c r="R11" s="190"/>
      <c r="S11" s="190"/>
      <c r="T11" s="191"/>
      <c r="U11" s="191"/>
      <c r="V11" s="191"/>
      <c r="W11" s="191"/>
      <c r="X11" s="191"/>
      <c r="Y11" s="191"/>
      <c r="Z11" s="191"/>
      <c r="AA11" s="191"/>
    </row>
    <row r="12" spans="1:27" ht="12.75" customHeight="1">
      <c r="A12" s="186"/>
      <c r="B12" s="186"/>
      <c r="C12" s="192">
        <v>33</v>
      </c>
      <c r="D12" s="193"/>
      <c r="E12" s="194"/>
      <c r="F12" s="195"/>
      <c r="G12" s="192"/>
      <c r="H12" s="205"/>
      <c r="I12" s="195"/>
      <c r="J12" s="195"/>
      <c r="K12" s="196"/>
      <c r="L12" s="195"/>
      <c r="M12" s="190"/>
      <c r="N12" s="190"/>
      <c r="O12" s="190"/>
      <c r="P12" s="190"/>
      <c r="Q12" s="190"/>
      <c r="R12" s="190"/>
      <c r="S12" s="190"/>
      <c r="T12" s="191"/>
      <c r="U12" s="191"/>
      <c r="V12" s="191"/>
      <c r="W12" s="191"/>
      <c r="X12" s="191"/>
      <c r="Y12" s="191"/>
      <c r="Z12" s="191"/>
      <c r="AA12" s="191"/>
    </row>
    <row r="13" spans="1:27" ht="12.75" customHeight="1">
      <c r="A13" s="186">
        <v>-4</v>
      </c>
      <c r="B13" s="187">
        <f>IF('Д81'!D20='Д81'!B19,'Д81'!B21,IF('Д81'!D20='Д81'!B21,'Д81'!B19,0))</f>
        <v>0</v>
      </c>
      <c r="C13" s="197" t="str">
        <f>IF('Д81'!E20='Д81'!C19,'Д81'!C21,IF('Д81'!E20='Д81'!C21,'Д81'!C19,0))</f>
        <v>_</v>
      </c>
      <c r="D13" s="198"/>
      <c r="E13" s="192">
        <v>41</v>
      </c>
      <c r="F13" s="193"/>
      <c r="G13" s="206" t="s">
        <v>53</v>
      </c>
      <c r="H13" s="205"/>
      <c r="I13" s="195"/>
      <c r="J13" s="195"/>
      <c r="K13" s="192">
        <v>56</v>
      </c>
      <c r="L13" s="193"/>
      <c r="M13" s="194" t="s">
        <v>53</v>
      </c>
      <c r="N13" s="195"/>
      <c r="O13" s="195"/>
      <c r="P13" s="195"/>
      <c r="Q13" s="190"/>
      <c r="R13" s="190"/>
      <c r="S13" s="190"/>
      <c r="T13" s="191"/>
      <c r="U13" s="191"/>
      <c r="V13" s="191"/>
      <c r="W13" s="191"/>
      <c r="X13" s="191"/>
      <c r="Y13" s="191"/>
      <c r="Z13" s="191"/>
      <c r="AA13" s="191"/>
    </row>
    <row r="14" spans="1:27" ht="12.75" customHeight="1">
      <c r="A14" s="186"/>
      <c r="B14" s="186"/>
      <c r="C14" s="186">
        <v>-23</v>
      </c>
      <c r="D14" s="187">
        <f>IF('Д81'!F58='Д81'!D56,'Д81'!D60,IF('Д81'!F58='Д81'!D60,'Д81'!D56,0))</f>
        <v>0</v>
      </c>
      <c r="E14" s="197" t="str">
        <f>IF('Д81'!G58='Д81'!E56,'Д81'!E60,IF('Д81'!G58='Д81'!E60,'Д81'!E56,0))</f>
        <v>Гилязитдинов Эдуард</v>
      </c>
      <c r="F14" s="199"/>
      <c r="G14" s="186"/>
      <c r="H14" s="186"/>
      <c r="I14" s="195"/>
      <c r="J14" s="195"/>
      <c r="K14" s="196"/>
      <c r="L14" s="201"/>
      <c r="M14" s="196"/>
      <c r="N14" s="195"/>
      <c r="O14" s="195"/>
      <c r="P14" s="195"/>
      <c r="Q14" s="190"/>
      <c r="R14" s="190"/>
      <c r="S14" s="190"/>
      <c r="T14" s="191"/>
      <c r="U14" s="191"/>
      <c r="V14" s="191"/>
      <c r="W14" s="191"/>
      <c r="X14" s="191"/>
      <c r="Y14" s="191"/>
      <c r="Z14" s="191"/>
      <c r="AA14" s="191"/>
    </row>
    <row r="15" spans="1:27" ht="12.75" customHeight="1">
      <c r="A15" s="186">
        <v>-5</v>
      </c>
      <c r="B15" s="187">
        <f>IF('Д81'!D24='Д81'!B23,'Д81'!B25,IF('Д81'!D24='Д81'!B25,'Д81'!B23,0))</f>
        <v>0</v>
      </c>
      <c r="C15" s="188" t="str">
        <f>IF('Д81'!E24='Д81'!C23,'Д81'!C25,IF('Д81'!E24='Д81'!C25,'Д81'!C23,0))</f>
        <v>_</v>
      </c>
      <c r="D15" s="202"/>
      <c r="E15" s="190"/>
      <c r="F15" s="190"/>
      <c r="G15" s="186">
        <v>-26</v>
      </c>
      <c r="H15" s="187">
        <f>IF('Д81'!H30='Д81'!F26,'Д81'!F34,IF('Д81'!H30='Д81'!F34,'Д81'!F26,0))</f>
        <v>0</v>
      </c>
      <c r="I15" s="188" t="str">
        <f>IF('Д81'!I30='Д81'!G26,'Д81'!G34,IF('Д81'!I30='Д81'!G34,'Д81'!G26,0))</f>
        <v>Маркина Елена</v>
      </c>
      <c r="J15" s="189"/>
      <c r="K15" s="196"/>
      <c r="L15" s="200"/>
      <c r="M15" s="196"/>
      <c r="N15" s="195"/>
      <c r="O15" s="195"/>
      <c r="P15" s="195"/>
      <c r="Q15" s="190"/>
      <c r="R15" s="190"/>
      <c r="S15" s="190"/>
      <c r="T15" s="191"/>
      <c r="U15" s="191"/>
      <c r="V15" s="191"/>
      <c r="W15" s="191"/>
      <c r="X15" s="191"/>
      <c r="Y15" s="191"/>
      <c r="Z15" s="191"/>
      <c r="AA15" s="191"/>
    </row>
    <row r="16" spans="1:27" ht="12.75" customHeight="1">
      <c r="A16" s="186"/>
      <c r="B16" s="186"/>
      <c r="C16" s="192">
        <v>34</v>
      </c>
      <c r="D16" s="193"/>
      <c r="E16" s="194" t="s">
        <v>67</v>
      </c>
      <c r="F16" s="195"/>
      <c r="G16" s="186"/>
      <c r="H16" s="186"/>
      <c r="I16" s="196"/>
      <c r="J16" s="195"/>
      <c r="K16" s="196"/>
      <c r="L16" s="200"/>
      <c r="M16" s="196"/>
      <c r="N16" s="195"/>
      <c r="O16" s="195"/>
      <c r="P16" s="195"/>
      <c r="Q16" s="190"/>
      <c r="R16" s="190"/>
      <c r="S16" s="190"/>
      <c r="T16" s="191"/>
      <c r="U16" s="191"/>
      <c r="V16" s="191"/>
      <c r="W16" s="191"/>
      <c r="X16" s="191"/>
      <c r="Y16" s="191"/>
      <c r="Z16" s="191"/>
      <c r="AA16" s="191"/>
    </row>
    <row r="17" spans="1:27" ht="12.75" customHeight="1">
      <c r="A17" s="186">
        <v>-6</v>
      </c>
      <c r="B17" s="187">
        <f>IF('Д81'!D28='Д81'!B27,'Д81'!B29,IF('Д81'!D28='Д81'!B29,'Д81'!B27,0))</f>
        <v>0</v>
      </c>
      <c r="C17" s="197" t="str">
        <f>IF('Д81'!E28='Д81'!C27,'Д81'!C29,IF('Д81'!E28='Д81'!C29,'Д81'!C27,0))</f>
        <v>Магданов Артур</v>
      </c>
      <c r="D17" s="198"/>
      <c r="E17" s="192">
        <v>42</v>
      </c>
      <c r="F17" s="193"/>
      <c r="G17" s="207" t="s">
        <v>52</v>
      </c>
      <c r="H17" s="205"/>
      <c r="I17" s="192">
        <v>53</v>
      </c>
      <c r="J17" s="193"/>
      <c r="K17" s="204" t="s">
        <v>51</v>
      </c>
      <c r="L17" s="200"/>
      <c r="M17" s="192">
        <v>58</v>
      </c>
      <c r="N17" s="193"/>
      <c r="O17" s="194" t="s">
        <v>49</v>
      </c>
      <c r="P17" s="195"/>
      <c r="Q17" s="190"/>
      <c r="R17" s="190"/>
      <c r="S17" s="190"/>
      <c r="T17" s="191"/>
      <c r="U17" s="191"/>
      <c r="V17" s="191"/>
      <c r="W17" s="191"/>
      <c r="X17" s="191"/>
      <c r="Y17" s="191"/>
      <c r="Z17" s="191"/>
      <c r="AA17" s="191"/>
    </row>
    <row r="18" spans="1:27" ht="12.75" customHeight="1">
      <c r="A18" s="186"/>
      <c r="B18" s="186"/>
      <c r="C18" s="186">
        <v>-22</v>
      </c>
      <c r="D18" s="187">
        <f>IF('Д81'!F50='Д81'!D48,'Д81'!D52,IF('Д81'!F50='Д81'!D52,'Д81'!D48,0))</f>
        <v>0</v>
      </c>
      <c r="E18" s="197" t="str">
        <f>IF('Д81'!G50='Д81'!E48,'Д81'!E52,IF('Д81'!G50='Д81'!E52,'Д81'!E48,0))</f>
        <v>Шамыков Всеволод</v>
      </c>
      <c r="F18" s="199"/>
      <c r="G18" s="192"/>
      <c r="H18" s="200"/>
      <c r="I18" s="196"/>
      <c r="J18" s="201"/>
      <c r="K18" s="190"/>
      <c r="L18" s="190"/>
      <c r="M18" s="196"/>
      <c r="N18" s="201"/>
      <c r="O18" s="196"/>
      <c r="P18" s="195"/>
      <c r="Q18" s="190"/>
      <c r="R18" s="190"/>
      <c r="S18" s="190"/>
      <c r="T18" s="191"/>
      <c r="U18" s="191"/>
      <c r="V18" s="191"/>
      <c r="W18" s="191"/>
      <c r="X18" s="191"/>
      <c r="Y18" s="191"/>
      <c r="Z18" s="191"/>
      <c r="AA18" s="191"/>
    </row>
    <row r="19" spans="1:27" ht="12.75" customHeight="1">
      <c r="A19" s="186">
        <v>-7</v>
      </c>
      <c r="B19" s="187">
        <f>IF('Д81'!D32='Д81'!B31,'Д81'!B33,IF('Д81'!D32='Д81'!B33,'Д81'!B31,0))</f>
        <v>0</v>
      </c>
      <c r="C19" s="188" t="str">
        <f>IF('Д81'!E32='Д81'!C31,'Д81'!C33,IF('Д81'!E32='Д81'!C33,'Д81'!C31,0))</f>
        <v>Ситдикова Изабелла</v>
      </c>
      <c r="D19" s="202"/>
      <c r="E19" s="190"/>
      <c r="F19" s="190"/>
      <c r="G19" s="192">
        <v>49</v>
      </c>
      <c r="H19" s="203"/>
      <c r="I19" s="204" t="s">
        <v>52</v>
      </c>
      <c r="J19" s="200"/>
      <c r="K19" s="190"/>
      <c r="L19" s="190"/>
      <c r="M19" s="196"/>
      <c r="N19" s="200"/>
      <c r="O19" s="196"/>
      <c r="P19" s="195"/>
      <c r="Q19" s="190"/>
      <c r="R19" s="190"/>
      <c r="S19" s="190"/>
      <c r="T19" s="191"/>
      <c r="U19" s="191"/>
      <c r="V19" s="191"/>
      <c r="W19" s="191"/>
      <c r="X19" s="191"/>
      <c r="Y19" s="191"/>
      <c r="Z19" s="191"/>
      <c r="AA19" s="191"/>
    </row>
    <row r="20" spans="1:27" ht="12.75" customHeight="1">
      <c r="A20" s="186"/>
      <c r="B20" s="186"/>
      <c r="C20" s="192">
        <v>35</v>
      </c>
      <c r="D20" s="193"/>
      <c r="E20" s="194" t="s">
        <v>66</v>
      </c>
      <c r="F20" s="195"/>
      <c r="G20" s="192"/>
      <c r="H20" s="205"/>
      <c r="I20" s="195"/>
      <c r="J20" s="195"/>
      <c r="K20" s="190"/>
      <c r="L20" s="190"/>
      <c r="M20" s="196"/>
      <c r="N20" s="200"/>
      <c r="O20" s="196"/>
      <c r="P20" s="195"/>
      <c r="Q20" s="190"/>
      <c r="R20" s="190"/>
      <c r="S20" s="190"/>
      <c r="T20" s="191"/>
      <c r="U20" s="191"/>
      <c r="V20" s="191"/>
      <c r="W20" s="191"/>
      <c r="X20" s="191"/>
      <c r="Y20" s="191"/>
      <c r="Z20" s="191"/>
      <c r="AA20" s="191"/>
    </row>
    <row r="21" spans="1:27" ht="12.75" customHeight="1">
      <c r="A21" s="186">
        <v>-8</v>
      </c>
      <c r="B21" s="187">
        <f>IF('Д81'!D36='Д81'!B35,'Д81'!B37,IF('Д81'!D36='Д81'!B37,'Д81'!B35,0))</f>
        <v>0</v>
      </c>
      <c r="C21" s="197" t="str">
        <f>IF('Д81'!E36='Д81'!C35,'Д81'!C37,IF('Д81'!E36='Д81'!C37,'Д81'!C35,0))</f>
        <v>_</v>
      </c>
      <c r="D21" s="198"/>
      <c r="E21" s="192">
        <v>43</v>
      </c>
      <c r="F21" s="193"/>
      <c r="G21" s="206" t="s">
        <v>66</v>
      </c>
      <c r="H21" s="205"/>
      <c r="I21" s="195"/>
      <c r="J21" s="195"/>
      <c r="K21" s="186">
        <v>-30</v>
      </c>
      <c r="L21" s="187">
        <f>IF('Д81'!J54='Д81'!H46,'Д81'!H62,IF('Д81'!J54='Д81'!H62,'Д81'!H46,0))</f>
        <v>0</v>
      </c>
      <c r="M21" s="197" t="str">
        <f>IF('Д81'!K54='Д81'!I46,'Д81'!I62,IF('Д81'!K54='Д81'!I62,'Д81'!I46,0))</f>
        <v>Шамратов Олег</v>
      </c>
      <c r="N21" s="208"/>
      <c r="O21" s="196"/>
      <c r="P21" s="195"/>
      <c r="Q21" s="190"/>
      <c r="R21" s="190"/>
      <c r="S21" s="190"/>
      <c r="T21" s="191"/>
      <c r="U21" s="191"/>
      <c r="V21" s="191"/>
      <c r="W21" s="191"/>
      <c r="X21" s="191"/>
      <c r="Y21" s="191"/>
      <c r="Z21" s="191"/>
      <c r="AA21" s="191"/>
    </row>
    <row r="22" spans="1:27" ht="12.75" customHeight="1">
      <c r="A22" s="186"/>
      <c r="B22" s="186"/>
      <c r="C22" s="186">
        <v>-21</v>
      </c>
      <c r="D22" s="187">
        <f>IF('Д81'!F42='Д81'!D40,'Д81'!D44,IF('Д81'!F42='Д81'!D44,'Д81'!D40,0))</f>
        <v>0</v>
      </c>
      <c r="E22" s="197" t="str">
        <f>IF('Д81'!G42='Д81'!E40,'Д81'!E44,IF('Д81'!G42='Д81'!E44,'Д81'!E40,0))</f>
        <v>Салимов Арсен</v>
      </c>
      <c r="F22" s="199"/>
      <c r="G22" s="186"/>
      <c r="H22" s="186"/>
      <c r="I22" s="195"/>
      <c r="J22" s="195"/>
      <c r="K22" s="190"/>
      <c r="L22" s="190"/>
      <c r="M22" s="195"/>
      <c r="N22" s="195"/>
      <c r="O22" s="196"/>
      <c r="P22" s="195"/>
      <c r="Q22" s="190"/>
      <c r="R22" s="190"/>
      <c r="S22" s="190"/>
      <c r="T22" s="191"/>
      <c r="U22" s="191"/>
      <c r="V22" s="191"/>
      <c r="W22" s="191"/>
      <c r="X22" s="191"/>
      <c r="Y22" s="191"/>
      <c r="Z22" s="191"/>
      <c r="AA22" s="191"/>
    </row>
    <row r="23" spans="1:27" ht="12.75" customHeight="1">
      <c r="A23" s="186">
        <v>-9</v>
      </c>
      <c r="B23" s="187">
        <f>IF('Д81'!D40='Д81'!B39,'Д81'!B41,IF('Д81'!D40='Д81'!B41,'Д81'!B39,0))</f>
        <v>0</v>
      </c>
      <c r="C23" s="188" t="str">
        <f>IF('Д81'!E40='Д81'!C39,'Д81'!C41,IF('Д81'!E40='Д81'!C41,'Д81'!C39,0))</f>
        <v>_</v>
      </c>
      <c r="D23" s="202"/>
      <c r="E23" s="190"/>
      <c r="F23" s="190"/>
      <c r="G23" s="186">
        <v>-27</v>
      </c>
      <c r="H23" s="187">
        <f>IF('Д81'!H46='Д81'!F42,'Д81'!F50,IF('Д81'!H46='Д81'!F50,'Д81'!F42,0))</f>
        <v>0</v>
      </c>
      <c r="I23" s="188" t="str">
        <f>IF('Д81'!I46='Д81'!G42,'Д81'!G50,IF('Д81'!I46='Д81'!G50,'Д81'!G42,0))</f>
        <v>Сулейманов Тимур</v>
      </c>
      <c r="J23" s="189"/>
      <c r="K23" s="190"/>
      <c r="L23" s="190"/>
      <c r="M23" s="195"/>
      <c r="N23" s="195"/>
      <c r="O23" s="196"/>
      <c r="P23" s="195"/>
      <c r="Q23" s="190"/>
      <c r="R23" s="190"/>
      <c r="S23" s="190"/>
      <c r="T23" s="191"/>
      <c r="U23" s="191"/>
      <c r="V23" s="191"/>
      <c r="W23" s="191"/>
      <c r="X23" s="191"/>
      <c r="Y23" s="191"/>
      <c r="Z23" s="191"/>
      <c r="AA23" s="191"/>
    </row>
    <row r="24" spans="1:27" ht="12.75" customHeight="1">
      <c r="A24" s="186"/>
      <c r="B24" s="186"/>
      <c r="C24" s="192">
        <v>36</v>
      </c>
      <c r="D24" s="193"/>
      <c r="E24" s="194" t="s">
        <v>60</v>
      </c>
      <c r="F24" s="195"/>
      <c r="G24" s="186"/>
      <c r="H24" s="186"/>
      <c r="I24" s="196"/>
      <c r="J24" s="195"/>
      <c r="K24" s="190"/>
      <c r="L24" s="190"/>
      <c r="M24" s="195"/>
      <c r="N24" s="195"/>
      <c r="O24" s="196"/>
      <c r="P24" s="195"/>
      <c r="Q24" s="190"/>
      <c r="R24" s="190"/>
      <c r="S24" s="190"/>
      <c r="T24" s="191"/>
      <c r="U24" s="191"/>
      <c r="V24" s="191"/>
      <c r="W24" s="191"/>
      <c r="X24" s="191"/>
      <c r="Y24" s="191"/>
      <c r="Z24" s="191"/>
      <c r="AA24" s="191"/>
    </row>
    <row r="25" spans="1:27" ht="12.75" customHeight="1">
      <c r="A25" s="186">
        <v>-10</v>
      </c>
      <c r="B25" s="187">
        <f>IF('Д81'!D44='Д81'!B43,'Д81'!B45,IF('Д81'!D44='Д81'!B45,'Д81'!B43,0))</f>
        <v>0</v>
      </c>
      <c r="C25" s="197" t="str">
        <f>IF('Д81'!E44='Д81'!C43,'Д81'!C45,IF('Д81'!E44='Д81'!C45,'Д81'!C43,0))</f>
        <v>Ямакаева Устина</v>
      </c>
      <c r="D25" s="198"/>
      <c r="E25" s="192">
        <v>44</v>
      </c>
      <c r="F25" s="193"/>
      <c r="G25" s="207" t="s">
        <v>59</v>
      </c>
      <c r="H25" s="205"/>
      <c r="I25" s="192">
        <v>54</v>
      </c>
      <c r="J25" s="193"/>
      <c r="K25" s="194" t="s">
        <v>57</v>
      </c>
      <c r="L25" s="195"/>
      <c r="M25" s="195"/>
      <c r="N25" s="195"/>
      <c r="O25" s="192">
        <v>60</v>
      </c>
      <c r="P25" s="203"/>
      <c r="Q25" s="194" t="s">
        <v>50</v>
      </c>
      <c r="R25" s="194"/>
      <c r="S25" s="194"/>
      <c r="T25" s="191"/>
      <c r="U25" s="191"/>
      <c r="V25" s="191"/>
      <c r="W25" s="191"/>
      <c r="X25" s="191"/>
      <c r="Y25" s="191"/>
      <c r="Z25" s="191"/>
      <c r="AA25" s="191"/>
    </row>
    <row r="26" spans="1:27" ht="12.75" customHeight="1">
      <c r="A26" s="186"/>
      <c r="B26" s="186"/>
      <c r="C26" s="186">
        <v>-20</v>
      </c>
      <c r="D26" s="187">
        <f>IF('Д81'!F34='Д81'!D32,'Д81'!D36,IF('Д81'!F34='Д81'!D36,'Д81'!D32,0))</f>
        <v>0</v>
      </c>
      <c r="E26" s="197" t="str">
        <f>IF('Д81'!G34='Д81'!E32,'Д81'!E36,IF('Д81'!G34='Д81'!E36,'Д81'!E32,0))</f>
        <v>Кильдиярова Амира</v>
      </c>
      <c r="F26" s="199"/>
      <c r="G26" s="192"/>
      <c r="H26" s="200"/>
      <c r="I26" s="196"/>
      <c r="J26" s="201"/>
      <c r="K26" s="196"/>
      <c r="L26" s="195"/>
      <c r="M26" s="195"/>
      <c r="N26" s="195"/>
      <c r="O26" s="196"/>
      <c r="P26" s="195"/>
      <c r="Q26" s="209"/>
      <c r="R26" s="210" t="s">
        <v>81</v>
      </c>
      <c r="S26" s="210"/>
      <c r="T26" s="191"/>
      <c r="U26" s="191"/>
      <c r="V26" s="191"/>
      <c r="W26" s="191"/>
      <c r="X26" s="191"/>
      <c r="Y26" s="191"/>
      <c r="Z26" s="191"/>
      <c r="AA26" s="191"/>
    </row>
    <row r="27" spans="1:27" ht="12.75" customHeight="1">
      <c r="A27" s="186">
        <v>-11</v>
      </c>
      <c r="B27" s="187">
        <f>IF('Д81'!D48='Д81'!B47,'Д81'!B49,IF('Д81'!D48='Д81'!B49,'Д81'!B47,0))</f>
        <v>0</v>
      </c>
      <c r="C27" s="188" t="str">
        <f>IF('Д81'!E48='Д81'!C47,'Д81'!C49,IF('Д81'!E48='Д81'!C49,'Д81'!C47,0))</f>
        <v>Ахмеров Илья</v>
      </c>
      <c r="D27" s="202"/>
      <c r="E27" s="190"/>
      <c r="F27" s="190"/>
      <c r="G27" s="192">
        <v>50</v>
      </c>
      <c r="H27" s="203"/>
      <c r="I27" s="204" t="s">
        <v>58</v>
      </c>
      <c r="J27" s="200"/>
      <c r="K27" s="196"/>
      <c r="L27" s="195"/>
      <c r="M27" s="195"/>
      <c r="N27" s="195"/>
      <c r="O27" s="196"/>
      <c r="P27" s="195"/>
      <c r="Q27" s="190"/>
      <c r="R27" s="190"/>
      <c r="S27" s="190"/>
      <c r="T27" s="191"/>
      <c r="U27" s="191"/>
      <c r="V27" s="191"/>
      <c r="W27" s="191"/>
      <c r="X27" s="191"/>
      <c r="Y27" s="191"/>
      <c r="Z27" s="191"/>
      <c r="AA27" s="191"/>
    </row>
    <row r="28" spans="1:27" ht="12.75" customHeight="1">
      <c r="A28" s="186"/>
      <c r="B28" s="186"/>
      <c r="C28" s="192">
        <v>37</v>
      </c>
      <c r="D28" s="193"/>
      <c r="E28" s="194" t="s">
        <v>68</v>
      </c>
      <c r="F28" s="195"/>
      <c r="G28" s="192"/>
      <c r="H28" s="205"/>
      <c r="I28" s="195"/>
      <c r="J28" s="195"/>
      <c r="K28" s="196"/>
      <c r="L28" s="195"/>
      <c r="M28" s="195"/>
      <c r="N28" s="195"/>
      <c r="O28" s="196"/>
      <c r="P28" s="195"/>
      <c r="Q28" s="190"/>
      <c r="R28" s="190"/>
      <c r="S28" s="190"/>
      <c r="T28" s="191"/>
      <c r="U28" s="191"/>
      <c r="V28" s="191"/>
      <c r="W28" s="191"/>
      <c r="X28" s="191"/>
      <c r="Y28" s="191"/>
      <c r="Z28" s="191"/>
      <c r="AA28" s="191"/>
    </row>
    <row r="29" spans="1:27" ht="12.75" customHeight="1">
      <c r="A29" s="186">
        <v>-12</v>
      </c>
      <c r="B29" s="187">
        <f>IF('Д81'!D52='Д81'!B51,'Д81'!B53,IF('Д81'!D52='Д81'!B53,'Д81'!B51,0))</f>
        <v>0</v>
      </c>
      <c r="C29" s="197" t="str">
        <f>IF('Д81'!E52='Д81'!C51,'Д81'!C53,IF('Д81'!E52='Д81'!C53,'Д81'!C51,0))</f>
        <v>_</v>
      </c>
      <c r="D29" s="198"/>
      <c r="E29" s="192">
        <v>45</v>
      </c>
      <c r="F29" s="193"/>
      <c r="G29" s="206" t="s">
        <v>58</v>
      </c>
      <c r="H29" s="205"/>
      <c r="I29" s="195"/>
      <c r="J29" s="195"/>
      <c r="K29" s="192">
        <v>57</v>
      </c>
      <c r="L29" s="193"/>
      <c r="M29" s="194" t="s">
        <v>57</v>
      </c>
      <c r="N29" s="195"/>
      <c r="O29" s="196"/>
      <c r="P29" s="195"/>
      <c r="Q29" s="190"/>
      <c r="R29" s="190"/>
      <c r="S29" s="190"/>
      <c r="T29" s="191"/>
      <c r="U29" s="191"/>
      <c r="V29" s="191"/>
      <c r="W29" s="191"/>
      <c r="X29" s="191"/>
      <c r="Y29" s="191"/>
      <c r="Z29" s="191"/>
      <c r="AA29" s="191"/>
    </row>
    <row r="30" spans="1:27" ht="12.75" customHeight="1">
      <c r="A30" s="186"/>
      <c r="B30" s="186"/>
      <c r="C30" s="186">
        <v>-19</v>
      </c>
      <c r="D30" s="187">
        <f>IF('Д81'!F26='Д81'!D24,'Д81'!D28,IF('Д81'!F26='Д81'!D28,'Д81'!D24,0))</f>
        <v>0</v>
      </c>
      <c r="E30" s="197" t="str">
        <f>IF('Д81'!G26='Д81'!E24,'Д81'!E28,IF('Д81'!G26='Д81'!E28,'Д81'!E24,0))</f>
        <v> Петров Сергей</v>
      </c>
      <c r="F30" s="199"/>
      <c r="G30" s="186"/>
      <c r="H30" s="186"/>
      <c r="I30" s="195"/>
      <c r="J30" s="195"/>
      <c r="K30" s="196"/>
      <c r="L30" s="201"/>
      <c r="M30" s="196"/>
      <c r="N30" s="195"/>
      <c r="O30" s="196"/>
      <c r="P30" s="195"/>
      <c r="Q30" s="190"/>
      <c r="R30" s="190"/>
      <c r="S30" s="190"/>
      <c r="T30" s="191"/>
      <c r="U30" s="191"/>
      <c r="V30" s="191"/>
      <c r="W30" s="191"/>
      <c r="X30" s="191"/>
      <c r="Y30" s="191"/>
      <c r="Z30" s="191"/>
      <c r="AA30" s="191"/>
    </row>
    <row r="31" spans="1:27" ht="12.75" customHeight="1">
      <c r="A31" s="186">
        <v>-13</v>
      </c>
      <c r="B31" s="187">
        <f>IF('Д81'!D56='Д81'!B55,'Д81'!B57,IF('Д81'!D56='Д81'!B57,'Д81'!B55,0))</f>
        <v>0</v>
      </c>
      <c r="C31" s="188" t="str">
        <f>IF('Д81'!E56='Д81'!C55,'Д81'!C57,IF('Д81'!E56='Д81'!C57,'Д81'!C55,0))</f>
        <v>_</v>
      </c>
      <c r="D31" s="202"/>
      <c r="E31" s="190"/>
      <c r="F31" s="190"/>
      <c r="G31" s="186">
        <v>-28</v>
      </c>
      <c r="H31" s="187">
        <f>IF('Д81'!H62='Д81'!F58,'Д81'!F66,IF('Д81'!H62='Д81'!F66,'Д81'!F58,0))</f>
        <v>0</v>
      </c>
      <c r="I31" s="188" t="str">
        <f>IF('Д81'!I62='Д81'!G58,'Д81'!G66,IF('Д81'!I62='Д81'!G66,'Д81'!G58,0))</f>
        <v>Куликов Роман</v>
      </c>
      <c r="J31" s="189"/>
      <c r="K31" s="196"/>
      <c r="L31" s="200"/>
      <c r="M31" s="196"/>
      <c r="N31" s="195"/>
      <c r="O31" s="196"/>
      <c r="P31" s="195"/>
      <c r="Q31" s="190"/>
      <c r="R31" s="190"/>
      <c r="S31" s="190"/>
      <c r="T31" s="191"/>
      <c r="U31" s="191"/>
      <c r="V31" s="191"/>
      <c r="W31" s="191"/>
      <c r="X31" s="191"/>
      <c r="Y31" s="191"/>
      <c r="Z31" s="191"/>
      <c r="AA31" s="191"/>
    </row>
    <row r="32" spans="1:27" ht="12.75" customHeight="1">
      <c r="A32" s="186"/>
      <c r="B32" s="186"/>
      <c r="C32" s="192">
        <v>38</v>
      </c>
      <c r="D32" s="193"/>
      <c r="E32" s="194" t="s">
        <v>69</v>
      </c>
      <c r="F32" s="195"/>
      <c r="G32" s="186"/>
      <c r="H32" s="186"/>
      <c r="I32" s="196"/>
      <c r="J32" s="195"/>
      <c r="K32" s="196"/>
      <c r="L32" s="200"/>
      <c r="M32" s="196"/>
      <c r="N32" s="195"/>
      <c r="O32" s="196"/>
      <c r="P32" s="195"/>
      <c r="Q32" s="190"/>
      <c r="R32" s="190"/>
      <c r="S32" s="190"/>
      <c r="T32" s="191"/>
      <c r="U32" s="191"/>
      <c r="V32" s="191"/>
      <c r="W32" s="191"/>
      <c r="X32" s="191"/>
      <c r="Y32" s="191"/>
      <c r="Z32" s="191"/>
      <c r="AA32" s="191"/>
    </row>
    <row r="33" spans="1:27" ht="12.75" customHeight="1">
      <c r="A33" s="186">
        <v>-14</v>
      </c>
      <c r="B33" s="187">
        <f>IF('Д81'!D60='Д81'!B59,'Д81'!B61,IF('Д81'!D60='Д81'!B61,'Д81'!B59,0))</f>
        <v>0</v>
      </c>
      <c r="C33" s="197" t="str">
        <f>IF('Д81'!E60='Д81'!C59,'Д81'!C61,IF('Д81'!E60='Д81'!C61,'Д81'!C59,0))</f>
        <v>Ахметов Тимур</v>
      </c>
      <c r="D33" s="198"/>
      <c r="E33" s="192">
        <v>46</v>
      </c>
      <c r="F33" s="193"/>
      <c r="G33" s="207" t="s">
        <v>54</v>
      </c>
      <c r="H33" s="205"/>
      <c r="I33" s="192">
        <v>55</v>
      </c>
      <c r="J33" s="193"/>
      <c r="K33" s="204" t="s">
        <v>54</v>
      </c>
      <c r="L33" s="200"/>
      <c r="M33" s="192">
        <v>59</v>
      </c>
      <c r="N33" s="193"/>
      <c r="O33" s="204" t="s">
        <v>50</v>
      </c>
      <c r="P33" s="195"/>
      <c r="Q33" s="190"/>
      <c r="R33" s="190"/>
      <c r="S33" s="190"/>
      <c r="T33" s="191"/>
      <c r="U33" s="191"/>
      <c r="V33" s="191"/>
      <c r="W33" s="191"/>
      <c r="X33" s="191"/>
      <c r="Y33" s="191"/>
      <c r="Z33" s="191"/>
      <c r="AA33" s="191"/>
    </row>
    <row r="34" spans="1:27" ht="12.75" customHeight="1">
      <c r="A34" s="186"/>
      <c r="B34" s="186"/>
      <c r="C34" s="186">
        <v>-18</v>
      </c>
      <c r="D34" s="187">
        <f>IF('Д81'!F18='Д81'!D16,'Д81'!D20,IF('Д81'!F18='Д81'!D20,'Д81'!D16,0))</f>
        <v>0</v>
      </c>
      <c r="E34" s="197" t="str">
        <f>IF('Д81'!G18='Д81'!E16,'Д81'!E20,IF('Д81'!G18='Д81'!E20,'Д81'!E16,0))</f>
        <v>Горбунова Александра</v>
      </c>
      <c r="F34" s="199"/>
      <c r="G34" s="192"/>
      <c r="H34" s="200"/>
      <c r="I34" s="196"/>
      <c r="J34" s="201"/>
      <c r="K34" s="190"/>
      <c r="L34" s="190"/>
      <c r="M34" s="196"/>
      <c r="N34" s="201"/>
      <c r="O34" s="190"/>
      <c r="P34" s="190"/>
      <c r="Q34" s="190"/>
      <c r="R34" s="190"/>
      <c r="S34" s="190"/>
      <c r="T34" s="191"/>
      <c r="U34" s="191"/>
      <c r="V34" s="191"/>
      <c r="W34" s="191"/>
      <c r="X34" s="191"/>
      <c r="Y34" s="191"/>
      <c r="Z34" s="191"/>
      <c r="AA34" s="191"/>
    </row>
    <row r="35" spans="1:27" ht="12.75" customHeight="1">
      <c r="A35" s="186">
        <v>-15</v>
      </c>
      <c r="B35" s="187">
        <f>IF('Д81'!D64='Д81'!B63,'Д81'!B65,IF('Д81'!D64='Д81'!B65,'Д81'!B63,0))</f>
        <v>0</v>
      </c>
      <c r="C35" s="188" t="str">
        <f>IF('Д81'!E64='Д81'!C63,'Д81'!C65,IF('Д81'!E64='Д81'!C65,'Д81'!C63,0))</f>
        <v> Гимазов Глеб</v>
      </c>
      <c r="D35" s="202"/>
      <c r="E35" s="190"/>
      <c r="F35" s="190"/>
      <c r="G35" s="192">
        <v>51</v>
      </c>
      <c r="H35" s="203"/>
      <c r="I35" s="204" t="s">
        <v>54</v>
      </c>
      <c r="J35" s="200"/>
      <c r="K35" s="190"/>
      <c r="L35" s="190"/>
      <c r="M35" s="196"/>
      <c r="N35" s="200"/>
      <c r="O35" s="186">
        <v>-60</v>
      </c>
      <c r="P35" s="187">
        <f>IF(P25=N17,N33,IF(P25=N33,N17,0))</f>
        <v>0</v>
      </c>
      <c r="Q35" s="188" t="str">
        <f>IF(Q25=O17,O33,IF(Q25=O33,O17,0))</f>
        <v>Шамратов Олег</v>
      </c>
      <c r="R35" s="188"/>
      <c r="S35" s="188"/>
      <c r="T35" s="191"/>
      <c r="U35" s="191"/>
      <c r="V35" s="191"/>
      <c r="W35" s="191"/>
      <c r="X35" s="191"/>
      <c r="Y35" s="191"/>
      <c r="Z35" s="191"/>
      <c r="AA35" s="191"/>
    </row>
    <row r="36" spans="1:27" ht="12.75" customHeight="1">
      <c r="A36" s="186"/>
      <c r="B36" s="186"/>
      <c r="C36" s="192">
        <v>39</v>
      </c>
      <c r="D36" s="193"/>
      <c r="E36" s="194" t="s">
        <v>61</v>
      </c>
      <c r="F36" s="195"/>
      <c r="G36" s="196"/>
      <c r="H36" s="205"/>
      <c r="I36" s="195"/>
      <c r="J36" s="195"/>
      <c r="K36" s="190"/>
      <c r="L36" s="190"/>
      <c r="M36" s="196"/>
      <c r="N36" s="200"/>
      <c r="O36" s="190"/>
      <c r="P36" s="190"/>
      <c r="Q36" s="209"/>
      <c r="R36" s="210" t="s">
        <v>82</v>
      </c>
      <c r="S36" s="210"/>
      <c r="T36" s="191"/>
      <c r="U36" s="191"/>
      <c r="V36" s="191"/>
      <c r="W36" s="191"/>
      <c r="X36" s="191"/>
      <c r="Y36" s="191"/>
      <c r="Z36" s="191"/>
      <c r="AA36" s="191"/>
    </row>
    <row r="37" spans="1:27" ht="12.75" customHeight="1">
      <c r="A37" s="186">
        <v>-16</v>
      </c>
      <c r="B37" s="187">
        <f>IF('Д81'!D68='Д81'!B67,'Д81'!B69,IF('Д81'!D68='Д81'!B69,'Д81'!B67,0))</f>
        <v>0</v>
      </c>
      <c r="C37" s="197" t="str">
        <f>IF('Д81'!E68='Д81'!C67,'Д81'!C69,IF('Д81'!E68='Д81'!C69,'Д81'!C67,0))</f>
        <v>_</v>
      </c>
      <c r="D37" s="198"/>
      <c r="E37" s="192">
        <v>47</v>
      </c>
      <c r="F37" s="193"/>
      <c r="G37" s="204" t="s">
        <v>62</v>
      </c>
      <c r="H37" s="205"/>
      <c r="I37" s="195"/>
      <c r="J37" s="195"/>
      <c r="K37" s="186">
        <v>-29</v>
      </c>
      <c r="L37" s="187">
        <f>IF('Д81'!J22='Д81'!H14,'Д81'!H30,IF('Д81'!J22='Д81'!H30,'Д81'!H14,0))</f>
        <v>0</v>
      </c>
      <c r="M37" s="197" t="str">
        <f>IF('Д81'!K22='Д81'!I14,'Д81'!I30,IF('Д81'!K22='Д81'!I30,'Д81'!I14,0))</f>
        <v>Саликова Юля</v>
      </c>
      <c r="N37" s="208"/>
      <c r="O37" s="190"/>
      <c r="P37" s="190"/>
      <c r="Q37" s="190"/>
      <c r="R37" s="190"/>
      <c r="S37" s="190"/>
      <c r="T37" s="191"/>
      <c r="U37" s="191"/>
      <c r="V37" s="191"/>
      <c r="W37" s="191"/>
      <c r="X37" s="191"/>
      <c r="Y37" s="191"/>
      <c r="Z37" s="191"/>
      <c r="AA37" s="191"/>
    </row>
    <row r="38" spans="1:27" ht="12.75" customHeight="1">
      <c r="A38" s="186"/>
      <c r="B38" s="186"/>
      <c r="C38" s="186">
        <v>-17</v>
      </c>
      <c r="D38" s="187">
        <f>IF('Д81'!F10='Д81'!D8,'Д81'!D12,IF('Д81'!F10='Д81'!D12,'Д81'!D8,0))</f>
        <v>0</v>
      </c>
      <c r="E38" s="197" t="str">
        <f>IF('Д81'!G10='Д81'!E8,'Д81'!E12,IF('Д81'!G10='Д81'!E12,'Д81'!E8,0))</f>
        <v>Тимофеева Дарья</v>
      </c>
      <c r="F38" s="199"/>
      <c r="G38" s="190"/>
      <c r="H38" s="186"/>
      <c r="I38" s="195"/>
      <c r="J38" s="195"/>
      <c r="K38" s="190"/>
      <c r="L38" s="190"/>
      <c r="M38" s="190"/>
      <c r="N38" s="190"/>
      <c r="O38" s="190"/>
      <c r="P38" s="190"/>
      <c r="Q38" s="190"/>
      <c r="R38" s="190"/>
      <c r="S38" s="190"/>
      <c r="T38" s="191"/>
      <c r="U38" s="191"/>
      <c r="V38" s="191"/>
      <c r="W38" s="191"/>
      <c r="X38" s="191"/>
      <c r="Y38" s="191"/>
      <c r="Z38" s="191"/>
      <c r="AA38" s="191"/>
    </row>
    <row r="39" spans="1:27" ht="12.75" customHeight="1">
      <c r="A39" s="186"/>
      <c r="B39" s="186"/>
      <c r="C39" s="190"/>
      <c r="D39" s="202"/>
      <c r="E39" s="190"/>
      <c r="F39" s="190"/>
      <c r="G39" s="190"/>
      <c r="H39" s="186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1"/>
      <c r="U39" s="191"/>
      <c r="V39" s="191"/>
      <c r="W39" s="191"/>
      <c r="X39" s="191"/>
      <c r="Y39" s="191"/>
      <c r="Z39" s="191"/>
      <c r="AA39" s="191"/>
    </row>
    <row r="40" spans="1:27" ht="12.75" customHeight="1">
      <c r="A40" s="186">
        <v>-40</v>
      </c>
      <c r="B40" s="187">
        <f>IF(F9=D8,D10,IF(F9=D10,D8,0))</f>
        <v>0</v>
      </c>
      <c r="C40" s="188" t="str">
        <f>IF(G9=E8,E10,IF(G9=E10,E8,0))</f>
        <v>Чернявская Дарья</v>
      </c>
      <c r="D40" s="202"/>
      <c r="E40" s="190"/>
      <c r="F40" s="190"/>
      <c r="G40" s="190"/>
      <c r="H40" s="186"/>
      <c r="I40" s="190"/>
      <c r="J40" s="190"/>
      <c r="K40" s="186">
        <v>-48</v>
      </c>
      <c r="L40" s="187">
        <f>IF(H11=F9,F13,IF(H11=F13,F9,0))</f>
        <v>0</v>
      </c>
      <c r="M40" s="188" t="str">
        <f>IF(I11=G9,G13,IF(I11=G13,G9,0))</f>
        <v>Прокофьев Арсений</v>
      </c>
      <c r="N40" s="189"/>
      <c r="O40" s="190"/>
      <c r="P40" s="190"/>
      <c r="Q40" s="190"/>
      <c r="R40" s="190"/>
      <c r="S40" s="190"/>
      <c r="T40" s="191"/>
      <c r="U40" s="191"/>
      <c r="V40" s="191"/>
      <c r="W40" s="191"/>
      <c r="X40" s="191"/>
      <c r="Y40" s="191"/>
      <c r="Z40" s="191"/>
      <c r="AA40" s="191"/>
    </row>
    <row r="41" spans="1:27" ht="12.75" customHeight="1">
      <c r="A41" s="186"/>
      <c r="B41" s="186"/>
      <c r="C41" s="192">
        <v>71</v>
      </c>
      <c r="D41" s="203"/>
      <c r="E41" s="194" t="s">
        <v>63</v>
      </c>
      <c r="F41" s="195"/>
      <c r="G41" s="190"/>
      <c r="H41" s="205"/>
      <c r="I41" s="190"/>
      <c r="J41" s="190"/>
      <c r="K41" s="186"/>
      <c r="L41" s="186"/>
      <c r="M41" s="192">
        <v>67</v>
      </c>
      <c r="N41" s="203"/>
      <c r="O41" s="194" t="s">
        <v>64</v>
      </c>
      <c r="P41" s="195"/>
      <c r="Q41" s="190"/>
      <c r="R41" s="190"/>
      <c r="S41" s="190"/>
      <c r="T41" s="191"/>
      <c r="U41" s="191"/>
      <c r="V41" s="191"/>
      <c r="W41" s="191"/>
      <c r="X41" s="191"/>
      <c r="Y41" s="191"/>
      <c r="Z41" s="191"/>
      <c r="AA41" s="191"/>
    </row>
    <row r="42" spans="1:27" ht="12.75" customHeight="1">
      <c r="A42" s="186">
        <v>-41</v>
      </c>
      <c r="B42" s="187">
        <f>IF(F13=D12,D14,IF(F13=D14,D12,0))</f>
        <v>0</v>
      </c>
      <c r="C42" s="197">
        <f>IF(G13=E12,E14,IF(G13=E14,E12,0))</f>
        <v>0</v>
      </c>
      <c r="D42" s="211"/>
      <c r="E42" s="196"/>
      <c r="F42" s="195"/>
      <c r="G42" s="190"/>
      <c r="H42" s="190"/>
      <c r="I42" s="190"/>
      <c r="J42" s="190"/>
      <c r="K42" s="186">
        <v>-49</v>
      </c>
      <c r="L42" s="187">
        <f>IF(H19=F17,F21,IF(H19=F21,F17,0))</f>
        <v>0</v>
      </c>
      <c r="M42" s="197" t="str">
        <f>IF(I19=G17,G21,IF(I19=G21,G17,0))</f>
        <v>Ситдикова Изабелла</v>
      </c>
      <c r="N42" s="195"/>
      <c r="O42" s="196"/>
      <c r="P42" s="195"/>
      <c r="Q42" s="195"/>
      <c r="R42" s="190"/>
      <c r="S42" s="195"/>
      <c r="T42" s="191"/>
      <c r="U42" s="191"/>
      <c r="V42" s="191"/>
      <c r="W42" s="191"/>
      <c r="X42" s="191"/>
      <c r="Y42" s="191"/>
      <c r="Z42" s="191"/>
      <c r="AA42" s="191"/>
    </row>
    <row r="43" spans="1:27" ht="12.75" customHeight="1">
      <c r="A43" s="186"/>
      <c r="B43" s="186"/>
      <c r="C43" s="190"/>
      <c r="D43" s="212"/>
      <c r="E43" s="192">
        <v>75</v>
      </c>
      <c r="F43" s="203"/>
      <c r="G43" s="194" t="s">
        <v>63</v>
      </c>
      <c r="H43" s="195"/>
      <c r="I43" s="190"/>
      <c r="J43" s="190"/>
      <c r="K43" s="186"/>
      <c r="L43" s="186"/>
      <c r="M43" s="190"/>
      <c r="N43" s="190"/>
      <c r="O43" s="192">
        <v>69</v>
      </c>
      <c r="P43" s="203"/>
      <c r="Q43" s="213" t="s">
        <v>59</v>
      </c>
      <c r="R43" s="213"/>
      <c r="S43" s="213"/>
      <c r="T43" s="191"/>
      <c r="U43" s="191"/>
      <c r="V43" s="191"/>
      <c r="W43" s="191"/>
      <c r="X43" s="191"/>
      <c r="Y43" s="191"/>
      <c r="Z43" s="191"/>
      <c r="AA43" s="191"/>
    </row>
    <row r="44" spans="1:27" ht="12.75" customHeight="1">
      <c r="A44" s="186">
        <v>-42</v>
      </c>
      <c r="B44" s="187">
        <f>IF(F17=D16,D18,IF(F17=D18,D16,0))</f>
        <v>0</v>
      </c>
      <c r="C44" s="188" t="str">
        <f>IF(G17=E16,E18,IF(G17=E18,E16,0))</f>
        <v>Магданов Артур</v>
      </c>
      <c r="D44" s="202"/>
      <c r="E44" s="196"/>
      <c r="F44" s="201"/>
      <c r="G44" s="196"/>
      <c r="H44" s="195"/>
      <c r="I44" s="190"/>
      <c r="J44" s="190"/>
      <c r="K44" s="186">
        <v>-50</v>
      </c>
      <c r="L44" s="187">
        <f>IF(H27=F25,F29,IF(H27=F29,F25,0))</f>
        <v>0</v>
      </c>
      <c r="M44" s="188" t="str">
        <f>IF(I27=G25,G29,IF(I27=G29,G25,0))</f>
        <v>Кильдиярова Амира</v>
      </c>
      <c r="N44" s="189"/>
      <c r="O44" s="196"/>
      <c r="P44" s="195"/>
      <c r="Q44" s="214"/>
      <c r="R44" s="210" t="s">
        <v>83</v>
      </c>
      <c r="S44" s="210"/>
      <c r="T44" s="191"/>
      <c r="U44" s="191"/>
      <c r="V44" s="191"/>
      <c r="W44" s="191"/>
      <c r="X44" s="191"/>
      <c r="Y44" s="191"/>
      <c r="Z44" s="191"/>
      <c r="AA44" s="191"/>
    </row>
    <row r="45" spans="1:27" ht="12.75" customHeight="1">
      <c r="A45" s="186"/>
      <c r="B45" s="186"/>
      <c r="C45" s="192">
        <v>72</v>
      </c>
      <c r="D45" s="203"/>
      <c r="E45" s="204" t="s">
        <v>65</v>
      </c>
      <c r="F45" s="200"/>
      <c r="G45" s="196"/>
      <c r="H45" s="195"/>
      <c r="I45" s="190"/>
      <c r="J45" s="190"/>
      <c r="K45" s="186"/>
      <c r="L45" s="186"/>
      <c r="M45" s="192">
        <v>68</v>
      </c>
      <c r="N45" s="203"/>
      <c r="O45" s="204" t="s">
        <v>59</v>
      </c>
      <c r="P45" s="195"/>
      <c r="Q45" s="209"/>
      <c r="R45" s="190"/>
      <c r="S45" s="209"/>
      <c r="T45" s="191"/>
      <c r="U45" s="191"/>
      <c r="V45" s="191"/>
      <c r="W45" s="191"/>
      <c r="X45" s="191"/>
      <c r="Y45" s="191"/>
      <c r="Z45" s="191"/>
      <c r="AA45" s="191"/>
    </row>
    <row r="46" spans="1:27" ht="12.75" customHeight="1">
      <c r="A46" s="186">
        <v>-43</v>
      </c>
      <c r="B46" s="187">
        <f>IF(F21=D20,D22,IF(F21=D22,D20,0))</f>
        <v>0</v>
      </c>
      <c r="C46" s="197" t="str">
        <f>IF(G21=E20,E22,IF(G21=E22,E20,0))</f>
        <v>Салимов Арсен</v>
      </c>
      <c r="D46" s="211"/>
      <c r="E46" s="190"/>
      <c r="F46" s="190"/>
      <c r="G46" s="196"/>
      <c r="H46" s="195"/>
      <c r="I46" s="190"/>
      <c r="J46" s="190"/>
      <c r="K46" s="186">
        <v>-51</v>
      </c>
      <c r="L46" s="187">
        <f>IF(H35=F33,F37,IF(H35=F37,F33,0))</f>
        <v>0</v>
      </c>
      <c r="M46" s="197" t="str">
        <f>IF(I35=G33,G37,IF(I35=G37,G33,0))</f>
        <v>Тимофеева Дарья</v>
      </c>
      <c r="N46" s="195"/>
      <c r="O46" s="190"/>
      <c r="P46" s="190"/>
      <c r="Q46" s="190"/>
      <c r="R46" s="190"/>
      <c r="S46" s="190"/>
      <c r="T46" s="191"/>
      <c r="U46" s="191"/>
      <c r="V46" s="191"/>
      <c r="W46" s="191"/>
      <c r="X46" s="191"/>
      <c r="Y46" s="191"/>
      <c r="Z46" s="191"/>
      <c r="AA46" s="191"/>
    </row>
    <row r="47" spans="1:27" ht="12.75" customHeight="1">
      <c r="A47" s="186"/>
      <c r="B47" s="186"/>
      <c r="C47" s="195"/>
      <c r="D47" s="211"/>
      <c r="E47" s="190"/>
      <c r="F47" s="190"/>
      <c r="G47" s="192">
        <v>77</v>
      </c>
      <c r="H47" s="203"/>
      <c r="I47" s="194" t="s">
        <v>63</v>
      </c>
      <c r="J47" s="195"/>
      <c r="K47" s="186"/>
      <c r="L47" s="186"/>
      <c r="M47" s="190"/>
      <c r="N47" s="190"/>
      <c r="O47" s="186">
        <v>-69</v>
      </c>
      <c r="P47" s="187">
        <f>IF(P43=N41,N45,IF(P43=N45,N41,0))</f>
        <v>0</v>
      </c>
      <c r="Q47" s="188" t="str">
        <f>IF(Q43=O41,O45,IF(Q43=O45,O41,0))</f>
        <v>Прокофьев Арсений</v>
      </c>
      <c r="R47" s="194"/>
      <c r="S47" s="194"/>
      <c r="T47" s="191"/>
      <c r="U47" s="191"/>
      <c r="V47" s="191"/>
      <c r="W47" s="191"/>
      <c r="X47" s="191"/>
      <c r="Y47" s="191"/>
      <c r="Z47" s="191"/>
      <c r="AA47" s="191"/>
    </row>
    <row r="48" spans="1:27" ht="12.75" customHeight="1">
      <c r="A48" s="186">
        <v>-44</v>
      </c>
      <c r="B48" s="187">
        <f>IF(F25=D24,D26,IF(F25=D26,D24,0))</f>
        <v>0</v>
      </c>
      <c r="C48" s="188" t="str">
        <f>IF(G25=E24,E26,IF(G25=E26,E24,0))</f>
        <v>Ямакаева Устина</v>
      </c>
      <c r="D48" s="202"/>
      <c r="E48" s="190"/>
      <c r="F48" s="190"/>
      <c r="G48" s="196"/>
      <c r="H48" s="201"/>
      <c r="I48" s="215" t="s">
        <v>84</v>
      </c>
      <c r="J48" s="215"/>
      <c r="K48" s="190"/>
      <c r="L48" s="190"/>
      <c r="M48" s="186">
        <v>-67</v>
      </c>
      <c r="N48" s="187">
        <f>IF(N41=L40,L42,IF(N41=L42,L40,0))</f>
        <v>0</v>
      </c>
      <c r="O48" s="188" t="str">
        <f>IF(O41=M40,M42,IF(O41=M42,M40,0))</f>
        <v>Ситдикова Изабелла</v>
      </c>
      <c r="P48" s="189"/>
      <c r="Q48" s="209"/>
      <c r="R48" s="210" t="s">
        <v>85</v>
      </c>
      <c r="S48" s="210"/>
      <c r="T48" s="191"/>
      <c r="U48" s="191"/>
      <c r="V48" s="191"/>
      <c r="W48" s="191"/>
      <c r="X48" s="191"/>
      <c r="Y48" s="191"/>
      <c r="Z48" s="191"/>
      <c r="AA48" s="191"/>
    </row>
    <row r="49" spans="1:27" ht="12.75" customHeight="1">
      <c r="A49" s="186"/>
      <c r="B49" s="186"/>
      <c r="C49" s="192">
        <v>73</v>
      </c>
      <c r="D49" s="203"/>
      <c r="E49" s="194" t="s">
        <v>60</v>
      </c>
      <c r="F49" s="195"/>
      <c r="G49" s="196"/>
      <c r="H49" s="200"/>
      <c r="I49" s="190"/>
      <c r="J49" s="190"/>
      <c r="K49" s="190"/>
      <c r="L49" s="190"/>
      <c r="M49" s="186"/>
      <c r="N49" s="186"/>
      <c r="O49" s="192">
        <v>70</v>
      </c>
      <c r="P49" s="203"/>
      <c r="Q49" s="194" t="s">
        <v>62</v>
      </c>
      <c r="R49" s="194"/>
      <c r="S49" s="194"/>
      <c r="T49" s="191"/>
      <c r="U49" s="191"/>
      <c r="V49" s="191"/>
      <c r="W49" s="191"/>
      <c r="X49" s="191"/>
      <c r="Y49" s="191"/>
      <c r="Z49" s="191"/>
      <c r="AA49" s="191"/>
    </row>
    <row r="50" spans="1:27" ht="12.75" customHeight="1">
      <c r="A50" s="186">
        <v>-45</v>
      </c>
      <c r="B50" s="187">
        <f>IF(F29=D28,D30,IF(F29=D30,D28,0))</f>
        <v>0</v>
      </c>
      <c r="C50" s="197" t="str">
        <f>IF(G29=E28,E30,IF(G29=E30,E28,0))</f>
        <v>Ахмеров Илья</v>
      </c>
      <c r="D50" s="211"/>
      <c r="E50" s="196"/>
      <c r="F50" s="195"/>
      <c r="G50" s="196"/>
      <c r="H50" s="195"/>
      <c r="I50" s="190"/>
      <c r="J50" s="190"/>
      <c r="K50" s="190"/>
      <c r="L50" s="190"/>
      <c r="M50" s="186">
        <v>-68</v>
      </c>
      <c r="N50" s="187">
        <f>IF(N45=L44,L46,IF(N45=L46,L44,0))</f>
        <v>0</v>
      </c>
      <c r="O50" s="197" t="str">
        <f>IF(O45=M44,M46,IF(O45=M46,M44,0))</f>
        <v>Тимофеева Дарья</v>
      </c>
      <c r="P50" s="195"/>
      <c r="Q50" s="209"/>
      <c r="R50" s="210" t="s">
        <v>86</v>
      </c>
      <c r="S50" s="210"/>
      <c r="T50" s="191"/>
      <c r="U50" s="191"/>
      <c r="V50" s="191"/>
      <c r="W50" s="191"/>
      <c r="X50" s="191"/>
      <c r="Y50" s="191"/>
      <c r="Z50" s="191"/>
      <c r="AA50" s="191"/>
    </row>
    <row r="51" spans="1:27" ht="12.75" customHeight="1">
      <c r="A51" s="186"/>
      <c r="B51" s="186"/>
      <c r="C51" s="190"/>
      <c r="D51" s="212"/>
      <c r="E51" s="192">
        <v>76</v>
      </c>
      <c r="F51" s="203"/>
      <c r="G51" s="204" t="s">
        <v>60</v>
      </c>
      <c r="H51" s="195"/>
      <c r="I51" s="190"/>
      <c r="J51" s="190"/>
      <c r="K51" s="190"/>
      <c r="L51" s="190"/>
      <c r="M51" s="190"/>
      <c r="N51" s="190"/>
      <c r="O51" s="186">
        <v>-70</v>
      </c>
      <c r="P51" s="187">
        <f>IF(P49=N48,N50,IF(P49=N50,N48,0))</f>
        <v>0</v>
      </c>
      <c r="Q51" s="188" t="str">
        <f>IF(Q49=O48,O50,IF(Q49=O50,O48,0))</f>
        <v>Ситдикова Изабелла</v>
      </c>
      <c r="R51" s="194"/>
      <c r="S51" s="194"/>
      <c r="T51" s="191"/>
      <c r="U51" s="191"/>
      <c r="V51" s="191"/>
      <c r="W51" s="191"/>
      <c r="X51" s="191"/>
      <c r="Y51" s="191"/>
      <c r="Z51" s="191"/>
      <c r="AA51" s="191"/>
    </row>
    <row r="52" spans="1:27" ht="12.75" customHeight="1">
      <c r="A52" s="186">
        <v>-46</v>
      </c>
      <c r="B52" s="187">
        <f>IF(F33=D32,D34,IF(F33=D34,D32,0))</f>
        <v>0</v>
      </c>
      <c r="C52" s="188" t="str">
        <f>IF(G33=E32,E34,IF(G33=E34,E32,0))</f>
        <v>Ахметов Тимур</v>
      </c>
      <c r="D52" s="202"/>
      <c r="E52" s="196"/>
      <c r="F52" s="201"/>
      <c r="G52" s="190"/>
      <c r="H52" s="190"/>
      <c r="I52" s="190"/>
      <c r="J52" s="190"/>
      <c r="K52" s="190"/>
      <c r="L52" s="190"/>
      <c r="M52" s="195"/>
      <c r="N52" s="195"/>
      <c r="O52" s="190"/>
      <c r="P52" s="190"/>
      <c r="Q52" s="209"/>
      <c r="R52" s="210" t="s">
        <v>87</v>
      </c>
      <c r="S52" s="210"/>
      <c r="T52" s="191"/>
      <c r="U52" s="191"/>
      <c r="V52" s="191"/>
      <c r="W52" s="191"/>
      <c r="X52" s="191"/>
      <c r="Y52" s="191"/>
      <c r="Z52" s="191"/>
      <c r="AA52" s="191"/>
    </row>
    <row r="53" spans="1:27" ht="12.75" customHeight="1">
      <c r="A53" s="186"/>
      <c r="B53" s="186"/>
      <c r="C53" s="192">
        <v>74</v>
      </c>
      <c r="D53" s="203"/>
      <c r="E53" s="204" t="s">
        <v>69</v>
      </c>
      <c r="F53" s="200"/>
      <c r="G53" s="186">
        <v>-77</v>
      </c>
      <c r="H53" s="187">
        <f>IF(H47=F43,F51,IF(H47=F51,F43,0))</f>
        <v>0</v>
      </c>
      <c r="I53" s="188" t="str">
        <f>IF(I47=G43,G51,IF(I47=G51,G43,0))</f>
        <v>Ямакаева Устина</v>
      </c>
      <c r="J53" s="189"/>
      <c r="K53" s="186">
        <v>-71</v>
      </c>
      <c r="L53" s="187">
        <f>IF(D41=B40,B42,IF(D41=B42,B40,0))</f>
        <v>0</v>
      </c>
      <c r="M53" s="188">
        <f>IF(E41=C40,C42,IF(E41=C42,C40,0))</f>
        <v>0</v>
      </c>
      <c r="N53" s="189"/>
      <c r="O53" s="190"/>
      <c r="P53" s="190"/>
      <c r="Q53" s="190"/>
      <c r="R53" s="190"/>
      <c r="S53" s="190"/>
      <c r="T53" s="191"/>
      <c r="U53" s="191"/>
      <c r="V53" s="191"/>
      <c r="W53" s="191"/>
      <c r="X53" s="191"/>
      <c r="Y53" s="191"/>
      <c r="Z53" s="191"/>
      <c r="AA53" s="191"/>
    </row>
    <row r="54" spans="1:27" ht="12.75" customHeight="1">
      <c r="A54" s="186">
        <v>-47</v>
      </c>
      <c r="B54" s="187">
        <f>IF(F37=D36,D38,IF(F37=D38,D36,0))</f>
        <v>0</v>
      </c>
      <c r="C54" s="197" t="str">
        <f>IF(G37=E36,E38,IF(G37=E38,E36,0))</f>
        <v> Гимазов Глеб</v>
      </c>
      <c r="D54" s="211"/>
      <c r="E54" s="190"/>
      <c r="F54" s="190"/>
      <c r="G54" s="190"/>
      <c r="H54" s="190"/>
      <c r="I54" s="215" t="s">
        <v>88</v>
      </c>
      <c r="J54" s="215"/>
      <c r="K54" s="186"/>
      <c r="L54" s="186"/>
      <c r="M54" s="192">
        <v>79</v>
      </c>
      <c r="N54" s="203"/>
      <c r="O54" s="194" t="s">
        <v>67</v>
      </c>
      <c r="P54" s="195"/>
      <c r="Q54" s="190"/>
      <c r="R54" s="190"/>
      <c r="S54" s="190"/>
      <c r="T54" s="191"/>
      <c r="U54" s="191"/>
      <c r="V54" s="191"/>
      <c r="W54" s="191"/>
      <c r="X54" s="191"/>
      <c r="Y54" s="191"/>
      <c r="Z54" s="191"/>
      <c r="AA54" s="191"/>
    </row>
    <row r="55" spans="1:27" ht="12.75" customHeight="1">
      <c r="A55" s="186"/>
      <c r="B55" s="186"/>
      <c r="C55" s="190"/>
      <c r="D55" s="212"/>
      <c r="E55" s="186">
        <v>-75</v>
      </c>
      <c r="F55" s="187">
        <f>IF(F43=D41,D45,IF(F43=D45,D41,0))</f>
        <v>0</v>
      </c>
      <c r="G55" s="188" t="str">
        <f>IF(G43=E41,E45,IF(G43=E45,E41,0))</f>
        <v>Салимов Арсен</v>
      </c>
      <c r="H55" s="189"/>
      <c r="I55" s="209"/>
      <c r="J55" s="209"/>
      <c r="K55" s="186">
        <v>-72</v>
      </c>
      <c r="L55" s="187">
        <f>IF(D45=B44,B46,IF(D45=B46,B44,0))</f>
        <v>0</v>
      </c>
      <c r="M55" s="197" t="str">
        <f>IF(E45=C44,C46,IF(E45=C46,C44,0))</f>
        <v>Магданов Артур</v>
      </c>
      <c r="N55" s="195"/>
      <c r="O55" s="196"/>
      <c r="P55" s="195"/>
      <c r="Q55" s="195"/>
      <c r="R55" s="190"/>
      <c r="S55" s="195"/>
      <c r="T55" s="191"/>
      <c r="U55" s="191"/>
      <c r="V55" s="191"/>
      <c r="W55" s="191"/>
      <c r="X55" s="191"/>
      <c r="Y55" s="191"/>
      <c r="Z55" s="191"/>
      <c r="AA55" s="191"/>
    </row>
    <row r="56" spans="1:27" ht="12.75" customHeight="1">
      <c r="A56" s="186"/>
      <c r="B56" s="186"/>
      <c r="C56" s="190"/>
      <c r="D56" s="212"/>
      <c r="E56" s="186"/>
      <c r="F56" s="186"/>
      <c r="G56" s="192">
        <v>78</v>
      </c>
      <c r="H56" s="203"/>
      <c r="I56" s="194" t="s">
        <v>65</v>
      </c>
      <c r="J56" s="195"/>
      <c r="K56" s="186"/>
      <c r="L56" s="186"/>
      <c r="M56" s="190"/>
      <c r="N56" s="190"/>
      <c r="O56" s="192">
        <v>81</v>
      </c>
      <c r="P56" s="203"/>
      <c r="Q56" s="213" t="s">
        <v>61</v>
      </c>
      <c r="R56" s="213"/>
      <c r="S56" s="213"/>
      <c r="T56" s="191"/>
      <c r="U56" s="191"/>
      <c r="V56" s="191"/>
      <c r="W56" s="191"/>
      <c r="X56" s="191"/>
      <c r="Y56" s="191"/>
      <c r="Z56" s="191"/>
      <c r="AA56" s="191"/>
    </row>
    <row r="57" spans="1:27" ht="12.75" customHeight="1">
      <c r="A57" s="186"/>
      <c r="B57" s="186"/>
      <c r="C57" s="190"/>
      <c r="D57" s="212"/>
      <c r="E57" s="186">
        <v>-76</v>
      </c>
      <c r="F57" s="187">
        <f>IF(F51=D49,D53,IF(F51=D53,D49,0))</f>
        <v>0</v>
      </c>
      <c r="G57" s="197" t="str">
        <f>IF(G51=E49,E53,IF(G51=E53,E49,0))</f>
        <v>Ахметов Тимур</v>
      </c>
      <c r="H57" s="195"/>
      <c r="I57" s="215" t="s">
        <v>89</v>
      </c>
      <c r="J57" s="215"/>
      <c r="K57" s="186">
        <v>-73</v>
      </c>
      <c r="L57" s="187">
        <f>IF(D49=B48,B50,IF(D49=B50,B48,0))</f>
        <v>0</v>
      </c>
      <c r="M57" s="188" t="str">
        <f>IF(E49=C48,C50,IF(E49=C50,C48,0))</f>
        <v>Ахмеров Илья</v>
      </c>
      <c r="N57" s="189"/>
      <c r="O57" s="196"/>
      <c r="P57" s="195"/>
      <c r="Q57" s="214"/>
      <c r="R57" s="210" t="s">
        <v>90</v>
      </c>
      <c r="S57" s="210"/>
      <c r="T57" s="191"/>
      <c r="U57" s="191"/>
      <c r="V57" s="191"/>
      <c r="W57" s="191"/>
      <c r="X57" s="191"/>
      <c r="Y57" s="191"/>
      <c r="Z57" s="191"/>
      <c r="AA57" s="191"/>
    </row>
    <row r="58" spans="1:27" ht="12.75" customHeight="1">
      <c r="A58" s="186"/>
      <c r="B58" s="186"/>
      <c r="C58" s="190"/>
      <c r="D58" s="212"/>
      <c r="E58" s="190"/>
      <c r="F58" s="190"/>
      <c r="G58" s="186">
        <v>-78</v>
      </c>
      <c r="H58" s="187">
        <f>IF(H56=F55,F57,IF(H56=F57,F55,0))</f>
        <v>0</v>
      </c>
      <c r="I58" s="188" t="str">
        <f>IF(I56=G55,G57,IF(I56=G57,G55,0))</f>
        <v>Ахметов Тимур</v>
      </c>
      <c r="J58" s="189"/>
      <c r="K58" s="186"/>
      <c r="L58" s="186"/>
      <c r="M58" s="192">
        <v>80</v>
      </c>
      <c r="N58" s="203"/>
      <c r="O58" s="204" t="s">
        <v>61</v>
      </c>
      <c r="P58" s="195"/>
      <c r="Q58" s="209"/>
      <c r="R58" s="190"/>
      <c r="S58" s="209"/>
      <c r="T58" s="191"/>
      <c r="U58" s="191"/>
      <c r="V58" s="191"/>
      <c r="W58" s="191"/>
      <c r="X58" s="191"/>
      <c r="Y58" s="191"/>
      <c r="Z58" s="191"/>
      <c r="AA58" s="191"/>
    </row>
    <row r="59" spans="1:27" ht="12.75" customHeight="1">
      <c r="A59" s="186">
        <v>-32</v>
      </c>
      <c r="B59" s="187">
        <f>IF(D8=B7,B9,IF(D8=B9,B7,0))</f>
        <v>0</v>
      </c>
      <c r="C59" s="188" t="str">
        <f>IF(E8=C7,C9,IF(E8=C9,C7,0))</f>
        <v>_</v>
      </c>
      <c r="D59" s="202"/>
      <c r="E59" s="195"/>
      <c r="F59" s="195"/>
      <c r="G59" s="190"/>
      <c r="H59" s="190"/>
      <c r="I59" s="215" t="s">
        <v>91</v>
      </c>
      <c r="J59" s="215"/>
      <c r="K59" s="186">
        <v>-74</v>
      </c>
      <c r="L59" s="187">
        <f>IF(D53=B52,B54,IF(D53=B54,B52,0))</f>
        <v>0</v>
      </c>
      <c r="M59" s="197" t="str">
        <f>IF(E53=C52,C54,IF(E53=C54,C52,0))</f>
        <v> Гимазов Глеб</v>
      </c>
      <c r="N59" s="195"/>
      <c r="O59" s="190"/>
      <c r="P59" s="190"/>
      <c r="Q59" s="190"/>
      <c r="R59" s="190"/>
      <c r="S59" s="190"/>
      <c r="T59" s="191"/>
      <c r="U59" s="191"/>
      <c r="V59" s="191"/>
      <c r="W59" s="191"/>
      <c r="X59" s="191"/>
      <c r="Y59" s="191"/>
      <c r="Z59" s="191"/>
      <c r="AA59" s="191"/>
    </row>
    <row r="60" spans="1:27" ht="12.75" customHeight="1">
      <c r="A60" s="186"/>
      <c r="B60" s="186"/>
      <c r="C60" s="192">
        <v>83</v>
      </c>
      <c r="D60" s="203"/>
      <c r="E60" s="194"/>
      <c r="F60" s="195"/>
      <c r="G60" s="190"/>
      <c r="H60" s="190"/>
      <c r="I60" s="190"/>
      <c r="J60" s="190"/>
      <c r="K60" s="190"/>
      <c r="L60" s="190"/>
      <c r="M60" s="190"/>
      <c r="N60" s="190"/>
      <c r="O60" s="186">
        <v>-81</v>
      </c>
      <c r="P60" s="187">
        <f>IF(P56=N54,N58,IF(P56=N58,N54,0))</f>
        <v>0</v>
      </c>
      <c r="Q60" s="188" t="str">
        <f>IF(Q56=O54,O58,IF(Q56=O58,O54,0))</f>
        <v>Магданов Артур</v>
      </c>
      <c r="R60" s="194"/>
      <c r="S60" s="194"/>
      <c r="T60" s="191"/>
      <c r="U60" s="191"/>
      <c r="V60" s="191"/>
      <c r="W60" s="191"/>
      <c r="X60" s="191"/>
      <c r="Y60" s="191"/>
      <c r="Z60" s="191"/>
      <c r="AA60" s="191"/>
    </row>
    <row r="61" spans="1:27" ht="12.75" customHeight="1">
      <c r="A61" s="186">
        <v>-33</v>
      </c>
      <c r="B61" s="187">
        <f>IF(D12=B11,B13,IF(D12=B13,B11,0))</f>
        <v>0</v>
      </c>
      <c r="C61" s="197">
        <f>IF(E12=C11,C13,IF(E12=C13,C11,0))</f>
        <v>0</v>
      </c>
      <c r="D61" s="216"/>
      <c r="E61" s="196"/>
      <c r="F61" s="195"/>
      <c r="G61" s="190"/>
      <c r="H61" s="190"/>
      <c r="I61" s="190"/>
      <c r="J61" s="190"/>
      <c r="K61" s="190"/>
      <c r="L61" s="190"/>
      <c r="M61" s="186">
        <v>-79</v>
      </c>
      <c r="N61" s="187">
        <f>IF(N54=L53,L55,IF(N54=L55,L53,0))</f>
        <v>0</v>
      </c>
      <c r="O61" s="188">
        <f>IF(O54=M53,M55,IF(O54=M55,M53,0))</f>
        <v>0</v>
      </c>
      <c r="P61" s="189"/>
      <c r="Q61" s="209"/>
      <c r="R61" s="210" t="s">
        <v>92</v>
      </c>
      <c r="S61" s="210"/>
      <c r="T61" s="191"/>
      <c r="U61" s="191"/>
      <c r="V61" s="191"/>
      <c r="W61" s="191"/>
      <c r="X61" s="191"/>
      <c r="Y61" s="191"/>
      <c r="Z61" s="191"/>
      <c r="AA61" s="191"/>
    </row>
    <row r="62" spans="1:27" ht="12.75" customHeight="1">
      <c r="A62" s="186"/>
      <c r="B62" s="186"/>
      <c r="C62" s="190"/>
      <c r="D62" s="211"/>
      <c r="E62" s="192">
        <v>87</v>
      </c>
      <c r="F62" s="203"/>
      <c r="G62" s="194"/>
      <c r="H62" s="195"/>
      <c r="I62" s="190"/>
      <c r="J62" s="190"/>
      <c r="K62" s="190"/>
      <c r="L62" s="190"/>
      <c r="M62" s="186"/>
      <c r="N62" s="186"/>
      <c r="O62" s="192">
        <v>82</v>
      </c>
      <c r="P62" s="203"/>
      <c r="Q62" s="194" t="s">
        <v>68</v>
      </c>
      <c r="R62" s="194"/>
      <c r="S62" s="194"/>
      <c r="T62" s="191"/>
      <c r="U62" s="191"/>
      <c r="V62" s="191"/>
      <c r="W62" s="191"/>
      <c r="X62" s="191"/>
      <c r="Y62" s="191"/>
      <c r="Z62" s="191"/>
      <c r="AA62" s="191"/>
    </row>
    <row r="63" spans="1:27" ht="12.75" customHeight="1">
      <c r="A63" s="186">
        <v>-34</v>
      </c>
      <c r="B63" s="187">
        <f>IF(D16=B15,B17,IF(D16=B17,B15,0))</f>
        <v>0</v>
      </c>
      <c r="C63" s="188" t="str">
        <f>IF(E16=C15,C17,IF(E16=C17,C15,0))</f>
        <v>_</v>
      </c>
      <c r="D63" s="202"/>
      <c r="E63" s="196"/>
      <c r="F63" s="217"/>
      <c r="G63" s="196"/>
      <c r="H63" s="195"/>
      <c r="I63" s="190"/>
      <c r="J63" s="190"/>
      <c r="K63" s="190"/>
      <c r="L63" s="190"/>
      <c r="M63" s="186">
        <v>-80</v>
      </c>
      <c r="N63" s="187">
        <f>IF(N58=L57,L59,IF(N58=L59,L57,0))</f>
        <v>0</v>
      </c>
      <c r="O63" s="197" t="str">
        <f>IF(O58=M57,M59,IF(O58=M59,M57,0))</f>
        <v>Ахмеров Илья</v>
      </c>
      <c r="P63" s="189"/>
      <c r="Q63" s="209"/>
      <c r="R63" s="210" t="s">
        <v>93</v>
      </c>
      <c r="S63" s="210"/>
      <c r="T63" s="191"/>
      <c r="U63" s="191"/>
      <c r="V63" s="191"/>
      <c r="W63" s="191"/>
      <c r="X63" s="191"/>
      <c r="Y63" s="191"/>
      <c r="Z63" s="191"/>
      <c r="AA63" s="191"/>
    </row>
    <row r="64" spans="1:27" ht="12.75" customHeight="1">
      <c r="A64" s="186"/>
      <c r="B64" s="186"/>
      <c r="C64" s="192">
        <v>84</v>
      </c>
      <c r="D64" s="203"/>
      <c r="E64" s="204"/>
      <c r="F64" s="195"/>
      <c r="G64" s="196"/>
      <c r="H64" s="195"/>
      <c r="I64" s="190"/>
      <c r="J64" s="190"/>
      <c r="K64" s="190"/>
      <c r="L64" s="190"/>
      <c r="M64" s="190"/>
      <c r="N64" s="190"/>
      <c r="O64" s="186">
        <v>-82</v>
      </c>
      <c r="P64" s="187">
        <f>IF(P62=N61,N63,IF(P62=N63,N61,0))</f>
        <v>0</v>
      </c>
      <c r="Q64" s="188">
        <f>IF(Q62=O61,O63,IF(Q62=O63,O61,0))</f>
        <v>0</v>
      </c>
      <c r="R64" s="194"/>
      <c r="S64" s="194"/>
      <c r="T64" s="191"/>
      <c r="U64" s="191"/>
      <c r="V64" s="191"/>
      <c r="W64" s="191"/>
      <c r="X64" s="191"/>
      <c r="Y64" s="191"/>
      <c r="Z64" s="191"/>
      <c r="AA64" s="191"/>
    </row>
    <row r="65" spans="1:27" ht="12.75" customHeight="1">
      <c r="A65" s="186">
        <v>-35</v>
      </c>
      <c r="B65" s="187">
        <f>IF(D20=B19,B21,IF(D20=B21,B19,0))</f>
        <v>0</v>
      </c>
      <c r="C65" s="197" t="str">
        <f>IF(E20=C19,C21,IF(E20=C21,C19,0))</f>
        <v>_</v>
      </c>
      <c r="D65" s="202"/>
      <c r="E65" s="190"/>
      <c r="F65" s="195"/>
      <c r="G65" s="196"/>
      <c r="H65" s="195"/>
      <c r="I65" s="190"/>
      <c r="J65" s="190"/>
      <c r="K65" s="190"/>
      <c r="L65" s="190"/>
      <c r="M65" s="195"/>
      <c r="N65" s="195"/>
      <c r="O65" s="190"/>
      <c r="P65" s="190"/>
      <c r="Q65" s="209"/>
      <c r="R65" s="210" t="s">
        <v>94</v>
      </c>
      <c r="S65" s="210"/>
      <c r="T65" s="191"/>
      <c r="U65" s="191"/>
      <c r="V65" s="191"/>
      <c r="W65" s="191"/>
      <c r="X65" s="191"/>
      <c r="Y65" s="191"/>
      <c r="Z65" s="191"/>
      <c r="AA65" s="191"/>
    </row>
    <row r="66" spans="1:27" ht="12.75" customHeight="1">
      <c r="A66" s="186"/>
      <c r="B66" s="186"/>
      <c r="C66" s="195"/>
      <c r="D66" s="211"/>
      <c r="E66" s="190"/>
      <c r="F66" s="195"/>
      <c r="G66" s="192">
        <v>89</v>
      </c>
      <c r="H66" s="203"/>
      <c r="I66" s="194"/>
      <c r="J66" s="195"/>
      <c r="K66" s="186">
        <v>-83</v>
      </c>
      <c r="L66" s="187">
        <f>IF(D60=B59,B61,IF(D60=B61,B59,0))</f>
        <v>0</v>
      </c>
      <c r="M66" s="188" t="str">
        <f>IF(E60=C59,C61,IF(E60=C61,C59,0))</f>
        <v>_</v>
      </c>
      <c r="N66" s="189"/>
      <c r="O66" s="190"/>
      <c r="P66" s="190"/>
      <c r="Q66" s="190"/>
      <c r="R66" s="190"/>
      <c r="S66" s="190"/>
      <c r="T66" s="191"/>
      <c r="U66" s="191"/>
      <c r="V66" s="191"/>
      <c r="W66" s="191"/>
      <c r="X66" s="191"/>
      <c r="Y66" s="191"/>
      <c r="Z66" s="191"/>
      <c r="AA66" s="191"/>
    </row>
    <row r="67" spans="1:27" ht="12.75" customHeight="1">
      <c r="A67" s="186">
        <v>-36</v>
      </c>
      <c r="B67" s="187">
        <f>IF(D24=B23,B25,IF(D24=B25,B23,0))</f>
        <v>0</v>
      </c>
      <c r="C67" s="188" t="str">
        <f>IF(E24=C23,C25,IF(E24=C25,C23,0))</f>
        <v>_</v>
      </c>
      <c r="D67" s="202"/>
      <c r="E67" s="190"/>
      <c r="F67" s="195"/>
      <c r="G67" s="196"/>
      <c r="H67" s="195"/>
      <c r="I67" s="215" t="s">
        <v>95</v>
      </c>
      <c r="J67" s="215"/>
      <c r="K67" s="186"/>
      <c r="L67" s="186"/>
      <c r="M67" s="192">
        <v>91</v>
      </c>
      <c r="N67" s="203"/>
      <c r="O67" s="194"/>
      <c r="P67" s="195"/>
      <c r="Q67" s="190"/>
      <c r="R67" s="190"/>
      <c r="S67" s="190"/>
      <c r="T67" s="191"/>
      <c r="U67" s="191"/>
      <c r="V67" s="191"/>
      <c r="W67" s="191"/>
      <c r="X67" s="191"/>
      <c r="Y67" s="191"/>
      <c r="Z67" s="191"/>
      <c r="AA67" s="191"/>
    </row>
    <row r="68" spans="1:27" ht="12.75" customHeight="1">
      <c r="A68" s="186"/>
      <c r="B68" s="186"/>
      <c r="C68" s="192">
        <v>85</v>
      </c>
      <c r="D68" s="203"/>
      <c r="E68" s="194"/>
      <c r="F68" s="195"/>
      <c r="G68" s="196"/>
      <c r="H68" s="195"/>
      <c r="I68" s="190"/>
      <c r="J68" s="190"/>
      <c r="K68" s="186">
        <v>-84</v>
      </c>
      <c r="L68" s="187">
        <f>IF(D64=B63,B65,IF(D64=B65,B63,0))</f>
        <v>0</v>
      </c>
      <c r="M68" s="197">
        <f>IF(E64=C63,C65,IF(E64=C65,C63,0))</f>
        <v>0</v>
      </c>
      <c r="N68" s="218"/>
      <c r="O68" s="196"/>
      <c r="P68" s="195"/>
      <c r="Q68" s="195"/>
      <c r="R68" s="190"/>
      <c r="S68" s="195"/>
      <c r="T68" s="191"/>
      <c r="U68" s="191"/>
      <c r="V68" s="191"/>
      <c r="W68" s="191"/>
      <c r="X68" s="191"/>
      <c r="Y68" s="191"/>
      <c r="Z68" s="191"/>
      <c r="AA68" s="191"/>
    </row>
    <row r="69" spans="1:27" ht="12.75" customHeight="1">
      <c r="A69" s="186">
        <v>-37</v>
      </c>
      <c r="B69" s="187">
        <f>IF(D28=B27,B29,IF(D28=B29,B27,0))</f>
        <v>0</v>
      </c>
      <c r="C69" s="197" t="str">
        <f>IF(E28=C27,C29,IF(E28=C29,C27,0))</f>
        <v>_</v>
      </c>
      <c r="D69" s="202"/>
      <c r="E69" s="196"/>
      <c r="F69" s="195"/>
      <c r="G69" s="196"/>
      <c r="H69" s="195"/>
      <c r="I69" s="190"/>
      <c r="J69" s="190"/>
      <c r="K69" s="186"/>
      <c r="L69" s="186"/>
      <c r="M69" s="190"/>
      <c r="N69" s="190"/>
      <c r="O69" s="192">
        <v>93</v>
      </c>
      <c r="P69" s="203"/>
      <c r="Q69" s="213"/>
      <c r="R69" s="213"/>
      <c r="S69" s="213"/>
      <c r="T69" s="191"/>
      <c r="U69" s="191"/>
      <c r="V69" s="191"/>
      <c r="W69" s="191"/>
      <c r="X69" s="191"/>
      <c r="Y69" s="191"/>
      <c r="Z69" s="191"/>
      <c r="AA69" s="191"/>
    </row>
    <row r="70" spans="1:27" ht="12.75" customHeight="1">
      <c r="A70" s="186"/>
      <c r="B70" s="186"/>
      <c r="C70" s="190"/>
      <c r="D70" s="212"/>
      <c r="E70" s="192">
        <v>88</v>
      </c>
      <c r="F70" s="203"/>
      <c r="G70" s="204"/>
      <c r="H70" s="195"/>
      <c r="I70" s="190"/>
      <c r="J70" s="190"/>
      <c r="K70" s="186">
        <v>-85</v>
      </c>
      <c r="L70" s="187">
        <f>IF(D68=B67,B69,IF(D68=B69,B67,0))</f>
        <v>0</v>
      </c>
      <c r="M70" s="188">
        <f>IF(E68=C67,C69,IF(E68=C69,C67,0))</f>
        <v>0</v>
      </c>
      <c r="N70" s="189"/>
      <c r="O70" s="196"/>
      <c r="P70" s="195"/>
      <c r="Q70" s="214"/>
      <c r="R70" s="210" t="s">
        <v>96</v>
      </c>
      <c r="S70" s="210"/>
      <c r="T70" s="191"/>
      <c r="U70" s="191"/>
      <c r="V70" s="191"/>
      <c r="W70" s="191"/>
      <c r="X70" s="191"/>
      <c r="Y70" s="191"/>
      <c r="Z70" s="191"/>
      <c r="AA70" s="191"/>
    </row>
    <row r="71" spans="1:27" ht="12.75" customHeight="1">
      <c r="A71" s="186">
        <v>-38</v>
      </c>
      <c r="B71" s="187">
        <f>IF(D32=B31,B33,IF(D32=B33,B31,0))</f>
        <v>0</v>
      </c>
      <c r="C71" s="188" t="str">
        <f>IF(E32=C31,C33,IF(E32=C33,C31,0))</f>
        <v>_</v>
      </c>
      <c r="D71" s="202"/>
      <c r="E71" s="196"/>
      <c r="F71" s="195"/>
      <c r="G71" s="190"/>
      <c r="H71" s="190"/>
      <c r="I71" s="190"/>
      <c r="J71" s="190"/>
      <c r="K71" s="186"/>
      <c r="L71" s="186"/>
      <c r="M71" s="192">
        <v>92</v>
      </c>
      <c r="N71" s="203"/>
      <c r="O71" s="204"/>
      <c r="P71" s="195"/>
      <c r="Q71" s="209"/>
      <c r="R71" s="190"/>
      <c r="S71" s="209"/>
      <c r="T71" s="191"/>
      <c r="U71" s="191"/>
      <c r="V71" s="191"/>
      <c r="W71" s="191"/>
      <c r="X71" s="191"/>
      <c r="Y71" s="191"/>
      <c r="Z71" s="191"/>
      <c r="AA71" s="191"/>
    </row>
    <row r="72" spans="1:27" ht="12.75" customHeight="1">
      <c r="A72" s="186"/>
      <c r="B72" s="186"/>
      <c r="C72" s="192">
        <v>86</v>
      </c>
      <c r="D72" s="203"/>
      <c r="E72" s="204"/>
      <c r="F72" s="195"/>
      <c r="G72" s="186">
        <v>-89</v>
      </c>
      <c r="H72" s="187">
        <f>IF(H66=F62,F70,IF(H66=F70,F62,0))</f>
        <v>0</v>
      </c>
      <c r="I72" s="188">
        <f>IF(I66=G62,G70,IF(I66=G70,G62,0))</f>
        <v>0</v>
      </c>
      <c r="J72" s="189"/>
      <c r="K72" s="186">
        <v>-86</v>
      </c>
      <c r="L72" s="187">
        <f>IF(D72=B71,B73,IF(D72=B73,B71,0))</f>
        <v>0</v>
      </c>
      <c r="M72" s="197">
        <f>IF(E72=C71,C73,IF(E72=C73,C71,0))</f>
        <v>0</v>
      </c>
      <c r="N72" s="218"/>
      <c r="O72" s="190"/>
      <c r="P72" s="190"/>
      <c r="Q72" s="190"/>
      <c r="R72" s="190"/>
      <c r="S72" s="190"/>
      <c r="T72" s="191"/>
      <c r="U72" s="191"/>
      <c r="V72" s="191"/>
      <c r="W72" s="191"/>
      <c r="X72" s="191"/>
      <c r="Y72" s="191"/>
      <c r="Z72" s="191"/>
      <c r="AA72" s="191"/>
    </row>
    <row r="73" spans="1:27" ht="12.75" customHeight="1">
      <c r="A73" s="186">
        <v>-39</v>
      </c>
      <c r="B73" s="187">
        <f>IF(D36=B35,B37,IF(D36=B37,B35,0))</f>
        <v>0</v>
      </c>
      <c r="C73" s="197" t="str">
        <f>IF(E36=C35,C37,IF(E36=C37,C35,0))</f>
        <v>_</v>
      </c>
      <c r="D73" s="202"/>
      <c r="E73" s="190"/>
      <c r="F73" s="190"/>
      <c r="G73" s="190"/>
      <c r="H73" s="190"/>
      <c r="I73" s="215" t="s">
        <v>97</v>
      </c>
      <c r="J73" s="215"/>
      <c r="K73" s="190"/>
      <c r="L73" s="190"/>
      <c r="M73" s="190"/>
      <c r="N73" s="190"/>
      <c r="O73" s="186">
        <v>-93</v>
      </c>
      <c r="P73" s="187">
        <f>IF(P69=N67,N71,IF(P69=N71,N67,0))</f>
        <v>0</v>
      </c>
      <c r="Q73" s="188">
        <f>IF(Q69=O67,O71,IF(Q69=O71,O67,0))</f>
        <v>0</v>
      </c>
      <c r="R73" s="194"/>
      <c r="S73" s="194"/>
      <c r="T73" s="191"/>
      <c r="U73" s="191"/>
      <c r="V73" s="191"/>
      <c r="W73" s="191"/>
      <c r="X73" s="191"/>
      <c r="Y73" s="191"/>
      <c r="Z73" s="191"/>
      <c r="AA73" s="191"/>
    </row>
    <row r="74" spans="1:27" ht="12.75" customHeight="1">
      <c r="A74" s="186"/>
      <c r="B74" s="186"/>
      <c r="C74" s="190"/>
      <c r="D74" s="212"/>
      <c r="E74" s="186">
        <v>-87</v>
      </c>
      <c r="F74" s="187">
        <f>IF(F62=D60,D64,IF(F62=D64,D60,0))</f>
        <v>0</v>
      </c>
      <c r="G74" s="188">
        <f>IF(G62=E60,E64,IF(G62=E64,E60,0))</f>
        <v>0</v>
      </c>
      <c r="H74" s="189"/>
      <c r="I74" s="209"/>
      <c r="J74" s="209"/>
      <c r="K74" s="190"/>
      <c r="L74" s="190"/>
      <c r="M74" s="186">
        <v>-91</v>
      </c>
      <c r="N74" s="187">
        <f>IF(N67=L66,L68,IF(N67=L68,L66,0))</f>
        <v>0</v>
      </c>
      <c r="O74" s="188" t="str">
        <f>IF(O67=M66,M68,IF(O67=M68,M66,0))</f>
        <v>_</v>
      </c>
      <c r="P74" s="189"/>
      <c r="Q74" s="209"/>
      <c r="R74" s="210" t="s">
        <v>98</v>
      </c>
      <c r="S74" s="210"/>
      <c r="T74" s="191"/>
      <c r="U74" s="191"/>
      <c r="V74" s="191"/>
      <c r="W74" s="191"/>
      <c r="X74" s="191"/>
      <c r="Y74" s="191"/>
      <c r="Z74" s="191"/>
      <c r="AA74" s="191"/>
    </row>
    <row r="75" spans="1:27" ht="12.75" customHeight="1">
      <c r="A75" s="186"/>
      <c r="B75" s="186"/>
      <c r="C75" s="190"/>
      <c r="D75" s="212"/>
      <c r="E75" s="186"/>
      <c r="F75" s="186"/>
      <c r="G75" s="192">
        <v>90</v>
      </c>
      <c r="H75" s="203"/>
      <c r="I75" s="194"/>
      <c r="J75" s="195"/>
      <c r="K75" s="190"/>
      <c r="L75" s="190"/>
      <c r="M75" s="186"/>
      <c r="N75" s="186"/>
      <c r="O75" s="192">
        <v>94</v>
      </c>
      <c r="P75" s="203"/>
      <c r="Q75" s="194"/>
      <c r="R75" s="194"/>
      <c r="S75" s="194"/>
      <c r="T75" s="191"/>
      <c r="U75" s="191"/>
      <c r="V75" s="191"/>
      <c r="W75" s="191"/>
      <c r="X75" s="191"/>
      <c r="Y75" s="191"/>
      <c r="Z75" s="191"/>
      <c r="AA75" s="191"/>
    </row>
    <row r="76" spans="1:27" ht="12.75" customHeight="1">
      <c r="A76" s="190"/>
      <c r="B76" s="190"/>
      <c r="C76" s="190"/>
      <c r="D76" s="212"/>
      <c r="E76" s="186">
        <v>-88</v>
      </c>
      <c r="F76" s="187">
        <f>IF(F70=D68,D72,IF(F70=D72,D68,0))</f>
        <v>0</v>
      </c>
      <c r="G76" s="197">
        <f>IF(G70=E68,E72,IF(G70=E72,E68,0))</f>
        <v>0</v>
      </c>
      <c r="H76" s="189"/>
      <c r="I76" s="215" t="s">
        <v>99</v>
      </c>
      <c r="J76" s="215"/>
      <c r="K76" s="190"/>
      <c r="L76" s="190"/>
      <c r="M76" s="186">
        <v>-92</v>
      </c>
      <c r="N76" s="187">
        <f>IF(N71=L70,L72,IF(N71=L72,L70,0))</f>
        <v>0</v>
      </c>
      <c r="O76" s="197">
        <f>IF(O71=M70,M72,IF(O71=M72,M70,0))</f>
        <v>0</v>
      </c>
      <c r="P76" s="189"/>
      <c r="Q76" s="209"/>
      <c r="R76" s="210" t="s">
        <v>100</v>
      </c>
      <c r="S76" s="210"/>
      <c r="T76" s="191"/>
      <c r="U76" s="191"/>
      <c r="V76" s="191"/>
      <c r="W76" s="191"/>
      <c r="X76" s="191"/>
      <c r="Y76" s="191"/>
      <c r="Z76" s="191"/>
      <c r="AA76" s="191"/>
    </row>
    <row r="77" spans="1:27" ht="12.75" customHeight="1">
      <c r="A77" s="190"/>
      <c r="B77" s="190"/>
      <c r="C77" s="190"/>
      <c r="D77" s="190"/>
      <c r="E77" s="190"/>
      <c r="F77" s="190"/>
      <c r="G77" s="186">
        <v>-90</v>
      </c>
      <c r="H77" s="187">
        <f>IF(H75=F74,F76,IF(H75=F76,F74,0))</f>
        <v>0</v>
      </c>
      <c r="I77" s="188">
        <f>IF(I75=G74,G76,IF(I75=G76,G74,0))</f>
        <v>0</v>
      </c>
      <c r="J77" s="189"/>
      <c r="K77" s="190"/>
      <c r="L77" s="190"/>
      <c r="M77" s="190"/>
      <c r="N77" s="190"/>
      <c r="O77" s="186">
        <v>-94</v>
      </c>
      <c r="P77" s="187">
        <f>IF(P75=N74,N76,IF(P75=N76,N74,0))</f>
        <v>0</v>
      </c>
      <c r="Q77" s="188" t="str">
        <f>IF(Q75=O74,O76,IF(Q75=O76,O74,0))</f>
        <v>_</v>
      </c>
      <c r="R77" s="194"/>
      <c r="S77" s="194"/>
      <c r="T77" s="191"/>
      <c r="U77" s="191"/>
      <c r="V77" s="191"/>
      <c r="W77" s="191"/>
      <c r="X77" s="191"/>
      <c r="Y77" s="191"/>
      <c r="Z77" s="191"/>
      <c r="AA77" s="191"/>
    </row>
    <row r="78" spans="1:27" ht="12.75" customHeight="1">
      <c r="A78" s="190"/>
      <c r="B78" s="190"/>
      <c r="C78" s="190"/>
      <c r="D78" s="190"/>
      <c r="E78" s="195"/>
      <c r="F78" s="195"/>
      <c r="G78" s="190"/>
      <c r="H78" s="190"/>
      <c r="I78" s="215" t="s">
        <v>101</v>
      </c>
      <c r="J78" s="215"/>
      <c r="K78" s="190"/>
      <c r="L78" s="190"/>
      <c r="M78" s="195"/>
      <c r="N78" s="195"/>
      <c r="O78" s="190"/>
      <c r="P78" s="190"/>
      <c r="Q78" s="209"/>
      <c r="R78" s="210" t="s">
        <v>102</v>
      </c>
      <c r="S78" s="210"/>
      <c r="T78" s="191"/>
      <c r="U78" s="191"/>
      <c r="V78" s="191"/>
      <c r="W78" s="191"/>
      <c r="X78" s="191"/>
      <c r="Y78" s="191"/>
      <c r="Z78" s="191"/>
      <c r="AA78" s="191"/>
    </row>
    <row r="79" spans="1:27" ht="12.75">
      <c r="A79" s="191"/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</row>
    <row r="80" spans="1:27" ht="12.75">
      <c r="A80" s="191"/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A1:S1"/>
    <mergeCell ref="R57:S57"/>
    <mergeCell ref="R78:S78"/>
    <mergeCell ref="R61:S61"/>
    <mergeCell ref="R63:S63"/>
    <mergeCell ref="R65:S65"/>
    <mergeCell ref="R70:S70"/>
    <mergeCell ref="R76:S76"/>
    <mergeCell ref="R74:S74"/>
    <mergeCell ref="A3:S3"/>
    <mergeCell ref="A2:S2"/>
    <mergeCell ref="A5:S5"/>
    <mergeCell ref="R44:S44"/>
    <mergeCell ref="R52:S52"/>
    <mergeCell ref="R50:S50"/>
    <mergeCell ref="R48:S48"/>
    <mergeCell ref="R26:S26"/>
    <mergeCell ref="R36:S36"/>
    <mergeCell ref="A4:S4"/>
  </mergeCells>
  <conditionalFormatting sqref="C7:S78 A6:B78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workbookViewId="0" topLeftCell="A41">
      <selection activeCell="A2" sqref="A2:I2"/>
    </sheetView>
  </sheetViews>
  <sheetFormatPr defaultColWidth="9.00390625" defaultRowHeight="12.75"/>
  <cols>
    <col min="1" max="1" width="9.125" style="229" customWidth="1"/>
    <col min="2" max="2" width="5.75390625" style="229" customWidth="1"/>
    <col min="3" max="4" width="25.75390625" style="0" customWidth="1"/>
    <col min="5" max="5" width="5.75390625" style="0" customWidth="1"/>
  </cols>
  <sheetData>
    <row r="1" spans="1:5" ht="12.75">
      <c r="A1" s="219" t="s">
        <v>103</v>
      </c>
      <c r="B1" s="220" t="s">
        <v>104</v>
      </c>
      <c r="C1" s="221"/>
      <c r="D1" s="222" t="s">
        <v>105</v>
      </c>
      <c r="E1" s="223"/>
    </row>
    <row r="2" spans="1:5" ht="12.75">
      <c r="A2" s="224">
        <v>1</v>
      </c>
      <c r="B2" s="225">
        <f>'Д81'!D8</f>
        <v>0</v>
      </c>
      <c r="C2" s="226">
        <f>'Д82'!E12</f>
        <v>0</v>
      </c>
      <c r="D2" s="227">
        <f>'Д82'!C61</f>
        <v>0</v>
      </c>
      <c r="E2" s="228">
        <f>'Д82'!B7</f>
        <v>0</v>
      </c>
    </row>
    <row r="3" spans="1:5" ht="12.75">
      <c r="A3" s="224">
        <v>2</v>
      </c>
      <c r="B3" s="225">
        <f>'Д81'!D12</f>
        <v>0</v>
      </c>
      <c r="C3" s="226" t="str">
        <f>'Д82'!G13</f>
        <v>Гилязитдинов Эдуард</v>
      </c>
      <c r="D3" s="227">
        <f>'Д82'!C42</f>
        <v>0</v>
      </c>
      <c r="E3" s="228">
        <f>'Д82'!B9</f>
        <v>0</v>
      </c>
    </row>
    <row r="4" spans="1:5" ht="12.75">
      <c r="A4" s="224">
        <v>3</v>
      </c>
      <c r="B4" s="225">
        <f>'Д81'!D16</f>
        <v>0</v>
      </c>
      <c r="C4" s="226" t="str">
        <f>'Д82'!E41</f>
        <v>Чернявская Дарья</v>
      </c>
      <c r="D4" s="227">
        <f>'Д82'!M53</f>
        <v>0</v>
      </c>
      <c r="E4" s="228">
        <f>'Д82'!B11</f>
        <v>0</v>
      </c>
    </row>
    <row r="5" spans="1:5" ht="12.75">
      <c r="A5" s="224">
        <v>4</v>
      </c>
      <c r="B5" s="225">
        <f>'Д81'!D20</f>
        <v>0</v>
      </c>
      <c r="C5" s="226" t="str">
        <f>'Д82'!O54</f>
        <v>Магданов Артур</v>
      </c>
      <c r="D5" s="227">
        <f>'Д82'!O61</f>
        <v>0</v>
      </c>
      <c r="E5" s="228">
        <f>'Д82'!B13</f>
        <v>0</v>
      </c>
    </row>
    <row r="6" spans="1:5" ht="12.75">
      <c r="A6" s="224">
        <v>5</v>
      </c>
      <c r="B6" s="225">
        <f>'Д81'!D24</f>
        <v>0</v>
      </c>
      <c r="C6" s="226" t="str">
        <f>'Д82'!Q62</f>
        <v>Ахмеров Илья</v>
      </c>
      <c r="D6" s="227">
        <f>'Д82'!Q64</f>
        <v>0</v>
      </c>
      <c r="E6" s="228">
        <f>'Д82'!B15</f>
        <v>0</v>
      </c>
    </row>
    <row r="7" spans="1:5" ht="12.75">
      <c r="A7" s="224">
        <v>6</v>
      </c>
      <c r="B7" s="225">
        <f>'Д81'!D28</f>
        <v>0</v>
      </c>
      <c r="C7" s="226">
        <f>'Д82'!E64</f>
        <v>0</v>
      </c>
      <c r="D7" s="227">
        <f>'Д82'!M68</f>
        <v>0</v>
      </c>
      <c r="E7" s="228">
        <f>'Д82'!B17</f>
        <v>0</v>
      </c>
    </row>
    <row r="8" spans="1:5" ht="12.75">
      <c r="A8" s="224">
        <v>7</v>
      </c>
      <c r="B8" s="225">
        <f>'Д81'!D32</f>
        <v>0</v>
      </c>
      <c r="C8" s="226">
        <f>'Д82'!E68</f>
        <v>0</v>
      </c>
      <c r="D8" s="227">
        <f>'Д82'!M70</f>
        <v>0</v>
      </c>
      <c r="E8" s="228">
        <f>'Д82'!B19</f>
        <v>0</v>
      </c>
    </row>
    <row r="9" spans="1:5" ht="12.75">
      <c r="A9" s="224">
        <v>8</v>
      </c>
      <c r="B9" s="225">
        <f>'Д81'!D36</f>
        <v>0</v>
      </c>
      <c r="C9" s="226">
        <f>'Д82'!E72</f>
        <v>0</v>
      </c>
      <c r="D9" s="227">
        <f>'Д82'!M72</f>
        <v>0</v>
      </c>
      <c r="E9" s="228">
        <f>'Д82'!B21</f>
        <v>0</v>
      </c>
    </row>
    <row r="10" spans="1:5" ht="12.75">
      <c r="A10" s="224">
        <v>9</v>
      </c>
      <c r="B10" s="225">
        <f>'Д81'!D40</f>
        <v>0</v>
      </c>
      <c r="C10" s="226">
        <f>'Д82'!G62</f>
        <v>0</v>
      </c>
      <c r="D10" s="227">
        <f>'Д82'!G74</f>
        <v>0</v>
      </c>
      <c r="E10" s="228">
        <f>'Д82'!B23</f>
        <v>0</v>
      </c>
    </row>
    <row r="11" spans="1:5" ht="12.75">
      <c r="A11" s="224">
        <v>10</v>
      </c>
      <c r="B11" s="225">
        <f>'Д81'!D44</f>
        <v>0</v>
      </c>
      <c r="C11" s="226">
        <f>'Д82'!G70</f>
        <v>0</v>
      </c>
      <c r="D11" s="227">
        <f>'Д82'!G76</f>
        <v>0</v>
      </c>
      <c r="E11" s="228">
        <f>'Д82'!B25</f>
        <v>0</v>
      </c>
    </row>
    <row r="12" spans="1:5" ht="12.75">
      <c r="A12" s="224">
        <v>11</v>
      </c>
      <c r="B12" s="225">
        <f>'Д81'!D48</f>
        <v>0</v>
      </c>
      <c r="C12" s="226">
        <f>'Д82'!I66</f>
        <v>0</v>
      </c>
      <c r="D12" s="227">
        <f>'Д82'!I72</f>
        <v>0</v>
      </c>
      <c r="E12" s="228">
        <f>'Д82'!B27</f>
        <v>0</v>
      </c>
    </row>
    <row r="13" spans="1:5" ht="12.75">
      <c r="A13" s="224">
        <v>12</v>
      </c>
      <c r="B13" s="225">
        <f>'Д81'!D52</f>
        <v>0</v>
      </c>
      <c r="C13" s="226">
        <f>'Д82'!I75</f>
        <v>0</v>
      </c>
      <c r="D13" s="227">
        <f>'Д82'!I77</f>
        <v>0</v>
      </c>
      <c r="E13" s="228">
        <f>'Д82'!B29</f>
        <v>0</v>
      </c>
    </row>
    <row r="14" spans="1:5" ht="12.75">
      <c r="A14" s="224">
        <v>13</v>
      </c>
      <c r="B14" s="225">
        <f>'Д81'!D56</f>
        <v>0</v>
      </c>
      <c r="C14" s="226">
        <f>'Д82'!O71</f>
        <v>0</v>
      </c>
      <c r="D14" s="227">
        <f>'Д82'!O76</f>
        <v>0</v>
      </c>
      <c r="E14" s="228">
        <f>'Д82'!B31</f>
        <v>0</v>
      </c>
    </row>
    <row r="15" spans="1:5" ht="12.75">
      <c r="A15" s="224">
        <v>14</v>
      </c>
      <c r="B15" s="225">
        <f>'Д81'!D60</f>
        <v>0</v>
      </c>
      <c r="C15" s="226">
        <f>'Д82'!Q69</f>
        <v>0</v>
      </c>
      <c r="D15" s="227">
        <f>'Д82'!Q73</f>
        <v>0</v>
      </c>
      <c r="E15" s="228">
        <f>'Д82'!B33</f>
        <v>0</v>
      </c>
    </row>
    <row r="16" spans="1:5" ht="12.75">
      <c r="A16" s="224">
        <v>15</v>
      </c>
      <c r="B16" s="225">
        <f>'Д81'!D64</f>
        <v>0</v>
      </c>
      <c r="C16" s="226" t="str">
        <f>'Д81'!E64</f>
        <v>Прокофьев Арсений</v>
      </c>
      <c r="D16" s="227" t="str">
        <f>'Д82'!C35</f>
        <v> Гимазов Глеб</v>
      </c>
      <c r="E16" s="228">
        <f>'Д82'!B35</f>
        <v>0</v>
      </c>
    </row>
    <row r="17" spans="1:5" ht="12.75">
      <c r="A17" s="224">
        <v>16</v>
      </c>
      <c r="B17" s="225">
        <f>'Д81'!D68</f>
        <v>0</v>
      </c>
      <c r="C17" s="226" t="str">
        <f>'Д82'!G37</f>
        <v>Тимофеева Дарья</v>
      </c>
      <c r="D17" s="227" t="str">
        <f>'Д82'!C54</f>
        <v> Гимазов Глеб</v>
      </c>
      <c r="E17" s="228">
        <f>'Д82'!B37</f>
        <v>0</v>
      </c>
    </row>
    <row r="18" spans="1:5" ht="12.75">
      <c r="A18" s="224">
        <v>17</v>
      </c>
      <c r="B18" s="225">
        <f>'Д81'!F10</f>
        <v>0</v>
      </c>
      <c r="C18" s="226" t="str">
        <f>'Д82'!E53</f>
        <v>Ахметов Тимур</v>
      </c>
      <c r="D18" s="227" t="str">
        <f>'Д82'!M59</f>
        <v> Гимазов Глеб</v>
      </c>
      <c r="E18" s="228">
        <f>'Д82'!D38</f>
        <v>0</v>
      </c>
    </row>
    <row r="19" spans="1:5" ht="12.75">
      <c r="A19" s="224">
        <v>18</v>
      </c>
      <c r="B19" s="225">
        <f>'Д81'!F18</f>
        <v>0</v>
      </c>
      <c r="C19" s="226" t="str">
        <f>'Д81'!G26</f>
        <v>Маркина Елена</v>
      </c>
      <c r="D19" s="227" t="str">
        <f>'Д82'!E30</f>
        <v> Петров Сергей</v>
      </c>
      <c r="E19" s="228">
        <f>'Д82'!D34</f>
        <v>0</v>
      </c>
    </row>
    <row r="20" spans="1:5" ht="12.75">
      <c r="A20" s="224">
        <v>19</v>
      </c>
      <c r="B20" s="225">
        <f>'Д81'!F26</f>
        <v>0</v>
      </c>
      <c r="C20" s="226" t="str">
        <f>'Д82'!K25</f>
        <v>Сулейманов Тимур</v>
      </c>
      <c r="D20" s="227" t="str">
        <f>'Д81'!C75</f>
        <v> Петров Сергей</v>
      </c>
      <c r="E20" s="228">
        <f>'Д82'!D30</f>
        <v>0</v>
      </c>
    </row>
    <row r="21" spans="1:5" ht="12.75">
      <c r="A21" s="224">
        <v>20</v>
      </c>
      <c r="B21" s="225">
        <f>'Д81'!F34</f>
        <v>0</v>
      </c>
      <c r="C21" s="226" t="str">
        <f>'Д81'!E76</f>
        <v>Куликов Роман</v>
      </c>
      <c r="D21" s="227" t="str">
        <f>'Д81'!K76</f>
        <v> Петров Сергей</v>
      </c>
      <c r="E21" s="228">
        <f>'Д82'!D26</f>
        <v>0</v>
      </c>
    </row>
    <row r="22" spans="1:5" ht="12.75">
      <c r="A22" s="224">
        <v>21</v>
      </c>
      <c r="B22" s="225">
        <f>'Д81'!F42</f>
        <v>0</v>
      </c>
      <c r="C22" s="226" t="str">
        <f>'Д81'!M75</f>
        <v>Шамыков Всеволод</v>
      </c>
      <c r="D22" s="227" t="str">
        <f>'Д81'!M77</f>
        <v> Петров Сергей</v>
      </c>
      <c r="E22" s="228">
        <f>'Д82'!D22</f>
        <v>0</v>
      </c>
    </row>
    <row r="23" spans="1:5" ht="12.75">
      <c r="A23" s="224">
        <v>22</v>
      </c>
      <c r="B23" s="225">
        <f>'Д81'!F50</f>
        <v>0</v>
      </c>
      <c r="C23" s="226" t="str">
        <f>'Д81'!E8</f>
        <v>Торопцева Ксения</v>
      </c>
      <c r="D23" s="227" t="str">
        <f>'Д82'!C7</f>
        <v>_</v>
      </c>
      <c r="E23" s="228">
        <f>'Д82'!D18</f>
        <v>0</v>
      </c>
    </row>
    <row r="24" spans="1:5" ht="12.75">
      <c r="A24" s="224">
        <v>23</v>
      </c>
      <c r="B24" s="225">
        <f>'Д81'!F58</f>
        <v>0</v>
      </c>
      <c r="C24" s="226" t="str">
        <f>'Д81'!E16</f>
        <v>Левашов Михаил</v>
      </c>
      <c r="D24" s="227" t="str">
        <f>'Д82'!C11</f>
        <v>_</v>
      </c>
      <c r="E24" s="228">
        <f>'Д82'!D14</f>
        <v>0</v>
      </c>
    </row>
    <row r="25" spans="1:5" ht="12.75">
      <c r="A25" s="224">
        <v>24</v>
      </c>
      <c r="B25" s="225">
        <f>'Д81'!F66</f>
        <v>0</v>
      </c>
      <c r="C25" s="226" t="str">
        <f>'Д81'!E20</f>
        <v>Горбунова Александра</v>
      </c>
      <c r="D25" s="227" t="str">
        <f>'Д82'!C13</f>
        <v>_</v>
      </c>
      <c r="E25" s="228">
        <f>'Д82'!D10</f>
        <v>0</v>
      </c>
    </row>
    <row r="26" spans="1:5" ht="12.75">
      <c r="A26" s="224">
        <v>25</v>
      </c>
      <c r="B26" s="225">
        <f>'Д81'!H14</f>
        <v>0</v>
      </c>
      <c r="C26" s="226" t="str">
        <f>'Д81'!E24</f>
        <v>Маркина Елена</v>
      </c>
      <c r="D26" s="227" t="str">
        <f>'Д82'!C15</f>
        <v>_</v>
      </c>
      <c r="E26" s="228">
        <f>'Д82'!H7</f>
        <v>0</v>
      </c>
    </row>
    <row r="27" spans="1:5" ht="12.75">
      <c r="A27" s="224">
        <v>26</v>
      </c>
      <c r="B27" s="225">
        <f>'Д81'!H30</f>
        <v>0</v>
      </c>
      <c r="C27" s="226" t="str">
        <f>'Д81'!E36</f>
        <v>Саликова Юля</v>
      </c>
      <c r="D27" s="227" t="str">
        <f>'Д82'!C21</f>
        <v>_</v>
      </c>
      <c r="E27" s="228">
        <f>'Д82'!H15</f>
        <v>0</v>
      </c>
    </row>
    <row r="28" spans="1:5" ht="12.75">
      <c r="A28" s="224">
        <v>27</v>
      </c>
      <c r="B28" s="225">
        <f>'Д81'!H46</f>
        <v>0</v>
      </c>
      <c r="C28" s="226" t="str">
        <f>'Д81'!E40</f>
        <v>Шамратов Олег</v>
      </c>
      <c r="D28" s="227" t="str">
        <f>'Д82'!C23</f>
        <v>_</v>
      </c>
      <c r="E28" s="228">
        <f>'Д82'!H23</f>
        <v>0</v>
      </c>
    </row>
    <row r="29" spans="1:5" ht="12.75">
      <c r="A29" s="224">
        <v>28</v>
      </c>
      <c r="B29" s="225">
        <f>'Д81'!H62</f>
        <v>0</v>
      </c>
      <c r="C29" s="226" t="str">
        <f>'Д81'!E52</f>
        <v>Шамыков Всеволод</v>
      </c>
      <c r="D29" s="227" t="str">
        <f>'Д82'!C29</f>
        <v>_</v>
      </c>
      <c r="E29" s="228">
        <f>'Д82'!H31</f>
        <v>0</v>
      </c>
    </row>
    <row r="30" spans="1:5" ht="12.75">
      <c r="A30" s="224">
        <v>29</v>
      </c>
      <c r="B30" s="225">
        <f>'Д81'!J22</f>
        <v>0</v>
      </c>
      <c r="C30" s="226" t="str">
        <f>'Д81'!E56</f>
        <v>Гилязитдинов Эдуард</v>
      </c>
      <c r="D30" s="227" t="str">
        <f>'Д82'!C31</f>
        <v>_</v>
      </c>
      <c r="E30" s="228">
        <f>'Д82'!L37</f>
        <v>0</v>
      </c>
    </row>
    <row r="31" spans="1:5" ht="12.75">
      <c r="A31" s="224">
        <v>30</v>
      </c>
      <c r="B31" s="225">
        <f>'Д81'!J54</f>
        <v>0</v>
      </c>
      <c r="C31" s="226" t="str">
        <f>'Д81'!E68</f>
        <v>Колесникова Софья </v>
      </c>
      <c r="D31" s="227" t="str">
        <f>'Д82'!C37</f>
        <v>_</v>
      </c>
      <c r="E31" s="228">
        <f>'Д82'!L21</f>
        <v>0</v>
      </c>
    </row>
    <row r="32" spans="1:5" ht="12.75">
      <c r="A32" s="224">
        <v>31</v>
      </c>
      <c r="B32" s="225">
        <f>'Д81'!L38</f>
        <v>0</v>
      </c>
      <c r="C32" s="226" t="str">
        <f>'Д82'!E8</f>
        <v>Чернявская Дарья</v>
      </c>
      <c r="D32" s="227" t="str">
        <f>'Д82'!C59</f>
        <v>_</v>
      </c>
      <c r="E32" s="228">
        <f>'Д81'!L58</f>
        <v>0</v>
      </c>
    </row>
    <row r="33" spans="1:5" ht="12.75">
      <c r="A33" s="224">
        <v>32</v>
      </c>
      <c r="B33" s="225">
        <f>'Д82'!D8</f>
        <v>0</v>
      </c>
      <c r="C33" s="226" t="str">
        <f>'Д82'!E16</f>
        <v>Магданов Артур</v>
      </c>
      <c r="D33" s="227" t="str">
        <f>'Д82'!C63</f>
        <v>_</v>
      </c>
      <c r="E33" s="228">
        <f>'Д82'!B59</f>
        <v>0</v>
      </c>
    </row>
    <row r="34" spans="1:5" ht="12.75">
      <c r="A34" s="224">
        <v>33</v>
      </c>
      <c r="B34" s="225">
        <f>'Д82'!D12</f>
        <v>0</v>
      </c>
      <c r="C34" s="226" t="str">
        <f>'Д82'!E20</f>
        <v>Ситдикова Изабелла</v>
      </c>
      <c r="D34" s="227" t="str">
        <f>'Д82'!C65</f>
        <v>_</v>
      </c>
      <c r="E34" s="228">
        <f>'Д82'!B61</f>
        <v>0</v>
      </c>
    </row>
    <row r="35" spans="1:5" ht="12.75">
      <c r="A35" s="224">
        <v>34</v>
      </c>
      <c r="B35" s="225">
        <f>'Д82'!D16</f>
        <v>0</v>
      </c>
      <c r="C35" s="226" t="str">
        <f>'Д82'!E24</f>
        <v>Ямакаева Устина</v>
      </c>
      <c r="D35" s="227" t="str">
        <f>'Д82'!C67</f>
        <v>_</v>
      </c>
      <c r="E35" s="228">
        <f>'Д82'!B63</f>
        <v>0</v>
      </c>
    </row>
    <row r="36" spans="1:5" ht="12.75">
      <c r="A36" s="224">
        <v>35</v>
      </c>
      <c r="B36" s="225">
        <f>'Д82'!D20</f>
        <v>0</v>
      </c>
      <c r="C36" s="226" t="str">
        <f>'Д82'!E28</f>
        <v>Ахмеров Илья</v>
      </c>
      <c r="D36" s="227" t="str">
        <f>'Д82'!C69</f>
        <v>_</v>
      </c>
      <c r="E36" s="228">
        <f>'Д82'!B65</f>
        <v>0</v>
      </c>
    </row>
    <row r="37" spans="1:5" ht="12.75">
      <c r="A37" s="224">
        <v>36</v>
      </c>
      <c r="B37" s="225">
        <f>'Д82'!D24</f>
        <v>0</v>
      </c>
      <c r="C37" s="226" t="str">
        <f>'Д82'!E32</f>
        <v>Ахметов Тимур</v>
      </c>
      <c r="D37" s="227" t="str">
        <f>'Д82'!C71</f>
        <v>_</v>
      </c>
      <c r="E37" s="228">
        <f>'Д82'!B67</f>
        <v>0</v>
      </c>
    </row>
    <row r="38" spans="1:5" ht="12.75">
      <c r="A38" s="224">
        <v>37</v>
      </c>
      <c r="B38" s="225">
        <f>'Д82'!D28</f>
        <v>0</v>
      </c>
      <c r="C38" s="226" t="str">
        <f>'Д82'!E36</f>
        <v> Гимазов Глеб</v>
      </c>
      <c r="D38" s="227" t="str">
        <f>'Д82'!C73</f>
        <v>_</v>
      </c>
      <c r="E38" s="228">
        <f>'Д82'!B69</f>
        <v>0</v>
      </c>
    </row>
    <row r="39" spans="1:5" ht="12.75">
      <c r="A39" s="224">
        <v>38</v>
      </c>
      <c r="B39" s="225">
        <f>'Д82'!D32</f>
        <v>0</v>
      </c>
      <c r="C39" s="226">
        <f>'Д82'!E60</f>
        <v>0</v>
      </c>
      <c r="D39" s="227" t="str">
        <f>'Д82'!M66</f>
        <v>_</v>
      </c>
      <c r="E39" s="228">
        <f>'Д82'!B71</f>
        <v>0</v>
      </c>
    </row>
    <row r="40" spans="1:5" ht="12.75">
      <c r="A40" s="224">
        <v>39</v>
      </c>
      <c r="B40" s="225">
        <f>'Д82'!D36</f>
        <v>0</v>
      </c>
      <c r="C40" s="226">
        <f>'Д82'!O67</f>
        <v>0</v>
      </c>
      <c r="D40" s="227" t="str">
        <f>'Д82'!O74</f>
        <v>_</v>
      </c>
      <c r="E40" s="228">
        <f>'Д82'!B73</f>
        <v>0</v>
      </c>
    </row>
    <row r="41" spans="1:5" ht="12.75">
      <c r="A41" s="224">
        <v>40</v>
      </c>
      <c r="B41" s="225">
        <f>'Д82'!F9</f>
        <v>0</v>
      </c>
      <c r="C41" s="226">
        <f>'Д82'!Q75</f>
        <v>0</v>
      </c>
      <c r="D41" s="227" t="str">
        <f>'Д82'!Q77</f>
        <v>_</v>
      </c>
      <c r="E41" s="228">
        <f>'Д82'!B40</f>
        <v>0</v>
      </c>
    </row>
    <row r="42" spans="1:5" ht="12.75">
      <c r="A42" s="224">
        <v>41</v>
      </c>
      <c r="B42" s="225">
        <f>'Д82'!F13</f>
        <v>0</v>
      </c>
      <c r="C42" s="226" t="str">
        <f>'Д82'!O58</f>
        <v> Гимазов Глеб</v>
      </c>
      <c r="D42" s="227" t="str">
        <f>'Д82'!O63</f>
        <v>Ахмеров Илья</v>
      </c>
      <c r="E42" s="228">
        <f>'Д82'!B42</f>
        <v>0</v>
      </c>
    </row>
    <row r="43" spans="1:5" ht="12.75">
      <c r="A43" s="224">
        <v>42</v>
      </c>
      <c r="B43" s="225">
        <f>'Д82'!F17</f>
        <v>0</v>
      </c>
      <c r="C43" s="226" t="str">
        <f>'Д82'!Q56</f>
        <v> Гимазов Глеб</v>
      </c>
      <c r="D43" s="227" t="str">
        <f>'Д82'!Q60</f>
        <v>Магданов Артур</v>
      </c>
      <c r="E43" s="228">
        <f>'Д82'!B44</f>
        <v>0</v>
      </c>
    </row>
    <row r="44" spans="1:5" ht="12.75">
      <c r="A44" s="224">
        <v>43</v>
      </c>
      <c r="B44" s="225">
        <f>'Д82'!F21</f>
        <v>0</v>
      </c>
      <c r="C44" s="226" t="str">
        <f>'Д82'!G29</f>
        <v> Петров Сергей</v>
      </c>
      <c r="D44" s="227" t="str">
        <f>'Д82'!C50</f>
        <v>Ахмеров Илья</v>
      </c>
      <c r="E44" s="228">
        <f>'Д82'!B46</f>
        <v>0</v>
      </c>
    </row>
    <row r="45" spans="1:5" ht="12.75">
      <c r="A45" s="224">
        <v>44</v>
      </c>
      <c r="B45" s="225">
        <f>'Д82'!F25</f>
        <v>0</v>
      </c>
      <c r="C45" s="226" t="str">
        <f>'Д82'!I27</f>
        <v> Петров Сергей</v>
      </c>
      <c r="D45" s="227" t="str">
        <f>'Д82'!M44</f>
        <v>Кильдиярова Амира</v>
      </c>
      <c r="E45" s="228">
        <f>'Д82'!B48</f>
        <v>0</v>
      </c>
    </row>
    <row r="46" spans="1:5" ht="12.75">
      <c r="A46" s="224">
        <v>45</v>
      </c>
      <c r="B46" s="225">
        <f>'Д82'!F29</f>
        <v>0</v>
      </c>
      <c r="C46" s="226" t="str">
        <f>'Д81'!E28</f>
        <v> Петров Сергей</v>
      </c>
      <c r="D46" s="227" t="str">
        <f>'Д82'!C17</f>
        <v>Магданов Артур</v>
      </c>
      <c r="E46" s="228">
        <f>'Д82'!B50</f>
        <v>0</v>
      </c>
    </row>
    <row r="47" spans="1:5" ht="12.75">
      <c r="A47" s="224">
        <v>46</v>
      </c>
      <c r="B47" s="225">
        <f>'Д82'!F33</f>
        <v>0</v>
      </c>
      <c r="C47" s="226" t="str">
        <f>'Д82'!K9</f>
        <v>Гилязитдинов Эдуард</v>
      </c>
      <c r="D47" s="227" t="str">
        <f>'Д81'!C71</f>
        <v>Левашов Михаил</v>
      </c>
      <c r="E47" s="228">
        <f>'Д82'!B52</f>
        <v>0</v>
      </c>
    </row>
    <row r="48" spans="1:5" ht="12.75">
      <c r="A48" s="224">
        <v>47</v>
      </c>
      <c r="B48" s="225">
        <f>'Д82'!F37</f>
        <v>0</v>
      </c>
      <c r="C48" s="226" t="str">
        <f>'Д82'!M13</f>
        <v>Гилязитдинов Эдуард</v>
      </c>
      <c r="D48" s="227" t="str">
        <f>'Д81'!K69</f>
        <v>Маркина Елена</v>
      </c>
      <c r="E48" s="228">
        <f>'Д82'!B54</f>
        <v>0</v>
      </c>
    </row>
    <row r="49" spans="1:5" ht="12.75">
      <c r="A49" s="224">
        <v>48</v>
      </c>
      <c r="B49" s="225">
        <f>'Д82'!H11</f>
        <v>0</v>
      </c>
      <c r="C49" s="226" t="str">
        <f>'Д82'!I11</f>
        <v>Гилязитдинов Эдуард</v>
      </c>
      <c r="D49" s="227" t="str">
        <f>'Д82'!M40</f>
        <v>Прокофьев Арсений</v>
      </c>
      <c r="E49" s="228">
        <f>'Д82'!L40</f>
        <v>0</v>
      </c>
    </row>
    <row r="50" spans="1:5" ht="12.75">
      <c r="A50" s="224">
        <v>49</v>
      </c>
      <c r="B50" s="225">
        <f>'Д82'!H19</f>
        <v>0</v>
      </c>
      <c r="C50" s="226" t="str">
        <f>'Д82'!G33</f>
        <v>Горбунова Александра</v>
      </c>
      <c r="D50" s="227" t="str">
        <f>'Д82'!C52</f>
        <v>Ахметов Тимур</v>
      </c>
      <c r="E50" s="228">
        <f>'Д82'!L42</f>
        <v>0</v>
      </c>
    </row>
    <row r="51" spans="1:5" ht="12.75">
      <c r="A51" s="224">
        <v>50</v>
      </c>
      <c r="B51" s="225">
        <f>'Д82'!H27</f>
        <v>0</v>
      </c>
      <c r="C51" s="226" t="str">
        <f>'Д82'!K33</f>
        <v>Горбунова Александра</v>
      </c>
      <c r="D51" s="227" t="str">
        <f>'Д81'!C77</f>
        <v>Куликов Роман</v>
      </c>
      <c r="E51" s="228">
        <f>'Д82'!L44</f>
        <v>0</v>
      </c>
    </row>
    <row r="52" spans="1:5" ht="12.75">
      <c r="A52" s="224">
        <v>51</v>
      </c>
      <c r="B52" s="225">
        <f>'Д82'!H35</f>
        <v>0</v>
      </c>
      <c r="C52" s="226" t="str">
        <f>'Д82'!I35</f>
        <v>Горбунова Александра</v>
      </c>
      <c r="D52" s="227" t="str">
        <f>'Д82'!M46</f>
        <v>Тимофеева Дарья</v>
      </c>
      <c r="E52" s="228">
        <f>'Д82'!L46</f>
        <v>0</v>
      </c>
    </row>
    <row r="53" spans="1:5" ht="12.75">
      <c r="A53" s="224">
        <v>52</v>
      </c>
      <c r="B53" s="225">
        <f>'Д82'!J9</f>
        <v>0</v>
      </c>
      <c r="C53" s="226" t="str">
        <f>'Д82'!Q43</f>
        <v>Кильдиярова Амира</v>
      </c>
      <c r="D53" s="227" t="str">
        <f>'Д82'!Q47</f>
        <v>Прокофьев Арсений</v>
      </c>
      <c r="E53" s="228">
        <f>'Д81'!B71</f>
        <v>0</v>
      </c>
    </row>
    <row r="54" spans="1:5" ht="12.75">
      <c r="A54" s="224">
        <v>53</v>
      </c>
      <c r="B54" s="225">
        <f>'Д82'!J17</f>
        <v>0</v>
      </c>
      <c r="C54" s="226" t="str">
        <f>'Д81'!E32</f>
        <v>Кильдиярова Амира</v>
      </c>
      <c r="D54" s="227" t="str">
        <f>'Д82'!C19</f>
        <v>Ситдикова Изабелла</v>
      </c>
      <c r="E54" s="228">
        <f>'Д81'!B73</f>
        <v>0</v>
      </c>
    </row>
    <row r="55" spans="1:5" ht="12.75">
      <c r="A55" s="224">
        <v>54</v>
      </c>
      <c r="B55" s="225">
        <f>'Д82'!J25</f>
        <v>0</v>
      </c>
      <c r="C55" s="226" t="str">
        <f>'Д82'!O45</f>
        <v>Кильдиярова Амира</v>
      </c>
      <c r="D55" s="227" t="str">
        <f>'Д82'!O50</f>
        <v>Тимофеева Дарья</v>
      </c>
      <c r="E55" s="228">
        <f>'Д81'!B75</f>
        <v>0</v>
      </c>
    </row>
    <row r="56" spans="1:5" ht="12.75">
      <c r="A56" s="224">
        <v>55</v>
      </c>
      <c r="B56" s="225">
        <f>'Д82'!J33</f>
        <v>0</v>
      </c>
      <c r="C56" s="226" t="str">
        <f>'Д82'!G25</f>
        <v>Кильдиярова Амира</v>
      </c>
      <c r="D56" s="227" t="str">
        <f>'Д82'!C48</f>
        <v>Ямакаева Устина</v>
      </c>
      <c r="E56" s="228">
        <f>'Д81'!B77</f>
        <v>0</v>
      </c>
    </row>
    <row r="57" spans="1:5" ht="12.75">
      <c r="A57" s="224">
        <v>56</v>
      </c>
      <c r="B57" s="225">
        <f>'Д82'!L13</f>
        <v>0</v>
      </c>
      <c r="C57" s="226" t="str">
        <f>'Д81'!I62</f>
        <v>Колесникова Софья </v>
      </c>
      <c r="D57" s="227" t="str">
        <f>'Д82'!I31</f>
        <v>Куликов Роман</v>
      </c>
      <c r="E57" s="228">
        <f>'Д81'!J69</f>
        <v>0</v>
      </c>
    </row>
    <row r="58" spans="1:5" ht="12.75">
      <c r="A58" s="224">
        <v>57</v>
      </c>
      <c r="B58" s="225">
        <f>'Д82'!L29</f>
        <v>0</v>
      </c>
      <c r="C58" s="226" t="str">
        <f>'Д81'!G66</f>
        <v>Колесникова Софья </v>
      </c>
      <c r="D58" s="227" t="str">
        <f>'Д82'!E10</f>
        <v>Прокофьев Арсений</v>
      </c>
      <c r="E58" s="228">
        <f>'Д81'!J71</f>
        <v>0</v>
      </c>
    </row>
    <row r="59" spans="1:5" ht="12.75">
      <c r="A59" s="224">
        <v>58</v>
      </c>
      <c r="B59" s="225">
        <f>'Д82'!N17</f>
        <v>0</v>
      </c>
      <c r="C59" s="226" t="str">
        <f>'Д81'!M38</f>
        <v>Колесникова Софья </v>
      </c>
      <c r="D59" s="227" t="str">
        <f>'Д81'!M58</f>
        <v>Торопцева Ксения</v>
      </c>
      <c r="E59" s="228">
        <f>'Д81'!J64</f>
        <v>0</v>
      </c>
    </row>
    <row r="60" spans="1:5" ht="12.75">
      <c r="A60" s="224">
        <v>59</v>
      </c>
      <c r="B60" s="225">
        <f>'Д82'!N33</f>
        <v>0</v>
      </c>
      <c r="C60" s="226" t="str">
        <f>'Д81'!K54</f>
        <v>Колесникова Софья </v>
      </c>
      <c r="D60" s="227" t="str">
        <f>'Д82'!M21</f>
        <v>Шамратов Олег</v>
      </c>
      <c r="E60" s="228">
        <f>'Д81'!J66</f>
        <v>0</v>
      </c>
    </row>
    <row r="61" spans="1:5" ht="12.75">
      <c r="A61" s="224">
        <v>60</v>
      </c>
      <c r="B61" s="225">
        <f>'Д82'!P25</f>
        <v>0</v>
      </c>
      <c r="C61" s="226" t="str">
        <f>'Д81'!E60</f>
        <v>Куликов Роман</v>
      </c>
      <c r="D61" s="227" t="str">
        <f>'Д82'!C33</f>
        <v>Ахметов Тимур</v>
      </c>
      <c r="E61" s="228">
        <f>'Д82'!P35</f>
        <v>0</v>
      </c>
    </row>
    <row r="62" spans="1:5" ht="12.75">
      <c r="A62" s="224">
        <v>61</v>
      </c>
      <c r="B62" s="225">
        <f>'Д81'!L65</f>
        <v>0</v>
      </c>
      <c r="C62" s="226" t="str">
        <f>'Д81'!G58</f>
        <v>Куликов Роман</v>
      </c>
      <c r="D62" s="227" t="str">
        <f>'Д82'!E14</f>
        <v>Гилязитдинов Эдуард</v>
      </c>
      <c r="E62" s="228">
        <f>'Д81'!L67</f>
        <v>0</v>
      </c>
    </row>
    <row r="63" spans="1:5" ht="12.75">
      <c r="A63" s="224">
        <v>62</v>
      </c>
      <c r="B63" s="225">
        <f>'Д81'!L70</f>
        <v>0</v>
      </c>
      <c r="C63" s="226" t="str">
        <f>'Д81'!G74</f>
        <v>Куликов Роман</v>
      </c>
      <c r="D63" s="227" t="str">
        <f>'Д81'!G77</f>
        <v>Левашов Михаил</v>
      </c>
      <c r="E63" s="228">
        <f>'Д81'!L72</f>
        <v>0</v>
      </c>
    </row>
    <row r="64" spans="1:5" ht="12.75">
      <c r="A64" s="224">
        <v>63</v>
      </c>
      <c r="B64" s="225">
        <f>'Д81'!D72</f>
        <v>0</v>
      </c>
      <c r="C64" s="226" t="str">
        <f>'Д81'!G18</f>
        <v>Левашов Михаил</v>
      </c>
      <c r="D64" s="227" t="str">
        <f>'Д82'!E34</f>
        <v>Горбунова Александра</v>
      </c>
      <c r="E64" s="228">
        <f>'Д81'!J74</f>
        <v>0</v>
      </c>
    </row>
    <row r="65" spans="1:5" ht="12.75">
      <c r="A65" s="224">
        <v>64</v>
      </c>
      <c r="B65" s="225">
        <f>'Д81'!D76</f>
        <v>0</v>
      </c>
      <c r="C65" s="226" t="str">
        <f>'Д81'!E72</f>
        <v>Левашов Михаил</v>
      </c>
      <c r="D65" s="227" t="str">
        <f>'Д81'!K74</f>
        <v>Шамыков Всеволод</v>
      </c>
      <c r="E65" s="228">
        <f>'Д81'!J76</f>
        <v>0</v>
      </c>
    </row>
    <row r="66" spans="1:5" ht="12.75">
      <c r="A66" s="224">
        <v>65</v>
      </c>
      <c r="B66" s="225">
        <f>'Д81'!F74</f>
        <v>0</v>
      </c>
      <c r="C66" s="226" t="str">
        <f>'Д81'!M70</f>
        <v>Маркина Елена</v>
      </c>
      <c r="D66" s="227" t="str">
        <f>'Д81'!M72</f>
        <v>Горбунова Александра</v>
      </c>
      <c r="E66" s="228">
        <f>'Д81'!F77</f>
        <v>0</v>
      </c>
    </row>
    <row r="67" spans="1:5" ht="12.75">
      <c r="A67" s="224">
        <v>66</v>
      </c>
      <c r="B67" s="225">
        <f>'Д81'!L75</f>
        <v>0</v>
      </c>
      <c r="C67" s="226" t="str">
        <f>'Д82'!K17</f>
        <v>Маркина Елена</v>
      </c>
      <c r="D67" s="227" t="str">
        <f>'Д81'!C73</f>
        <v>Шамыков Всеволод</v>
      </c>
      <c r="E67" s="228">
        <f>'Д81'!L77</f>
        <v>0</v>
      </c>
    </row>
    <row r="68" spans="1:5" ht="12.75">
      <c r="A68" s="224">
        <v>67</v>
      </c>
      <c r="B68" s="225">
        <f>'Д82'!N41</f>
        <v>0</v>
      </c>
      <c r="C68" s="226" t="str">
        <f>'Д82'!O41</f>
        <v>Прокофьев Арсений</v>
      </c>
      <c r="D68" s="227" t="str">
        <f>'Д82'!O48</f>
        <v>Ситдикова Изабелла</v>
      </c>
      <c r="E68" s="228">
        <f>'Д82'!N48</f>
        <v>0</v>
      </c>
    </row>
    <row r="69" spans="1:5" ht="12.75">
      <c r="A69" s="224">
        <v>68</v>
      </c>
      <c r="B69" s="225">
        <f>'Д82'!N45</f>
        <v>0</v>
      </c>
      <c r="C69" s="226" t="str">
        <f>'Д82'!G9</f>
        <v>Прокофьев Арсений</v>
      </c>
      <c r="D69" s="227" t="str">
        <f>'Д82'!C40</f>
        <v>Чернявская Дарья</v>
      </c>
      <c r="E69" s="228">
        <f>'Д82'!N50</f>
        <v>0</v>
      </c>
    </row>
    <row r="70" spans="1:5" ht="12.75">
      <c r="A70" s="224">
        <v>69</v>
      </c>
      <c r="B70" s="225">
        <f>'Д82'!P43</f>
        <v>0</v>
      </c>
      <c r="C70" s="226" t="str">
        <f>'Д81'!G34</f>
        <v>Саликова Юля</v>
      </c>
      <c r="D70" s="227" t="str">
        <f>'Д82'!E26</f>
        <v>Кильдиярова Амира</v>
      </c>
      <c r="E70" s="228">
        <f>'Д82'!P47</f>
        <v>0</v>
      </c>
    </row>
    <row r="71" spans="1:5" ht="12.75">
      <c r="A71" s="224">
        <v>70</v>
      </c>
      <c r="B71" s="225">
        <f>'Д82'!P49</f>
        <v>0</v>
      </c>
      <c r="C71" s="226" t="str">
        <f>'Д81'!I30</f>
        <v>Саликова Юля</v>
      </c>
      <c r="D71" s="227" t="str">
        <f>'Д82'!I15</f>
        <v>Маркина Елена</v>
      </c>
      <c r="E71" s="228">
        <f>'Д82'!P51</f>
        <v>0</v>
      </c>
    </row>
    <row r="72" spans="1:5" ht="12.75">
      <c r="A72" s="224">
        <v>71</v>
      </c>
      <c r="B72" s="225">
        <f>'Д82'!D41</f>
        <v>0</v>
      </c>
      <c r="C72" s="226" t="str">
        <f>'Д82'!O33</f>
        <v>Саликова Юля</v>
      </c>
      <c r="D72" s="227" t="str">
        <f>'Д81'!K66</f>
        <v>Сулейманов Тимур</v>
      </c>
      <c r="E72" s="228">
        <f>'Д82'!L53</f>
        <v>0</v>
      </c>
    </row>
    <row r="73" spans="1:5" ht="12.75">
      <c r="A73" s="224">
        <v>72</v>
      </c>
      <c r="B73" s="225">
        <f>'Д82'!D45</f>
        <v>0</v>
      </c>
      <c r="C73" s="226" t="str">
        <f>'Д82'!Q25</f>
        <v>Саликова Юля</v>
      </c>
      <c r="D73" s="227" t="str">
        <f>'Д82'!Q35</f>
        <v>Шамратов Олег</v>
      </c>
      <c r="E73" s="228">
        <f>'Д82'!L55</f>
        <v>0</v>
      </c>
    </row>
    <row r="74" spans="1:5" ht="12.75">
      <c r="A74" s="224">
        <v>73</v>
      </c>
      <c r="B74" s="225">
        <f>'Д82'!D49</f>
        <v>0</v>
      </c>
      <c r="C74" s="226" t="str">
        <f>'Д82'!I56</f>
        <v>Салимов Арсен</v>
      </c>
      <c r="D74" s="227" t="str">
        <f>'Д82'!I58</f>
        <v>Ахметов Тимур</v>
      </c>
      <c r="E74" s="228">
        <f>'Д82'!L57</f>
        <v>0</v>
      </c>
    </row>
    <row r="75" spans="1:5" ht="12.75">
      <c r="A75" s="224">
        <v>74</v>
      </c>
      <c r="B75" s="225">
        <f>'Д82'!D53</f>
        <v>0</v>
      </c>
      <c r="C75" s="226" t="str">
        <f>'Д82'!E45</f>
        <v>Салимов Арсен</v>
      </c>
      <c r="D75" s="227" t="str">
        <f>'Д82'!M55</f>
        <v>Магданов Артур</v>
      </c>
      <c r="E75" s="228">
        <f>'Д82'!L59</f>
        <v>0</v>
      </c>
    </row>
    <row r="76" spans="1:5" ht="12.75">
      <c r="A76" s="224">
        <v>75</v>
      </c>
      <c r="B76" s="225">
        <f>'Д82'!F43</f>
        <v>0</v>
      </c>
      <c r="C76" s="226" t="str">
        <f>'Д81'!E44</f>
        <v>Салимов Арсен</v>
      </c>
      <c r="D76" s="227" t="str">
        <f>'Д82'!C25</f>
        <v>Ямакаева Устина</v>
      </c>
      <c r="E76" s="228">
        <f>'Д82'!F55</f>
        <v>0</v>
      </c>
    </row>
    <row r="77" spans="1:5" ht="12.75">
      <c r="A77" s="224">
        <v>76</v>
      </c>
      <c r="B77" s="225">
        <f>'Д82'!F51</f>
        <v>0</v>
      </c>
      <c r="C77" s="226" t="str">
        <f>'Д82'!G21</f>
        <v>Ситдикова Изабелла</v>
      </c>
      <c r="D77" s="227" t="str">
        <f>'Д82'!C46</f>
        <v>Салимов Арсен</v>
      </c>
      <c r="E77" s="228">
        <f>'Д82'!F57</f>
        <v>0</v>
      </c>
    </row>
    <row r="78" spans="1:5" ht="12.75">
      <c r="A78" s="224">
        <v>77</v>
      </c>
      <c r="B78" s="225">
        <f>'Д82'!H47</f>
        <v>0</v>
      </c>
      <c r="C78" s="226" t="str">
        <f>'Д81'!E48</f>
        <v>Сулейманов Тимур</v>
      </c>
      <c r="D78" s="227" t="str">
        <f>'Д82'!C27</f>
        <v>Ахмеров Илья</v>
      </c>
      <c r="E78" s="228">
        <f>'Д82'!H53</f>
        <v>0</v>
      </c>
    </row>
    <row r="79" spans="1:5" ht="12.75">
      <c r="A79" s="224">
        <v>78</v>
      </c>
      <c r="B79" s="225">
        <f>'Д82'!H56</f>
        <v>0</v>
      </c>
      <c r="C79" s="226" t="str">
        <f>'Д81'!M65</f>
        <v>Сулейманов Тимур</v>
      </c>
      <c r="D79" s="227" t="str">
        <f>'Д81'!M67</f>
        <v>Гилязитдинов Эдуард</v>
      </c>
      <c r="E79" s="228">
        <f>'Д82'!H58</f>
        <v>0</v>
      </c>
    </row>
    <row r="80" spans="1:5" ht="12.75">
      <c r="A80" s="224">
        <v>79</v>
      </c>
      <c r="B80" s="225">
        <f>'Д82'!N54</f>
        <v>0</v>
      </c>
      <c r="C80" s="226" t="str">
        <f>'Д82'!M29</f>
        <v>Сулейманов Тимур</v>
      </c>
      <c r="D80" s="227" t="str">
        <f>'Д81'!K71</f>
        <v>Горбунова Александра</v>
      </c>
      <c r="E80" s="228">
        <f>'Д82'!N61</f>
        <v>0</v>
      </c>
    </row>
    <row r="81" spans="1:5" ht="12.75">
      <c r="A81" s="224">
        <v>80</v>
      </c>
      <c r="B81" s="225">
        <f>'Д82'!N58</f>
        <v>0</v>
      </c>
      <c r="C81" s="226" t="str">
        <f>'Д81'!G50</f>
        <v>Сулейманов Тимур</v>
      </c>
      <c r="D81" s="227" t="str">
        <f>'Д82'!E18</f>
        <v>Шамыков Всеволод</v>
      </c>
      <c r="E81" s="228">
        <f>'Д82'!N63</f>
        <v>0</v>
      </c>
    </row>
    <row r="82" spans="1:5" ht="12.75">
      <c r="A82" s="224">
        <v>81</v>
      </c>
      <c r="B82" s="225">
        <f>'Д82'!P56</f>
        <v>0</v>
      </c>
      <c r="C82" s="226" t="str">
        <f>'Д82'!Q49</f>
        <v>Тимофеева Дарья</v>
      </c>
      <c r="D82" s="227" t="str">
        <f>'Д82'!Q51</f>
        <v>Ситдикова Изабелла</v>
      </c>
      <c r="E82" s="228">
        <f>'Д82'!P60</f>
        <v>0</v>
      </c>
    </row>
    <row r="83" spans="1:5" ht="12.75">
      <c r="A83" s="224">
        <v>82</v>
      </c>
      <c r="B83" s="225">
        <f>'Д82'!P62</f>
        <v>0</v>
      </c>
      <c r="C83" s="226" t="str">
        <f>'Д81'!E12</f>
        <v>Тимофеева Дарья</v>
      </c>
      <c r="D83" s="227" t="str">
        <f>'Д82'!C9</f>
        <v>Чернявская Дарья</v>
      </c>
      <c r="E83" s="228">
        <f>'Д82'!P64</f>
        <v>0</v>
      </c>
    </row>
    <row r="84" spans="1:5" ht="12.75">
      <c r="A84" s="224">
        <v>83</v>
      </c>
      <c r="B84" s="225">
        <f>'Д82'!D60</f>
        <v>0</v>
      </c>
      <c r="C84" s="226" t="str">
        <f>'Д81'!I14</f>
        <v>Торопцева Ксения</v>
      </c>
      <c r="D84" s="227" t="str">
        <f>'Д82'!I7</f>
        <v>Левашов Михаил</v>
      </c>
      <c r="E84" s="228">
        <f>'Д82'!L66</f>
        <v>0</v>
      </c>
    </row>
    <row r="85" spans="1:5" ht="12.75">
      <c r="A85" s="224">
        <v>84</v>
      </c>
      <c r="B85" s="225">
        <f>'Д82'!D64</f>
        <v>0</v>
      </c>
      <c r="C85" s="226" t="str">
        <f>'Д81'!K22</f>
        <v>Торопцева Ксения</v>
      </c>
      <c r="D85" s="227" t="str">
        <f>'Д82'!M37</f>
        <v>Саликова Юля</v>
      </c>
      <c r="E85" s="228">
        <f>'Д82'!L68</f>
        <v>0</v>
      </c>
    </row>
    <row r="86" spans="1:5" ht="12.75">
      <c r="A86" s="224">
        <v>85</v>
      </c>
      <c r="B86" s="225">
        <f>'Д82'!D68</f>
        <v>0</v>
      </c>
      <c r="C86" s="226" t="str">
        <f>'Д81'!G10</f>
        <v>Торопцева Ксения</v>
      </c>
      <c r="D86" s="227" t="str">
        <f>'Д82'!E38</f>
        <v>Тимофеева Дарья</v>
      </c>
      <c r="E86" s="228">
        <f>'Д82'!L70</f>
        <v>0</v>
      </c>
    </row>
    <row r="87" spans="1:5" ht="12.75">
      <c r="A87" s="224">
        <v>86</v>
      </c>
      <c r="B87" s="225">
        <f>'Д82'!D72</f>
        <v>0</v>
      </c>
      <c r="C87" s="226" t="str">
        <f>'Д82'!G43</f>
        <v>Чернявская Дарья</v>
      </c>
      <c r="D87" s="227" t="str">
        <f>'Д82'!G55</f>
        <v>Салимов Арсен</v>
      </c>
      <c r="E87" s="228">
        <f>'Д82'!L72</f>
        <v>0</v>
      </c>
    </row>
    <row r="88" spans="1:5" ht="12.75">
      <c r="A88" s="224">
        <v>87</v>
      </c>
      <c r="B88" s="225">
        <f>'Д82'!F62</f>
        <v>0</v>
      </c>
      <c r="C88" s="226" t="str">
        <f>'Д82'!I47</f>
        <v>Чернявская Дарья</v>
      </c>
      <c r="D88" s="227" t="str">
        <f>'Д82'!I53</f>
        <v>Ямакаева Устина</v>
      </c>
      <c r="E88" s="228">
        <f>'Д82'!F74</f>
        <v>0</v>
      </c>
    </row>
    <row r="89" spans="1:5" ht="12.75">
      <c r="A89" s="224">
        <v>88</v>
      </c>
      <c r="B89" s="225">
        <f>'Д82'!F70</f>
        <v>0</v>
      </c>
      <c r="C89" s="226" t="str">
        <f>'Д82'!O17</f>
        <v>Шамратов Олег</v>
      </c>
      <c r="D89" s="227" t="str">
        <f>'Д81'!K64</f>
        <v>Гилязитдинов Эдуард</v>
      </c>
      <c r="E89" s="228">
        <f>'Д82'!F76</f>
        <v>0</v>
      </c>
    </row>
    <row r="90" spans="1:5" ht="12.75">
      <c r="A90" s="224">
        <v>89</v>
      </c>
      <c r="B90" s="225">
        <f>'Д82'!H66</f>
        <v>0</v>
      </c>
      <c r="C90" s="226" t="str">
        <f>'Д81'!G42</f>
        <v>Шамратов Олег</v>
      </c>
      <c r="D90" s="227" t="str">
        <f>'Д82'!E22</f>
        <v>Салимов Арсен</v>
      </c>
      <c r="E90" s="228">
        <f>'Д82'!H72</f>
        <v>0</v>
      </c>
    </row>
    <row r="91" spans="1:5" ht="12.75">
      <c r="A91" s="224">
        <v>90</v>
      </c>
      <c r="B91" s="225">
        <f>'Д82'!H75</f>
        <v>0</v>
      </c>
      <c r="C91" s="226" t="str">
        <f>'Д81'!I46</f>
        <v>Шамратов Олег</v>
      </c>
      <c r="D91" s="227" t="str">
        <f>'Д82'!I23</f>
        <v>Сулейманов Тимур</v>
      </c>
      <c r="E91" s="228">
        <f>'Д82'!H77</f>
        <v>0</v>
      </c>
    </row>
    <row r="92" spans="1:5" ht="12.75">
      <c r="A92" s="224">
        <v>91</v>
      </c>
      <c r="B92" s="225">
        <f>'Д82'!N67</f>
        <v>0</v>
      </c>
      <c r="C92" s="226" t="str">
        <f>'Д82'!G17</f>
        <v>Шамыков Всеволод</v>
      </c>
      <c r="D92" s="227" t="str">
        <f>'Д82'!C44</f>
        <v>Магданов Артур</v>
      </c>
      <c r="E92" s="228">
        <f>'Д82'!N74</f>
        <v>0</v>
      </c>
    </row>
    <row r="93" spans="1:5" ht="12.75">
      <c r="A93" s="224">
        <v>92</v>
      </c>
      <c r="B93" s="225">
        <f>'Д82'!N71</f>
        <v>0</v>
      </c>
      <c r="C93" s="226" t="str">
        <f>'Д82'!I19</f>
        <v>Шамыков Всеволод</v>
      </c>
      <c r="D93" s="227" t="str">
        <f>'Д82'!M42</f>
        <v>Ситдикова Изабелла</v>
      </c>
      <c r="E93" s="228">
        <f>'Д82'!N76</f>
        <v>0</v>
      </c>
    </row>
    <row r="94" spans="1:5" ht="12.75">
      <c r="A94" s="224">
        <v>93</v>
      </c>
      <c r="B94" s="225">
        <f>'Д82'!P69</f>
        <v>0</v>
      </c>
      <c r="C94" s="226" t="str">
        <f>'Д82'!E49</f>
        <v>Ямакаева Устина</v>
      </c>
      <c r="D94" s="227" t="str">
        <f>'Д82'!M57</f>
        <v>Ахмеров Илья</v>
      </c>
      <c r="E94" s="228">
        <f>'Д82'!P73</f>
        <v>0</v>
      </c>
    </row>
    <row r="95" spans="1:5" ht="12.75">
      <c r="A95" s="224">
        <v>94</v>
      </c>
      <c r="B95" s="225">
        <f>'Д82'!P75</f>
        <v>0</v>
      </c>
      <c r="C95" s="226" t="str">
        <f>'Д82'!G51</f>
        <v>Ямакаева Устина</v>
      </c>
      <c r="D95" s="227" t="str">
        <f>'Д82'!G57</f>
        <v>Ахметов Тимур</v>
      </c>
      <c r="E95" s="228">
        <f>'Д82'!P77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7"/>
  </sheetPr>
  <dimension ref="A1:AD54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82" customWidth="1"/>
    <col min="2" max="2" width="42.75390625" style="82" customWidth="1"/>
    <col min="3" max="3" width="7.75390625" style="82" customWidth="1"/>
    <col min="4" max="12" width="7.00390625" style="82" customWidth="1"/>
    <col min="13" max="16384" width="3.75390625" style="82" customWidth="1"/>
  </cols>
  <sheetData>
    <row r="1" spans="1:19" s="78" customFormat="1" ht="15.75" thickBot="1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77"/>
      <c r="N1" s="77"/>
      <c r="O1" s="77"/>
      <c r="P1" s="77"/>
      <c r="Q1" s="77"/>
      <c r="R1" s="77"/>
      <c r="S1" s="77"/>
    </row>
    <row r="2" spans="1:19" s="78" customFormat="1" ht="13.5" thickBot="1">
      <c r="A2" s="44" t="s">
        <v>34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77"/>
      <c r="N2" s="77"/>
      <c r="O2" s="77"/>
      <c r="P2" s="77"/>
      <c r="Q2" s="77"/>
      <c r="R2" s="77"/>
      <c r="S2" s="77"/>
    </row>
    <row r="3" spans="1:30" ht="21.75" customHeight="1">
      <c r="A3" s="79" t="s">
        <v>11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80">
        <v>39</v>
      </c>
      <c r="M3" s="81"/>
      <c r="N3" s="77"/>
      <c r="O3" s="77"/>
      <c r="P3" s="77"/>
      <c r="Q3" s="77"/>
      <c r="R3" s="77"/>
      <c r="S3" s="77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</row>
    <row r="4" spans="1:30" ht="21.75" customHeight="1">
      <c r="A4" s="83" t="s">
        <v>12</v>
      </c>
      <c r="B4" s="83"/>
      <c r="C4" s="84" t="s">
        <v>8</v>
      </c>
      <c r="D4" s="84"/>
      <c r="E4" s="84"/>
      <c r="F4" s="84"/>
      <c r="G4" s="84"/>
      <c r="H4" s="84"/>
      <c r="I4" s="84"/>
      <c r="J4" s="84"/>
      <c r="K4" s="84"/>
      <c r="L4" s="84"/>
      <c r="M4" s="81"/>
      <c r="N4" s="77"/>
      <c r="O4" s="77"/>
      <c r="P4" s="77"/>
      <c r="Q4" s="77"/>
      <c r="R4" s="77"/>
      <c r="S4" s="77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</row>
    <row r="5" spans="1:30" ht="15.75">
      <c r="A5" s="85"/>
      <c r="B5" s="85"/>
      <c r="C5" s="86" t="s">
        <v>13</v>
      </c>
      <c r="D5" s="86"/>
      <c r="E5" s="86"/>
      <c r="F5" s="87">
        <v>45206</v>
      </c>
      <c r="G5" s="87"/>
      <c r="H5" s="87"/>
      <c r="I5" s="88" t="s">
        <v>36</v>
      </c>
      <c r="J5" s="88"/>
      <c r="K5" s="89"/>
      <c r="L5" s="90" t="s">
        <v>15</v>
      </c>
      <c r="M5" s="81"/>
      <c r="N5" s="77"/>
      <c r="O5" s="77"/>
      <c r="P5" s="77"/>
      <c r="Q5" s="77"/>
      <c r="R5" s="77"/>
      <c r="S5" s="77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</row>
    <row r="6" spans="1:30" ht="9.7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58"/>
      <c r="M6" s="81"/>
      <c r="N6" s="77"/>
      <c r="O6" s="77"/>
      <c r="P6" s="77"/>
      <c r="Q6" s="77"/>
      <c r="R6" s="77"/>
      <c r="S6" s="77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</row>
    <row r="7" spans="1:29" ht="21" customHeight="1">
      <c r="A7" s="92" t="s">
        <v>16</v>
      </c>
      <c r="B7" s="93" t="s">
        <v>17</v>
      </c>
      <c r="C7" s="94"/>
      <c r="D7" s="95" t="s">
        <v>18</v>
      </c>
      <c r="E7" s="95" t="s">
        <v>19</v>
      </c>
      <c r="F7" s="95" t="s">
        <v>20</v>
      </c>
      <c r="G7" s="95" t="s">
        <v>21</v>
      </c>
      <c r="H7" s="95" t="s">
        <v>22</v>
      </c>
      <c r="I7" s="95" t="s">
        <v>23</v>
      </c>
      <c r="J7" s="95" t="s">
        <v>24</v>
      </c>
      <c r="K7" s="95" t="s">
        <v>25</v>
      </c>
      <c r="L7" s="96" t="s">
        <v>26</v>
      </c>
      <c r="M7" s="81"/>
      <c r="N7" s="81"/>
      <c r="O7" s="97"/>
      <c r="P7" s="97"/>
      <c r="Q7" s="97"/>
      <c r="R7" s="97"/>
      <c r="S7" s="97"/>
      <c r="T7" s="98"/>
      <c r="U7" s="98"/>
      <c r="V7" s="98"/>
      <c r="W7" s="98"/>
      <c r="X7" s="98"/>
      <c r="Y7" s="98"/>
      <c r="Z7" s="98"/>
      <c r="AA7" s="98"/>
      <c r="AB7" s="98"/>
      <c r="AC7" s="98"/>
    </row>
    <row r="8" spans="1:29" ht="34.5" customHeight="1">
      <c r="A8" s="99" t="s">
        <v>18</v>
      </c>
      <c r="B8" s="100" t="s">
        <v>37</v>
      </c>
      <c r="C8" s="101"/>
      <c r="D8" s="102" t="s">
        <v>42</v>
      </c>
      <c r="E8" s="103" t="s">
        <v>20</v>
      </c>
      <c r="F8" s="103" t="s">
        <v>20</v>
      </c>
      <c r="G8" s="103" t="s">
        <v>20</v>
      </c>
      <c r="H8" s="103" t="s">
        <v>20</v>
      </c>
      <c r="I8" s="102" t="s">
        <v>42</v>
      </c>
      <c r="J8" s="102" t="s">
        <v>42</v>
      </c>
      <c r="K8" s="102" t="s">
        <v>42</v>
      </c>
      <c r="L8" s="104" t="s">
        <v>18</v>
      </c>
      <c r="M8" s="81"/>
      <c r="N8" s="81"/>
      <c r="O8" s="97"/>
      <c r="P8" s="97"/>
      <c r="Q8" s="97"/>
      <c r="R8" s="97"/>
      <c r="S8" s="97"/>
      <c r="T8" s="98"/>
      <c r="U8" s="98"/>
      <c r="V8" s="98"/>
      <c r="W8" s="98"/>
      <c r="X8" s="98"/>
      <c r="Y8" s="98"/>
      <c r="Z8" s="98"/>
      <c r="AA8" s="98"/>
      <c r="AB8" s="98"/>
      <c r="AC8" s="98"/>
    </row>
    <row r="9" spans="1:29" ht="34.5" customHeight="1">
      <c r="A9" s="99" t="s">
        <v>19</v>
      </c>
      <c r="B9" s="100" t="s">
        <v>38</v>
      </c>
      <c r="C9" s="101"/>
      <c r="D9" s="103" t="s">
        <v>29</v>
      </c>
      <c r="E9" s="102" t="s">
        <v>42</v>
      </c>
      <c r="F9" s="103" t="s">
        <v>20</v>
      </c>
      <c r="G9" s="103" t="s">
        <v>20</v>
      </c>
      <c r="H9" s="103" t="s">
        <v>20</v>
      </c>
      <c r="I9" s="102" t="s">
        <v>42</v>
      </c>
      <c r="J9" s="102" t="s">
        <v>42</v>
      </c>
      <c r="K9" s="102" t="s">
        <v>42</v>
      </c>
      <c r="L9" s="104" t="s">
        <v>19</v>
      </c>
      <c r="M9" s="81"/>
      <c r="N9" s="81"/>
      <c r="O9" s="97"/>
      <c r="P9" s="97"/>
      <c r="Q9" s="97"/>
      <c r="R9" s="97"/>
      <c r="S9" s="97"/>
      <c r="T9" s="98"/>
      <c r="U9" s="98"/>
      <c r="V9" s="98"/>
      <c r="W9" s="98"/>
      <c r="X9" s="98"/>
      <c r="Y9" s="98"/>
      <c r="Z9" s="98"/>
      <c r="AA9" s="98"/>
      <c r="AB9" s="98"/>
      <c r="AC9" s="98"/>
    </row>
    <row r="10" spans="1:29" ht="34.5" customHeight="1">
      <c r="A10" s="99" t="s">
        <v>20</v>
      </c>
      <c r="B10" s="100" t="s">
        <v>39</v>
      </c>
      <c r="C10" s="101"/>
      <c r="D10" s="103" t="s">
        <v>19</v>
      </c>
      <c r="E10" s="103" t="s">
        <v>29</v>
      </c>
      <c r="F10" s="102" t="s">
        <v>42</v>
      </c>
      <c r="G10" s="103" t="s">
        <v>20</v>
      </c>
      <c r="H10" s="103" t="s">
        <v>20</v>
      </c>
      <c r="I10" s="102" t="s">
        <v>42</v>
      </c>
      <c r="J10" s="102" t="s">
        <v>42</v>
      </c>
      <c r="K10" s="102" t="s">
        <v>42</v>
      </c>
      <c r="L10" s="104" t="s">
        <v>20</v>
      </c>
      <c r="M10" s="81"/>
      <c r="N10" s="81"/>
      <c r="O10" s="97"/>
      <c r="P10" s="97"/>
      <c r="Q10" s="97"/>
      <c r="R10" s="97"/>
      <c r="S10" s="97"/>
      <c r="T10" s="98"/>
      <c r="U10" s="98"/>
      <c r="V10" s="98"/>
      <c r="W10" s="98"/>
      <c r="X10" s="98"/>
      <c r="Y10" s="98"/>
      <c r="Z10" s="98"/>
      <c r="AA10" s="98"/>
      <c r="AB10" s="98"/>
      <c r="AC10" s="98"/>
    </row>
    <row r="11" spans="1:29" ht="34.5" customHeight="1">
      <c r="A11" s="99" t="s">
        <v>21</v>
      </c>
      <c r="B11" s="105" t="s">
        <v>40</v>
      </c>
      <c r="C11" s="106"/>
      <c r="D11" s="103" t="s">
        <v>18</v>
      </c>
      <c r="E11" s="103" t="s">
        <v>19</v>
      </c>
      <c r="F11" s="103" t="s">
        <v>29</v>
      </c>
      <c r="G11" s="102" t="s">
        <v>42</v>
      </c>
      <c r="H11" s="103" t="s">
        <v>20</v>
      </c>
      <c r="I11" s="102" t="s">
        <v>42</v>
      </c>
      <c r="J11" s="102" t="s">
        <v>42</v>
      </c>
      <c r="K11" s="102" t="s">
        <v>42</v>
      </c>
      <c r="L11" s="104" t="s">
        <v>21</v>
      </c>
      <c r="M11" s="81"/>
      <c r="N11" s="81"/>
      <c r="O11" s="97"/>
      <c r="P11" s="97"/>
      <c r="Q11" s="97"/>
      <c r="R11" s="97"/>
      <c r="S11" s="97"/>
      <c r="T11" s="98"/>
      <c r="U11" s="98"/>
      <c r="V11" s="98"/>
      <c r="W11" s="98"/>
      <c r="X11" s="98"/>
      <c r="Y11" s="98"/>
      <c r="Z11" s="98"/>
      <c r="AA11" s="98"/>
      <c r="AB11" s="98"/>
      <c r="AC11" s="98"/>
    </row>
    <row r="12" spans="1:29" ht="34.5" customHeight="1">
      <c r="A12" s="99" t="s">
        <v>22</v>
      </c>
      <c r="B12" s="107" t="s">
        <v>41</v>
      </c>
      <c r="C12" s="108"/>
      <c r="D12" s="103" t="s">
        <v>18</v>
      </c>
      <c r="E12" s="103" t="s">
        <v>29</v>
      </c>
      <c r="F12" s="103" t="s">
        <v>18</v>
      </c>
      <c r="G12" s="103" t="s">
        <v>18</v>
      </c>
      <c r="H12" s="102" t="s">
        <v>42</v>
      </c>
      <c r="I12" s="102" t="s">
        <v>42</v>
      </c>
      <c r="J12" s="102" t="s">
        <v>42</v>
      </c>
      <c r="K12" s="102" t="s">
        <v>42</v>
      </c>
      <c r="L12" s="104" t="s">
        <v>22</v>
      </c>
      <c r="M12" s="81"/>
      <c r="N12" s="81"/>
      <c r="O12" s="97"/>
      <c r="P12" s="97"/>
      <c r="Q12" s="97"/>
      <c r="R12" s="97"/>
      <c r="S12" s="97"/>
      <c r="T12" s="98"/>
      <c r="U12" s="98"/>
      <c r="V12" s="98"/>
      <c r="W12" s="98"/>
      <c r="X12" s="98"/>
      <c r="Y12" s="98"/>
      <c r="Z12" s="98"/>
      <c r="AA12" s="98"/>
      <c r="AB12" s="98"/>
      <c r="AC12" s="98"/>
    </row>
    <row r="13" spans="1:12" ht="10.5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</row>
    <row r="14" spans="1:12" ht="10.5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</row>
    <row r="15" spans="1:12" ht="10.5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</row>
    <row r="16" spans="1:12" ht="10.5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</row>
    <row r="17" spans="1:12" ht="10.5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</row>
    <row r="18" spans="1:12" ht="10.5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</row>
    <row r="19" spans="1:12" ht="10.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</row>
    <row r="20" spans="1:12" ht="10.5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</row>
    <row r="21" spans="1:12" ht="10.5" customHeight="1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</row>
    <row r="22" spans="1:12" ht="10.5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ht="10.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ht="10.5" customHeight="1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ht="10.5" customHeight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</row>
    <row r="26" spans="1:12" ht="10.5" customHeight="1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</row>
    <row r="27" spans="1:12" ht="10.5" customHeight="1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</row>
    <row r="28" spans="1:12" ht="10.5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</row>
    <row r="29" spans="1:12" ht="10.5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</row>
    <row r="30" spans="1:12" ht="10.5" customHeight="1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</row>
    <row r="31" spans="1:12" ht="10.5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</row>
    <row r="32" spans="1:12" ht="10.5" customHeight="1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</row>
    <row r="33" spans="1:12" ht="10.5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</row>
    <row r="34" spans="1:12" ht="10.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</row>
    <row r="35" spans="1:12" ht="10.5" customHeight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</row>
    <row r="36" spans="1:12" ht="10.5" customHeigh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</row>
    <row r="37" spans="1:12" ht="10.5" customHeight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</row>
    <row r="38" spans="1:12" ht="10.5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0.5" customHeight="1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</row>
    <row r="40" spans="1:12" ht="10.5" customHeight="1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</row>
    <row r="41" spans="1:12" ht="10.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</row>
    <row r="42" spans="1:12" ht="10.5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</row>
    <row r="43" spans="1:12" ht="10.5" customHeight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  <row r="44" spans="1:12" ht="10.5" customHeight="1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</row>
    <row r="45" spans="1:12" ht="10.5" customHeight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</row>
    <row r="46" spans="1:12" ht="10.5" customHeight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</row>
    <row r="47" spans="1:12" ht="10.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</row>
    <row r="48" spans="1:12" ht="10.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</row>
    <row r="49" spans="1:12" ht="10.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</row>
    <row r="50" spans="1:12" ht="10.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 ht="10.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</row>
    <row r="52" spans="1:12" ht="10.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</row>
    <row r="53" spans="1:12" ht="10.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</row>
    <row r="54" spans="1:12" ht="10.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2"/>
  </sheetPr>
  <dimension ref="A1:AD54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48" customWidth="1"/>
    <col min="2" max="2" width="42.75390625" style="48" customWidth="1"/>
    <col min="3" max="3" width="7.75390625" style="48" customWidth="1"/>
    <col min="4" max="12" width="7.00390625" style="48" customWidth="1"/>
    <col min="13" max="16384" width="3.75390625" style="48" customWidth="1"/>
  </cols>
  <sheetData>
    <row r="1" spans="1:19" s="43" customFormat="1" ht="15.75" thickBot="1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  <c r="N1" s="42"/>
      <c r="O1" s="42"/>
      <c r="P1" s="42"/>
      <c r="Q1" s="42"/>
      <c r="R1" s="42"/>
      <c r="S1" s="42"/>
    </row>
    <row r="2" spans="1:19" s="43" customFormat="1" ht="13.5" thickBot="1">
      <c r="A2" s="44" t="s">
        <v>34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2"/>
      <c r="N2" s="42"/>
      <c r="O2" s="42"/>
      <c r="P2" s="42"/>
      <c r="Q2" s="42"/>
      <c r="R2" s="42"/>
      <c r="S2" s="42"/>
    </row>
    <row r="3" spans="1:30" ht="21.75" customHeight="1">
      <c r="A3" s="45" t="s">
        <v>11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>
        <v>39</v>
      </c>
      <c r="M3" s="47"/>
      <c r="N3" s="42"/>
      <c r="O3" s="42"/>
      <c r="P3" s="42"/>
      <c r="Q3" s="42"/>
      <c r="R3" s="42"/>
      <c r="S3" s="42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1:30" ht="21.75" customHeight="1">
      <c r="A4" s="49" t="s">
        <v>12</v>
      </c>
      <c r="B4" s="49"/>
      <c r="C4" s="50" t="s">
        <v>8</v>
      </c>
      <c r="D4" s="50"/>
      <c r="E4" s="50"/>
      <c r="F4" s="50"/>
      <c r="G4" s="50"/>
      <c r="H4" s="50"/>
      <c r="I4" s="50"/>
      <c r="J4" s="50"/>
      <c r="K4" s="50"/>
      <c r="L4" s="50"/>
      <c r="M4" s="47"/>
      <c r="N4" s="42"/>
      <c r="O4" s="42"/>
      <c r="P4" s="42"/>
      <c r="Q4" s="42"/>
      <c r="R4" s="42"/>
      <c r="S4" s="42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1:30" ht="15.75">
      <c r="A5" s="51"/>
      <c r="B5" s="51"/>
      <c r="C5" s="52" t="s">
        <v>13</v>
      </c>
      <c r="D5" s="52"/>
      <c r="E5" s="52"/>
      <c r="F5" s="53">
        <v>45206</v>
      </c>
      <c r="G5" s="53"/>
      <c r="H5" s="53"/>
      <c r="I5" s="54" t="s">
        <v>14</v>
      </c>
      <c r="J5" s="54"/>
      <c r="K5" s="55"/>
      <c r="L5" s="56" t="s">
        <v>15</v>
      </c>
      <c r="M5" s="47"/>
      <c r="N5" s="42"/>
      <c r="O5" s="42"/>
      <c r="P5" s="42"/>
      <c r="Q5" s="42"/>
      <c r="R5" s="42"/>
      <c r="S5" s="42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1:30" ht="9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8"/>
      <c r="M6" s="47"/>
      <c r="N6" s="42"/>
      <c r="O6" s="42"/>
      <c r="P6" s="42"/>
      <c r="Q6" s="42"/>
      <c r="R6" s="42"/>
      <c r="S6" s="42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</row>
    <row r="7" spans="1:29" ht="21" customHeight="1">
      <c r="A7" s="59" t="s">
        <v>16</v>
      </c>
      <c r="B7" s="60" t="s">
        <v>17</v>
      </c>
      <c r="C7" s="61"/>
      <c r="D7" s="62" t="s">
        <v>18</v>
      </c>
      <c r="E7" s="62" t="s">
        <v>19</v>
      </c>
      <c r="F7" s="62" t="s">
        <v>20</v>
      </c>
      <c r="G7" s="62" t="s">
        <v>21</v>
      </c>
      <c r="H7" s="62" t="s">
        <v>22</v>
      </c>
      <c r="I7" s="62" t="s">
        <v>23</v>
      </c>
      <c r="J7" s="62" t="s">
        <v>24</v>
      </c>
      <c r="K7" s="62" t="s">
        <v>25</v>
      </c>
      <c r="L7" s="63" t="s">
        <v>26</v>
      </c>
      <c r="M7" s="47"/>
      <c r="N7" s="47"/>
      <c r="O7" s="64"/>
      <c r="P7" s="64"/>
      <c r="Q7" s="64"/>
      <c r="R7" s="64"/>
      <c r="S7" s="64"/>
      <c r="T7" s="65"/>
      <c r="U7" s="65"/>
      <c r="V7" s="65"/>
      <c r="W7" s="65"/>
      <c r="X7" s="65"/>
      <c r="Y7" s="65"/>
      <c r="Z7" s="65"/>
      <c r="AA7" s="65"/>
      <c r="AB7" s="65"/>
      <c r="AC7" s="65"/>
    </row>
    <row r="8" spans="1:29" ht="34.5" customHeight="1">
      <c r="A8" s="66" t="s">
        <v>18</v>
      </c>
      <c r="B8" s="67" t="s">
        <v>27</v>
      </c>
      <c r="C8" s="68"/>
      <c r="D8" s="69" t="s">
        <v>35</v>
      </c>
      <c r="E8" s="70" t="s">
        <v>20</v>
      </c>
      <c r="F8" s="70" t="s">
        <v>20</v>
      </c>
      <c r="G8" s="70" t="s">
        <v>20</v>
      </c>
      <c r="H8" s="70" t="s">
        <v>20</v>
      </c>
      <c r="I8" s="69" t="s">
        <v>35</v>
      </c>
      <c r="J8" s="69" t="s">
        <v>35</v>
      </c>
      <c r="K8" s="69" t="s">
        <v>35</v>
      </c>
      <c r="L8" s="71" t="s">
        <v>18</v>
      </c>
      <c r="M8" s="47"/>
      <c r="N8" s="47"/>
      <c r="O8" s="64"/>
      <c r="P8" s="64"/>
      <c r="Q8" s="64"/>
      <c r="R8" s="64"/>
      <c r="S8" s="64"/>
      <c r="T8" s="65"/>
      <c r="U8" s="65"/>
      <c r="V8" s="65"/>
      <c r="W8" s="65"/>
      <c r="X8" s="65"/>
      <c r="Y8" s="65"/>
      <c r="Z8" s="65"/>
      <c r="AA8" s="65"/>
      <c r="AB8" s="65"/>
      <c r="AC8" s="65"/>
    </row>
    <row r="9" spans="1:29" ht="34.5" customHeight="1">
      <c r="A9" s="66" t="s">
        <v>19</v>
      </c>
      <c r="B9" s="67" t="s">
        <v>28</v>
      </c>
      <c r="C9" s="68"/>
      <c r="D9" s="70" t="s">
        <v>29</v>
      </c>
      <c r="E9" s="69" t="s">
        <v>35</v>
      </c>
      <c r="F9" s="70" t="s">
        <v>29</v>
      </c>
      <c r="G9" s="70" t="s">
        <v>20</v>
      </c>
      <c r="H9" s="70" t="s">
        <v>20</v>
      </c>
      <c r="I9" s="69" t="s">
        <v>35</v>
      </c>
      <c r="J9" s="69" t="s">
        <v>35</v>
      </c>
      <c r="K9" s="69" t="s">
        <v>35</v>
      </c>
      <c r="L9" s="71" t="s">
        <v>20</v>
      </c>
      <c r="M9" s="47"/>
      <c r="N9" s="47"/>
      <c r="O9" s="64"/>
      <c r="P9" s="64"/>
      <c r="Q9" s="64"/>
      <c r="R9" s="64"/>
      <c r="S9" s="64"/>
      <c r="T9" s="65"/>
      <c r="U9" s="65"/>
      <c r="V9" s="65"/>
      <c r="W9" s="65"/>
      <c r="X9" s="65"/>
      <c r="Y9" s="65"/>
      <c r="Z9" s="65"/>
      <c r="AA9" s="65"/>
      <c r="AB9" s="65"/>
      <c r="AC9" s="65"/>
    </row>
    <row r="10" spans="1:29" ht="34.5" customHeight="1">
      <c r="A10" s="66" t="s">
        <v>20</v>
      </c>
      <c r="B10" s="67" t="s">
        <v>30</v>
      </c>
      <c r="C10" s="68"/>
      <c r="D10" s="70" t="s">
        <v>18</v>
      </c>
      <c r="E10" s="70" t="s">
        <v>20</v>
      </c>
      <c r="F10" s="69" t="s">
        <v>35</v>
      </c>
      <c r="G10" s="70" t="s">
        <v>20</v>
      </c>
      <c r="H10" s="70" t="s">
        <v>20</v>
      </c>
      <c r="I10" s="69" t="s">
        <v>35</v>
      </c>
      <c r="J10" s="69" t="s">
        <v>35</v>
      </c>
      <c r="K10" s="69" t="s">
        <v>35</v>
      </c>
      <c r="L10" s="71" t="s">
        <v>19</v>
      </c>
      <c r="M10" s="47"/>
      <c r="N10" s="47"/>
      <c r="O10" s="64"/>
      <c r="P10" s="64"/>
      <c r="Q10" s="64"/>
      <c r="R10" s="64"/>
      <c r="S10" s="64"/>
      <c r="T10" s="65"/>
      <c r="U10" s="65"/>
      <c r="V10" s="65"/>
      <c r="W10" s="65"/>
      <c r="X10" s="65"/>
      <c r="Y10" s="65"/>
      <c r="Z10" s="65"/>
      <c r="AA10" s="65"/>
      <c r="AB10" s="65"/>
      <c r="AC10" s="65"/>
    </row>
    <row r="11" spans="1:29" ht="34.5" customHeight="1">
      <c r="A11" s="66" t="s">
        <v>21</v>
      </c>
      <c r="B11" s="72" t="s">
        <v>31</v>
      </c>
      <c r="C11" s="73"/>
      <c r="D11" s="70" t="s">
        <v>29</v>
      </c>
      <c r="E11" s="70" t="s">
        <v>29</v>
      </c>
      <c r="F11" s="70" t="s">
        <v>29</v>
      </c>
      <c r="G11" s="69" t="s">
        <v>35</v>
      </c>
      <c r="H11" s="70" t="s">
        <v>20</v>
      </c>
      <c r="I11" s="69" t="s">
        <v>35</v>
      </c>
      <c r="J11" s="69" t="s">
        <v>35</v>
      </c>
      <c r="K11" s="69" t="s">
        <v>35</v>
      </c>
      <c r="L11" s="71" t="s">
        <v>21</v>
      </c>
      <c r="M11" s="47"/>
      <c r="N11" s="47"/>
      <c r="O11" s="64"/>
      <c r="P11" s="64"/>
      <c r="Q11" s="64"/>
      <c r="R11" s="64"/>
      <c r="S11" s="64"/>
      <c r="T11" s="65"/>
      <c r="U11" s="65"/>
      <c r="V11" s="65"/>
      <c r="W11" s="65"/>
      <c r="X11" s="65"/>
      <c r="Y11" s="65"/>
      <c r="Z11" s="65"/>
      <c r="AA11" s="65"/>
      <c r="AB11" s="65"/>
      <c r="AC11" s="65"/>
    </row>
    <row r="12" spans="1:29" ht="34.5" customHeight="1">
      <c r="A12" s="66" t="s">
        <v>22</v>
      </c>
      <c r="B12" s="74" t="s">
        <v>32</v>
      </c>
      <c r="C12" s="75"/>
      <c r="D12" s="70" t="s">
        <v>29</v>
      </c>
      <c r="E12" s="70" t="s">
        <v>29</v>
      </c>
      <c r="F12" s="70" t="s">
        <v>29</v>
      </c>
      <c r="G12" s="70" t="s">
        <v>29</v>
      </c>
      <c r="H12" s="69" t="s">
        <v>35</v>
      </c>
      <c r="I12" s="69" t="s">
        <v>35</v>
      </c>
      <c r="J12" s="69" t="s">
        <v>35</v>
      </c>
      <c r="K12" s="69" t="s">
        <v>35</v>
      </c>
      <c r="L12" s="71" t="s">
        <v>22</v>
      </c>
      <c r="M12" s="47"/>
      <c r="N12" s="47"/>
      <c r="O12" s="64"/>
      <c r="P12" s="64"/>
      <c r="Q12" s="64"/>
      <c r="R12" s="64"/>
      <c r="S12" s="64"/>
      <c r="T12" s="65"/>
      <c r="U12" s="65"/>
      <c r="V12" s="65"/>
      <c r="W12" s="65"/>
      <c r="X12" s="65"/>
      <c r="Y12" s="65"/>
      <c r="Z12" s="65"/>
      <c r="AA12" s="65"/>
      <c r="AB12" s="65"/>
      <c r="AC12" s="65"/>
    </row>
    <row r="13" spans="1:12" ht="10.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ht="10.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10.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 ht="10.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2" ht="10.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2" ht="10.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ht="10.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 ht="10.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1:12" ht="10.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1:12" ht="10.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ht="10.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2" ht="10.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2" ht="10.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</row>
    <row r="26" spans="1:12" ht="10.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7" spans="1:12" ht="10.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1:12" ht="10.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</row>
    <row r="29" spans="1:12" ht="10.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</row>
    <row r="30" spans="1:12" ht="10.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ht="10.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2" spans="1:12" ht="10.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2" ht="10.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1:12" ht="10.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1:12" ht="10.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2" ht="10.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1:12" ht="10.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1:12" ht="10.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spans="1:12" ht="10.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</row>
    <row r="40" spans="1:12" ht="10.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1" spans="1:12" ht="10.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</row>
    <row r="42" spans="1:12" ht="10.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</row>
    <row r="43" spans="1:12" ht="10.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</row>
    <row r="44" spans="1:12" ht="10.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1:12" ht="10.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</row>
    <row r="46" spans="1:12" ht="10.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</row>
    <row r="47" spans="1:12" ht="10.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8" spans="1:12" ht="10.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</row>
    <row r="49" spans="1:12" ht="10.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</row>
    <row r="50" spans="1:12" ht="10.5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</row>
    <row r="51" spans="1:12" ht="10.5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</row>
    <row r="52" spans="1:12" ht="10.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</row>
    <row r="53" spans="1:12" ht="10.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</row>
    <row r="54" spans="1:12" ht="10.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zoomScalePageLayoutView="0" workbookViewId="0" topLeftCell="A1">
      <selection activeCell="A2" sqref="A2:L2"/>
    </sheetView>
  </sheetViews>
  <sheetFormatPr defaultColWidth="9.00390625" defaultRowHeight="12.75"/>
  <cols>
    <col min="1" max="1" width="9.125" style="260" customWidth="1"/>
    <col min="2" max="2" width="5.75390625" style="260" customWidth="1"/>
    <col min="3" max="4" width="25.75390625" style="191" customWidth="1"/>
    <col min="5" max="5" width="5.75390625" style="191" customWidth="1"/>
    <col min="6" max="16384" width="9.125" style="191" customWidth="1"/>
  </cols>
  <sheetData>
    <row r="1" spans="1:5" ht="12.75">
      <c r="A1" s="219" t="s">
        <v>103</v>
      </c>
      <c r="B1" s="220" t="s">
        <v>104</v>
      </c>
      <c r="C1" s="221"/>
      <c r="D1" s="222" t="s">
        <v>105</v>
      </c>
      <c r="E1" s="223"/>
    </row>
    <row r="2" spans="1:5" ht="12.75">
      <c r="A2" s="224">
        <v>1</v>
      </c>
      <c r="B2" s="256">
        <f>'Н3м'!D7</f>
        <v>0</v>
      </c>
      <c r="C2" s="257" t="str">
        <f>'Н3м'!G33</f>
        <v>Ахмаев Вадим</v>
      </c>
      <c r="D2" s="258" t="str">
        <f>'Н3м'!E41</f>
        <v>Река Лев</v>
      </c>
      <c r="E2" s="259">
        <f>'Н3м'!B38</f>
        <v>0</v>
      </c>
    </row>
    <row r="3" spans="1:5" ht="12.75">
      <c r="A3" s="224">
        <v>2</v>
      </c>
      <c r="B3" s="256">
        <f>'Н3м'!D11</f>
        <v>0</v>
      </c>
      <c r="C3" s="257" t="str">
        <f>'Н3м'!E35</f>
        <v>Ахмаев Вадим</v>
      </c>
      <c r="D3" s="258" t="str">
        <f>'Н3м'!C52</f>
        <v>Сатыев Роберт</v>
      </c>
      <c r="E3" s="259">
        <f>'Н3м'!B40</f>
        <v>0</v>
      </c>
    </row>
    <row r="4" spans="1:5" ht="12.75">
      <c r="A4" s="224">
        <v>3</v>
      </c>
      <c r="B4" s="256">
        <f>'Н3м'!D15</f>
        <v>0</v>
      </c>
      <c r="C4" s="257" t="str">
        <f>'Н3м'!I29</f>
        <v>Ахмаев Вадим</v>
      </c>
      <c r="D4" s="258" t="str">
        <f>'Н3м'!I46</f>
        <v>Щукин Роман</v>
      </c>
      <c r="E4" s="259">
        <f>'Н3м'!B42</f>
        <v>0</v>
      </c>
    </row>
    <row r="5" spans="1:5" ht="12.75">
      <c r="A5" s="224">
        <v>4</v>
      </c>
      <c r="B5" s="256">
        <f>'Н3м'!D19</f>
        <v>0</v>
      </c>
      <c r="C5" s="257" t="str">
        <f>'Н3м'!K21</f>
        <v>Ахмаев Вадим</v>
      </c>
      <c r="D5" s="258" t="str">
        <f>'Н3м'!K32</f>
        <v>Яляев Арсен</v>
      </c>
      <c r="E5" s="259">
        <f>'Н3м'!B44</f>
        <v>0</v>
      </c>
    </row>
    <row r="6" spans="1:5" ht="12.75">
      <c r="A6" s="224">
        <v>5</v>
      </c>
      <c r="B6" s="256">
        <f>'Н3м'!D23</f>
        <v>0</v>
      </c>
      <c r="C6" s="257" t="str">
        <f>'Н3м'!E43</f>
        <v>Багаутдинов Ислам</v>
      </c>
      <c r="D6" s="258" t="str">
        <f>'Н3м'!C67</f>
        <v>Кашапов Радмир</v>
      </c>
      <c r="E6" s="259">
        <f>'Н3м'!B46</f>
        <v>0</v>
      </c>
    </row>
    <row r="7" spans="1:5" ht="12.75">
      <c r="A7" s="224">
        <v>6</v>
      </c>
      <c r="B7" s="256">
        <f>'Н3м'!D27</f>
        <v>0</v>
      </c>
      <c r="C7" s="257" t="str">
        <f>'Н3м'!K60</f>
        <v>Бутусов Кирилл</v>
      </c>
      <c r="D7" s="258" t="str">
        <f>'Н3м'!K66</f>
        <v>Кисыков Даниил</v>
      </c>
      <c r="E7" s="259">
        <f>'Н3м'!B48</f>
        <v>0</v>
      </c>
    </row>
    <row r="8" spans="1:5" ht="12.75">
      <c r="A8" s="224">
        <v>7</v>
      </c>
      <c r="B8" s="256">
        <f>'Н3м'!D31</f>
        <v>0</v>
      </c>
      <c r="C8" s="257" t="str">
        <f>'Н3м'!E51</f>
        <v>Бутусов Кирилл</v>
      </c>
      <c r="D8" s="258" t="str">
        <f>'Н3м'!C71</f>
        <v>Сатыев Роберт</v>
      </c>
      <c r="E8" s="259">
        <f>'Н3м'!B50</f>
        <v>0</v>
      </c>
    </row>
    <row r="9" spans="1:5" ht="12.75">
      <c r="A9" s="224">
        <v>8</v>
      </c>
      <c r="B9" s="256">
        <f>'Н3м'!D35</f>
        <v>0</v>
      </c>
      <c r="C9" s="257" t="str">
        <f>'Н3м'!G52</f>
        <v>Грифлёнков Марк</v>
      </c>
      <c r="D9" s="258" t="str">
        <f>'Н3м'!I61</f>
        <v>Бутусов Кирилл</v>
      </c>
      <c r="E9" s="259">
        <f>'Н3м'!B52</f>
        <v>0</v>
      </c>
    </row>
    <row r="10" spans="1:5" ht="12.75">
      <c r="A10" s="224">
        <v>9</v>
      </c>
      <c r="B10" s="256">
        <f>'Н3м'!F9</f>
        <v>0</v>
      </c>
      <c r="C10" s="257" t="str">
        <f>'Н3м'!I50</f>
        <v>Грифлёнков Марк</v>
      </c>
      <c r="D10" s="258" t="str">
        <f>'Н3м'!C62</f>
        <v>Зиязов Дамир</v>
      </c>
      <c r="E10" s="259">
        <f>'Н3м'!D53</f>
        <v>0</v>
      </c>
    </row>
    <row r="11" spans="1:5" ht="12.75">
      <c r="A11" s="224">
        <v>10</v>
      </c>
      <c r="B11" s="256">
        <f>'Н3м'!F17</f>
        <v>0</v>
      </c>
      <c r="C11" s="257" t="str">
        <f>'Н3м'!E11</f>
        <v>Грифлёнков Марк</v>
      </c>
      <c r="D11" s="258" t="str">
        <f>'Н3м'!C40</f>
        <v>Султанов Тимур</v>
      </c>
      <c r="E11" s="259">
        <f>'Н3м'!D49</f>
        <v>0</v>
      </c>
    </row>
    <row r="12" spans="1:5" ht="12.75">
      <c r="A12" s="224">
        <v>11</v>
      </c>
      <c r="B12" s="256">
        <f>'Н3м'!F25</f>
        <v>0</v>
      </c>
      <c r="C12" s="257" t="str">
        <f>'Н3м'!K48</f>
        <v>Грифлёнков Марк</v>
      </c>
      <c r="D12" s="258" t="str">
        <f>'Н3м'!C57</f>
        <v>Щукин Роман</v>
      </c>
      <c r="E12" s="259">
        <f>'Н3м'!D45</f>
        <v>0</v>
      </c>
    </row>
    <row r="13" spans="1:5" ht="12.75">
      <c r="A13" s="224">
        <v>12</v>
      </c>
      <c r="B13" s="256">
        <f>'Н3м'!F33</f>
        <v>0</v>
      </c>
      <c r="C13" s="257" t="str">
        <f>'Н3м'!E19</f>
        <v>Зиязов Дамир</v>
      </c>
      <c r="D13" s="258" t="str">
        <f>'Н3м'!C44</f>
        <v>Багаутдинов Ислам</v>
      </c>
      <c r="E13" s="259">
        <f>'Н3м'!D41</f>
        <v>0</v>
      </c>
    </row>
    <row r="14" spans="1:5" ht="12.75">
      <c r="A14" s="224">
        <v>13</v>
      </c>
      <c r="B14" s="256">
        <f>'Н3м'!H13</f>
        <v>0</v>
      </c>
      <c r="C14" s="257" t="str">
        <f>'Н3м'!G48</f>
        <v>Зиязов Дамир</v>
      </c>
      <c r="D14" s="258" t="str">
        <f>'Н3м'!I59</f>
        <v>Кисыков Даниил</v>
      </c>
      <c r="E14" s="259">
        <f>'Н3м'!H38</f>
        <v>0</v>
      </c>
    </row>
    <row r="15" spans="1:5" ht="12.75">
      <c r="A15" s="224">
        <v>14</v>
      </c>
      <c r="B15" s="256">
        <f>'Н3м'!H29</f>
        <v>0</v>
      </c>
      <c r="C15" s="257" t="str">
        <f>'Н3м'!M65</f>
        <v>Кисыков Даниил</v>
      </c>
      <c r="D15" s="258" t="str">
        <f>'Н3м'!M67</f>
        <v>Багаутдинов Ислам</v>
      </c>
      <c r="E15" s="259">
        <f>'Н3м'!H46</f>
        <v>0</v>
      </c>
    </row>
    <row r="16" spans="1:5" ht="12.75">
      <c r="A16" s="224">
        <v>15</v>
      </c>
      <c r="B16" s="256">
        <f>'Н3м'!J21</f>
        <v>0</v>
      </c>
      <c r="C16" s="257" t="str">
        <f>'Н3м'!E47</f>
        <v>Кисыков Даниил</v>
      </c>
      <c r="D16" s="258" t="str">
        <f>'Н3м'!C69</f>
        <v>Марданов Тимур</v>
      </c>
      <c r="E16" s="259">
        <f>'Н3м'!J32</f>
        <v>0</v>
      </c>
    </row>
    <row r="17" spans="1:5" ht="12.75">
      <c r="A17" s="224">
        <v>16</v>
      </c>
      <c r="B17" s="256">
        <f>'Н3м'!D39</f>
        <v>0</v>
      </c>
      <c r="C17" s="257" t="str">
        <f>'Н3м'!G44</f>
        <v>Коваленко Ростислав</v>
      </c>
      <c r="D17" s="258" t="str">
        <f>'Н3м'!I57</f>
        <v>Багаутдинов Ислам</v>
      </c>
      <c r="E17" s="259">
        <f>'Н3м'!B65</f>
        <v>0</v>
      </c>
    </row>
    <row r="18" spans="1:5" ht="12.75">
      <c r="A18" s="224">
        <v>17</v>
      </c>
      <c r="B18" s="256">
        <f>'Н3м'!D43</f>
        <v>0</v>
      </c>
      <c r="C18" s="257" t="str">
        <f>'Н3м'!E61</f>
        <v>Коваленко Ростислав</v>
      </c>
      <c r="D18" s="258" t="str">
        <f>'Н3м'!E63</f>
        <v>Зиязов Дамир</v>
      </c>
      <c r="E18" s="259">
        <f>'Н3м'!B67</f>
        <v>0</v>
      </c>
    </row>
    <row r="19" spans="1:5" ht="12.75">
      <c r="A19" s="224">
        <v>18</v>
      </c>
      <c r="B19" s="256">
        <f>'Н3м'!D47</f>
        <v>0</v>
      </c>
      <c r="C19" s="257" t="str">
        <f>'Н3м'!E23</f>
        <v>Коваленко Ростислав</v>
      </c>
      <c r="D19" s="258" t="str">
        <f>'Н3м'!C46</f>
        <v>Марданов Тимур</v>
      </c>
      <c r="E19" s="259">
        <f>'Н3м'!B69</f>
        <v>0</v>
      </c>
    </row>
    <row r="20" spans="1:5" ht="12.75">
      <c r="A20" s="224">
        <v>19</v>
      </c>
      <c r="B20" s="256">
        <f>'Н3м'!D51</f>
        <v>0</v>
      </c>
      <c r="C20" s="257" t="str">
        <f>'Н3м'!E66</f>
        <v>Кузнецов Матвей</v>
      </c>
      <c r="D20" s="258" t="str">
        <f>'Н3м'!K69</f>
        <v>Кашапов Радмир</v>
      </c>
      <c r="E20" s="259">
        <f>'Н3м'!B71</f>
        <v>0</v>
      </c>
    </row>
    <row r="21" spans="1:5" ht="12.75">
      <c r="A21" s="224">
        <v>20</v>
      </c>
      <c r="B21" s="256">
        <f>'Н3м'!F40</f>
        <v>0</v>
      </c>
      <c r="C21" s="257" t="str">
        <f>'Н3м'!M70</f>
        <v>Марданов Тимур</v>
      </c>
      <c r="D21" s="258" t="str">
        <f>'Н3м'!M72</f>
        <v>Кашапов Радмир</v>
      </c>
      <c r="E21" s="259">
        <f>'Н3м'!H55</f>
        <v>0</v>
      </c>
    </row>
    <row r="22" spans="1:5" ht="12.75">
      <c r="A22" s="224">
        <v>21</v>
      </c>
      <c r="B22" s="256">
        <f>'Н3м'!F44</f>
        <v>0</v>
      </c>
      <c r="C22" s="257" t="str">
        <f>'Н3м'!G9</f>
        <v>Река Даниил</v>
      </c>
      <c r="D22" s="258" t="str">
        <f>'Н3м'!E53</f>
        <v>Грифлёнков Марк</v>
      </c>
      <c r="E22" s="259">
        <f>'Н3м'!H57</f>
        <v>0</v>
      </c>
    </row>
    <row r="23" spans="1:5" ht="12.75">
      <c r="A23" s="224">
        <v>22</v>
      </c>
      <c r="B23" s="256">
        <f>'Н3м'!F48</f>
        <v>0</v>
      </c>
      <c r="C23" s="257" t="str">
        <f>'Н3м'!M44</f>
        <v>Река Даниил</v>
      </c>
      <c r="D23" s="258" t="str">
        <f>'Н3м'!M52</f>
        <v>Грифлёнков Марк</v>
      </c>
      <c r="E23" s="259">
        <f>'Н3м'!H59</f>
        <v>0</v>
      </c>
    </row>
    <row r="24" spans="1:5" ht="12.75">
      <c r="A24" s="224">
        <v>23</v>
      </c>
      <c r="B24" s="256">
        <f>'Н3м'!F52</f>
        <v>0</v>
      </c>
      <c r="C24" s="257" t="str">
        <f>'Н3м'!E7</f>
        <v>Река Даниил</v>
      </c>
      <c r="D24" s="258" t="str">
        <f>'Н3м'!C38</f>
        <v>Кузнецов Матвей</v>
      </c>
      <c r="E24" s="259">
        <f>'Н3м'!H61</f>
        <v>0</v>
      </c>
    </row>
    <row r="25" spans="1:5" ht="12.75">
      <c r="A25" s="224">
        <v>24</v>
      </c>
      <c r="B25" s="256">
        <f>'Н3м'!H42</f>
        <v>0</v>
      </c>
      <c r="C25" s="257" t="str">
        <f>'Н3м'!K40</f>
        <v>Река Даниил</v>
      </c>
      <c r="D25" s="258" t="str">
        <f>'Н3м'!C55</f>
        <v>Султанов Тимур</v>
      </c>
      <c r="E25" s="259">
        <f>'Н3м'!B60</f>
        <v>0</v>
      </c>
    </row>
    <row r="26" spans="1:5" ht="12.75">
      <c r="A26" s="224">
        <v>25</v>
      </c>
      <c r="B26" s="256">
        <f>'Н3м'!H50</f>
        <v>0</v>
      </c>
      <c r="C26" s="257" t="str">
        <f>'Н3м'!K56</f>
        <v>Река Лев</v>
      </c>
      <c r="D26" s="258" t="str">
        <f>'Н3м'!K64</f>
        <v>Багаутдинов Ислам</v>
      </c>
      <c r="E26" s="259">
        <f>'Н3м'!B62</f>
        <v>0</v>
      </c>
    </row>
    <row r="27" spans="1:5" ht="12.75">
      <c r="A27" s="224">
        <v>26</v>
      </c>
      <c r="B27" s="256">
        <f>'Н3м'!J40</f>
        <v>0</v>
      </c>
      <c r="C27" s="257" t="str">
        <f>'Н3м'!E31</f>
        <v>Река Лев</v>
      </c>
      <c r="D27" s="258" t="str">
        <f>'Н3м'!C50</f>
        <v>Бутусов Кирилл</v>
      </c>
      <c r="E27" s="259">
        <f>'Н3м'!B55</f>
        <v>0</v>
      </c>
    </row>
    <row r="28" spans="1:5" ht="12.75">
      <c r="A28" s="224">
        <v>27</v>
      </c>
      <c r="B28" s="256">
        <f>'Н3м'!J48</f>
        <v>0</v>
      </c>
      <c r="C28" s="257" t="str">
        <f>'Н3м'!M58</f>
        <v>Река Лев</v>
      </c>
      <c r="D28" s="258" t="str">
        <f>'Н3м'!M61</f>
        <v>Бутусов Кирилл</v>
      </c>
      <c r="E28" s="259">
        <f>'Н3м'!B57</f>
        <v>0</v>
      </c>
    </row>
    <row r="29" spans="1:5" ht="12.75">
      <c r="A29" s="224">
        <v>28</v>
      </c>
      <c r="B29" s="256">
        <f>'Н3м'!L44</f>
        <v>0</v>
      </c>
      <c r="C29" s="257" t="str">
        <f>'Н3м'!G68</f>
        <v>Сатыев Роберт</v>
      </c>
      <c r="D29" s="258" t="str">
        <f>'Н3м'!G71</f>
        <v>Кузнецов Матвей</v>
      </c>
      <c r="E29" s="259">
        <f>'Н3м'!L52</f>
        <v>0</v>
      </c>
    </row>
    <row r="30" spans="1:5" ht="12.75">
      <c r="A30" s="224">
        <v>29</v>
      </c>
      <c r="B30" s="256">
        <f>'Н3м'!D56</f>
        <v>0</v>
      </c>
      <c r="C30" s="257" t="str">
        <f>'Н3м'!E70</f>
        <v>Сатыев Роберт</v>
      </c>
      <c r="D30" s="258" t="str">
        <f>'Н3м'!K71</f>
        <v>Марданов Тимур</v>
      </c>
      <c r="E30" s="259">
        <f>'Н3м'!D58</f>
        <v>0</v>
      </c>
    </row>
    <row r="31" spans="1:5" ht="12.75">
      <c r="A31" s="224">
        <v>30</v>
      </c>
      <c r="B31" s="256">
        <f>'Н3м'!D61</f>
        <v>0</v>
      </c>
      <c r="C31" s="257" t="str">
        <f>'Н3м'!I42</f>
        <v>Султанов Тимур</v>
      </c>
      <c r="D31" s="258" t="str">
        <f>'Н3м'!C60</f>
        <v>Коваленко Ростислав</v>
      </c>
      <c r="E31" s="259">
        <f>'Н3м'!D63</f>
        <v>0</v>
      </c>
    </row>
    <row r="32" spans="1:5" ht="12.75">
      <c r="A32" s="224">
        <v>31</v>
      </c>
      <c r="B32" s="256">
        <f>'Н3м'!J56</f>
        <v>0</v>
      </c>
      <c r="C32" s="257" t="str">
        <f>'Н3м'!E39</f>
        <v>Султанов Тимур</v>
      </c>
      <c r="D32" s="258" t="str">
        <f>'Н3м'!C65</f>
        <v>Кузнецов Матвей</v>
      </c>
      <c r="E32" s="259">
        <f>'Н3м'!J64</f>
        <v>0</v>
      </c>
    </row>
    <row r="33" spans="1:5" ht="12.75">
      <c r="A33" s="224">
        <v>32</v>
      </c>
      <c r="B33" s="256">
        <f>'Н3м'!J60</f>
        <v>0</v>
      </c>
      <c r="C33" s="257" t="str">
        <f>'Н3м'!G40</f>
        <v>Султанов Тимур</v>
      </c>
      <c r="D33" s="258" t="str">
        <f>'Н3м'!I55</f>
        <v>Река Лев</v>
      </c>
      <c r="E33" s="259">
        <f>'Н3м'!J66</f>
        <v>0</v>
      </c>
    </row>
    <row r="34" spans="1:5" ht="12.75">
      <c r="A34" s="224">
        <v>33</v>
      </c>
      <c r="B34" s="256">
        <f>'Н3м'!L58</f>
        <v>0</v>
      </c>
      <c r="C34" s="257" t="str">
        <f>'Н3м'!E27</f>
        <v>Щукин Роман</v>
      </c>
      <c r="D34" s="258" t="str">
        <f>'Н3м'!C48</f>
        <v>Кисыков Даниил</v>
      </c>
      <c r="E34" s="259">
        <f>'Н3м'!L61</f>
        <v>0</v>
      </c>
    </row>
    <row r="35" spans="1:5" ht="12.75">
      <c r="A35" s="224">
        <v>34</v>
      </c>
      <c r="B35" s="256">
        <f>'Н3м'!L65</f>
        <v>0</v>
      </c>
      <c r="C35" s="257" t="str">
        <f>'Н3м'!G25</f>
        <v>Щукин Роман</v>
      </c>
      <c r="D35" s="258" t="str">
        <f>'Н3м'!E45</f>
        <v>Коваленко Ростислав</v>
      </c>
      <c r="E35" s="259">
        <f>'Н3м'!L67</f>
        <v>0</v>
      </c>
    </row>
    <row r="36" spans="1:5" ht="12.75">
      <c r="A36" s="224">
        <v>35</v>
      </c>
      <c r="B36" s="256">
        <f>'Н3м'!D66</f>
        <v>0</v>
      </c>
      <c r="C36" s="257" t="str">
        <f>'Н3м'!E56</f>
        <v>Щукин Роман</v>
      </c>
      <c r="D36" s="258" t="str">
        <f>'Н3м'!E58</f>
        <v>Султанов Тимур</v>
      </c>
      <c r="E36" s="259">
        <f>'Н3м'!J69</f>
        <v>0</v>
      </c>
    </row>
    <row r="37" spans="1:5" ht="12.75">
      <c r="A37" s="224">
        <v>36</v>
      </c>
      <c r="B37" s="256">
        <f>'Н3м'!D70</f>
        <v>0</v>
      </c>
      <c r="C37" s="257" t="str">
        <f>'Н3м'!G17</f>
        <v>Яляев Арсен</v>
      </c>
      <c r="D37" s="258" t="str">
        <f>'Н3м'!E49</f>
        <v>Зиязов Дамир</v>
      </c>
      <c r="E37" s="259">
        <f>'Н3м'!J71</f>
        <v>0</v>
      </c>
    </row>
    <row r="38" spans="1:5" ht="12.75">
      <c r="A38" s="224">
        <v>37</v>
      </c>
      <c r="B38" s="256">
        <f>'Н3м'!F68</f>
        <v>0</v>
      </c>
      <c r="C38" s="257" t="str">
        <f>'Н3м'!E15</f>
        <v>Яляев Арсен</v>
      </c>
      <c r="D38" s="258" t="str">
        <f>'Н3м'!C42</f>
        <v>Кашапов Радмир</v>
      </c>
      <c r="E38" s="259">
        <f>'Н3м'!F71</f>
        <v>0</v>
      </c>
    </row>
    <row r="39" spans="1:5" ht="12.75">
      <c r="A39" s="224">
        <v>38</v>
      </c>
      <c r="B39" s="256">
        <f>'Н3м'!L70</f>
        <v>0</v>
      </c>
      <c r="C39" s="257" t="str">
        <f>'Н3м'!I13</f>
        <v>Яляев Арсен</v>
      </c>
      <c r="D39" s="258" t="str">
        <f>'Н3м'!I38</f>
        <v>Река Даниил</v>
      </c>
      <c r="E39" s="259">
        <f>'Н3м'!L72</f>
        <v>0</v>
      </c>
    </row>
  </sheetData>
  <sheetProtection sheet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379" t="s">
        <v>127</v>
      </c>
      <c r="B1" s="379"/>
      <c r="C1" s="379"/>
      <c r="D1" s="379"/>
      <c r="E1" s="379"/>
      <c r="F1" s="379"/>
      <c r="G1" s="379"/>
      <c r="H1" s="379"/>
      <c r="I1" s="379"/>
    </row>
    <row r="2" spans="1:9" ht="13.5" thickBot="1">
      <c r="A2" s="111" t="s">
        <v>107</v>
      </c>
      <c r="B2" s="111"/>
      <c r="C2" s="111"/>
      <c r="D2" s="111"/>
      <c r="E2" s="111"/>
      <c r="F2" s="111"/>
      <c r="G2" s="111"/>
      <c r="H2" s="111"/>
      <c r="I2" s="111"/>
    </row>
    <row r="3" spans="1:10" ht="23.25">
      <c r="A3" s="112" t="s">
        <v>11</v>
      </c>
      <c r="B3" s="113"/>
      <c r="C3" s="113"/>
      <c r="D3" s="113"/>
      <c r="E3" s="113"/>
      <c r="F3" s="113"/>
      <c r="G3" s="113"/>
      <c r="H3" s="113"/>
      <c r="I3" s="114">
        <v>39</v>
      </c>
      <c r="J3" s="115"/>
    </row>
    <row r="4" spans="1:10" ht="21.75" customHeight="1">
      <c r="A4" s="116" t="s">
        <v>12</v>
      </c>
      <c r="B4" s="116"/>
      <c r="C4" s="117" t="s">
        <v>163</v>
      </c>
      <c r="D4" s="117"/>
      <c r="E4" s="117"/>
      <c r="F4" s="117"/>
      <c r="G4" s="117"/>
      <c r="H4" s="117"/>
      <c r="I4" s="117"/>
      <c r="J4" s="118"/>
    </row>
    <row r="5" spans="1:10" ht="15.75">
      <c r="A5" s="119" t="s">
        <v>207</v>
      </c>
      <c r="B5" s="120"/>
      <c r="C5" s="120"/>
      <c r="D5" s="121" t="s">
        <v>165</v>
      </c>
      <c r="E5" s="122">
        <v>45207</v>
      </c>
      <c r="F5" s="122"/>
      <c r="G5" s="122"/>
      <c r="H5" s="123" t="s">
        <v>166</v>
      </c>
      <c r="I5" s="124" t="s">
        <v>15</v>
      </c>
      <c r="J5" s="118"/>
    </row>
    <row r="6" spans="1:10" ht="15.75">
      <c r="A6" s="230"/>
      <c r="B6" s="230"/>
      <c r="C6" s="230"/>
      <c r="D6" s="231"/>
      <c r="E6" s="231"/>
      <c r="F6" s="231"/>
      <c r="G6" s="231"/>
      <c r="H6" s="232"/>
      <c r="I6" s="233"/>
      <c r="J6" s="118"/>
    </row>
    <row r="7" spans="1:9" ht="10.5" customHeight="1">
      <c r="A7" s="1"/>
      <c r="B7" s="126" t="s">
        <v>45</v>
      </c>
      <c r="C7" s="127" t="s">
        <v>16</v>
      </c>
      <c r="D7" s="1" t="s">
        <v>46</v>
      </c>
      <c r="E7" s="1"/>
      <c r="F7" s="1"/>
      <c r="G7" s="1"/>
      <c r="H7" s="1"/>
      <c r="I7" s="1"/>
    </row>
    <row r="8" spans="1:9" ht="18">
      <c r="A8" s="128"/>
      <c r="B8" s="129" t="s">
        <v>208</v>
      </c>
      <c r="C8" s="130">
        <v>1</v>
      </c>
      <c r="D8" s="131" t="str">
        <f>'Н3д'!K21</f>
        <v>Фаузетдинова Эмилия</v>
      </c>
      <c r="E8" s="234">
        <f>'Н3д'!J21</f>
        <v>0</v>
      </c>
      <c r="F8" s="1"/>
      <c r="G8" s="1"/>
      <c r="H8" s="1"/>
      <c r="I8" s="1"/>
    </row>
    <row r="9" spans="1:9" ht="18">
      <c r="A9" s="128"/>
      <c r="B9" s="129" t="s">
        <v>209</v>
      </c>
      <c r="C9" s="130">
        <v>2</v>
      </c>
      <c r="D9" s="131" t="str">
        <f>'Н3д'!K32</f>
        <v>Лбова Софья</v>
      </c>
      <c r="E9" s="1">
        <f>'Н3д'!J32</f>
        <v>0</v>
      </c>
      <c r="F9" s="1"/>
      <c r="G9" s="1"/>
      <c r="H9" s="1"/>
      <c r="I9" s="1"/>
    </row>
    <row r="10" spans="1:9" ht="18">
      <c r="A10" s="128"/>
      <c r="B10" s="129" t="s">
        <v>210</v>
      </c>
      <c r="C10" s="130">
        <v>3</v>
      </c>
      <c r="D10" s="131" t="str">
        <f>'Н3д'!M44</f>
        <v>Гайсина Сафина</v>
      </c>
      <c r="E10" s="1">
        <f>'Н3д'!L44</f>
        <v>0</v>
      </c>
      <c r="F10" s="1"/>
      <c r="G10" s="1"/>
      <c r="H10" s="1"/>
      <c r="I10" s="1"/>
    </row>
    <row r="11" spans="1:9" ht="18">
      <c r="A11" s="128"/>
      <c r="B11" s="129" t="s">
        <v>211</v>
      </c>
      <c r="C11" s="130">
        <v>4</v>
      </c>
      <c r="D11" s="131" t="str">
        <f>'Н3д'!M52</f>
        <v>Магадиева Амила</v>
      </c>
      <c r="E11" s="1">
        <f>'Н3д'!L52</f>
        <v>0</v>
      </c>
      <c r="F11" s="1"/>
      <c r="G11" s="1"/>
      <c r="H11" s="1"/>
      <c r="I11" s="1"/>
    </row>
    <row r="12" spans="1:9" ht="18">
      <c r="A12" s="128"/>
      <c r="B12" s="129" t="s">
        <v>212</v>
      </c>
      <c r="C12" s="130">
        <v>5</v>
      </c>
      <c r="D12" s="131" t="str">
        <f>'Н3д'!E56</f>
        <v>Косолапова Ксения</v>
      </c>
      <c r="E12" s="1">
        <f>'Н3д'!D56</f>
        <v>0</v>
      </c>
      <c r="F12" s="1"/>
      <c r="G12" s="1"/>
      <c r="H12" s="1"/>
      <c r="I12" s="1"/>
    </row>
    <row r="13" spans="1:9" ht="18">
      <c r="A13" s="128"/>
      <c r="B13" s="129" t="s">
        <v>213</v>
      </c>
      <c r="C13" s="130">
        <v>6</v>
      </c>
      <c r="D13" s="131" t="str">
        <f>'Н3д'!E58</f>
        <v>Фарвазева Надира</v>
      </c>
      <c r="E13" s="1">
        <f>'Н3д'!D58</f>
        <v>0</v>
      </c>
      <c r="F13" s="1"/>
      <c r="G13" s="1"/>
      <c r="H13" s="1"/>
      <c r="I13" s="1"/>
    </row>
    <row r="14" spans="1:9" ht="18">
      <c r="A14" s="128"/>
      <c r="B14" s="129" t="s">
        <v>214</v>
      </c>
      <c r="C14" s="130">
        <v>7</v>
      </c>
      <c r="D14" s="131" t="str">
        <f>'Н3д'!E61</f>
        <v>Галимова Зарина</v>
      </c>
      <c r="E14" s="1">
        <f>'Н3д'!D61</f>
        <v>0</v>
      </c>
      <c r="F14" s="1"/>
      <c r="G14" s="1"/>
      <c r="H14" s="1"/>
      <c r="I14" s="1"/>
    </row>
    <row r="15" spans="1:9" ht="18">
      <c r="A15" s="128"/>
      <c r="B15" s="129" t="s">
        <v>215</v>
      </c>
      <c r="C15" s="130">
        <v>8</v>
      </c>
      <c r="D15" s="131" t="str">
        <f>'Н3д'!E63</f>
        <v>Ханова Аделина</v>
      </c>
      <c r="E15" s="1">
        <f>'Н3д'!D63</f>
        <v>0</v>
      </c>
      <c r="F15" s="1"/>
      <c r="G15" s="1"/>
      <c r="H15" s="1"/>
      <c r="I15" s="1"/>
    </row>
    <row r="16" spans="1:9" ht="18">
      <c r="A16" s="128"/>
      <c r="B16" s="129" t="s">
        <v>216</v>
      </c>
      <c r="C16" s="130">
        <v>9</v>
      </c>
      <c r="D16" s="131" t="str">
        <f>'Н3д'!M58</f>
        <v>Бикмурзина Дарья</v>
      </c>
      <c r="E16" s="1">
        <f>'Н3д'!L58</f>
        <v>0</v>
      </c>
      <c r="F16" s="1"/>
      <c r="G16" s="1"/>
      <c r="H16" s="1"/>
      <c r="I16" s="1"/>
    </row>
    <row r="17" spans="1:9" ht="18">
      <c r="A17" s="128"/>
      <c r="B17" s="129" t="s">
        <v>217</v>
      </c>
      <c r="C17" s="130">
        <v>10</v>
      </c>
      <c r="D17" s="131" t="str">
        <f>'Н3д'!M61</f>
        <v>Дехтерева Виктория</v>
      </c>
      <c r="E17" s="1">
        <f>'Н3д'!L61</f>
        <v>0</v>
      </c>
      <c r="F17" s="1"/>
      <c r="G17" s="1"/>
      <c r="H17" s="1"/>
      <c r="I17" s="1"/>
    </row>
    <row r="18" spans="1:9" ht="18">
      <c r="A18" s="128"/>
      <c r="B18" s="129" t="s">
        <v>70</v>
      </c>
      <c r="C18" s="130">
        <v>11</v>
      </c>
      <c r="D18" s="131">
        <f>'Н3д'!M65</f>
        <v>0</v>
      </c>
      <c r="E18" s="1">
        <f>'Н3д'!L65</f>
        <v>0</v>
      </c>
      <c r="F18" s="1"/>
      <c r="G18" s="1"/>
      <c r="H18" s="1"/>
      <c r="I18" s="1"/>
    </row>
    <row r="19" spans="1:9" ht="18">
      <c r="A19" s="128"/>
      <c r="B19" s="129" t="s">
        <v>70</v>
      </c>
      <c r="C19" s="130">
        <v>12</v>
      </c>
      <c r="D19" s="131">
        <f>'Н3д'!M67</f>
        <v>0</v>
      </c>
      <c r="E19" s="1">
        <f>'Н3д'!L67</f>
        <v>0</v>
      </c>
      <c r="F19" s="1"/>
      <c r="G19" s="1"/>
      <c r="H19" s="1"/>
      <c r="I19" s="1"/>
    </row>
    <row r="20" spans="1:9" ht="18">
      <c r="A20" s="128"/>
      <c r="B20" s="129" t="s">
        <v>70</v>
      </c>
      <c r="C20" s="130">
        <v>13</v>
      </c>
      <c r="D20" s="131">
        <f>'Н3д'!G68</f>
        <v>0</v>
      </c>
      <c r="E20" s="1">
        <f>'Н3д'!F68</f>
        <v>0</v>
      </c>
      <c r="F20" s="1"/>
      <c r="G20" s="1"/>
      <c r="H20" s="1"/>
      <c r="I20" s="1"/>
    </row>
    <row r="21" spans="1:9" ht="18">
      <c r="A21" s="128"/>
      <c r="B21" s="129" t="s">
        <v>70</v>
      </c>
      <c r="C21" s="130">
        <v>14</v>
      </c>
      <c r="D21" s="131">
        <f>'Н3д'!G71</f>
        <v>0</v>
      </c>
      <c r="E21" s="1">
        <f>'Н3д'!F71</f>
        <v>0</v>
      </c>
      <c r="F21" s="1"/>
      <c r="G21" s="1"/>
      <c r="H21" s="1"/>
      <c r="I21" s="1"/>
    </row>
    <row r="22" spans="1:9" ht="18">
      <c r="A22" s="128"/>
      <c r="B22" s="129" t="s">
        <v>70</v>
      </c>
      <c r="C22" s="130">
        <v>15</v>
      </c>
      <c r="D22" s="131">
        <f>'Н3д'!M70</f>
        <v>0</v>
      </c>
      <c r="E22" s="1">
        <f>'Н3д'!L70</f>
        <v>0</v>
      </c>
      <c r="F22" s="1"/>
      <c r="G22" s="1"/>
      <c r="H22" s="1"/>
      <c r="I22" s="1"/>
    </row>
    <row r="23" spans="1:9" ht="18">
      <c r="A23" s="128"/>
      <c r="B23" s="129" t="s">
        <v>70</v>
      </c>
      <c r="C23" s="130">
        <v>16</v>
      </c>
      <c r="D23" s="131">
        <f>'Н3д'!M72</f>
        <v>0</v>
      </c>
      <c r="E23" s="1">
        <f>'Н3д'!L72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6.00390625" style="136" customWidth="1"/>
    <col min="2" max="2" width="3.75390625" style="136" customWidth="1"/>
    <col min="3" max="3" width="25.75390625" style="136" customWidth="1"/>
    <col min="4" max="4" width="3.75390625" style="136" customWidth="1"/>
    <col min="5" max="5" width="15.75390625" style="136" customWidth="1"/>
    <col min="6" max="6" width="3.75390625" style="136" customWidth="1"/>
    <col min="7" max="7" width="15.75390625" style="136" customWidth="1"/>
    <col min="8" max="8" width="3.75390625" style="136" customWidth="1"/>
    <col min="9" max="9" width="15.75390625" style="136" customWidth="1"/>
    <col min="10" max="10" width="3.75390625" style="136" customWidth="1"/>
    <col min="11" max="11" width="9.75390625" style="136" customWidth="1"/>
    <col min="12" max="12" width="3.75390625" style="136" customWidth="1"/>
    <col min="13" max="15" width="5.75390625" style="136" customWidth="1"/>
    <col min="16" max="16384" width="9.125" style="136" customWidth="1"/>
  </cols>
  <sheetData>
    <row r="1" spans="1:15" s="2" customFormat="1" ht="16.5" thickBot="1">
      <c r="A1" s="379" t="s">
        <v>128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</row>
    <row r="2" spans="1:15" s="2" customFormat="1" ht="13.5" thickBot="1">
      <c r="A2" s="132" t="s">
        <v>109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12.75">
      <c r="A3" s="134" t="str">
        <f>сН3д!A3</f>
        <v>LXVII Чемпионат РБ в зачет XXIV Кубка РБ, VI Кубка Давида - Детского Баш Кубка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2.75">
      <c r="A4" s="137" t="str">
        <f>CONCATENATE(сН3д!A4," ",сН3д!C4)</f>
        <v>Республиканские официальные спортивные соревнования ДЕНЬ РЕСПУБЛИКИ БАШКОРТОСТАН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2.75">
      <c r="A5" s="139">
        <f>сН3д!E5</f>
        <v>45207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spans="1:15" ht="12.75">
      <c r="A6" s="186">
        <v>1</v>
      </c>
      <c r="B6" s="235">
        <f>сН3д!A8</f>
        <v>0</v>
      </c>
      <c r="C6" s="188" t="str">
        <f>сН3д!B8</f>
        <v>Гайсина Сафина</v>
      </c>
      <c r="D6" s="189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</row>
    <row r="7" spans="1:15" ht="12.75">
      <c r="A7" s="186"/>
      <c r="B7" s="236"/>
      <c r="C7" s="192">
        <v>1</v>
      </c>
      <c r="D7" s="237"/>
      <c r="E7" s="213" t="s">
        <v>208</v>
      </c>
      <c r="F7" s="238"/>
      <c r="G7" s="190"/>
      <c r="H7" s="190"/>
      <c r="I7" s="239"/>
      <c r="J7" s="239"/>
      <c r="K7" s="190"/>
      <c r="L7" s="190"/>
      <c r="M7" s="190"/>
      <c r="N7" s="190"/>
      <c r="O7" s="190"/>
    </row>
    <row r="8" spans="1:15" ht="12.75">
      <c r="A8" s="186">
        <v>16</v>
      </c>
      <c r="B8" s="235">
        <f>сН3д!A23</f>
        <v>0</v>
      </c>
      <c r="C8" s="197" t="str">
        <f>сН3д!B23</f>
        <v>_</v>
      </c>
      <c r="D8" s="240"/>
      <c r="E8" s="196"/>
      <c r="F8" s="195"/>
      <c r="G8" s="190"/>
      <c r="H8" s="190"/>
      <c r="I8" s="190"/>
      <c r="J8" s="190"/>
      <c r="K8" s="190"/>
      <c r="L8" s="190"/>
      <c r="M8" s="190"/>
      <c r="N8" s="190"/>
      <c r="O8" s="190"/>
    </row>
    <row r="9" spans="1:15" ht="12.75">
      <c r="A9" s="186"/>
      <c r="B9" s="236"/>
      <c r="C9" s="190"/>
      <c r="D9" s="236"/>
      <c r="E9" s="192">
        <v>9</v>
      </c>
      <c r="F9" s="237"/>
      <c r="G9" s="213" t="s">
        <v>208</v>
      </c>
      <c r="H9" s="238"/>
      <c r="I9" s="190"/>
      <c r="J9" s="190"/>
      <c r="K9" s="190"/>
      <c r="L9" s="190"/>
      <c r="M9" s="190"/>
      <c r="N9" s="190"/>
      <c r="O9" s="190"/>
    </row>
    <row r="10" spans="1:15" ht="12.75">
      <c r="A10" s="186">
        <v>9</v>
      </c>
      <c r="B10" s="235">
        <f>сН3д!A16</f>
        <v>0</v>
      </c>
      <c r="C10" s="188" t="str">
        <f>сН3д!B16</f>
        <v>Косолапова Ксения</v>
      </c>
      <c r="D10" s="241"/>
      <c r="E10" s="196"/>
      <c r="F10" s="242"/>
      <c r="G10" s="196"/>
      <c r="H10" s="195"/>
      <c r="I10" s="190"/>
      <c r="J10" s="190"/>
      <c r="K10" s="190"/>
      <c r="L10" s="190"/>
      <c r="M10" s="190"/>
      <c r="N10" s="190"/>
      <c r="O10" s="190"/>
    </row>
    <row r="11" spans="1:15" ht="12.75">
      <c r="A11" s="186"/>
      <c r="B11" s="236"/>
      <c r="C11" s="192">
        <v>2</v>
      </c>
      <c r="D11" s="237"/>
      <c r="E11" s="243" t="s">
        <v>216</v>
      </c>
      <c r="F11" s="244"/>
      <c r="G11" s="196"/>
      <c r="H11" s="195"/>
      <c r="I11" s="190"/>
      <c r="J11" s="190"/>
      <c r="K11" s="190"/>
      <c r="L11" s="190"/>
      <c r="M11" s="190"/>
      <c r="N11" s="190"/>
      <c r="O11" s="190"/>
    </row>
    <row r="12" spans="1:15" ht="12.75">
      <c r="A12" s="186">
        <v>8</v>
      </c>
      <c r="B12" s="235">
        <f>сН3д!A15</f>
        <v>0</v>
      </c>
      <c r="C12" s="197" t="str">
        <f>сН3д!B15</f>
        <v>Дехтерева Виктория</v>
      </c>
      <c r="D12" s="240"/>
      <c r="E12" s="190"/>
      <c r="F12" s="236"/>
      <c r="G12" s="196"/>
      <c r="H12" s="195"/>
      <c r="I12" s="190"/>
      <c r="J12" s="190"/>
      <c r="K12" s="190"/>
      <c r="L12" s="190"/>
      <c r="M12" s="245"/>
      <c r="N12" s="190"/>
      <c r="O12" s="190"/>
    </row>
    <row r="13" spans="1:15" ht="12.75">
      <c r="A13" s="186"/>
      <c r="B13" s="236"/>
      <c r="C13" s="190"/>
      <c r="D13" s="236"/>
      <c r="E13" s="190"/>
      <c r="F13" s="236"/>
      <c r="G13" s="192">
        <v>13</v>
      </c>
      <c r="H13" s="237"/>
      <c r="I13" s="213" t="s">
        <v>211</v>
      </c>
      <c r="J13" s="238"/>
      <c r="K13" s="190"/>
      <c r="L13" s="190"/>
      <c r="M13" s="245"/>
      <c r="N13" s="190"/>
      <c r="O13" s="190"/>
    </row>
    <row r="14" spans="1:15" ht="12.75">
      <c r="A14" s="186">
        <v>5</v>
      </c>
      <c r="B14" s="235">
        <f>сН3д!A12</f>
        <v>0</v>
      </c>
      <c r="C14" s="188" t="str">
        <f>сН3д!B12</f>
        <v>Ханова Аделина</v>
      </c>
      <c r="D14" s="241"/>
      <c r="E14" s="190"/>
      <c r="F14" s="236"/>
      <c r="G14" s="196"/>
      <c r="H14" s="242"/>
      <c r="I14" s="196"/>
      <c r="J14" s="195"/>
      <c r="K14" s="190"/>
      <c r="L14" s="190"/>
      <c r="M14" s="245"/>
      <c r="N14" s="190"/>
      <c r="O14" s="190"/>
    </row>
    <row r="15" spans="1:15" ht="12.75">
      <c r="A15" s="186"/>
      <c r="B15" s="236"/>
      <c r="C15" s="192">
        <v>3</v>
      </c>
      <c r="D15" s="237"/>
      <c r="E15" s="194" t="s">
        <v>212</v>
      </c>
      <c r="F15" s="246"/>
      <c r="G15" s="196"/>
      <c r="H15" s="247"/>
      <c r="I15" s="196"/>
      <c r="J15" s="195"/>
      <c r="K15" s="189"/>
      <c r="L15" s="190"/>
      <c r="M15" s="245"/>
      <c r="N15" s="190"/>
      <c r="O15" s="190"/>
    </row>
    <row r="16" spans="1:15" ht="12.75">
      <c r="A16" s="186">
        <v>12</v>
      </c>
      <c r="B16" s="235">
        <f>сН3д!A19</f>
        <v>0</v>
      </c>
      <c r="C16" s="197" t="str">
        <f>сН3д!B19</f>
        <v>_</v>
      </c>
      <c r="D16" s="240"/>
      <c r="E16" s="196"/>
      <c r="F16" s="246"/>
      <c r="G16" s="196"/>
      <c r="H16" s="247"/>
      <c r="I16" s="196"/>
      <c r="J16" s="195"/>
      <c r="K16" s="190"/>
      <c r="L16" s="190"/>
      <c r="M16" s="245"/>
      <c r="N16" s="190"/>
      <c r="O16" s="190"/>
    </row>
    <row r="17" spans="1:15" ht="12.75">
      <c r="A17" s="186"/>
      <c r="B17" s="236"/>
      <c r="C17" s="190"/>
      <c r="D17" s="236"/>
      <c r="E17" s="192">
        <v>10</v>
      </c>
      <c r="F17" s="237"/>
      <c r="G17" s="243" t="s">
        <v>211</v>
      </c>
      <c r="H17" s="244"/>
      <c r="I17" s="196"/>
      <c r="J17" s="195"/>
      <c r="K17" s="190"/>
      <c r="L17" s="190"/>
      <c r="M17" s="190"/>
      <c r="N17" s="190"/>
      <c r="O17" s="190"/>
    </row>
    <row r="18" spans="1:15" ht="12.75">
      <c r="A18" s="186">
        <v>13</v>
      </c>
      <c r="B18" s="235">
        <f>сН3д!A20</f>
        <v>0</v>
      </c>
      <c r="C18" s="188" t="str">
        <f>сН3д!B20</f>
        <v>_</v>
      </c>
      <c r="D18" s="241"/>
      <c r="E18" s="196"/>
      <c r="F18" s="242"/>
      <c r="G18" s="190"/>
      <c r="H18" s="236"/>
      <c r="I18" s="196"/>
      <c r="J18" s="195"/>
      <c r="K18" s="190"/>
      <c r="L18" s="190"/>
      <c r="M18" s="190"/>
      <c r="N18" s="190"/>
      <c r="O18" s="190"/>
    </row>
    <row r="19" spans="1:15" ht="12.75">
      <c r="A19" s="186"/>
      <c r="B19" s="236"/>
      <c r="C19" s="192">
        <v>4</v>
      </c>
      <c r="D19" s="237"/>
      <c r="E19" s="243" t="s">
        <v>211</v>
      </c>
      <c r="F19" s="244"/>
      <c r="G19" s="190"/>
      <c r="H19" s="236"/>
      <c r="I19" s="196"/>
      <c r="J19" s="195"/>
      <c r="K19" s="190"/>
      <c r="L19" s="190"/>
      <c r="M19" s="190"/>
      <c r="N19" s="190"/>
      <c r="O19" s="190"/>
    </row>
    <row r="20" spans="1:15" ht="12.75">
      <c r="A20" s="186">
        <v>4</v>
      </c>
      <c r="B20" s="235">
        <f>сН3д!A11</f>
        <v>0</v>
      </c>
      <c r="C20" s="197" t="str">
        <f>сН3д!B11</f>
        <v>Лбова Софья</v>
      </c>
      <c r="D20" s="240"/>
      <c r="E20" s="190"/>
      <c r="F20" s="236"/>
      <c r="G20" s="190"/>
      <c r="H20" s="236"/>
      <c r="I20" s="196"/>
      <c r="J20" s="195"/>
      <c r="K20" s="190"/>
      <c r="L20" s="190"/>
      <c r="M20" s="190"/>
      <c r="N20" s="190"/>
      <c r="O20" s="190"/>
    </row>
    <row r="21" spans="1:15" ht="12.75">
      <c r="A21" s="186"/>
      <c r="B21" s="236"/>
      <c r="C21" s="190"/>
      <c r="D21" s="236"/>
      <c r="E21" s="190"/>
      <c r="F21" s="236"/>
      <c r="G21" s="190"/>
      <c r="H21" s="236"/>
      <c r="I21" s="192">
        <v>15</v>
      </c>
      <c r="J21" s="237"/>
      <c r="K21" s="213" t="s">
        <v>214</v>
      </c>
      <c r="L21" s="213"/>
      <c r="M21" s="213"/>
      <c r="N21" s="213"/>
      <c r="O21" s="213"/>
    </row>
    <row r="22" spans="1:15" ht="12.75">
      <c r="A22" s="186">
        <v>3</v>
      </c>
      <c r="B22" s="235">
        <f>сН3д!A10</f>
        <v>0</v>
      </c>
      <c r="C22" s="188" t="str">
        <f>сН3д!B10</f>
        <v>Магадиева Амила</v>
      </c>
      <c r="D22" s="241"/>
      <c r="E22" s="190"/>
      <c r="F22" s="236"/>
      <c r="G22" s="190"/>
      <c r="H22" s="236"/>
      <c r="I22" s="196"/>
      <c r="J22" s="201"/>
      <c r="K22" s="195"/>
      <c r="L22" s="195"/>
      <c r="M22" s="190"/>
      <c r="N22" s="210" t="s">
        <v>71</v>
      </c>
      <c r="O22" s="210"/>
    </row>
    <row r="23" spans="1:15" ht="12.75">
      <c r="A23" s="186"/>
      <c r="B23" s="236"/>
      <c r="C23" s="192">
        <v>5</v>
      </c>
      <c r="D23" s="237"/>
      <c r="E23" s="213" t="s">
        <v>210</v>
      </c>
      <c r="F23" s="241"/>
      <c r="G23" s="190"/>
      <c r="H23" s="236"/>
      <c r="I23" s="196"/>
      <c r="J23" s="248"/>
      <c r="K23" s="195"/>
      <c r="L23" s="195"/>
      <c r="M23" s="190"/>
      <c r="N23" s="190"/>
      <c r="O23" s="190"/>
    </row>
    <row r="24" spans="1:15" ht="12.75">
      <c r="A24" s="186">
        <v>14</v>
      </c>
      <c r="B24" s="235">
        <f>сН3д!A21</f>
        <v>0</v>
      </c>
      <c r="C24" s="197" t="str">
        <f>сН3д!B21</f>
        <v>_</v>
      </c>
      <c r="D24" s="240"/>
      <c r="E24" s="196"/>
      <c r="F24" s="246"/>
      <c r="G24" s="190"/>
      <c r="H24" s="236"/>
      <c r="I24" s="196"/>
      <c r="J24" s="195"/>
      <c r="K24" s="195"/>
      <c r="L24" s="195"/>
      <c r="M24" s="190"/>
      <c r="N24" s="190"/>
      <c r="O24" s="190"/>
    </row>
    <row r="25" spans="1:15" ht="12.75">
      <c r="A25" s="186"/>
      <c r="B25" s="236"/>
      <c r="C25" s="190"/>
      <c r="D25" s="236"/>
      <c r="E25" s="192">
        <v>11</v>
      </c>
      <c r="F25" s="237"/>
      <c r="G25" s="213" t="s">
        <v>210</v>
      </c>
      <c r="H25" s="241"/>
      <c r="I25" s="196"/>
      <c r="J25" s="195"/>
      <c r="K25" s="195"/>
      <c r="L25" s="195"/>
      <c r="M25" s="190"/>
      <c r="N25" s="190"/>
      <c r="O25" s="190"/>
    </row>
    <row r="26" spans="1:15" ht="12.75">
      <c r="A26" s="186">
        <v>11</v>
      </c>
      <c r="B26" s="235">
        <f>сН3д!A18</f>
        <v>0</v>
      </c>
      <c r="C26" s="188" t="str">
        <f>сН3д!B18</f>
        <v>_</v>
      </c>
      <c r="D26" s="241"/>
      <c r="E26" s="196"/>
      <c r="F26" s="242"/>
      <c r="G26" s="196"/>
      <c r="H26" s="246"/>
      <c r="I26" s="196"/>
      <c r="J26" s="195"/>
      <c r="K26" s="195"/>
      <c r="L26" s="195"/>
      <c r="M26" s="190"/>
      <c r="N26" s="190"/>
      <c r="O26" s="190"/>
    </row>
    <row r="27" spans="1:15" ht="12.75">
      <c r="A27" s="186"/>
      <c r="B27" s="236"/>
      <c r="C27" s="192">
        <v>6</v>
      </c>
      <c r="D27" s="237"/>
      <c r="E27" s="243" t="s">
        <v>213</v>
      </c>
      <c r="F27" s="244"/>
      <c r="G27" s="196"/>
      <c r="H27" s="246"/>
      <c r="I27" s="196"/>
      <c r="J27" s="195"/>
      <c r="K27" s="195"/>
      <c r="L27" s="195"/>
      <c r="M27" s="190"/>
      <c r="N27" s="190"/>
      <c r="O27" s="190"/>
    </row>
    <row r="28" spans="1:15" ht="12.75">
      <c r="A28" s="186">
        <v>6</v>
      </c>
      <c r="B28" s="235">
        <f>сН3д!A13</f>
        <v>0</v>
      </c>
      <c r="C28" s="197" t="str">
        <f>сН3д!B13</f>
        <v>Фарвазева Надира</v>
      </c>
      <c r="D28" s="240"/>
      <c r="E28" s="190"/>
      <c r="F28" s="236"/>
      <c r="G28" s="196"/>
      <c r="H28" s="246"/>
      <c r="I28" s="196"/>
      <c r="J28" s="195"/>
      <c r="K28" s="195"/>
      <c r="L28" s="195"/>
      <c r="M28" s="190"/>
      <c r="N28" s="190"/>
      <c r="O28" s="190"/>
    </row>
    <row r="29" spans="1:15" ht="12.75">
      <c r="A29" s="186"/>
      <c r="B29" s="236"/>
      <c r="C29" s="190"/>
      <c r="D29" s="236"/>
      <c r="E29" s="190"/>
      <c r="F29" s="236"/>
      <c r="G29" s="192">
        <v>14</v>
      </c>
      <c r="H29" s="237"/>
      <c r="I29" s="243" t="s">
        <v>214</v>
      </c>
      <c r="J29" s="238"/>
      <c r="K29" s="195"/>
      <c r="L29" s="195"/>
      <c r="M29" s="190"/>
      <c r="N29" s="190"/>
      <c r="O29" s="190"/>
    </row>
    <row r="30" spans="1:15" ht="12.75">
      <c r="A30" s="186">
        <v>7</v>
      </c>
      <c r="B30" s="235">
        <f>сН3д!A14</f>
        <v>0</v>
      </c>
      <c r="C30" s="188" t="str">
        <f>сН3д!B14</f>
        <v>Фаузетдинова Эмилия</v>
      </c>
      <c r="D30" s="241"/>
      <c r="E30" s="190"/>
      <c r="F30" s="236"/>
      <c r="G30" s="196"/>
      <c r="H30" s="201"/>
      <c r="I30" s="190"/>
      <c r="J30" s="190"/>
      <c r="K30" s="195"/>
      <c r="L30" s="195"/>
      <c r="M30" s="190"/>
      <c r="N30" s="190"/>
      <c r="O30" s="190"/>
    </row>
    <row r="31" spans="1:15" ht="12.75">
      <c r="A31" s="186"/>
      <c r="B31" s="236"/>
      <c r="C31" s="192">
        <v>7</v>
      </c>
      <c r="D31" s="237"/>
      <c r="E31" s="213" t="s">
        <v>214</v>
      </c>
      <c r="F31" s="241"/>
      <c r="G31" s="196"/>
      <c r="H31" s="200"/>
      <c r="I31" s="190"/>
      <c r="J31" s="190"/>
      <c r="K31" s="195"/>
      <c r="L31" s="195"/>
      <c r="M31" s="190"/>
      <c r="N31" s="190"/>
      <c r="O31" s="190"/>
    </row>
    <row r="32" spans="1:15" ht="12.75">
      <c r="A32" s="186">
        <v>10</v>
      </c>
      <c r="B32" s="235">
        <f>сН3д!A17</f>
        <v>0</v>
      </c>
      <c r="C32" s="197" t="str">
        <f>сН3д!B17</f>
        <v>Бикмурзина Дарья</v>
      </c>
      <c r="D32" s="240"/>
      <c r="E32" s="196"/>
      <c r="F32" s="246"/>
      <c r="G32" s="196"/>
      <c r="H32" s="200"/>
      <c r="I32" s="186">
        <v>-15</v>
      </c>
      <c r="J32" s="249">
        <f>IF(J21=H13,H29,IF(J21=H29,H13,0))</f>
        <v>0</v>
      </c>
      <c r="K32" s="188" t="str">
        <f>IF(K21=I13,I29,IF(K21=I29,I13,0))</f>
        <v>Лбова Софья</v>
      </c>
      <c r="L32" s="188"/>
      <c r="M32" s="194"/>
      <c r="N32" s="194"/>
      <c r="O32" s="194"/>
    </row>
    <row r="33" spans="1:15" ht="12.75">
      <c r="A33" s="186"/>
      <c r="B33" s="236"/>
      <c r="C33" s="190"/>
      <c r="D33" s="236"/>
      <c r="E33" s="192">
        <v>12</v>
      </c>
      <c r="F33" s="237"/>
      <c r="G33" s="243" t="s">
        <v>214</v>
      </c>
      <c r="H33" s="250"/>
      <c r="I33" s="190"/>
      <c r="J33" s="190"/>
      <c r="K33" s="195"/>
      <c r="L33" s="195"/>
      <c r="M33" s="190"/>
      <c r="N33" s="210" t="s">
        <v>72</v>
      </c>
      <c r="O33" s="210"/>
    </row>
    <row r="34" spans="1:15" ht="12.75">
      <c r="A34" s="186">
        <v>15</v>
      </c>
      <c r="B34" s="235">
        <f>сН3д!A22</f>
        <v>0</v>
      </c>
      <c r="C34" s="188" t="str">
        <f>сН3д!B22</f>
        <v>_</v>
      </c>
      <c r="D34" s="241"/>
      <c r="E34" s="196"/>
      <c r="F34" s="201"/>
      <c r="G34" s="190"/>
      <c r="H34" s="190"/>
      <c r="I34" s="190"/>
      <c r="J34" s="190"/>
      <c r="K34" s="195"/>
      <c r="L34" s="195"/>
      <c r="M34" s="190"/>
      <c r="N34" s="190"/>
      <c r="O34" s="190"/>
    </row>
    <row r="35" spans="1:15" ht="12.75">
      <c r="A35" s="186"/>
      <c r="B35" s="236"/>
      <c r="C35" s="192">
        <v>8</v>
      </c>
      <c r="D35" s="237"/>
      <c r="E35" s="243" t="s">
        <v>209</v>
      </c>
      <c r="F35" s="250"/>
      <c r="G35" s="190"/>
      <c r="H35" s="190"/>
      <c r="I35" s="190"/>
      <c r="J35" s="190"/>
      <c r="K35" s="195"/>
      <c r="L35" s="195"/>
      <c r="M35" s="190"/>
      <c r="N35" s="190"/>
      <c r="O35" s="190"/>
    </row>
    <row r="36" spans="1:15" ht="12.75">
      <c r="A36" s="186">
        <v>2</v>
      </c>
      <c r="B36" s="235">
        <f>сН3д!A9</f>
        <v>0</v>
      </c>
      <c r="C36" s="197" t="str">
        <f>сН3д!B9</f>
        <v>Галимова Зарина</v>
      </c>
      <c r="D36" s="199"/>
      <c r="E36" s="190"/>
      <c r="F36" s="190"/>
      <c r="G36" s="190"/>
      <c r="H36" s="190"/>
      <c r="I36" s="190"/>
      <c r="J36" s="190"/>
      <c r="K36" s="195"/>
      <c r="L36" s="195"/>
      <c r="M36" s="190"/>
      <c r="N36" s="190"/>
      <c r="O36" s="190"/>
    </row>
    <row r="37" spans="1:15" ht="12.75">
      <c r="A37" s="186"/>
      <c r="B37" s="186"/>
      <c r="C37" s="190"/>
      <c r="D37" s="190"/>
      <c r="E37" s="190"/>
      <c r="F37" s="190"/>
      <c r="G37" s="190"/>
      <c r="H37" s="190"/>
      <c r="I37" s="190"/>
      <c r="J37" s="190"/>
      <c r="K37" s="195"/>
      <c r="L37" s="195"/>
      <c r="M37" s="190"/>
      <c r="N37" s="190"/>
      <c r="O37" s="190"/>
    </row>
    <row r="38" spans="1:15" ht="12.75">
      <c r="A38" s="186">
        <v>-1</v>
      </c>
      <c r="B38" s="249">
        <f>IF(D7=B6,B8,IF(D7=B8,B6,0))</f>
        <v>0</v>
      </c>
      <c r="C38" s="188" t="str">
        <f>IF(E7=C6,C8,IF(E7=C8,C6,0))</f>
        <v>_</v>
      </c>
      <c r="D38" s="189"/>
      <c r="E38" s="190"/>
      <c r="F38" s="190"/>
      <c r="G38" s="186">
        <v>-13</v>
      </c>
      <c r="H38" s="249">
        <f>IF(H13=F9,F17,IF(H13=F17,F9,0))</f>
        <v>0</v>
      </c>
      <c r="I38" s="188" t="str">
        <f>IF(I13=G9,G17,IF(I13=G17,G9,0))</f>
        <v>Гайсина Сафина</v>
      </c>
      <c r="J38" s="189"/>
      <c r="K38" s="190"/>
      <c r="L38" s="190"/>
      <c r="M38" s="190"/>
      <c r="N38" s="190"/>
      <c r="O38" s="190"/>
    </row>
    <row r="39" spans="1:15" ht="12.75">
      <c r="A39" s="186"/>
      <c r="B39" s="186"/>
      <c r="C39" s="192">
        <v>16</v>
      </c>
      <c r="D39" s="237"/>
      <c r="E39" s="251" t="s">
        <v>215</v>
      </c>
      <c r="F39" s="252"/>
      <c r="G39" s="190"/>
      <c r="H39" s="190"/>
      <c r="I39" s="196"/>
      <c r="J39" s="195"/>
      <c r="K39" s="190"/>
      <c r="L39" s="190"/>
      <c r="M39" s="190"/>
      <c r="N39" s="190"/>
      <c r="O39" s="190"/>
    </row>
    <row r="40" spans="1:15" ht="12.75">
      <c r="A40" s="186">
        <v>-2</v>
      </c>
      <c r="B40" s="249">
        <f>IF(D11=B10,B12,IF(D11=B12,B10,0))</f>
        <v>0</v>
      </c>
      <c r="C40" s="197" t="str">
        <f>IF(E11=C10,C12,IF(E11=C12,C10,0))</f>
        <v>Дехтерева Виктория</v>
      </c>
      <c r="D40" s="199"/>
      <c r="E40" s="192">
        <v>20</v>
      </c>
      <c r="F40" s="237"/>
      <c r="G40" s="251" t="s">
        <v>209</v>
      </c>
      <c r="H40" s="252"/>
      <c r="I40" s="192">
        <v>26</v>
      </c>
      <c r="J40" s="237"/>
      <c r="K40" s="251" t="s">
        <v>208</v>
      </c>
      <c r="L40" s="252"/>
      <c r="M40" s="190"/>
      <c r="N40" s="190"/>
      <c r="O40" s="190"/>
    </row>
    <row r="41" spans="1:15" ht="12.75">
      <c r="A41" s="186"/>
      <c r="B41" s="186"/>
      <c r="C41" s="186">
        <v>-12</v>
      </c>
      <c r="D41" s="249">
        <f>IF(F33=D31,D35,IF(F33=D35,D31,0))</f>
        <v>0</v>
      </c>
      <c r="E41" s="197" t="str">
        <f>IF(G33=E31,E35,IF(G33=E35,E31,0))</f>
        <v>Галимова Зарина</v>
      </c>
      <c r="F41" s="199"/>
      <c r="G41" s="196"/>
      <c r="H41" s="200"/>
      <c r="I41" s="196"/>
      <c r="J41" s="201"/>
      <c r="K41" s="196"/>
      <c r="L41" s="195"/>
      <c r="M41" s="190"/>
      <c r="N41" s="190"/>
      <c r="O41" s="190"/>
    </row>
    <row r="42" spans="1:15" ht="12.75">
      <c r="A42" s="186">
        <v>-3</v>
      </c>
      <c r="B42" s="249">
        <f>IF(D15=B14,B16,IF(D15=B16,B14,0))</f>
        <v>0</v>
      </c>
      <c r="C42" s="188" t="str">
        <f>IF(E15=C14,C16,IF(E15=C16,C14,0))</f>
        <v>_</v>
      </c>
      <c r="D42" s="189"/>
      <c r="E42" s="190"/>
      <c r="F42" s="190"/>
      <c r="G42" s="192">
        <v>24</v>
      </c>
      <c r="H42" s="237"/>
      <c r="I42" s="253" t="s">
        <v>213</v>
      </c>
      <c r="J42" s="248"/>
      <c r="K42" s="196"/>
      <c r="L42" s="195"/>
      <c r="M42" s="190"/>
      <c r="N42" s="190"/>
      <c r="O42" s="190"/>
    </row>
    <row r="43" spans="1:15" ht="12.75">
      <c r="A43" s="186"/>
      <c r="B43" s="186"/>
      <c r="C43" s="192">
        <v>17</v>
      </c>
      <c r="D43" s="237"/>
      <c r="E43" s="251"/>
      <c r="F43" s="252"/>
      <c r="G43" s="196"/>
      <c r="H43" s="195"/>
      <c r="I43" s="195"/>
      <c r="J43" s="195"/>
      <c r="K43" s="196"/>
      <c r="L43" s="195"/>
      <c r="M43" s="190"/>
      <c r="N43" s="190"/>
      <c r="O43" s="190"/>
    </row>
    <row r="44" spans="1:15" ht="12.75">
      <c r="A44" s="186">
        <v>-4</v>
      </c>
      <c r="B44" s="249">
        <f>IF(D19=B18,B20,IF(D19=B20,B18,0))</f>
        <v>0</v>
      </c>
      <c r="C44" s="197" t="str">
        <f>IF(E19=C18,C20,IF(E19=C20,C18,0))</f>
        <v>_</v>
      </c>
      <c r="D44" s="199"/>
      <c r="E44" s="192">
        <v>21</v>
      </c>
      <c r="F44" s="237"/>
      <c r="G44" s="253" t="s">
        <v>213</v>
      </c>
      <c r="H44" s="252"/>
      <c r="I44" s="195"/>
      <c r="J44" s="195"/>
      <c r="K44" s="192">
        <v>28</v>
      </c>
      <c r="L44" s="237"/>
      <c r="M44" s="251" t="s">
        <v>208</v>
      </c>
      <c r="N44" s="194"/>
      <c r="O44" s="194"/>
    </row>
    <row r="45" spans="1:15" ht="12.75">
      <c r="A45" s="186"/>
      <c r="B45" s="186"/>
      <c r="C45" s="186">
        <v>-11</v>
      </c>
      <c r="D45" s="249">
        <f>IF(F25=D23,D27,IF(F25=D27,D23,0))</f>
        <v>0</v>
      </c>
      <c r="E45" s="197" t="str">
        <f>IF(G25=E23,E27,IF(G25=E27,E23,0))</f>
        <v>Фарвазева Надира</v>
      </c>
      <c r="F45" s="199"/>
      <c r="G45" s="190"/>
      <c r="H45" s="190"/>
      <c r="I45" s="195"/>
      <c r="J45" s="195"/>
      <c r="K45" s="196"/>
      <c r="L45" s="195"/>
      <c r="M45" s="190"/>
      <c r="N45" s="210" t="s">
        <v>81</v>
      </c>
      <c r="O45" s="210"/>
    </row>
    <row r="46" spans="1:15" ht="12.75">
      <c r="A46" s="186">
        <v>-5</v>
      </c>
      <c r="B46" s="249">
        <f>IF(D23=B22,B24,IF(D23=B24,B22,0))</f>
        <v>0</v>
      </c>
      <c r="C46" s="188" t="str">
        <f>IF(E23=C22,C24,IF(E23=C24,C22,0))</f>
        <v>_</v>
      </c>
      <c r="D46" s="189"/>
      <c r="E46" s="190"/>
      <c r="F46" s="190"/>
      <c r="G46" s="186">
        <v>-14</v>
      </c>
      <c r="H46" s="249">
        <f>IF(H29=F25,F33,IF(H29=F33,F25,0))</f>
        <v>0</v>
      </c>
      <c r="I46" s="188" t="str">
        <f>IF(I29=G25,G33,IF(I29=G33,G25,0))</f>
        <v>Магадиева Амила</v>
      </c>
      <c r="J46" s="189"/>
      <c r="K46" s="196"/>
      <c r="L46" s="195"/>
      <c r="M46" s="195"/>
      <c r="N46" s="190"/>
      <c r="O46" s="190"/>
    </row>
    <row r="47" spans="1:15" ht="12.75">
      <c r="A47" s="186"/>
      <c r="B47" s="186"/>
      <c r="C47" s="192">
        <v>18</v>
      </c>
      <c r="D47" s="237"/>
      <c r="E47" s="251"/>
      <c r="F47" s="252"/>
      <c r="G47" s="190"/>
      <c r="H47" s="190"/>
      <c r="I47" s="254"/>
      <c r="J47" s="195"/>
      <c r="K47" s="196"/>
      <c r="L47" s="195"/>
      <c r="M47" s="195"/>
      <c r="N47" s="190"/>
      <c r="O47" s="190"/>
    </row>
    <row r="48" spans="1:15" ht="12.75">
      <c r="A48" s="186">
        <v>-6</v>
      </c>
      <c r="B48" s="249">
        <f>IF(D27=B26,B28,IF(D27=B28,B26,0))</f>
        <v>0</v>
      </c>
      <c r="C48" s="197" t="str">
        <f>IF(E27=C26,C28,IF(E27=C28,C26,0))</f>
        <v>_</v>
      </c>
      <c r="D48" s="199"/>
      <c r="E48" s="192">
        <v>22</v>
      </c>
      <c r="F48" s="237"/>
      <c r="G48" s="251" t="s">
        <v>212</v>
      </c>
      <c r="H48" s="252"/>
      <c r="I48" s="192">
        <v>27</v>
      </c>
      <c r="J48" s="237"/>
      <c r="K48" s="253" t="s">
        <v>210</v>
      </c>
      <c r="L48" s="252"/>
      <c r="M48" s="195"/>
      <c r="N48" s="190"/>
      <c r="O48" s="190"/>
    </row>
    <row r="49" spans="1:15" ht="12.75">
      <c r="A49" s="186"/>
      <c r="B49" s="186"/>
      <c r="C49" s="186">
        <v>-10</v>
      </c>
      <c r="D49" s="249">
        <f>IF(F17=D15,D19,IF(F17=D19,D15,0))</f>
        <v>0</v>
      </c>
      <c r="E49" s="197" t="str">
        <f>IF(G17=E15,E19,IF(G17=E19,E15,0))</f>
        <v>Ханова Аделина</v>
      </c>
      <c r="F49" s="199"/>
      <c r="G49" s="196"/>
      <c r="H49" s="200"/>
      <c r="I49" s="196"/>
      <c r="J49" s="201"/>
      <c r="K49" s="190"/>
      <c r="L49" s="190"/>
      <c r="M49" s="195"/>
      <c r="N49" s="190"/>
      <c r="O49" s="190"/>
    </row>
    <row r="50" spans="1:15" ht="12.75">
      <c r="A50" s="186">
        <v>-7</v>
      </c>
      <c r="B50" s="249">
        <f>IF(D31=B30,B32,IF(D31=B32,B30,0))</f>
        <v>0</v>
      </c>
      <c r="C50" s="188" t="str">
        <f>IF(E31=C30,C32,IF(E31=C32,C30,0))</f>
        <v>Бикмурзина Дарья</v>
      </c>
      <c r="D50" s="189"/>
      <c r="E50" s="190"/>
      <c r="F50" s="190"/>
      <c r="G50" s="192">
        <v>25</v>
      </c>
      <c r="H50" s="237"/>
      <c r="I50" s="253" t="s">
        <v>216</v>
      </c>
      <c r="J50" s="248"/>
      <c r="K50" s="190"/>
      <c r="L50" s="190"/>
      <c r="M50" s="195"/>
      <c r="N50" s="190"/>
      <c r="O50" s="190"/>
    </row>
    <row r="51" spans="1:15" ht="12.75">
      <c r="A51" s="186"/>
      <c r="B51" s="186"/>
      <c r="C51" s="192">
        <v>19</v>
      </c>
      <c r="D51" s="237"/>
      <c r="E51" s="251" t="s">
        <v>217</v>
      </c>
      <c r="F51" s="252"/>
      <c r="G51" s="196"/>
      <c r="H51" s="195"/>
      <c r="I51" s="195"/>
      <c r="J51" s="195"/>
      <c r="K51" s="190"/>
      <c r="L51" s="190"/>
      <c r="M51" s="195"/>
      <c r="N51" s="190"/>
      <c r="O51" s="190"/>
    </row>
    <row r="52" spans="1:15" ht="12.75">
      <c r="A52" s="186">
        <v>-8</v>
      </c>
      <c r="B52" s="249">
        <f>IF(D35=B34,B36,IF(D35=B36,B34,0))</f>
        <v>0</v>
      </c>
      <c r="C52" s="197" t="str">
        <f>IF(E35=C34,C36,IF(E35=C36,C34,0))</f>
        <v>_</v>
      </c>
      <c r="D52" s="199"/>
      <c r="E52" s="192">
        <v>23</v>
      </c>
      <c r="F52" s="237"/>
      <c r="G52" s="253" t="s">
        <v>216</v>
      </c>
      <c r="H52" s="252"/>
      <c r="I52" s="195"/>
      <c r="J52" s="195"/>
      <c r="K52" s="186">
        <v>-28</v>
      </c>
      <c r="L52" s="249">
        <f>IF(L44=J40,J48,IF(L44=J48,J40,0))</f>
        <v>0</v>
      </c>
      <c r="M52" s="188" t="str">
        <f>IF(M44=K40,K48,IF(M44=K48,K40,0))</f>
        <v>Магадиева Амила</v>
      </c>
      <c r="N52" s="194"/>
      <c r="O52" s="194"/>
    </row>
    <row r="53" spans="1:15" ht="12.75">
      <c r="A53" s="186"/>
      <c r="B53" s="186"/>
      <c r="C53" s="205">
        <v>-9</v>
      </c>
      <c r="D53" s="249">
        <f>IF(F9=D7,D11,IF(F9=D11,D7,0))</f>
        <v>0</v>
      </c>
      <c r="E53" s="197" t="str">
        <f>IF(G9=E7,E11,IF(G9=E11,E7,0))</f>
        <v>Косолапова Ксения</v>
      </c>
      <c r="F53" s="199"/>
      <c r="G53" s="190"/>
      <c r="H53" s="190"/>
      <c r="I53" s="195"/>
      <c r="J53" s="195"/>
      <c r="K53" s="190"/>
      <c r="L53" s="190"/>
      <c r="M53" s="214"/>
      <c r="N53" s="210" t="s">
        <v>82</v>
      </c>
      <c r="O53" s="210"/>
    </row>
    <row r="54" spans="1:15" ht="12.75">
      <c r="A54" s="186"/>
      <c r="B54" s="186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</row>
    <row r="55" spans="1:15" ht="12.75">
      <c r="A55" s="186">
        <v>-26</v>
      </c>
      <c r="B55" s="249">
        <f>IF(J40=H38,H42,IF(J40=H42,H38,0))</f>
        <v>0</v>
      </c>
      <c r="C55" s="188" t="str">
        <f>IF(K40=I38,I42,IF(K40=I42,I38,0))</f>
        <v>Фарвазева Надира</v>
      </c>
      <c r="D55" s="189"/>
      <c r="E55" s="190"/>
      <c r="F55" s="190"/>
      <c r="G55" s="186">
        <v>-20</v>
      </c>
      <c r="H55" s="249">
        <f>IF(F40=D39,D41,IF(F40=D41,D39,0))</f>
        <v>0</v>
      </c>
      <c r="I55" s="188" t="str">
        <f>IF(G40=E39,E41,IF(G40=E41,E39,0))</f>
        <v>Дехтерева Виктория</v>
      </c>
      <c r="J55" s="189"/>
      <c r="K55" s="190"/>
      <c r="L55" s="190"/>
      <c r="M55" s="190"/>
      <c r="N55" s="190"/>
      <c r="O55" s="190"/>
    </row>
    <row r="56" spans="1:15" ht="12.75">
      <c r="A56" s="186"/>
      <c r="B56" s="236"/>
      <c r="C56" s="192">
        <v>29</v>
      </c>
      <c r="D56" s="237"/>
      <c r="E56" s="213" t="s">
        <v>216</v>
      </c>
      <c r="F56" s="238"/>
      <c r="G56" s="186"/>
      <c r="H56" s="186"/>
      <c r="I56" s="192">
        <v>31</v>
      </c>
      <c r="J56" s="237"/>
      <c r="K56" s="213" t="s">
        <v>215</v>
      </c>
      <c r="L56" s="238"/>
      <c r="M56" s="190"/>
      <c r="N56" s="190"/>
      <c r="O56" s="190"/>
    </row>
    <row r="57" spans="1:15" ht="12.75">
      <c r="A57" s="186">
        <v>-27</v>
      </c>
      <c r="B57" s="249">
        <f>IF(J48=H46,H50,IF(J48=H50,H46,0))</f>
        <v>0</v>
      </c>
      <c r="C57" s="197" t="str">
        <f>IF(K48=I46,I50,IF(K48=I50,I46,0))</f>
        <v>Косолапова Ксения</v>
      </c>
      <c r="D57" s="199"/>
      <c r="E57" s="215" t="s">
        <v>73</v>
      </c>
      <c r="F57" s="215"/>
      <c r="G57" s="186">
        <v>-21</v>
      </c>
      <c r="H57" s="249">
        <f>IF(F44=D43,D45,IF(F44=D45,D43,0))</f>
        <v>0</v>
      </c>
      <c r="I57" s="197">
        <f>IF(G44=E43,E45,IF(G44=E45,E43,0))</f>
        <v>0</v>
      </c>
      <c r="J57" s="199"/>
      <c r="K57" s="196"/>
      <c r="L57" s="195"/>
      <c r="M57" s="195"/>
      <c r="N57" s="190"/>
      <c r="O57" s="190"/>
    </row>
    <row r="58" spans="1:15" ht="12.75">
      <c r="A58" s="186"/>
      <c r="B58" s="186"/>
      <c r="C58" s="186">
        <v>-29</v>
      </c>
      <c r="D58" s="249">
        <f>IF(D56=B55,B57,IF(D56=B57,B55,0))</f>
        <v>0</v>
      </c>
      <c r="E58" s="188" t="str">
        <f>IF(E56=C55,C57,IF(E56=C57,C55,0))</f>
        <v>Фарвазева Надира</v>
      </c>
      <c r="F58" s="189"/>
      <c r="G58" s="186"/>
      <c r="H58" s="186"/>
      <c r="I58" s="190"/>
      <c r="J58" s="190"/>
      <c r="K58" s="192">
        <v>33</v>
      </c>
      <c r="L58" s="237"/>
      <c r="M58" s="213" t="s">
        <v>217</v>
      </c>
      <c r="N58" s="194"/>
      <c r="O58" s="194"/>
    </row>
    <row r="59" spans="1:15" ht="12.75">
      <c r="A59" s="186"/>
      <c r="B59" s="186"/>
      <c r="C59" s="190"/>
      <c r="D59" s="190"/>
      <c r="E59" s="215" t="s">
        <v>74</v>
      </c>
      <c r="F59" s="215"/>
      <c r="G59" s="186">
        <v>-22</v>
      </c>
      <c r="H59" s="249">
        <f>IF(F48=D47,D49,IF(F48=D49,D47,0))</f>
        <v>0</v>
      </c>
      <c r="I59" s="188">
        <f>IF(G48=E47,E49,IF(G48=E49,E47,0))</f>
        <v>0</v>
      </c>
      <c r="J59" s="189"/>
      <c r="K59" s="196"/>
      <c r="L59" s="195"/>
      <c r="M59" s="190"/>
      <c r="N59" s="210" t="s">
        <v>77</v>
      </c>
      <c r="O59" s="210"/>
    </row>
    <row r="60" spans="1:15" ht="12.75">
      <c r="A60" s="186">
        <v>-24</v>
      </c>
      <c r="B60" s="249">
        <f>IF(H42=F40,F44,IF(H42=F44,F40,0))</f>
        <v>0</v>
      </c>
      <c r="C60" s="188" t="str">
        <f>IF(I42=G40,G44,IF(I42=G44,G40,0))</f>
        <v>Галимова Зарина</v>
      </c>
      <c r="D60" s="189"/>
      <c r="E60" s="190"/>
      <c r="F60" s="190"/>
      <c r="G60" s="186"/>
      <c r="H60" s="186"/>
      <c r="I60" s="192">
        <v>32</v>
      </c>
      <c r="J60" s="237"/>
      <c r="K60" s="243" t="s">
        <v>217</v>
      </c>
      <c r="L60" s="238"/>
      <c r="M60" s="209"/>
      <c r="N60" s="190"/>
      <c r="O60" s="190"/>
    </row>
    <row r="61" spans="1:15" ht="12.75">
      <c r="A61" s="186"/>
      <c r="B61" s="186"/>
      <c r="C61" s="192">
        <v>30</v>
      </c>
      <c r="D61" s="237"/>
      <c r="E61" s="213" t="s">
        <v>209</v>
      </c>
      <c r="F61" s="238"/>
      <c r="G61" s="186">
        <v>-23</v>
      </c>
      <c r="H61" s="249">
        <f>IF(F52=D51,D53,IF(F52=D53,D51,0))</f>
        <v>0</v>
      </c>
      <c r="I61" s="197" t="str">
        <f>IF(G52=E51,E53,IF(G52=E53,E51,0))</f>
        <v>Бикмурзина Дарья</v>
      </c>
      <c r="J61" s="199"/>
      <c r="K61" s="186">
        <v>-33</v>
      </c>
      <c r="L61" s="249">
        <f>IF(L58=J56,J60,IF(L58=J60,J56,0))</f>
        <v>0</v>
      </c>
      <c r="M61" s="188" t="str">
        <f>IF(M58=K56,K60,IF(M58=K60,K56,0))</f>
        <v>Дехтерева Виктория</v>
      </c>
      <c r="N61" s="194"/>
      <c r="O61" s="194"/>
    </row>
    <row r="62" spans="1:15" ht="12.75">
      <c r="A62" s="186">
        <v>-25</v>
      </c>
      <c r="B62" s="249">
        <f>IF(H50=F48,F52,IF(H50=F52,F48,0))</f>
        <v>0</v>
      </c>
      <c r="C62" s="197" t="str">
        <f>IF(I50=G48,G52,IF(I50=G52,G48,0))</f>
        <v>Ханова Аделина</v>
      </c>
      <c r="D62" s="199"/>
      <c r="E62" s="215" t="s">
        <v>75</v>
      </c>
      <c r="F62" s="215"/>
      <c r="G62" s="190"/>
      <c r="H62" s="190"/>
      <c r="I62" s="190"/>
      <c r="J62" s="190"/>
      <c r="K62" s="190"/>
      <c r="L62" s="190"/>
      <c r="M62" s="190"/>
      <c r="N62" s="210" t="s">
        <v>79</v>
      </c>
      <c r="O62" s="210"/>
    </row>
    <row r="63" spans="1:15" ht="12.75">
      <c r="A63" s="186"/>
      <c r="B63" s="186"/>
      <c r="C63" s="186">
        <v>-30</v>
      </c>
      <c r="D63" s="249">
        <f>IF(D61=B60,B62,IF(D61=B62,B60,0))</f>
        <v>0</v>
      </c>
      <c r="E63" s="188" t="str">
        <f>IF(E61=C60,C62,IF(E61=C62,C60,0))</f>
        <v>Ханова Аделина</v>
      </c>
      <c r="F63" s="189"/>
      <c r="G63" s="190"/>
      <c r="H63" s="190"/>
      <c r="I63" s="190"/>
      <c r="J63" s="190"/>
      <c r="K63" s="190"/>
      <c r="L63" s="190"/>
      <c r="M63" s="190"/>
      <c r="N63" s="190"/>
      <c r="O63" s="190"/>
    </row>
    <row r="64" spans="1:15" ht="12.75">
      <c r="A64" s="186"/>
      <c r="B64" s="186"/>
      <c r="C64" s="190"/>
      <c r="D64" s="190"/>
      <c r="E64" s="215" t="s">
        <v>76</v>
      </c>
      <c r="F64" s="215"/>
      <c r="G64" s="190"/>
      <c r="H64" s="190"/>
      <c r="I64" s="186">
        <v>-31</v>
      </c>
      <c r="J64" s="249">
        <f>IF(J56=H55,H57,IF(J56=H57,H55,0))</f>
        <v>0</v>
      </c>
      <c r="K64" s="188">
        <f>IF(K56=I55,I57,IF(K56=I57,I55,0))</f>
        <v>0</v>
      </c>
      <c r="L64" s="189"/>
      <c r="M64" s="190"/>
      <c r="N64" s="190"/>
      <c r="O64" s="190"/>
    </row>
    <row r="65" spans="1:15" ht="12.75">
      <c r="A65" s="186">
        <v>-16</v>
      </c>
      <c r="B65" s="249">
        <f>IF(D39=B38,B40,IF(D39=B40,B38,0))</f>
        <v>0</v>
      </c>
      <c r="C65" s="188" t="str">
        <f>IF(E39=C38,C40,IF(E39=C40,C38,0))</f>
        <v>_</v>
      </c>
      <c r="D65" s="189"/>
      <c r="E65" s="190"/>
      <c r="F65" s="190"/>
      <c r="G65" s="190"/>
      <c r="H65" s="190"/>
      <c r="I65" s="190"/>
      <c r="J65" s="190"/>
      <c r="K65" s="192">
        <v>34</v>
      </c>
      <c r="L65" s="237"/>
      <c r="M65" s="213"/>
      <c r="N65" s="194"/>
      <c r="O65" s="194"/>
    </row>
    <row r="66" spans="1:15" ht="12.75">
      <c r="A66" s="186"/>
      <c r="B66" s="186"/>
      <c r="C66" s="192">
        <v>35</v>
      </c>
      <c r="D66" s="237"/>
      <c r="E66" s="213"/>
      <c r="F66" s="238"/>
      <c r="G66" s="190"/>
      <c r="H66" s="190"/>
      <c r="I66" s="186">
        <v>-32</v>
      </c>
      <c r="J66" s="249">
        <f>IF(J60=H59,H61,IF(J60=H61,H59,0))</f>
        <v>0</v>
      </c>
      <c r="K66" s="197">
        <f>IF(K60=I59,I61,IF(K60=I61,I59,0))</f>
        <v>0</v>
      </c>
      <c r="L66" s="189"/>
      <c r="M66" s="190"/>
      <c r="N66" s="210" t="s">
        <v>78</v>
      </c>
      <c r="O66" s="210"/>
    </row>
    <row r="67" spans="1:15" ht="12.75">
      <c r="A67" s="186">
        <v>-17</v>
      </c>
      <c r="B67" s="249">
        <f>IF(D43=B42,B44,IF(D43=B44,B42,0))</f>
        <v>0</v>
      </c>
      <c r="C67" s="197">
        <f>IF(E43=C42,C44,IF(E43=C44,C42,0))</f>
        <v>0</v>
      </c>
      <c r="D67" s="199"/>
      <c r="E67" s="196"/>
      <c r="F67" s="195"/>
      <c r="G67" s="195"/>
      <c r="H67" s="195"/>
      <c r="I67" s="186"/>
      <c r="J67" s="186"/>
      <c r="K67" s="186">
        <v>-34</v>
      </c>
      <c r="L67" s="249">
        <f>IF(L65=J64,J66,IF(L65=J66,J64,0))</f>
        <v>0</v>
      </c>
      <c r="M67" s="188">
        <f>IF(M65=K64,K66,IF(M65=K66,K64,0))</f>
        <v>0</v>
      </c>
      <c r="N67" s="194"/>
      <c r="O67" s="194"/>
    </row>
    <row r="68" spans="1:15" ht="12.75">
      <c r="A68" s="186"/>
      <c r="B68" s="186"/>
      <c r="C68" s="190"/>
      <c r="D68" s="190"/>
      <c r="E68" s="192">
        <v>37</v>
      </c>
      <c r="F68" s="237"/>
      <c r="G68" s="213"/>
      <c r="H68" s="238"/>
      <c r="I68" s="186"/>
      <c r="J68" s="186"/>
      <c r="K68" s="190"/>
      <c r="L68" s="190"/>
      <c r="M68" s="190"/>
      <c r="N68" s="210" t="s">
        <v>80</v>
      </c>
      <c r="O68" s="210"/>
    </row>
    <row r="69" spans="1:15" ht="12.75">
      <c r="A69" s="186">
        <v>-18</v>
      </c>
      <c r="B69" s="249">
        <f>IF(D47=B46,B48,IF(D47=B48,B46,0))</f>
        <v>0</v>
      </c>
      <c r="C69" s="188">
        <f>IF(E47=C46,C48,IF(E47=C48,C46,0))</f>
        <v>0</v>
      </c>
      <c r="D69" s="189"/>
      <c r="E69" s="196"/>
      <c r="F69" s="195"/>
      <c r="G69" s="255" t="s">
        <v>83</v>
      </c>
      <c r="H69" s="255"/>
      <c r="I69" s="186">
        <v>-35</v>
      </c>
      <c r="J69" s="249">
        <f>IF(D66=B65,B67,IF(D66=B67,B65,0))</f>
        <v>0</v>
      </c>
      <c r="K69" s="188" t="str">
        <f>IF(E66=C65,C67,IF(E66=C67,C65,0))</f>
        <v>_</v>
      </c>
      <c r="L69" s="189"/>
      <c r="M69" s="190"/>
      <c r="N69" s="190"/>
      <c r="O69" s="190"/>
    </row>
    <row r="70" spans="1:15" ht="12.75">
      <c r="A70" s="186"/>
      <c r="B70" s="186"/>
      <c r="C70" s="192">
        <v>36</v>
      </c>
      <c r="D70" s="237"/>
      <c r="E70" s="243"/>
      <c r="F70" s="238"/>
      <c r="G70" s="209"/>
      <c r="H70" s="209"/>
      <c r="I70" s="186"/>
      <c r="J70" s="186"/>
      <c r="K70" s="192">
        <v>38</v>
      </c>
      <c r="L70" s="237"/>
      <c r="M70" s="213"/>
      <c r="N70" s="194"/>
      <c r="O70" s="194"/>
    </row>
    <row r="71" spans="1:15" ht="12.75">
      <c r="A71" s="186">
        <v>-19</v>
      </c>
      <c r="B71" s="249">
        <f>IF(D51=B50,B52,IF(D51=B52,B50,0))</f>
        <v>0</v>
      </c>
      <c r="C71" s="197" t="str">
        <f>IF(E51=C50,C52,IF(E51=C52,C50,0))</f>
        <v>_</v>
      </c>
      <c r="D71" s="199"/>
      <c r="E71" s="186">
        <v>-37</v>
      </c>
      <c r="F71" s="249">
        <f>IF(F68=D66,D70,IF(F68=D70,D66,0))</f>
        <v>0</v>
      </c>
      <c r="G71" s="188">
        <f>IF(G68=E66,E70,IF(G68=E70,E66,0))</f>
        <v>0</v>
      </c>
      <c r="H71" s="189"/>
      <c r="I71" s="186">
        <v>-36</v>
      </c>
      <c r="J71" s="249">
        <f>IF(D70=B69,B71,IF(D70=B71,B69,0))</f>
        <v>0</v>
      </c>
      <c r="K71" s="197" t="str">
        <f>IF(E70=C69,C71,IF(E70=C71,C69,0))</f>
        <v>_</v>
      </c>
      <c r="L71" s="189"/>
      <c r="M71" s="190"/>
      <c r="N71" s="210" t="s">
        <v>86</v>
      </c>
      <c r="O71" s="210"/>
    </row>
    <row r="72" spans="1:15" ht="12.75">
      <c r="A72" s="190"/>
      <c r="B72" s="190"/>
      <c r="C72" s="190"/>
      <c r="D72" s="190"/>
      <c r="E72" s="190"/>
      <c r="F72" s="190"/>
      <c r="G72" s="215" t="s">
        <v>85</v>
      </c>
      <c r="H72" s="215"/>
      <c r="I72" s="190"/>
      <c r="J72" s="190"/>
      <c r="K72" s="186">
        <v>-38</v>
      </c>
      <c r="L72" s="249">
        <f>IF(L70=J69,J71,IF(L70=J71,J69,0))</f>
        <v>0</v>
      </c>
      <c r="M72" s="188">
        <f>IF(M70=K69,K71,IF(M70=K71,K69,0))</f>
        <v>0</v>
      </c>
      <c r="N72" s="194"/>
      <c r="O72" s="194"/>
    </row>
    <row r="73" spans="1:15" ht="12.75">
      <c r="A73" s="190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210" t="s">
        <v>87</v>
      </c>
      <c r="O73" s="210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N73:O73"/>
    <mergeCell ref="N59:O59"/>
    <mergeCell ref="N62:O62"/>
    <mergeCell ref="N66:O66"/>
    <mergeCell ref="N68:O68"/>
    <mergeCell ref="N71:O71"/>
    <mergeCell ref="A1:O1"/>
    <mergeCell ref="A5:O5"/>
    <mergeCell ref="N53:O53"/>
    <mergeCell ref="N22:O22"/>
    <mergeCell ref="N33:O33"/>
    <mergeCell ref="A3:O3"/>
    <mergeCell ref="N45:O45"/>
    <mergeCell ref="A2:O2"/>
    <mergeCell ref="A4:O4"/>
  </mergeCells>
  <conditionalFormatting sqref="A6:O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zoomScalePageLayoutView="0" workbookViewId="0" topLeftCell="A20">
      <selection activeCell="A2" sqref="A2:I2"/>
    </sheetView>
  </sheetViews>
  <sheetFormatPr defaultColWidth="9.00390625" defaultRowHeight="12.75"/>
  <cols>
    <col min="1" max="1" width="9.125" style="260" customWidth="1"/>
    <col min="2" max="2" width="5.75390625" style="260" customWidth="1"/>
    <col min="3" max="4" width="25.75390625" style="191" customWidth="1"/>
    <col min="5" max="5" width="5.75390625" style="191" customWidth="1"/>
    <col min="6" max="16384" width="9.125" style="191" customWidth="1"/>
  </cols>
  <sheetData>
    <row r="1" spans="1:5" ht="12.75">
      <c r="A1" s="219" t="s">
        <v>103</v>
      </c>
      <c r="B1" s="220" t="s">
        <v>104</v>
      </c>
      <c r="C1" s="221"/>
      <c r="D1" s="222" t="s">
        <v>105</v>
      </c>
      <c r="E1" s="223"/>
    </row>
    <row r="2" spans="1:5" ht="12.75">
      <c r="A2" s="224">
        <v>1</v>
      </c>
      <c r="B2" s="256">
        <f>'Н3д'!D7</f>
        <v>0</v>
      </c>
      <c r="C2" s="257">
        <f>'Н3д'!E43</f>
        <v>0</v>
      </c>
      <c r="D2" s="258">
        <f>'Н3д'!C67</f>
        <v>0</v>
      </c>
      <c r="E2" s="259">
        <f>'Н3д'!B38</f>
        <v>0</v>
      </c>
    </row>
    <row r="3" spans="1:5" ht="12.75">
      <c r="A3" s="224">
        <v>2</v>
      </c>
      <c r="B3" s="256">
        <f>'Н3д'!D11</f>
        <v>0</v>
      </c>
      <c r="C3" s="257">
        <f>'Н3д'!E47</f>
        <v>0</v>
      </c>
      <c r="D3" s="258">
        <f>'Н3д'!C69</f>
        <v>0</v>
      </c>
      <c r="E3" s="259">
        <f>'Н3д'!B40</f>
        <v>0</v>
      </c>
    </row>
    <row r="4" spans="1:5" ht="12.75">
      <c r="A4" s="224">
        <v>3</v>
      </c>
      <c r="B4" s="256">
        <f>'Н3д'!D15</f>
        <v>0</v>
      </c>
      <c r="C4" s="257" t="str">
        <f>'Н3д'!G44</f>
        <v>Фарвазева Надира</v>
      </c>
      <c r="D4" s="258">
        <f>'Н3д'!I57</f>
        <v>0</v>
      </c>
      <c r="E4" s="259">
        <f>'Н3д'!B42</f>
        <v>0</v>
      </c>
    </row>
    <row r="5" spans="1:5" ht="12.75">
      <c r="A5" s="224">
        <v>4</v>
      </c>
      <c r="B5" s="256">
        <f>'Н3д'!D19</f>
        <v>0</v>
      </c>
      <c r="C5" s="257" t="str">
        <f>'Н3д'!G48</f>
        <v>Ханова Аделина</v>
      </c>
      <c r="D5" s="258">
        <f>'Н3д'!I59</f>
        <v>0</v>
      </c>
      <c r="E5" s="259">
        <f>'Н3д'!B44</f>
        <v>0</v>
      </c>
    </row>
    <row r="6" spans="1:5" ht="12.75">
      <c r="A6" s="224">
        <v>5</v>
      </c>
      <c r="B6" s="256">
        <f>'Н3д'!D23</f>
        <v>0</v>
      </c>
      <c r="C6" s="257" t="str">
        <f>'Н3д'!K56</f>
        <v>Дехтерева Виктория</v>
      </c>
      <c r="D6" s="258">
        <f>'Н3д'!K64</f>
        <v>0</v>
      </c>
      <c r="E6" s="259">
        <f>'Н3д'!B46</f>
        <v>0</v>
      </c>
    </row>
    <row r="7" spans="1:5" ht="12.75">
      <c r="A7" s="224">
        <v>6</v>
      </c>
      <c r="B7" s="256">
        <f>'Н3д'!D27</f>
        <v>0</v>
      </c>
      <c r="C7" s="257" t="str">
        <f>'Н3д'!K60</f>
        <v>Бикмурзина Дарья</v>
      </c>
      <c r="D7" s="258">
        <f>'Н3д'!K66</f>
        <v>0</v>
      </c>
      <c r="E7" s="259">
        <f>'Н3д'!B48</f>
        <v>0</v>
      </c>
    </row>
    <row r="8" spans="1:5" ht="12.75">
      <c r="A8" s="224">
        <v>7</v>
      </c>
      <c r="B8" s="256">
        <f>'Н3д'!D31</f>
        <v>0</v>
      </c>
      <c r="C8" s="257">
        <f>'Н3д'!M65</f>
        <v>0</v>
      </c>
      <c r="D8" s="258">
        <f>'Н3д'!M67</f>
        <v>0</v>
      </c>
      <c r="E8" s="259">
        <f>'Н3д'!B50</f>
        <v>0</v>
      </c>
    </row>
    <row r="9" spans="1:5" ht="12.75">
      <c r="A9" s="224">
        <v>8</v>
      </c>
      <c r="B9" s="256">
        <f>'Н3д'!D35</f>
        <v>0</v>
      </c>
      <c r="C9" s="257">
        <f>'Н3д'!G68</f>
        <v>0</v>
      </c>
      <c r="D9" s="258">
        <f>'Н3д'!G71</f>
        <v>0</v>
      </c>
      <c r="E9" s="259">
        <f>'Н3д'!B52</f>
        <v>0</v>
      </c>
    </row>
    <row r="10" spans="1:5" ht="12.75">
      <c r="A10" s="224">
        <v>9</v>
      </c>
      <c r="B10" s="256">
        <f>'Н3д'!F9</f>
        <v>0</v>
      </c>
      <c r="C10" s="257">
        <f>'Н3д'!M70</f>
        <v>0</v>
      </c>
      <c r="D10" s="258">
        <f>'Н3д'!M72</f>
        <v>0</v>
      </c>
      <c r="E10" s="259">
        <f>'Н3д'!D53</f>
        <v>0</v>
      </c>
    </row>
    <row r="11" spans="1:5" ht="12.75">
      <c r="A11" s="224">
        <v>10</v>
      </c>
      <c r="B11" s="256">
        <f>'Н3д'!F17</f>
        <v>0</v>
      </c>
      <c r="C11" s="257" t="str">
        <f>'Н3д'!E7</f>
        <v>Гайсина Сафина</v>
      </c>
      <c r="D11" s="258" t="str">
        <f>'Н3д'!C38</f>
        <v>_</v>
      </c>
      <c r="E11" s="259">
        <f>'Н3д'!D49</f>
        <v>0</v>
      </c>
    </row>
    <row r="12" spans="1:5" ht="12.75">
      <c r="A12" s="224">
        <v>11</v>
      </c>
      <c r="B12" s="256">
        <f>'Н3д'!F25</f>
        <v>0</v>
      </c>
      <c r="C12" s="257" t="str">
        <f>'Н3д'!E15</f>
        <v>Ханова Аделина</v>
      </c>
      <c r="D12" s="258" t="str">
        <f>'Н3д'!C42</f>
        <v>_</v>
      </c>
      <c r="E12" s="259">
        <f>'Н3д'!D45</f>
        <v>0</v>
      </c>
    </row>
    <row r="13" spans="1:5" ht="12.75">
      <c r="A13" s="224">
        <v>12</v>
      </c>
      <c r="B13" s="256">
        <f>'Н3д'!F33</f>
        <v>0</v>
      </c>
      <c r="C13" s="257" t="str">
        <f>'Н3д'!E19</f>
        <v>Лбова Софья</v>
      </c>
      <c r="D13" s="258" t="str">
        <f>'Н3д'!C44</f>
        <v>_</v>
      </c>
      <c r="E13" s="259">
        <f>'Н3д'!D41</f>
        <v>0</v>
      </c>
    </row>
    <row r="14" spans="1:5" ht="12.75">
      <c r="A14" s="224">
        <v>13</v>
      </c>
      <c r="B14" s="256">
        <f>'Н3д'!H13</f>
        <v>0</v>
      </c>
      <c r="C14" s="257" t="str">
        <f>'Н3д'!E23</f>
        <v>Магадиева Амила</v>
      </c>
      <c r="D14" s="258" t="str">
        <f>'Н3д'!C46</f>
        <v>_</v>
      </c>
      <c r="E14" s="259">
        <f>'Н3д'!H38</f>
        <v>0</v>
      </c>
    </row>
    <row r="15" spans="1:5" ht="12.75">
      <c r="A15" s="224">
        <v>14</v>
      </c>
      <c r="B15" s="256">
        <f>'Н3д'!H29</f>
        <v>0</v>
      </c>
      <c r="C15" s="257" t="str">
        <f>'Н3д'!E27</f>
        <v>Фарвазева Надира</v>
      </c>
      <c r="D15" s="258" t="str">
        <f>'Н3д'!C48</f>
        <v>_</v>
      </c>
      <c r="E15" s="259">
        <f>'Н3д'!H46</f>
        <v>0</v>
      </c>
    </row>
    <row r="16" spans="1:5" ht="12.75">
      <c r="A16" s="224">
        <v>15</v>
      </c>
      <c r="B16" s="256">
        <f>'Н3д'!J21</f>
        <v>0</v>
      </c>
      <c r="C16" s="257" t="str">
        <f>'Н3д'!E35</f>
        <v>Галимова Зарина</v>
      </c>
      <c r="D16" s="258" t="str">
        <f>'Н3д'!C52</f>
        <v>_</v>
      </c>
      <c r="E16" s="259">
        <f>'Н3д'!J32</f>
        <v>0</v>
      </c>
    </row>
    <row r="17" spans="1:5" ht="12.75">
      <c r="A17" s="224">
        <v>16</v>
      </c>
      <c r="B17" s="256">
        <f>'Н3д'!D39</f>
        <v>0</v>
      </c>
      <c r="C17" s="257" t="str">
        <f>'Н3д'!E39</f>
        <v>Дехтерева Виктория</v>
      </c>
      <c r="D17" s="258" t="str">
        <f>'Н3д'!C65</f>
        <v>_</v>
      </c>
      <c r="E17" s="259">
        <f>'Н3д'!B65</f>
        <v>0</v>
      </c>
    </row>
    <row r="18" spans="1:5" ht="12.75">
      <c r="A18" s="224">
        <v>17</v>
      </c>
      <c r="B18" s="256">
        <f>'Н3д'!D43</f>
        <v>0</v>
      </c>
      <c r="C18" s="257" t="str">
        <f>'Н3д'!E51</f>
        <v>Бикмурзина Дарья</v>
      </c>
      <c r="D18" s="258" t="str">
        <f>'Н3д'!C71</f>
        <v>_</v>
      </c>
      <c r="E18" s="259">
        <f>'Н3д'!B67</f>
        <v>0</v>
      </c>
    </row>
    <row r="19" spans="1:5" ht="12.75">
      <c r="A19" s="224">
        <v>18</v>
      </c>
      <c r="B19" s="256">
        <f>'Н3д'!D47</f>
        <v>0</v>
      </c>
      <c r="C19" s="257">
        <f>'Н3д'!E66</f>
        <v>0</v>
      </c>
      <c r="D19" s="258" t="str">
        <f>'Н3д'!K69</f>
        <v>_</v>
      </c>
      <c r="E19" s="259">
        <f>'Н3д'!B69</f>
        <v>0</v>
      </c>
    </row>
    <row r="20" spans="1:5" ht="12.75">
      <c r="A20" s="224">
        <v>19</v>
      </c>
      <c r="B20" s="256">
        <f>'Н3д'!D51</f>
        <v>0</v>
      </c>
      <c r="C20" s="257">
        <f>'Н3д'!E70</f>
        <v>0</v>
      </c>
      <c r="D20" s="258" t="str">
        <f>'Н3д'!K71</f>
        <v>_</v>
      </c>
      <c r="E20" s="259">
        <f>'Н3д'!B71</f>
        <v>0</v>
      </c>
    </row>
    <row r="21" spans="1:5" ht="12.75">
      <c r="A21" s="224">
        <v>20</v>
      </c>
      <c r="B21" s="256">
        <f>'Н3д'!F40</f>
        <v>0</v>
      </c>
      <c r="C21" s="257" t="str">
        <f>'Н3д'!M58</f>
        <v>Бикмурзина Дарья</v>
      </c>
      <c r="D21" s="258" t="str">
        <f>'Н3д'!M61</f>
        <v>Дехтерева Виктория</v>
      </c>
      <c r="E21" s="259">
        <f>'Н3д'!H55</f>
        <v>0</v>
      </c>
    </row>
    <row r="22" spans="1:5" ht="12.75">
      <c r="A22" s="224">
        <v>21</v>
      </c>
      <c r="B22" s="256">
        <f>'Н3д'!F44</f>
        <v>0</v>
      </c>
      <c r="C22" s="257" t="str">
        <f>'Н3д'!G9</f>
        <v>Гайсина Сафина</v>
      </c>
      <c r="D22" s="258" t="str">
        <f>'Н3д'!E53</f>
        <v>Косолапова Ксения</v>
      </c>
      <c r="E22" s="259">
        <f>'Н3д'!H57</f>
        <v>0</v>
      </c>
    </row>
    <row r="23" spans="1:5" ht="12.75">
      <c r="A23" s="224">
        <v>22</v>
      </c>
      <c r="B23" s="256">
        <f>'Н3д'!F48</f>
        <v>0</v>
      </c>
      <c r="C23" s="257" t="str">
        <f>'Н3д'!M44</f>
        <v>Гайсина Сафина</v>
      </c>
      <c r="D23" s="258" t="str">
        <f>'Н3д'!M52</f>
        <v>Магадиева Амила</v>
      </c>
      <c r="E23" s="259">
        <f>'Н3д'!H59</f>
        <v>0</v>
      </c>
    </row>
    <row r="24" spans="1:5" ht="12.75">
      <c r="A24" s="224">
        <v>23</v>
      </c>
      <c r="B24" s="256">
        <f>'Н3д'!F52</f>
        <v>0</v>
      </c>
      <c r="C24" s="257" t="str">
        <f>'Н3д'!K40</f>
        <v>Гайсина Сафина</v>
      </c>
      <c r="D24" s="258" t="str">
        <f>'Н3д'!C55</f>
        <v>Фарвазева Надира</v>
      </c>
      <c r="E24" s="259">
        <f>'Н3д'!H61</f>
        <v>0</v>
      </c>
    </row>
    <row r="25" spans="1:5" ht="12.75">
      <c r="A25" s="224">
        <v>24</v>
      </c>
      <c r="B25" s="256">
        <f>'Н3д'!H42</f>
        <v>0</v>
      </c>
      <c r="C25" s="257" t="str">
        <f>'Н3д'!G40</f>
        <v>Галимова Зарина</v>
      </c>
      <c r="D25" s="258" t="str">
        <f>'Н3д'!I55</f>
        <v>Дехтерева Виктория</v>
      </c>
      <c r="E25" s="259">
        <f>'Н3д'!B60</f>
        <v>0</v>
      </c>
    </row>
    <row r="26" spans="1:5" ht="12.75">
      <c r="A26" s="224">
        <v>25</v>
      </c>
      <c r="B26" s="256">
        <f>'Н3д'!H50</f>
        <v>0</v>
      </c>
      <c r="C26" s="257" t="str">
        <f>'Н3д'!E61</f>
        <v>Галимова Зарина</v>
      </c>
      <c r="D26" s="258" t="str">
        <f>'Н3д'!E63</f>
        <v>Ханова Аделина</v>
      </c>
      <c r="E26" s="259">
        <f>'Н3д'!B62</f>
        <v>0</v>
      </c>
    </row>
    <row r="27" spans="1:5" ht="12.75">
      <c r="A27" s="224">
        <v>26</v>
      </c>
      <c r="B27" s="256">
        <f>'Н3д'!J40</f>
        <v>0</v>
      </c>
      <c r="C27" s="257" t="str">
        <f>'Н3д'!G52</f>
        <v>Косолапова Ксения</v>
      </c>
      <c r="D27" s="258" t="str">
        <f>'Н3д'!I61</f>
        <v>Бикмурзина Дарья</v>
      </c>
      <c r="E27" s="259">
        <f>'Н3д'!B55</f>
        <v>0</v>
      </c>
    </row>
    <row r="28" spans="1:5" ht="12.75">
      <c r="A28" s="224">
        <v>27</v>
      </c>
      <c r="B28" s="256">
        <f>'Н3д'!J48</f>
        <v>0</v>
      </c>
      <c r="C28" s="257" t="str">
        <f>'Н3д'!E11</f>
        <v>Косолапова Ксения</v>
      </c>
      <c r="D28" s="258" t="str">
        <f>'Н3д'!C40</f>
        <v>Дехтерева Виктория</v>
      </c>
      <c r="E28" s="259">
        <f>'Н3д'!B57</f>
        <v>0</v>
      </c>
    </row>
    <row r="29" spans="1:5" ht="12.75">
      <c r="A29" s="224">
        <v>28</v>
      </c>
      <c r="B29" s="256">
        <f>'Н3д'!L44</f>
        <v>0</v>
      </c>
      <c r="C29" s="257" t="str">
        <f>'Н3д'!E56</f>
        <v>Косолапова Ксения</v>
      </c>
      <c r="D29" s="258" t="str">
        <f>'Н3д'!E58</f>
        <v>Фарвазева Надира</v>
      </c>
      <c r="E29" s="259">
        <f>'Н3д'!L52</f>
        <v>0</v>
      </c>
    </row>
    <row r="30" spans="1:5" ht="12.75">
      <c r="A30" s="224">
        <v>29</v>
      </c>
      <c r="B30" s="256">
        <f>'Н3д'!D56</f>
        <v>0</v>
      </c>
      <c r="C30" s="257" t="str">
        <f>'Н3д'!I50</f>
        <v>Косолапова Ксения</v>
      </c>
      <c r="D30" s="258" t="str">
        <f>'Н3д'!C62</f>
        <v>Ханова Аделина</v>
      </c>
      <c r="E30" s="259">
        <f>'Н3д'!D58</f>
        <v>0</v>
      </c>
    </row>
    <row r="31" spans="1:5" ht="12.75">
      <c r="A31" s="224">
        <v>30</v>
      </c>
      <c r="B31" s="256">
        <f>'Н3д'!D61</f>
        <v>0</v>
      </c>
      <c r="C31" s="257" t="str">
        <f>'Н3д'!I13</f>
        <v>Лбова Софья</v>
      </c>
      <c r="D31" s="258" t="str">
        <f>'Н3д'!I38</f>
        <v>Гайсина Сафина</v>
      </c>
      <c r="E31" s="259">
        <f>'Н3д'!D63</f>
        <v>0</v>
      </c>
    </row>
    <row r="32" spans="1:5" ht="12.75">
      <c r="A32" s="224">
        <v>31</v>
      </c>
      <c r="B32" s="256">
        <f>'Н3д'!J56</f>
        <v>0</v>
      </c>
      <c r="C32" s="257" t="str">
        <f>'Н3д'!G17</f>
        <v>Лбова Софья</v>
      </c>
      <c r="D32" s="258" t="str">
        <f>'Н3д'!E49</f>
        <v>Ханова Аделина</v>
      </c>
      <c r="E32" s="259">
        <f>'Н3д'!J64</f>
        <v>0</v>
      </c>
    </row>
    <row r="33" spans="1:5" ht="12.75">
      <c r="A33" s="224">
        <v>32</v>
      </c>
      <c r="B33" s="256">
        <f>'Н3д'!J60</f>
        <v>0</v>
      </c>
      <c r="C33" s="257" t="str">
        <f>'Н3д'!K48</f>
        <v>Магадиева Амила</v>
      </c>
      <c r="D33" s="258" t="str">
        <f>'Н3д'!C57</f>
        <v>Косолапова Ксения</v>
      </c>
      <c r="E33" s="259">
        <f>'Н3д'!J66</f>
        <v>0</v>
      </c>
    </row>
    <row r="34" spans="1:5" ht="12.75">
      <c r="A34" s="224">
        <v>33</v>
      </c>
      <c r="B34" s="256">
        <f>'Н3д'!L58</f>
        <v>0</v>
      </c>
      <c r="C34" s="257" t="str">
        <f>'Н3д'!G25</f>
        <v>Магадиева Амила</v>
      </c>
      <c r="D34" s="258" t="str">
        <f>'Н3д'!E45</f>
        <v>Фарвазева Надира</v>
      </c>
      <c r="E34" s="259">
        <f>'Н3д'!L61</f>
        <v>0</v>
      </c>
    </row>
    <row r="35" spans="1:5" ht="12.75">
      <c r="A35" s="224">
        <v>34</v>
      </c>
      <c r="B35" s="256">
        <f>'Н3д'!L65</f>
        <v>0</v>
      </c>
      <c r="C35" s="257" t="str">
        <f>'Н3д'!I42</f>
        <v>Фарвазева Надира</v>
      </c>
      <c r="D35" s="258" t="str">
        <f>'Н3д'!C60</f>
        <v>Галимова Зарина</v>
      </c>
      <c r="E35" s="259">
        <f>'Н3д'!L67</f>
        <v>0</v>
      </c>
    </row>
    <row r="36" spans="1:5" ht="12.75">
      <c r="A36" s="224">
        <v>35</v>
      </c>
      <c r="B36" s="256">
        <f>'Н3д'!D66</f>
        <v>0</v>
      </c>
      <c r="C36" s="257" t="str">
        <f>'Н3д'!E31</f>
        <v>Фаузетдинова Эмилия</v>
      </c>
      <c r="D36" s="258" t="str">
        <f>'Н3д'!C50</f>
        <v>Бикмурзина Дарья</v>
      </c>
      <c r="E36" s="259">
        <f>'Н3д'!J69</f>
        <v>0</v>
      </c>
    </row>
    <row r="37" spans="1:5" ht="12.75">
      <c r="A37" s="224">
        <v>36</v>
      </c>
      <c r="B37" s="256">
        <f>'Н3д'!D70</f>
        <v>0</v>
      </c>
      <c r="C37" s="257" t="str">
        <f>'Н3д'!G33</f>
        <v>Фаузетдинова Эмилия</v>
      </c>
      <c r="D37" s="258" t="str">
        <f>'Н3д'!E41</f>
        <v>Галимова Зарина</v>
      </c>
      <c r="E37" s="259">
        <f>'Н3д'!J71</f>
        <v>0</v>
      </c>
    </row>
    <row r="38" spans="1:5" ht="12.75">
      <c r="A38" s="224">
        <v>37</v>
      </c>
      <c r="B38" s="256">
        <f>'Н3д'!F68</f>
        <v>0</v>
      </c>
      <c r="C38" s="257" t="str">
        <f>'Н3д'!K21</f>
        <v>Фаузетдинова Эмилия</v>
      </c>
      <c r="D38" s="258" t="str">
        <f>'Н3д'!K32</f>
        <v>Лбова Софья</v>
      </c>
      <c r="E38" s="259">
        <f>'Н3д'!F71</f>
        <v>0</v>
      </c>
    </row>
    <row r="39" spans="1:5" ht="12.75">
      <c r="A39" s="224">
        <v>38</v>
      </c>
      <c r="B39" s="256">
        <f>'Н3д'!L70</f>
        <v>0</v>
      </c>
      <c r="C39" s="257" t="str">
        <f>'Н3д'!I29</f>
        <v>Фаузетдинова Эмилия</v>
      </c>
      <c r="D39" s="258" t="str">
        <f>'Н3д'!I46</f>
        <v>Магадиева Амила</v>
      </c>
      <c r="E39" s="259">
        <f>'Н3д'!L72</f>
        <v>0</v>
      </c>
    </row>
  </sheetData>
  <sheetProtection sheet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zoomScaleSheetLayoutView="97" zoomScalePageLayoutView="0" workbookViewId="0" topLeftCell="A1">
      <selection activeCell="A2" sqref="A2:L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5.75390625" style="2" customWidth="1"/>
    <col min="5" max="5" width="9.125" style="2" customWidth="1"/>
    <col min="6" max="6" width="4.75390625" style="2" customWidth="1"/>
    <col min="7" max="7" width="7.75390625" style="2" customWidth="1"/>
    <col min="8" max="8" width="23.75390625" style="2" customWidth="1"/>
    <col min="9" max="9" width="6.75390625" style="2" customWidth="1"/>
    <col min="10" max="16384" width="9.125" style="2" customWidth="1"/>
  </cols>
  <sheetData>
    <row r="1" spans="1:9" ht="16.5" thickBot="1">
      <c r="A1" s="379" t="s">
        <v>106</v>
      </c>
      <c r="B1" s="379"/>
      <c r="C1" s="379"/>
      <c r="D1" s="379"/>
      <c r="E1" s="379"/>
      <c r="F1" s="379"/>
      <c r="G1" s="379"/>
      <c r="H1" s="379"/>
      <c r="I1" s="379"/>
    </row>
    <row r="2" spans="1:9" ht="13.5" thickBot="1">
      <c r="A2" s="111" t="s">
        <v>107</v>
      </c>
      <c r="B2" s="111"/>
      <c r="C2" s="111"/>
      <c r="D2" s="111"/>
      <c r="E2" s="111"/>
      <c r="F2" s="111"/>
      <c r="G2" s="111"/>
      <c r="H2" s="111"/>
      <c r="I2" s="111"/>
    </row>
    <row r="3" spans="1:10" ht="23.25">
      <c r="A3" s="112" t="s">
        <v>11</v>
      </c>
      <c r="B3" s="113"/>
      <c r="C3" s="113"/>
      <c r="D3" s="113"/>
      <c r="E3" s="113"/>
      <c r="F3" s="113"/>
      <c r="G3" s="113"/>
      <c r="H3" s="113"/>
      <c r="I3" s="114">
        <v>39</v>
      </c>
      <c r="J3" s="115"/>
    </row>
    <row r="4" spans="1:10" ht="19.5" customHeight="1">
      <c r="A4" s="116" t="s">
        <v>12</v>
      </c>
      <c r="B4" s="116"/>
      <c r="C4" s="117" t="s">
        <v>163</v>
      </c>
      <c r="D4" s="117"/>
      <c r="E4" s="117"/>
      <c r="F4" s="117"/>
      <c r="G4" s="117"/>
      <c r="H4" s="117"/>
      <c r="I4" s="117"/>
      <c r="J4" s="118"/>
    </row>
    <row r="5" spans="1:10" ht="15.75">
      <c r="A5" s="119" t="s">
        <v>181</v>
      </c>
      <c r="B5" s="120"/>
      <c r="C5" s="120"/>
      <c r="D5" s="121" t="s">
        <v>165</v>
      </c>
      <c r="E5" s="122">
        <v>45207</v>
      </c>
      <c r="F5" s="122"/>
      <c r="G5" s="122"/>
      <c r="H5" s="123" t="s">
        <v>166</v>
      </c>
      <c r="I5" s="124" t="s">
        <v>15</v>
      </c>
      <c r="J5" s="118"/>
    </row>
    <row r="6" spans="1:10" ht="15.75">
      <c r="A6" s="125"/>
      <c r="B6" s="125"/>
      <c r="C6" s="125"/>
      <c r="D6" s="125"/>
      <c r="E6" s="125"/>
      <c r="F6" s="125"/>
      <c r="G6" s="125"/>
      <c r="H6" s="125"/>
      <c r="I6" s="125"/>
      <c r="J6" s="118"/>
    </row>
    <row r="7" spans="1:9" ht="10.5" customHeight="1">
      <c r="A7" s="1"/>
      <c r="B7" s="126" t="s">
        <v>45</v>
      </c>
      <c r="C7" s="127" t="s">
        <v>16</v>
      </c>
      <c r="D7" s="1" t="s">
        <v>46</v>
      </c>
      <c r="E7" s="1"/>
      <c r="F7" s="1"/>
      <c r="G7" s="1"/>
      <c r="H7" s="1"/>
      <c r="I7" s="1"/>
    </row>
    <row r="8" spans="1:9" ht="18">
      <c r="A8" s="128"/>
      <c r="B8" s="129" t="s">
        <v>182</v>
      </c>
      <c r="C8" s="130">
        <v>1</v>
      </c>
      <c r="D8" s="131" t="str">
        <f>'Н21'!M38</f>
        <v>Нургалиева Камила</v>
      </c>
      <c r="E8" s="1">
        <f>'Н21'!L38</f>
        <v>0</v>
      </c>
      <c r="F8" s="1"/>
      <c r="G8" s="1"/>
      <c r="H8" s="1"/>
      <c r="I8" s="1"/>
    </row>
    <row r="9" spans="1:9" ht="18">
      <c r="A9" s="128"/>
      <c r="B9" s="129" t="s">
        <v>183</v>
      </c>
      <c r="C9" s="130">
        <v>2</v>
      </c>
      <c r="D9" s="131" t="str">
        <f>'Н21'!M58</f>
        <v>Галиев Галим</v>
      </c>
      <c r="E9" s="1">
        <f>'Н21'!L58</f>
        <v>0</v>
      </c>
      <c r="F9" s="1"/>
      <c r="G9" s="1"/>
      <c r="H9" s="1"/>
      <c r="I9" s="1"/>
    </row>
    <row r="10" spans="1:9" ht="18">
      <c r="A10" s="128"/>
      <c r="B10" s="129" t="s">
        <v>184</v>
      </c>
      <c r="C10" s="130">
        <v>3</v>
      </c>
      <c r="D10" s="131" t="str">
        <f>'Н22'!Q25</f>
        <v>Морозова Ева</v>
      </c>
      <c r="E10" s="1">
        <f>'Н22'!P25</f>
        <v>0</v>
      </c>
      <c r="F10" s="1"/>
      <c r="G10" s="1"/>
      <c r="H10" s="1"/>
      <c r="I10" s="1"/>
    </row>
    <row r="11" spans="1:9" ht="18">
      <c r="A11" s="128"/>
      <c r="B11" s="129" t="s">
        <v>185</v>
      </c>
      <c r="C11" s="130">
        <v>4</v>
      </c>
      <c r="D11" s="131" t="str">
        <f>'Н22'!Q35</f>
        <v>Файзуллин Тимур</v>
      </c>
      <c r="E11" s="1">
        <f>'Н22'!P35</f>
        <v>0</v>
      </c>
      <c r="F11" s="1"/>
      <c r="G11" s="1"/>
      <c r="H11" s="1"/>
      <c r="I11" s="1"/>
    </row>
    <row r="12" spans="1:9" ht="18">
      <c r="A12" s="128"/>
      <c r="B12" s="129" t="s">
        <v>179</v>
      </c>
      <c r="C12" s="130">
        <v>5</v>
      </c>
      <c r="D12" s="131" t="str">
        <f>'Н21'!M65</f>
        <v>Салахов Данил</v>
      </c>
      <c r="E12" s="1">
        <f>'Н21'!L65</f>
        <v>0</v>
      </c>
      <c r="F12" s="1"/>
      <c r="G12" s="1"/>
      <c r="H12" s="1"/>
      <c r="I12" s="1"/>
    </row>
    <row r="13" spans="1:9" ht="18">
      <c r="A13" s="128"/>
      <c r="B13" s="129" t="s">
        <v>186</v>
      </c>
      <c r="C13" s="130">
        <v>6</v>
      </c>
      <c r="D13" s="131" t="str">
        <f>'Н21'!M67</f>
        <v>Гафуров Марат</v>
      </c>
      <c r="E13" s="1">
        <f>'Н21'!L67</f>
        <v>0</v>
      </c>
      <c r="F13" s="1"/>
      <c r="G13" s="1"/>
      <c r="H13" s="1"/>
      <c r="I13" s="1"/>
    </row>
    <row r="14" spans="1:9" ht="18">
      <c r="A14" s="128"/>
      <c r="B14" s="129" t="s">
        <v>187</v>
      </c>
      <c r="C14" s="130">
        <v>7</v>
      </c>
      <c r="D14" s="131" t="str">
        <f>'Н21'!M70</f>
        <v>Исламова Милана</v>
      </c>
      <c r="E14" s="1">
        <f>'Н21'!L70</f>
        <v>0</v>
      </c>
      <c r="F14" s="1"/>
      <c r="G14" s="1"/>
      <c r="H14" s="1"/>
      <c r="I14" s="1"/>
    </row>
    <row r="15" spans="1:9" ht="18">
      <c r="A15" s="128"/>
      <c r="B15" s="129" t="s">
        <v>180</v>
      </c>
      <c r="C15" s="130">
        <v>8</v>
      </c>
      <c r="D15" s="131" t="str">
        <f>'Н21'!M72</f>
        <v>Хазиева Арина</v>
      </c>
      <c r="E15" s="1">
        <f>'Н21'!L72</f>
        <v>0</v>
      </c>
      <c r="F15" s="1"/>
      <c r="G15" s="1"/>
      <c r="H15" s="1"/>
      <c r="I15" s="1"/>
    </row>
    <row r="16" spans="1:9" ht="18">
      <c r="A16" s="128"/>
      <c r="B16" s="129" t="s">
        <v>188</v>
      </c>
      <c r="C16" s="130">
        <v>9</v>
      </c>
      <c r="D16" s="131" t="str">
        <f>'Н21'!G74</f>
        <v>Абукаева Юлия</v>
      </c>
      <c r="E16" s="1">
        <f>'Н21'!F74</f>
        <v>0</v>
      </c>
      <c r="F16" s="1"/>
      <c r="G16" s="1"/>
      <c r="H16" s="1"/>
      <c r="I16" s="1"/>
    </row>
    <row r="17" spans="1:9" ht="18">
      <c r="A17" s="128"/>
      <c r="B17" s="129" t="s">
        <v>189</v>
      </c>
      <c r="C17" s="130">
        <v>10</v>
      </c>
      <c r="D17" s="131" t="str">
        <f>'Н21'!G77</f>
        <v>Галиханов Артур</v>
      </c>
      <c r="E17" s="1">
        <f>'Н21'!F77</f>
        <v>0</v>
      </c>
      <c r="F17" s="1"/>
      <c r="G17" s="1"/>
      <c r="H17" s="1"/>
      <c r="I17" s="1"/>
    </row>
    <row r="18" spans="1:9" ht="18">
      <c r="A18" s="128"/>
      <c r="B18" s="129" t="s">
        <v>190</v>
      </c>
      <c r="C18" s="130">
        <v>11</v>
      </c>
      <c r="D18" s="131" t="str">
        <f>'Н21'!M75</f>
        <v>Щукин Никита</v>
      </c>
      <c r="E18" s="1">
        <f>'Н21'!L75</f>
        <v>0</v>
      </c>
      <c r="F18" s="1"/>
      <c r="G18" s="1"/>
      <c r="H18" s="1"/>
      <c r="I18" s="1"/>
    </row>
    <row r="19" spans="1:9" ht="18">
      <c r="A19" s="128"/>
      <c r="B19" s="129" t="s">
        <v>191</v>
      </c>
      <c r="C19" s="130">
        <v>12</v>
      </c>
      <c r="D19" s="131" t="str">
        <f>'Н21'!M77</f>
        <v>Шакиров Радмир</v>
      </c>
      <c r="E19" s="1">
        <f>'Н21'!L77</f>
        <v>0</v>
      </c>
      <c r="F19" s="1"/>
      <c r="G19" s="1"/>
      <c r="H19" s="1"/>
      <c r="I19" s="1"/>
    </row>
    <row r="20" spans="1:9" ht="18">
      <c r="A20" s="128"/>
      <c r="B20" s="129" t="s">
        <v>192</v>
      </c>
      <c r="C20" s="130">
        <v>13</v>
      </c>
      <c r="D20" s="131" t="str">
        <f>'Н22'!Q43</f>
        <v>Яляев Эмир</v>
      </c>
      <c r="E20" s="1">
        <f>'Н22'!P43</f>
        <v>0</v>
      </c>
      <c r="F20" s="1"/>
      <c r="G20" s="1"/>
      <c r="H20" s="1"/>
      <c r="I20" s="1"/>
    </row>
    <row r="21" spans="1:9" ht="18">
      <c r="A21" s="128"/>
      <c r="B21" s="129" t="s">
        <v>193</v>
      </c>
      <c r="C21" s="130">
        <v>14</v>
      </c>
      <c r="D21" s="131" t="str">
        <f>'Н22'!Q47</f>
        <v>Муниров Тимур</v>
      </c>
      <c r="E21" s="1">
        <f>'Н22'!P47</f>
        <v>0</v>
      </c>
      <c r="F21" s="1"/>
      <c r="G21" s="1"/>
      <c r="H21" s="1"/>
      <c r="I21" s="1"/>
    </row>
    <row r="22" spans="1:9" ht="18">
      <c r="A22" s="128"/>
      <c r="B22" s="129" t="s">
        <v>194</v>
      </c>
      <c r="C22" s="130">
        <v>15</v>
      </c>
      <c r="D22" s="131" t="str">
        <f>'Н22'!Q49</f>
        <v>Идиятов Джамаль</v>
      </c>
      <c r="E22" s="1">
        <f>'Н22'!P49</f>
        <v>0</v>
      </c>
      <c r="F22" s="1"/>
      <c r="G22" s="1"/>
      <c r="H22" s="1"/>
      <c r="I22" s="1"/>
    </row>
    <row r="23" spans="1:9" ht="18">
      <c r="A23" s="128"/>
      <c r="B23" s="129" t="s">
        <v>195</v>
      </c>
      <c r="C23" s="130">
        <v>16</v>
      </c>
      <c r="D23" s="131" t="str">
        <f>'Н22'!Q51</f>
        <v>Корлыханов Тимофей</v>
      </c>
      <c r="E23" s="1">
        <f>'Н22'!P51</f>
        <v>0</v>
      </c>
      <c r="F23" s="1"/>
      <c r="G23" s="1"/>
      <c r="H23" s="1"/>
      <c r="I23" s="1"/>
    </row>
    <row r="24" spans="1:9" ht="18">
      <c r="A24" s="128"/>
      <c r="B24" s="129" t="s">
        <v>196</v>
      </c>
      <c r="C24" s="130">
        <v>17</v>
      </c>
      <c r="D24" s="131" t="str">
        <f>'Н22'!I47</f>
        <v>Гафуров Марк</v>
      </c>
      <c r="E24" s="1">
        <f>'Н22'!H47</f>
        <v>0</v>
      </c>
      <c r="F24" s="1"/>
      <c r="G24" s="1"/>
      <c r="H24" s="1"/>
      <c r="I24" s="1"/>
    </row>
    <row r="25" spans="1:9" ht="18">
      <c r="A25" s="128"/>
      <c r="B25" s="129" t="s">
        <v>197</v>
      </c>
      <c r="C25" s="130">
        <v>18</v>
      </c>
      <c r="D25" s="131" t="str">
        <f>'Н22'!I53</f>
        <v>Салахова Милана</v>
      </c>
      <c r="E25" s="1">
        <f>'Н22'!H53</f>
        <v>0</v>
      </c>
      <c r="F25" s="1"/>
      <c r="G25" s="1"/>
      <c r="H25" s="1"/>
      <c r="I25" s="1"/>
    </row>
    <row r="26" spans="1:9" ht="18">
      <c r="A26" s="128"/>
      <c r="B26" s="129" t="s">
        <v>198</v>
      </c>
      <c r="C26" s="130">
        <v>19</v>
      </c>
      <c r="D26" s="131" t="str">
        <f>'Н22'!I56</f>
        <v>Бочарников Александр</v>
      </c>
      <c r="E26" s="1">
        <f>'Н22'!H56</f>
        <v>0</v>
      </c>
      <c r="F26" s="1"/>
      <c r="G26" s="1"/>
      <c r="H26" s="1"/>
      <c r="I26" s="1"/>
    </row>
    <row r="27" spans="1:9" ht="18">
      <c r="A27" s="128"/>
      <c r="B27" s="129" t="s">
        <v>199</v>
      </c>
      <c r="C27" s="130">
        <v>20</v>
      </c>
      <c r="D27" s="131" t="str">
        <f>'Н22'!I58</f>
        <v>Агиева Валерия</v>
      </c>
      <c r="E27" s="1">
        <f>'Н22'!H58</f>
        <v>0</v>
      </c>
      <c r="F27" s="1"/>
      <c r="G27" s="1"/>
      <c r="H27" s="1"/>
      <c r="I27" s="1"/>
    </row>
    <row r="28" spans="1:9" ht="18">
      <c r="A28" s="128"/>
      <c r="B28" s="129" t="s">
        <v>200</v>
      </c>
      <c r="C28" s="130">
        <v>21</v>
      </c>
      <c r="D28" s="131" t="str">
        <f>'Н22'!Q56</f>
        <v>Кривченков Глеб</v>
      </c>
      <c r="E28" s="1">
        <f>'Н22'!P56</f>
        <v>0</v>
      </c>
      <c r="F28" s="1"/>
      <c r="G28" s="1"/>
      <c r="H28" s="1"/>
      <c r="I28" s="1"/>
    </row>
    <row r="29" spans="1:9" ht="18">
      <c r="A29" s="128"/>
      <c r="B29" s="129" t="s">
        <v>201</v>
      </c>
      <c r="C29" s="130">
        <v>22</v>
      </c>
      <c r="D29" s="131" t="str">
        <f>'Н22'!Q60</f>
        <v>Сазонов Богдан</v>
      </c>
      <c r="E29" s="1">
        <f>'Н22'!P60</f>
        <v>0</v>
      </c>
      <c r="F29" s="1"/>
      <c r="G29" s="1"/>
      <c r="H29" s="1"/>
      <c r="I29" s="1"/>
    </row>
    <row r="30" spans="1:9" ht="18">
      <c r="A30" s="128"/>
      <c r="B30" s="129" t="s">
        <v>202</v>
      </c>
      <c r="C30" s="130">
        <v>23</v>
      </c>
      <c r="D30" s="131" t="str">
        <f>'Н22'!Q62</f>
        <v>Геворгян Сусанна</v>
      </c>
      <c r="E30" s="1">
        <f>'Н22'!P62</f>
        <v>0</v>
      </c>
      <c r="F30" s="1"/>
      <c r="G30" s="1"/>
      <c r="H30" s="1"/>
      <c r="I30" s="1"/>
    </row>
    <row r="31" spans="1:9" ht="18">
      <c r="A31" s="128"/>
      <c r="B31" s="129" t="s">
        <v>203</v>
      </c>
      <c r="C31" s="130">
        <v>24</v>
      </c>
      <c r="D31" s="131" t="str">
        <f>'Н22'!Q64</f>
        <v>Галиханов Арсен</v>
      </c>
      <c r="E31" s="1">
        <f>'Н22'!P64</f>
        <v>0</v>
      </c>
      <c r="F31" s="1"/>
      <c r="G31" s="1"/>
      <c r="H31" s="1"/>
      <c r="I31" s="1"/>
    </row>
    <row r="32" spans="1:9" ht="18">
      <c r="A32" s="128"/>
      <c r="B32" s="129" t="s">
        <v>204</v>
      </c>
      <c r="C32" s="130">
        <v>25</v>
      </c>
      <c r="D32" s="131" t="str">
        <f>'Н22'!I66</f>
        <v>Магадиев Анвар</v>
      </c>
      <c r="E32" s="1">
        <f>'Н22'!H66</f>
        <v>0</v>
      </c>
      <c r="F32" s="1"/>
      <c r="G32" s="1"/>
      <c r="H32" s="1"/>
      <c r="I32" s="1"/>
    </row>
    <row r="33" spans="1:9" ht="18">
      <c r="A33" s="128"/>
      <c r="B33" s="129" t="s">
        <v>205</v>
      </c>
      <c r="C33" s="130">
        <v>26</v>
      </c>
      <c r="D33" s="131" t="str">
        <f>'Н22'!I72</f>
        <v>Ягудина Элина</v>
      </c>
      <c r="E33" s="1">
        <f>'Н22'!H72</f>
        <v>0</v>
      </c>
      <c r="F33" s="1"/>
      <c r="G33" s="1"/>
      <c r="H33" s="1"/>
      <c r="I33" s="1"/>
    </row>
    <row r="34" spans="1:9" ht="18">
      <c r="A34" s="128"/>
      <c r="B34" s="129" t="s">
        <v>206</v>
      </c>
      <c r="C34" s="130">
        <v>27</v>
      </c>
      <c r="D34" s="131" t="str">
        <f>'Н22'!I75</f>
        <v>Хабибуллин Тимур</v>
      </c>
      <c r="E34" s="1">
        <f>'Н22'!H75</f>
        <v>0</v>
      </c>
      <c r="F34" s="1"/>
      <c r="G34" s="1"/>
      <c r="H34" s="1"/>
      <c r="I34" s="1"/>
    </row>
    <row r="35" spans="1:9" ht="18">
      <c r="A35" s="128"/>
      <c r="B35" s="129" t="s">
        <v>70</v>
      </c>
      <c r="C35" s="130">
        <v>28</v>
      </c>
      <c r="D35" s="131">
        <f>'Н22'!I77</f>
        <v>0</v>
      </c>
      <c r="E35" s="1">
        <f>'Н22'!H77</f>
        <v>0</v>
      </c>
      <c r="F35" s="1"/>
      <c r="G35" s="1"/>
      <c r="H35" s="1"/>
      <c r="I35" s="1"/>
    </row>
    <row r="36" spans="1:9" ht="18">
      <c r="A36" s="128"/>
      <c r="B36" s="129" t="s">
        <v>70</v>
      </c>
      <c r="C36" s="130">
        <v>29</v>
      </c>
      <c r="D36" s="131">
        <f>'Н22'!Q69</f>
        <v>0</v>
      </c>
      <c r="E36" s="1">
        <f>'Н22'!P69</f>
        <v>0</v>
      </c>
      <c r="F36" s="1"/>
      <c r="G36" s="1"/>
      <c r="H36" s="1"/>
      <c r="I36" s="1"/>
    </row>
    <row r="37" spans="1:9" ht="18">
      <c r="A37" s="128"/>
      <c r="B37" s="129" t="s">
        <v>70</v>
      </c>
      <c r="C37" s="130">
        <v>30</v>
      </c>
      <c r="D37" s="131">
        <f>'Н22'!Q73</f>
        <v>0</v>
      </c>
      <c r="E37" s="1">
        <f>'Н22'!P73</f>
        <v>0</v>
      </c>
      <c r="F37" s="1"/>
      <c r="G37" s="1"/>
      <c r="H37" s="1"/>
      <c r="I37" s="1"/>
    </row>
    <row r="38" spans="1:9" ht="18">
      <c r="A38" s="128"/>
      <c r="B38" s="129" t="s">
        <v>70</v>
      </c>
      <c r="C38" s="130">
        <v>31</v>
      </c>
      <c r="D38" s="131">
        <f>'Н22'!Q75</f>
        <v>0</v>
      </c>
      <c r="E38" s="1">
        <f>'Н22'!P75</f>
        <v>0</v>
      </c>
      <c r="F38" s="1"/>
      <c r="G38" s="1"/>
      <c r="H38" s="1"/>
      <c r="I38" s="1"/>
    </row>
    <row r="39" spans="1:9" ht="18">
      <c r="A39" s="128"/>
      <c r="B39" s="129" t="s">
        <v>70</v>
      </c>
      <c r="C39" s="130">
        <v>32</v>
      </c>
      <c r="D39" s="131" t="str">
        <f>'Н22'!Q77</f>
        <v>_</v>
      </c>
      <c r="E39" s="1">
        <f>'Н22'!P77</f>
        <v>0</v>
      </c>
      <c r="F39" s="1"/>
      <c r="G39" s="1"/>
      <c r="H39" s="1"/>
      <c r="I39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Y117"/>
  <sheetViews>
    <sheetView showRowColHeaders="0" showZeros="0" showOutlineSymbols="0" zoomScaleSheetLayoutView="100" zoomScalePageLayoutView="0" workbookViewId="0" topLeftCell="A1">
      <selection activeCell="A2" sqref="A2:L2"/>
    </sheetView>
  </sheetViews>
  <sheetFormatPr defaultColWidth="9.00390625" defaultRowHeight="12.75"/>
  <cols>
    <col min="1" max="1" width="4.375" style="136" customWidth="1"/>
    <col min="2" max="2" width="4.75390625" style="136" customWidth="1"/>
    <col min="3" max="3" width="16.75390625" style="136" customWidth="1"/>
    <col min="4" max="4" width="3.75390625" style="136" customWidth="1"/>
    <col min="5" max="5" width="14.75390625" style="136" customWidth="1"/>
    <col min="6" max="6" width="3.75390625" style="136" customWidth="1"/>
    <col min="7" max="7" width="15.75390625" style="136" customWidth="1"/>
    <col min="8" max="8" width="3.75390625" style="136" customWidth="1"/>
    <col min="9" max="9" width="15.75390625" style="136" customWidth="1"/>
    <col min="10" max="10" width="3.75390625" style="136" customWidth="1"/>
    <col min="11" max="11" width="15.75390625" style="136" customWidth="1"/>
    <col min="12" max="12" width="3.75390625" style="136" customWidth="1"/>
    <col min="13" max="13" width="22.75390625" style="136" customWidth="1"/>
    <col min="14" max="16384" width="9.125" style="136" customWidth="1"/>
  </cols>
  <sheetData>
    <row r="1" spans="1:13" s="2" customFormat="1" ht="16.5" thickBot="1">
      <c r="A1" s="379" t="s">
        <v>108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</row>
    <row r="2" spans="1:14" s="2" customFormat="1" ht="13.5" thickBot="1">
      <c r="A2" s="132" t="s">
        <v>109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</row>
    <row r="3" spans="1:15" ht="12.75">
      <c r="A3" s="134" t="str">
        <f>сН2!A3</f>
        <v>LXVII Чемпионат РБ в зачет XXIV Кубка РБ, VI Кубка Давида - Детского Баш Кубка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5"/>
      <c r="O3" s="135"/>
    </row>
    <row r="4" spans="1:15" ht="12.75">
      <c r="A4" s="137" t="str">
        <f>CONCATENATE(сН2!A4," ",сН2!C4)</f>
        <v>Республиканские официальные спортивные соревнования ДЕНЬ РЕСПУБЛИКИ БАШКОРТОСТАН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  <c r="O4" s="138"/>
    </row>
    <row r="5" spans="1:15" ht="12.75">
      <c r="A5" s="139">
        <f>сН2!E5</f>
        <v>45207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40"/>
      <c r="O5" s="140"/>
    </row>
    <row r="6" spans="1:13" ht="12.7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</row>
    <row r="7" spans="1:25" ht="10.5" customHeight="1">
      <c r="A7" s="142">
        <v>1</v>
      </c>
      <c r="B7" s="143">
        <f>сН2!A8</f>
        <v>0</v>
      </c>
      <c r="C7" s="144" t="str">
        <f>сН2!B8</f>
        <v>Щукин Никита</v>
      </c>
      <c r="D7" s="145"/>
      <c r="E7" s="141"/>
      <c r="F7" s="141"/>
      <c r="G7" s="141"/>
      <c r="H7" s="141"/>
      <c r="I7" s="141"/>
      <c r="J7" s="141"/>
      <c r="K7" s="141"/>
      <c r="L7" s="141"/>
      <c r="M7" s="141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</row>
    <row r="8" spans="1:25" ht="10.5" customHeight="1">
      <c r="A8" s="142"/>
      <c r="B8" s="147"/>
      <c r="C8" s="148">
        <v>1</v>
      </c>
      <c r="D8" s="149"/>
      <c r="E8" s="150" t="s">
        <v>182</v>
      </c>
      <c r="F8" s="151"/>
      <c r="G8" s="141"/>
      <c r="H8" s="152"/>
      <c r="I8" s="141"/>
      <c r="J8" s="152"/>
      <c r="K8" s="141"/>
      <c r="L8" s="152"/>
      <c r="M8" s="141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</row>
    <row r="9" spans="1:25" ht="10.5" customHeight="1">
      <c r="A9" s="142">
        <v>32</v>
      </c>
      <c r="B9" s="143">
        <f>сН2!A39</f>
        <v>0</v>
      </c>
      <c r="C9" s="153" t="str">
        <f>сН2!B39</f>
        <v>_</v>
      </c>
      <c r="D9" s="154"/>
      <c r="E9" s="155"/>
      <c r="F9" s="151"/>
      <c r="G9" s="141"/>
      <c r="H9" s="152"/>
      <c r="I9" s="141"/>
      <c r="J9" s="152"/>
      <c r="K9" s="141"/>
      <c r="L9" s="152"/>
      <c r="M9" s="141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</row>
    <row r="10" spans="1:25" ht="10.5" customHeight="1">
      <c r="A10" s="142"/>
      <c r="B10" s="147"/>
      <c r="C10" s="141"/>
      <c r="D10" s="152"/>
      <c r="E10" s="148">
        <v>17</v>
      </c>
      <c r="F10" s="149"/>
      <c r="G10" s="150" t="s">
        <v>182</v>
      </c>
      <c r="H10" s="151"/>
      <c r="I10" s="141"/>
      <c r="J10" s="152"/>
      <c r="K10" s="141"/>
      <c r="L10" s="152"/>
      <c r="M10" s="141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</row>
    <row r="11" spans="1:25" ht="10.5" customHeight="1">
      <c r="A11" s="142">
        <v>17</v>
      </c>
      <c r="B11" s="143">
        <f>сН2!A24</f>
        <v>0</v>
      </c>
      <c r="C11" s="144" t="str">
        <f>сН2!B24</f>
        <v>Идиятов Джамаль</v>
      </c>
      <c r="D11" s="156"/>
      <c r="E11" s="148"/>
      <c r="F11" s="157"/>
      <c r="G11" s="155"/>
      <c r="H11" s="151"/>
      <c r="I11" s="141"/>
      <c r="J11" s="152"/>
      <c r="K11" s="141"/>
      <c r="L11" s="152"/>
      <c r="M11" s="141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</row>
    <row r="12" spans="1:25" ht="10.5" customHeight="1">
      <c r="A12" s="142"/>
      <c r="B12" s="147"/>
      <c r="C12" s="148">
        <v>2</v>
      </c>
      <c r="D12" s="149"/>
      <c r="E12" s="158" t="s">
        <v>195</v>
      </c>
      <c r="F12" s="159"/>
      <c r="G12" s="155"/>
      <c r="H12" s="151"/>
      <c r="I12" s="141"/>
      <c r="J12" s="152"/>
      <c r="K12" s="141"/>
      <c r="L12" s="152"/>
      <c r="M12" s="141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</row>
    <row r="13" spans="1:25" ht="10.5" customHeight="1">
      <c r="A13" s="142">
        <v>16</v>
      </c>
      <c r="B13" s="143">
        <f>сН2!A23</f>
        <v>0</v>
      </c>
      <c r="C13" s="153" t="str">
        <f>сН2!B23</f>
        <v>Корлыханов Тимофей</v>
      </c>
      <c r="D13" s="154"/>
      <c r="E13" s="142"/>
      <c r="F13" s="160"/>
      <c r="G13" s="155"/>
      <c r="H13" s="151"/>
      <c r="I13" s="141"/>
      <c r="J13" s="152"/>
      <c r="K13" s="141"/>
      <c r="L13" s="152"/>
      <c r="M13" s="141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</row>
    <row r="14" spans="1:25" ht="10.5" customHeight="1">
      <c r="A14" s="142"/>
      <c r="B14" s="147"/>
      <c r="C14" s="141"/>
      <c r="D14" s="152"/>
      <c r="E14" s="142"/>
      <c r="F14" s="160"/>
      <c r="G14" s="148">
        <v>25</v>
      </c>
      <c r="H14" s="149"/>
      <c r="I14" s="150" t="s">
        <v>180</v>
      </c>
      <c r="J14" s="151"/>
      <c r="K14" s="141"/>
      <c r="L14" s="152"/>
      <c r="M14" s="152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</row>
    <row r="15" spans="1:25" ht="12" customHeight="1">
      <c r="A15" s="142">
        <v>9</v>
      </c>
      <c r="B15" s="143">
        <f>сН2!A16</f>
        <v>0</v>
      </c>
      <c r="C15" s="144" t="str">
        <f>сН2!B16</f>
        <v>Галиханов Артур</v>
      </c>
      <c r="D15" s="156"/>
      <c r="E15" s="142"/>
      <c r="F15" s="160"/>
      <c r="G15" s="148"/>
      <c r="H15" s="157"/>
      <c r="I15" s="155"/>
      <c r="J15" s="151"/>
      <c r="K15" s="141"/>
      <c r="L15" s="152"/>
      <c r="M15" s="152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</row>
    <row r="16" spans="1:25" ht="12" customHeight="1">
      <c r="A16" s="142"/>
      <c r="B16" s="147"/>
      <c r="C16" s="148">
        <v>3</v>
      </c>
      <c r="D16" s="149"/>
      <c r="E16" s="161" t="s">
        <v>188</v>
      </c>
      <c r="F16" s="162"/>
      <c r="G16" s="148"/>
      <c r="H16" s="159"/>
      <c r="I16" s="155"/>
      <c r="J16" s="151"/>
      <c r="K16" s="141"/>
      <c r="L16" s="152"/>
      <c r="M16" s="152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</row>
    <row r="17" spans="1:25" ht="12" customHeight="1">
      <c r="A17" s="142">
        <v>24</v>
      </c>
      <c r="B17" s="143">
        <f>сН2!A31</f>
        <v>0</v>
      </c>
      <c r="C17" s="153" t="str">
        <f>сН2!B31</f>
        <v>Ягудина Элина</v>
      </c>
      <c r="D17" s="154"/>
      <c r="E17" s="148"/>
      <c r="F17" s="151"/>
      <c r="G17" s="148"/>
      <c r="H17" s="159"/>
      <c r="I17" s="155"/>
      <c r="J17" s="151"/>
      <c r="K17" s="141"/>
      <c r="L17" s="152"/>
      <c r="M17" s="152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</row>
    <row r="18" spans="1:25" ht="12" customHeight="1">
      <c r="A18" s="142"/>
      <c r="B18" s="147"/>
      <c r="C18" s="141"/>
      <c r="D18" s="152"/>
      <c r="E18" s="148">
        <v>18</v>
      </c>
      <c r="F18" s="149"/>
      <c r="G18" s="158" t="s">
        <v>180</v>
      </c>
      <c r="H18" s="159"/>
      <c r="I18" s="155"/>
      <c r="J18" s="151"/>
      <c r="K18" s="141"/>
      <c r="L18" s="152"/>
      <c r="M18" s="152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</row>
    <row r="19" spans="1:25" ht="12" customHeight="1">
      <c r="A19" s="142">
        <v>25</v>
      </c>
      <c r="B19" s="143">
        <f>сН2!A32</f>
        <v>0</v>
      </c>
      <c r="C19" s="144" t="str">
        <f>сН2!B32</f>
        <v>Бочарников Александр</v>
      </c>
      <c r="D19" s="156"/>
      <c r="E19" s="148"/>
      <c r="F19" s="157"/>
      <c r="G19" s="142"/>
      <c r="H19" s="160"/>
      <c r="I19" s="155"/>
      <c r="J19" s="151"/>
      <c r="K19" s="141"/>
      <c r="L19" s="152"/>
      <c r="M19" s="152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</row>
    <row r="20" spans="1:25" ht="12" customHeight="1">
      <c r="A20" s="142"/>
      <c r="B20" s="147"/>
      <c r="C20" s="148">
        <v>4</v>
      </c>
      <c r="D20" s="149"/>
      <c r="E20" s="158" t="s">
        <v>180</v>
      </c>
      <c r="F20" s="159"/>
      <c r="G20" s="142"/>
      <c r="H20" s="160"/>
      <c r="I20" s="155"/>
      <c r="J20" s="151"/>
      <c r="K20" s="141"/>
      <c r="L20" s="152"/>
      <c r="M20" s="141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</row>
    <row r="21" spans="1:25" ht="12" customHeight="1">
      <c r="A21" s="142">
        <v>8</v>
      </c>
      <c r="B21" s="143">
        <f>сН2!A15</f>
        <v>0</v>
      </c>
      <c r="C21" s="153" t="str">
        <f>сН2!B15</f>
        <v>Галиев Галим</v>
      </c>
      <c r="D21" s="154"/>
      <c r="E21" s="142"/>
      <c r="F21" s="160"/>
      <c r="G21" s="142"/>
      <c r="H21" s="160"/>
      <c r="I21" s="155"/>
      <c r="J21" s="151"/>
      <c r="K21" s="141"/>
      <c r="L21" s="152"/>
      <c r="M21" s="141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</row>
    <row r="22" spans="1:25" ht="12" customHeight="1">
      <c r="A22" s="142"/>
      <c r="B22" s="147"/>
      <c r="C22" s="141"/>
      <c r="D22" s="152"/>
      <c r="E22" s="142"/>
      <c r="F22" s="160"/>
      <c r="G22" s="142"/>
      <c r="H22" s="160"/>
      <c r="I22" s="148">
        <v>29</v>
      </c>
      <c r="J22" s="149"/>
      <c r="K22" s="150" t="s">
        <v>180</v>
      </c>
      <c r="L22" s="151"/>
      <c r="M22" s="141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</row>
    <row r="23" spans="1:25" ht="12" customHeight="1">
      <c r="A23" s="142">
        <v>5</v>
      </c>
      <c r="B23" s="143">
        <f>сН2!A12</f>
        <v>0</v>
      </c>
      <c r="C23" s="144" t="str">
        <f>сН2!B12</f>
        <v>Файзуллин Тимур</v>
      </c>
      <c r="D23" s="156"/>
      <c r="E23" s="142"/>
      <c r="F23" s="160"/>
      <c r="G23" s="142"/>
      <c r="H23" s="160"/>
      <c r="I23" s="155"/>
      <c r="J23" s="163"/>
      <c r="K23" s="155"/>
      <c r="L23" s="151"/>
      <c r="M23" s="141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</row>
    <row r="24" spans="1:25" ht="12" customHeight="1">
      <c r="A24" s="142"/>
      <c r="B24" s="147"/>
      <c r="C24" s="148">
        <v>5</v>
      </c>
      <c r="D24" s="149"/>
      <c r="E24" s="161" t="s">
        <v>179</v>
      </c>
      <c r="F24" s="162"/>
      <c r="G24" s="142"/>
      <c r="H24" s="160"/>
      <c r="I24" s="155"/>
      <c r="J24" s="164"/>
      <c r="K24" s="155"/>
      <c r="L24" s="151"/>
      <c r="M24" s="141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</row>
    <row r="25" spans="1:25" ht="12" customHeight="1">
      <c r="A25" s="142">
        <v>28</v>
      </c>
      <c r="B25" s="143">
        <f>сН2!A35</f>
        <v>0</v>
      </c>
      <c r="C25" s="153" t="str">
        <f>сН2!B35</f>
        <v>_</v>
      </c>
      <c r="D25" s="154"/>
      <c r="E25" s="148"/>
      <c r="F25" s="151"/>
      <c r="G25" s="142"/>
      <c r="H25" s="160"/>
      <c r="I25" s="155"/>
      <c r="J25" s="164"/>
      <c r="K25" s="155"/>
      <c r="L25" s="151"/>
      <c r="M25" s="141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</row>
    <row r="26" spans="1:25" ht="12" customHeight="1">
      <c r="A26" s="142"/>
      <c r="B26" s="147"/>
      <c r="C26" s="141"/>
      <c r="D26" s="152"/>
      <c r="E26" s="148">
        <v>19</v>
      </c>
      <c r="F26" s="149"/>
      <c r="G26" s="161" t="s">
        <v>179</v>
      </c>
      <c r="H26" s="162"/>
      <c r="I26" s="155"/>
      <c r="J26" s="164"/>
      <c r="K26" s="155"/>
      <c r="L26" s="151"/>
      <c r="M26" s="141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</row>
    <row r="27" spans="1:25" ht="12" customHeight="1">
      <c r="A27" s="142">
        <v>21</v>
      </c>
      <c r="B27" s="143">
        <f>сН2!A28</f>
        <v>0</v>
      </c>
      <c r="C27" s="144" t="str">
        <f>сН2!B28</f>
        <v>Геворгян Сусанна</v>
      </c>
      <c r="D27" s="156"/>
      <c r="E27" s="148"/>
      <c r="F27" s="157"/>
      <c r="G27" s="148"/>
      <c r="H27" s="151"/>
      <c r="I27" s="155"/>
      <c r="J27" s="164"/>
      <c r="K27" s="155"/>
      <c r="L27" s="151"/>
      <c r="M27" s="141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</row>
    <row r="28" spans="1:25" ht="12" customHeight="1">
      <c r="A28" s="142"/>
      <c r="B28" s="147"/>
      <c r="C28" s="148">
        <v>6</v>
      </c>
      <c r="D28" s="149"/>
      <c r="E28" s="158" t="s">
        <v>191</v>
      </c>
      <c r="F28" s="159"/>
      <c r="G28" s="148"/>
      <c r="H28" s="151"/>
      <c r="I28" s="155"/>
      <c r="J28" s="164"/>
      <c r="K28" s="155"/>
      <c r="L28" s="151"/>
      <c r="M28" s="141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</row>
    <row r="29" spans="1:25" ht="12" customHeight="1">
      <c r="A29" s="142">
        <v>12</v>
      </c>
      <c r="B29" s="143">
        <f>сН2!A19</f>
        <v>0</v>
      </c>
      <c r="C29" s="153" t="str">
        <f>сН2!B19</f>
        <v>Яляев Эмир</v>
      </c>
      <c r="D29" s="154"/>
      <c r="E29" s="142"/>
      <c r="F29" s="160"/>
      <c r="G29" s="148"/>
      <c r="H29" s="151"/>
      <c r="I29" s="155"/>
      <c r="J29" s="164"/>
      <c r="K29" s="155"/>
      <c r="L29" s="151"/>
      <c r="M29" s="141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</row>
    <row r="30" spans="1:25" ht="12" customHeight="1">
      <c r="A30" s="142"/>
      <c r="B30" s="147"/>
      <c r="C30" s="141"/>
      <c r="D30" s="152"/>
      <c r="E30" s="142"/>
      <c r="F30" s="160"/>
      <c r="G30" s="148">
        <v>26</v>
      </c>
      <c r="H30" s="149"/>
      <c r="I30" s="165" t="s">
        <v>179</v>
      </c>
      <c r="J30" s="164"/>
      <c r="K30" s="155"/>
      <c r="L30" s="151"/>
      <c r="M30" s="141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</row>
    <row r="31" spans="1:25" ht="12" customHeight="1">
      <c r="A31" s="142">
        <v>13</v>
      </c>
      <c r="B31" s="143">
        <f>сН2!A20</f>
        <v>0</v>
      </c>
      <c r="C31" s="144" t="str">
        <f>сН2!B20</f>
        <v>Муниров Тимур</v>
      </c>
      <c r="D31" s="156"/>
      <c r="E31" s="142"/>
      <c r="F31" s="160"/>
      <c r="G31" s="148"/>
      <c r="H31" s="157"/>
      <c r="I31" s="141"/>
      <c r="J31" s="152"/>
      <c r="K31" s="155"/>
      <c r="L31" s="151"/>
      <c r="M31" s="141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2" customHeight="1">
      <c r="A32" s="142"/>
      <c r="B32" s="147"/>
      <c r="C32" s="148">
        <v>7</v>
      </c>
      <c r="D32" s="149"/>
      <c r="E32" s="161" t="s">
        <v>199</v>
      </c>
      <c r="F32" s="162"/>
      <c r="G32" s="148"/>
      <c r="H32" s="159"/>
      <c r="I32" s="141"/>
      <c r="J32" s="152"/>
      <c r="K32" s="155"/>
      <c r="L32" s="151"/>
      <c r="M32" s="141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</row>
    <row r="33" spans="1:25" ht="12" customHeight="1">
      <c r="A33" s="142">
        <v>20</v>
      </c>
      <c r="B33" s="143">
        <f>сН2!A27</f>
        <v>0</v>
      </c>
      <c r="C33" s="153" t="str">
        <f>сН2!B27</f>
        <v>Салахова Милана</v>
      </c>
      <c r="D33" s="154"/>
      <c r="E33" s="148"/>
      <c r="F33" s="151"/>
      <c r="G33" s="148"/>
      <c r="H33" s="159"/>
      <c r="I33" s="141"/>
      <c r="J33" s="152"/>
      <c r="K33" s="155"/>
      <c r="L33" s="151"/>
      <c r="M33" s="141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</row>
    <row r="34" spans="1:25" ht="12" customHeight="1">
      <c r="A34" s="142"/>
      <c r="B34" s="147"/>
      <c r="C34" s="141"/>
      <c r="D34" s="152"/>
      <c r="E34" s="148">
        <v>20</v>
      </c>
      <c r="F34" s="149"/>
      <c r="G34" s="158" t="s">
        <v>185</v>
      </c>
      <c r="H34" s="159"/>
      <c r="I34" s="141"/>
      <c r="J34" s="152"/>
      <c r="K34" s="155"/>
      <c r="L34" s="151"/>
      <c r="M34" s="141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</row>
    <row r="35" spans="1:25" ht="12" customHeight="1">
      <c r="A35" s="142">
        <v>29</v>
      </c>
      <c r="B35" s="143">
        <f>сН2!A36</f>
        <v>0</v>
      </c>
      <c r="C35" s="144" t="str">
        <f>сН2!B36</f>
        <v>_</v>
      </c>
      <c r="D35" s="156"/>
      <c r="E35" s="148"/>
      <c r="F35" s="157"/>
      <c r="G35" s="142"/>
      <c r="H35" s="160"/>
      <c r="I35" s="141"/>
      <c r="J35" s="152"/>
      <c r="K35" s="155"/>
      <c r="L35" s="151"/>
      <c r="M35" s="141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</row>
    <row r="36" spans="1:25" ht="12" customHeight="1">
      <c r="A36" s="142"/>
      <c r="B36" s="147"/>
      <c r="C36" s="148">
        <v>8</v>
      </c>
      <c r="D36" s="149"/>
      <c r="E36" s="158" t="s">
        <v>185</v>
      </c>
      <c r="F36" s="159"/>
      <c r="G36" s="142"/>
      <c r="H36" s="160"/>
      <c r="I36" s="141"/>
      <c r="J36" s="152"/>
      <c r="K36" s="155"/>
      <c r="L36" s="151"/>
      <c r="M36" s="141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</row>
    <row r="37" spans="1:25" ht="12" customHeight="1">
      <c r="A37" s="142">
        <v>4</v>
      </c>
      <c r="B37" s="143">
        <f>сН2!A11</f>
        <v>0</v>
      </c>
      <c r="C37" s="153" t="str">
        <f>сН2!B11</f>
        <v>Морозова Ева</v>
      </c>
      <c r="D37" s="154"/>
      <c r="E37" s="142"/>
      <c r="F37" s="160"/>
      <c r="G37" s="142"/>
      <c r="H37" s="160"/>
      <c r="I37" s="141"/>
      <c r="J37" s="152"/>
      <c r="K37" s="155"/>
      <c r="L37" s="151"/>
      <c r="M37" s="141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</row>
    <row r="38" spans="1:25" ht="12" customHeight="1">
      <c r="A38" s="142"/>
      <c r="B38" s="147"/>
      <c r="C38" s="141"/>
      <c r="D38" s="152"/>
      <c r="E38" s="142"/>
      <c r="F38" s="160"/>
      <c r="G38" s="142"/>
      <c r="H38" s="160"/>
      <c r="I38" s="141"/>
      <c r="J38" s="152"/>
      <c r="K38" s="148">
        <v>31</v>
      </c>
      <c r="L38" s="166"/>
      <c r="M38" s="150" t="s">
        <v>183</v>
      </c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</row>
    <row r="39" spans="1:25" ht="12" customHeight="1">
      <c r="A39" s="142">
        <v>3</v>
      </c>
      <c r="B39" s="143">
        <f>сН2!A10</f>
        <v>0</v>
      </c>
      <c r="C39" s="144" t="str">
        <f>сН2!B10</f>
        <v>Хазиева Арина</v>
      </c>
      <c r="D39" s="156"/>
      <c r="E39" s="142"/>
      <c r="F39" s="160"/>
      <c r="G39" s="142"/>
      <c r="H39" s="160"/>
      <c r="I39" s="141"/>
      <c r="J39" s="152"/>
      <c r="K39" s="155"/>
      <c r="L39" s="151"/>
      <c r="M39" s="167" t="s">
        <v>71</v>
      </c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</row>
    <row r="40" spans="1:25" ht="12" customHeight="1">
      <c r="A40" s="142"/>
      <c r="B40" s="147"/>
      <c r="C40" s="148">
        <v>9</v>
      </c>
      <c r="D40" s="149"/>
      <c r="E40" s="161" t="s">
        <v>184</v>
      </c>
      <c r="F40" s="162"/>
      <c r="G40" s="142"/>
      <c r="H40" s="160"/>
      <c r="I40" s="141"/>
      <c r="J40" s="152"/>
      <c r="K40" s="155"/>
      <c r="L40" s="151"/>
      <c r="M40" s="141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</row>
    <row r="41" spans="1:25" ht="12" customHeight="1">
      <c r="A41" s="142">
        <v>30</v>
      </c>
      <c r="B41" s="143">
        <f>сН2!A37</f>
        <v>0</v>
      </c>
      <c r="C41" s="153" t="str">
        <f>сН2!B37</f>
        <v>_</v>
      </c>
      <c r="D41" s="154"/>
      <c r="E41" s="148"/>
      <c r="F41" s="151"/>
      <c r="G41" s="142"/>
      <c r="H41" s="160"/>
      <c r="I41" s="141"/>
      <c r="J41" s="152"/>
      <c r="K41" s="155"/>
      <c r="L41" s="151"/>
      <c r="M41" s="141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</row>
    <row r="42" spans="1:25" ht="12" customHeight="1">
      <c r="A42" s="142"/>
      <c r="B42" s="147"/>
      <c r="C42" s="141"/>
      <c r="D42" s="152"/>
      <c r="E42" s="148">
        <v>21</v>
      </c>
      <c r="F42" s="149"/>
      <c r="G42" s="161" t="s">
        <v>184</v>
      </c>
      <c r="H42" s="162"/>
      <c r="I42" s="141"/>
      <c r="J42" s="152"/>
      <c r="K42" s="155"/>
      <c r="L42" s="151"/>
      <c r="M42" s="141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</row>
    <row r="43" spans="1:25" ht="12" customHeight="1">
      <c r="A43" s="142">
        <v>19</v>
      </c>
      <c r="B43" s="143">
        <f>сН2!A26</f>
        <v>0</v>
      </c>
      <c r="C43" s="144" t="str">
        <f>сН2!B26</f>
        <v>Гафуров Марк</v>
      </c>
      <c r="D43" s="156"/>
      <c r="E43" s="148"/>
      <c r="F43" s="157"/>
      <c r="G43" s="148"/>
      <c r="H43" s="151"/>
      <c r="I43" s="141"/>
      <c r="J43" s="152"/>
      <c r="K43" s="155"/>
      <c r="L43" s="151"/>
      <c r="M43" s="141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</row>
    <row r="44" spans="1:25" ht="12" customHeight="1">
      <c r="A44" s="142"/>
      <c r="B44" s="147"/>
      <c r="C44" s="148">
        <v>10</v>
      </c>
      <c r="D44" s="149"/>
      <c r="E44" s="158" t="s">
        <v>198</v>
      </c>
      <c r="F44" s="159"/>
      <c r="G44" s="148"/>
      <c r="H44" s="151"/>
      <c r="I44" s="141"/>
      <c r="J44" s="152"/>
      <c r="K44" s="155"/>
      <c r="L44" s="151"/>
      <c r="M44" s="141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</row>
    <row r="45" spans="1:25" ht="12" customHeight="1">
      <c r="A45" s="142">
        <v>14</v>
      </c>
      <c r="B45" s="143">
        <f>сН2!A21</f>
        <v>0</v>
      </c>
      <c r="C45" s="153" t="str">
        <f>сН2!B21</f>
        <v>Шакиров Радмир</v>
      </c>
      <c r="D45" s="154"/>
      <c r="E45" s="142"/>
      <c r="F45" s="160"/>
      <c r="G45" s="148"/>
      <c r="H45" s="151"/>
      <c r="I45" s="141"/>
      <c r="J45" s="152"/>
      <c r="K45" s="155"/>
      <c r="L45" s="151"/>
      <c r="M45" s="141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</row>
    <row r="46" spans="1:25" ht="12" customHeight="1">
      <c r="A46" s="142"/>
      <c r="B46" s="147"/>
      <c r="C46" s="141"/>
      <c r="D46" s="152"/>
      <c r="E46" s="142"/>
      <c r="F46" s="160"/>
      <c r="G46" s="148">
        <v>27</v>
      </c>
      <c r="H46" s="149"/>
      <c r="I46" s="150" t="s">
        <v>190</v>
      </c>
      <c r="J46" s="151"/>
      <c r="K46" s="155"/>
      <c r="L46" s="151"/>
      <c r="M46" s="141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</row>
    <row r="47" spans="1:25" ht="12" customHeight="1">
      <c r="A47" s="142">
        <v>11</v>
      </c>
      <c r="B47" s="143">
        <f>сН2!A18</f>
        <v>0</v>
      </c>
      <c r="C47" s="144" t="str">
        <f>сН2!B18</f>
        <v>Салахов Данил</v>
      </c>
      <c r="D47" s="156"/>
      <c r="E47" s="142"/>
      <c r="F47" s="160"/>
      <c r="G47" s="148"/>
      <c r="H47" s="157"/>
      <c r="I47" s="155"/>
      <c r="J47" s="151"/>
      <c r="K47" s="155"/>
      <c r="L47" s="151"/>
      <c r="M47" s="141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</row>
    <row r="48" spans="1:25" ht="12" customHeight="1">
      <c r="A48" s="142"/>
      <c r="B48" s="147"/>
      <c r="C48" s="148">
        <v>11</v>
      </c>
      <c r="D48" s="149"/>
      <c r="E48" s="161" t="s">
        <v>190</v>
      </c>
      <c r="F48" s="162"/>
      <c r="G48" s="148"/>
      <c r="H48" s="159"/>
      <c r="I48" s="155"/>
      <c r="J48" s="151"/>
      <c r="K48" s="155"/>
      <c r="L48" s="151"/>
      <c r="M48" s="141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</row>
    <row r="49" spans="1:25" ht="12" customHeight="1">
      <c r="A49" s="142">
        <v>22</v>
      </c>
      <c r="B49" s="143">
        <f>сН2!A29</f>
        <v>0</v>
      </c>
      <c r="C49" s="153" t="str">
        <f>сН2!B29</f>
        <v>Сазонов Богдан</v>
      </c>
      <c r="D49" s="154"/>
      <c r="E49" s="148"/>
      <c r="F49" s="151"/>
      <c r="G49" s="148"/>
      <c r="H49" s="159"/>
      <c r="I49" s="155"/>
      <c r="J49" s="151"/>
      <c r="K49" s="155"/>
      <c r="L49" s="151"/>
      <c r="M49" s="141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</row>
    <row r="50" spans="1:25" ht="12" customHeight="1">
      <c r="A50" s="142"/>
      <c r="B50" s="147"/>
      <c r="C50" s="141"/>
      <c r="D50" s="152"/>
      <c r="E50" s="148">
        <v>22</v>
      </c>
      <c r="F50" s="149"/>
      <c r="G50" s="158" t="s">
        <v>190</v>
      </c>
      <c r="H50" s="159"/>
      <c r="I50" s="155"/>
      <c r="J50" s="151"/>
      <c r="K50" s="155"/>
      <c r="L50" s="151"/>
      <c r="M50" s="141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</row>
    <row r="51" spans="1:25" ht="12" customHeight="1">
      <c r="A51" s="142">
        <v>27</v>
      </c>
      <c r="B51" s="143">
        <f>сН2!A34</f>
        <v>0</v>
      </c>
      <c r="C51" s="144" t="str">
        <f>сН2!B34</f>
        <v>Хабибуллин Тимур</v>
      </c>
      <c r="D51" s="156"/>
      <c r="E51" s="148"/>
      <c r="F51" s="157"/>
      <c r="G51" s="142"/>
      <c r="H51" s="160"/>
      <c r="I51" s="155"/>
      <c r="J51" s="151"/>
      <c r="K51" s="155"/>
      <c r="L51" s="151"/>
      <c r="M51" s="141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</row>
    <row r="52" spans="1:25" ht="12" customHeight="1">
      <c r="A52" s="142"/>
      <c r="B52" s="147"/>
      <c r="C52" s="148">
        <v>12</v>
      </c>
      <c r="D52" s="149"/>
      <c r="E52" s="158" t="s">
        <v>186</v>
      </c>
      <c r="F52" s="159"/>
      <c r="G52" s="142"/>
      <c r="H52" s="160"/>
      <c r="I52" s="155"/>
      <c r="J52" s="151"/>
      <c r="K52" s="155"/>
      <c r="L52" s="151"/>
      <c r="M52" s="141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</row>
    <row r="53" spans="1:25" ht="12" customHeight="1">
      <c r="A53" s="142">
        <v>6</v>
      </c>
      <c r="B53" s="143">
        <f>сН2!A13</f>
        <v>0</v>
      </c>
      <c r="C53" s="153" t="str">
        <f>сН2!B13</f>
        <v>Абукаева Юлия</v>
      </c>
      <c r="D53" s="154"/>
      <c r="E53" s="142"/>
      <c r="F53" s="160"/>
      <c r="G53" s="141"/>
      <c r="H53" s="152"/>
      <c r="I53" s="155"/>
      <c r="J53" s="151"/>
      <c r="K53" s="155"/>
      <c r="L53" s="151"/>
      <c r="M53" s="141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</row>
    <row r="54" spans="1:25" ht="12" customHeight="1">
      <c r="A54" s="142"/>
      <c r="B54" s="147"/>
      <c r="C54" s="141"/>
      <c r="D54" s="152"/>
      <c r="E54" s="142"/>
      <c r="F54" s="160"/>
      <c r="G54" s="141"/>
      <c r="H54" s="152"/>
      <c r="I54" s="148">
        <v>30</v>
      </c>
      <c r="J54" s="149"/>
      <c r="K54" s="165" t="s">
        <v>183</v>
      </c>
      <c r="L54" s="151"/>
      <c r="M54" s="141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</row>
    <row r="55" spans="1:25" ht="12" customHeight="1">
      <c r="A55" s="142">
        <v>7</v>
      </c>
      <c r="B55" s="143">
        <f>сН2!A14</f>
        <v>0</v>
      </c>
      <c r="C55" s="144" t="str">
        <f>сН2!B14</f>
        <v>Исламова Милана</v>
      </c>
      <c r="D55" s="156"/>
      <c r="E55" s="142"/>
      <c r="F55" s="160"/>
      <c r="G55" s="141"/>
      <c r="H55" s="152"/>
      <c r="I55" s="155"/>
      <c r="J55" s="163"/>
      <c r="K55" s="141"/>
      <c r="L55" s="152"/>
      <c r="M55" s="141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</row>
    <row r="56" spans="1:25" ht="12" customHeight="1">
      <c r="A56" s="142"/>
      <c r="B56" s="147"/>
      <c r="C56" s="148">
        <v>13</v>
      </c>
      <c r="D56" s="149"/>
      <c r="E56" s="161" t="s">
        <v>187</v>
      </c>
      <c r="F56" s="162"/>
      <c r="G56" s="141"/>
      <c r="H56" s="152"/>
      <c r="I56" s="155"/>
      <c r="J56" s="168"/>
      <c r="K56" s="141"/>
      <c r="L56" s="152"/>
      <c r="M56" s="141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</row>
    <row r="57" spans="1:25" ht="12" customHeight="1">
      <c r="A57" s="142">
        <v>26</v>
      </c>
      <c r="B57" s="143">
        <f>сН2!A33</f>
        <v>0</v>
      </c>
      <c r="C57" s="153" t="str">
        <f>сН2!B33</f>
        <v>Галиханов Арсен</v>
      </c>
      <c r="D57" s="154"/>
      <c r="E57" s="148"/>
      <c r="F57" s="151"/>
      <c r="G57" s="141"/>
      <c r="H57" s="152"/>
      <c r="I57" s="155"/>
      <c r="J57" s="168"/>
      <c r="K57" s="141"/>
      <c r="L57" s="152"/>
      <c r="M57" s="141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</row>
    <row r="58" spans="1:25" ht="12" customHeight="1">
      <c r="A58" s="142"/>
      <c r="B58" s="147"/>
      <c r="C58" s="141"/>
      <c r="D58" s="152"/>
      <c r="E58" s="148">
        <v>23</v>
      </c>
      <c r="F58" s="149"/>
      <c r="G58" s="150" t="s">
        <v>189</v>
      </c>
      <c r="H58" s="151"/>
      <c r="I58" s="155"/>
      <c r="J58" s="168"/>
      <c r="K58" s="169">
        <v>-31</v>
      </c>
      <c r="L58" s="143">
        <f>IF(L38=J22,J54,IF(L38=J54,J22,0))</f>
        <v>0</v>
      </c>
      <c r="M58" s="144" t="str">
        <f>IF(M38=K22,K54,IF(M38=K54,K22,0))</f>
        <v>Галиев Галим</v>
      </c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</row>
    <row r="59" spans="1:25" ht="12" customHeight="1">
      <c r="A59" s="142">
        <v>23</v>
      </c>
      <c r="B59" s="143">
        <f>сН2!A30</f>
        <v>0</v>
      </c>
      <c r="C59" s="144" t="str">
        <f>сН2!B30</f>
        <v>Магадиев Анвар</v>
      </c>
      <c r="D59" s="156"/>
      <c r="E59" s="155"/>
      <c r="F59" s="157"/>
      <c r="G59" s="155"/>
      <c r="H59" s="151"/>
      <c r="I59" s="155"/>
      <c r="J59" s="168"/>
      <c r="K59" s="141"/>
      <c r="L59" s="152"/>
      <c r="M59" s="167" t="s">
        <v>72</v>
      </c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</row>
    <row r="60" spans="1:25" ht="12" customHeight="1">
      <c r="A60" s="142"/>
      <c r="B60" s="147"/>
      <c r="C60" s="148">
        <v>14</v>
      </c>
      <c r="D60" s="149"/>
      <c r="E60" s="165" t="s">
        <v>189</v>
      </c>
      <c r="F60" s="159"/>
      <c r="G60" s="155"/>
      <c r="H60" s="151"/>
      <c r="I60" s="155"/>
      <c r="J60" s="168"/>
      <c r="K60" s="141"/>
      <c r="L60" s="152"/>
      <c r="M60" s="141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</row>
    <row r="61" spans="1:25" ht="12" customHeight="1">
      <c r="A61" s="142">
        <v>10</v>
      </c>
      <c r="B61" s="143">
        <f>сН2!A17</f>
        <v>0</v>
      </c>
      <c r="C61" s="153" t="str">
        <f>сН2!B17</f>
        <v>Гафуров Марат</v>
      </c>
      <c r="D61" s="154"/>
      <c r="E61" s="141"/>
      <c r="F61" s="160"/>
      <c r="G61" s="155"/>
      <c r="H61" s="151"/>
      <c r="I61" s="155"/>
      <c r="J61" s="168"/>
      <c r="K61" s="141"/>
      <c r="L61" s="152"/>
      <c r="M61" s="141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</row>
    <row r="62" spans="1:25" ht="12" customHeight="1">
      <c r="A62" s="142"/>
      <c r="B62" s="147"/>
      <c r="C62" s="141"/>
      <c r="D62" s="152"/>
      <c r="E62" s="141"/>
      <c r="F62" s="160"/>
      <c r="G62" s="148">
        <v>28</v>
      </c>
      <c r="H62" s="149"/>
      <c r="I62" s="165" t="s">
        <v>183</v>
      </c>
      <c r="J62" s="170"/>
      <c r="K62" s="141"/>
      <c r="L62" s="152"/>
      <c r="M62" s="141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</row>
    <row r="63" spans="1:25" ht="12" customHeight="1">
      <c r="A63" s="142">
        <v>15</v>
      </c>
      <c r="B63" s="143">
        <f>сН2!A22</f>
        <v>0</v>
      </c>
      <c r="C63" s="144" t="str">
        <f>сН2!B22</f>
        <v>Кривченков Глеб</v>
      </c>
      <c r="D63" s="156"/>
      <c r="E63" s="141"/>
      <c r="F63" s="160"/>
      <c r="G63" s="155"/>
      <c r="H63" s="157"/>
      <c r="I63" s="141"/>
      <c r="J63" s="141"/>
      <c r="K63" s="141"/>
      <c r="L63" s="152"/>
      <c r="M63" s="141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</row>
    <row r="64" spans="1:25" ht="12" customHeight="1">
      <c r="A64" s="142"/>
      <c r="B64" s="147"/>
      <c r="C64" s="148">
        <v>15</v>
      </c>
      <c r="D64" s="149"/>
      <c r="E64" s="150" t="s">
        <v>194</v>
      </c>
      <c r="F64" s="162"/>
      <c r="G64" s="155"/>
      <c r="H64" s="159"/>
      <c r="I64" s="142">
        <v>-58</v>
      </c>
      <c r="J64" s="143">
        <f>IF('Н22'!N17='Н22'!L13,'Н22'!L21,IF('Н22'!N17='Н22'!L21,'Н22'!L13,0))</f>
        <v>0</v>
      </c>
      <c r="K64" s="144" t="str">
        <f>IF('Н22'!O17='Н22'!M13,'Н22'!M21,IF('Н22'!O17='Н22'!M21,'Н22'!M13,0))</f>
        <v>Салахов Данил</v>
      </c>
      <c r="L64" s="156"/>
      <c r="M64" s="141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</row>
    <row r="65" spans="1:25" ht="12" customHeight="1">
      <c r="A65" s="142">
        <v>18</v>
      </c>
      <c r="B65" s="143">
        <f>сН2!A25</f>
        <v>0</v>
      </c>
      <c r="C65" s="153" t="str">
        <f>сН2!B25</f>
        <v>Агиева Валерия</v>
      </c>
      <c r="D65" s="154"/>
      <c r="E65" s="155"/>
      <c r="F65" s="151"/>
      <c r="G65" s="155"/>
      <c r="H65" s="159"/>
      <c r="I65" s="142"/>
      <c r="J65" s="160"/>
      <c r="K65" s="148">
        <v>61</v>
      </c>
      <c r="L65" s="166"/>
      <c r="M65" s="150" t="s">
        <v>190</v>
      </c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</row>
    <row r="66" spans="1:25" ht="12" customHeight="1">
      <c r="A66" s="142"/>
      <c r="B66" s="147"/>
      <c r="C66" s="141"/>
      <c r="D66" s="152"/>
      <c r="E66" s="148">
        <v>24</v>
      </c>
      <c r="F66" s="149"/>
      <c r="G66" s="165" t="s">
        <v>183</v>
      </c>
      <c r="H66" s="159"/>
      <c r="I66" s="142">
        <v>-59</v>
      </c>
      <c r="J66" s="143">
        <f>IF('Н22'!N33='Н22'!L29,'Н22'!L37,IF('Н22'!N33='Н22'!L37,'Н22'!L29,0))</f>
        <v>0</v>
      </c>
      <c r="K66" s="153" t="str">
        <f>IF('Н22'!O33='Н22'!M29,'Н22'!M37,IF('Н22'!O33='Н22'!M37,'Н22'!M29,0))</f>
        <v>Гафуров Марат</v>
      </c>
      <c r="L66" s="156"/>
      <c r="M66" s="167" t="s">
        <v>73</v>
      </c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</row>
    <row r="67" spans="1:25" ht="12" customHeight="1">
      <c r="A67" s="142">
        <v>31</v>
      </c>
      <c r="B67" s="143">
        <f>сН2!A38</f>
        <v>0</v>
      </c>
      <c r="C67" s="144" t="str">
        <f>сН2!B38</f>
        <v>_</v>
      </c>
      <c r="D67" s="156"/>
      <c r="E67" s="155"/>
      <c r="F67" s="157"/>
      <c r="G67" s="141"/>
      <c r="H67" s="152"/>
      <c r="I67" s="141"/>
      <c r="J67" s="152"/>
      <c r="K67" s="142">
        <v>-61</v>
      </c>
      <c r="L67" s="143">
        <f>IF(L65=J64,J66,IF(L65=J66,J64,0))</f>
        <v>0</v>
      </c>
      <c r="M67" s="144" t="str">
        <f>IF(M65=K64,K66,IF(M65=K66,K64,0))</f>
        <v>Гафуров Марат</v>
      </c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</row>
    <row r="68" spans="1:25" ht="12" customHeight="1">
      <c r="A68" s="142"/>
      <c r="B68" s="147"/>
      <c r="C68" s="148">
        <v>16</v>
      </c>
      <c r="D68" s="149"/>
      <c r="E68" s="165" t="s">
        <v>183</v>
      </c>
      <c r="F68" s="159"/>
      <c r="G68" s="141"/>
      <c r="H68" s="152"/>
      <c r="I68" s="141"/>
      <c r="J68" s="152"/>
      <c r="K68" s="141"/>
      <c r="L68" s="152"/>
      <c r="M68" s="167" t="s">
        <v>74</v>
      </c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</row>
    <row r="69" spans="1:25" ht="12" customHeight="1">
      <c r="A69" s="142">
        <v>2</v>
      </c>
      <c r="B69" s="143">
        <f>сН2!A9</f>
        <v>0</v>
      </c>
      <c r="C69" s="153" t="str">
        <f>сН2!B9</f>
        <v>Нургалиева Камила</v>
      </c>
      <c r="D69" s="154"/>
      <c r="E69" s="141"/>
      <c r="F69" s="160"/>
      <c r="G69" s="141"/>
      <c r="H69" s="152"/>
      <c r="I69" s="142">
        <v>-56</v>
      </c>
      <c r="J69" s="143">
        <f>IF('Н22'!L13='Н22'!J9,'Н22'!J17,IF('Н22'!L13='Н22'!J17,'Н22'!J9,0))</f>
        <v>0</v>
      </c>
      <c r="K69" s="144" t="str">
        <f>IF('Н22'!M13='Н22'!K9,'Н22'!K17,IF('Н22'!M13='Н22'!K17,'Н22'!K9,0))</f>
        <v>Исламова Милана</v>
      </c>
      <c r="L69" s="156"/>
      <c r="M69" s="141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</row>
    <row r="70" spans="1:25" ht="12" customHeight="1">
      <c r="A70" s="142"/>
      <c r="B70" s="147"/>
      <c r="C70" s="141"/>
      <c r="D70" s="152"/>
      <c r="E70" s="141"/>
      <c r="F70" s="160"/>
      <c r="G70" s="141"/>
      <c r="H70" s="152"/>
      <c r="I70" s="142"/>
      <c r="J70" s="160"/>
      <c r="K70" s="148">
        <v>62</v>
      </c>
      <c r="L70" s="166"/>
      <c r="M70" s="150" t="s">
        <v>187</v>
      </c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</row>
    <row r="71" spans="1:25" ht="12" customHeight="1">
      <c r="A71" s="142">
        <v>-52</v>
      </c>
      <c r="B71" s="143">
        <f>IF('Н22'!J9='Н22'!H7,'Н22'!H11,IF('Н22'!J9='Н22'!H11,'Н22'!H7,0))</f>
        <v>0</v>
      </c>
      <c r="C71" s="144" t="str">
        <f>IF('Н22'!K9='Н22'!I7,'Н22'!I11,IF('Н22'!K9='Н22'!I11,'Н22'!I7,0))</f>
        <v>Щукин Никита</v>
      </c>
      <c r="D71" s="156"/>
      <c r="E71" s="141"/>
      <c r="F71" s="160"/>
      <c r="G71" s="141"/>
      <c r="H71" s="152"/>
      <c r="I71" s="142">
        <v>-57</v>
      </c>
      <c r="J71" s="143">
        <f>IF('Н22'!L29='Н22'!J25,'Н22'!J33,IF('Н22'!L29='Н22'!J33,'Н22'!J25,0))</f>
        <v>0</v>
      </c>
      <c r="K71" s="153" t="str">
        <f>IF('Н22'!M29='Н22'!K25,'Н22'!K33,IF('Н22'!M29='Н22'!K33,'Н22'!K25,0))</f>
        <v>Хазиева Арина</v>
      </c>
      <c r="L71" s="156"/>
      <c r="M71" s="167" t="s">
        <v>75</v>
      </c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</row>
    <row r="72" spans="1:25" ht="12" customHeight="1">
      <c r="A72" s="142"/>
      <c r="B72" s="147"/>
      <c r="C72" s="148">
        <v>63</v>
      </c>
      <c r="D72" s="166"/>
      <c r="E72" s="150" t="s">
        <v>186</v>
      </c>
      <c r="F72" s="162"/>
      <c r="G72" s="141"/>
      <c r="H72" s="152"/>
      <c r="I72" s="142"/>
      <c r="J72" s="160"/>
      <c r="K72" s="142">
        <v>-62</v>
      </c>
      <c r="L72" s="143">
        <f>IF(L70=J69,J71,IF(L70=J71,J69,0))</f>
        <v>0</v>
      </c>
      <c r="M72" s="144" t="str">
        <f>IF(M70=K69,K71,IF(M70=K71,K69,0))</f>
        <v>Хазиева Арина</v>
      </c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</row>
    <row r="73" spans="1:25" ht="12" customHeight="1">
      <c r="A73" s="142">
        <v>-53</v>
      </c>
      <c r="B73" s="143">
        <f>IF('Н22'!J17='Н22'!H15,'Н22'!H19,IF('Н22'!J17='Н22'!H19,'Н22'!H15,0))</f>
        <v>0</v>
      </c>
      <c r="C73" s="153" t="str">
        <f>IF('Н22'!K17='Н22'!I15,'Н22'!I19,IF('Н22'!K17='Н22'!I19,'Н22'!I15,0))</f>
        <v>Абукаева Юлия</v>
      </c>
      <c r="D73" s="154"/>
      <c r="E73" s="155"/>
      <c r="F73" s="151"/>
      <c r="G73" s="171"/>
      <c r="H73" s="151"/>
      <c r="I73" s="142"/>
      <c r="J73" s="160"/>
      <c r="K73" s="141"/>
      <c r="L73" s="152"/>
      <c r="M73" s="167" t="s">
        <v>76</v>
      </c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</row>
    <row r="74" spans="1:25" ht="12" customHeight="1">
      <c r="A74" s="142"/>
      <c r="B74" s="147"/>
      <c r="C74" s="141"/>
      <c r="D74" s="152"/>
      <c r="E74" s="148">
        <v>65</v>
      </c>
      <c r="F74" s="166"/>
      <c r="G74" s="150" t="s">
        <v>186</v>
      </c>
      <c r="H74" s="151"/>
      <c r="I74" s="142">
        <v>-63</v>
      </c>
      <c r="J74" s="143">
        <f>IF(D72=B71,B73,IF(D72=B73,B71,0))</f>
        <v>0</v>
      </c>
      <c r="K74" s="144" t="str">
        <f>IF(E72=C71,C73,IF(E72=C73,C71,0))</f>
        <v>Щукин Никита</v>
      </c>
      <c r="L74" s="156"/>
      <c r="M74" s="141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</row>
    <row r="75" spans="1:25" ht="12" customHeight="1">
      <c r="A75" s="142">
        <v>-54</v>
      </c>
      <c r="B75" s="143">
        <f>IF('Н22'!J25='Н22'!H23,'Н22'!H27,IF('Н22'!J25='Н22'!H27,'Н22'!H23,0))</f>
        <v>0</v>
      </c>
      <c r="C75" s="144" t="str">
        <f>IF('Н22'!K25='Н22'!I23,'Н22'!I27,IF('Н22'!K25='Н22'!I27,'Н22'!I23,0))</f>
        <v>Шакиров Радмир</v>
      </c>
      <c r="D75" s="156"/>
      <c r="E75" s="155"/>
      <c r="F75" s="151"/>
      <c r="G75" s="172" t="s">
        <v>77</v>
      </c>
      <c r="H75" s="173"/>
      <c r="I75" s="142"/>
      <c r="J75" s="160"/>
      <c r="K75" s="148">
        <v>66</v>
      </c>
      <c r="L75" s="166"/>
      <c r="M75" s="150" t="s">
        <v>182</v>
      </c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</row>
    <row r="76" spans="1:25" ht="12" customHeight="1">
      <c r="A76" s="142"/>
      <c r="B76" s="147"/>
      <c r="C76" s="148">
        <v>64</v>
      </c>
      <c r="D76" s="166"/>
      <c r="E76" s="165" t="s">
        <v>188</v>
      </c>
      <c r="F76" s="151"/>
      <c r="G76" s="174"/>
      <c r="H76" s="152"/>
      <c r="I76" s="142">
        <v>-64</v>
      </c>
      <c r="J76" s="143">
        <f>IF(D76=B75,B77,IF(D76=B77,B75,0))</f>
        <v>0</v>
      </c>
      <c r="K76" s="153" t="str">
        <f>IF(E76=C75,C77,IF(E76=C77,C75,0))</f>
        <v>Шакиров Радмир</v>
      </c>
      <c r="L76" s="156"/>
      <c r="M76" s="167" t="s">
        <v>78</v>
      </c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</row>
    <row r="77" spans="1:25" ht="12" customHeight="1">
      <c r="A77" s="142">
        <v>-55</v>
      </c>
      <c r="B77" s="143">
        <f>IF('Н22'!J33='Н22'!H31,'Н22'!H35,IF('Н22'!J33='Н22'!H35,'Н22'!H31,0))</f>
        <v>0</v>
      </c>
      <c r="C77" s="153" t="str">
        <f>IF('Н22'!K33='Н22'!I31,'Н22'!I35,IF('Н22'!K33='Н22'!I35,'Н22'!I31,0))</f>
        <v>Галиханов Артур</v>
      </c>
      <c r="D77" s="156"/>
      <c r="E77" s="142">
        <v>-65</v>
      </c>
      <c r="F77" s="143">
        <f>IF(F74=D72,D76,IF(F74=D76,D72,0))</f>
        <v>0</v>
      </c>
      <c r="G77" s="144" t="str">
        <f>IF(G74=E72,E76,IF(G74=E76,E72,0))</f>
        <v>Галиханов Артур</v>
      </c>
      <c r="H77" s="156"/>
      <c r="I77" s="141"/>
      <c r="J77" s="141"/>
      <c r="K77" s="142">
        <v>-66</v>
      </c>
      <c r="L77" s="143">
        <f>IF(L75=J74,J76,IF(L75=J76,J74,0))</f>
        <v>0</v>
      </c>
      <c r="M77" s="144" t="str">
        <f>IF(M75=K74,K76,IF(M75=K76,K74,0))</f>
        <v>Шакиров Радмир</v>
      </c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</row>
    <row r="78" spans="1:25" ht="12" customHeight="1">
      <c r="A78" s="142"/>
      <c r="B78" s="175"/>
      <c r="C78" s="141"/>
      <c r="D78" s="152"/>
      <c r="E78" s="141"/>
      <c r="F78" s="152"/>
      <c r="G78" s="167" t="s">
        <v>79</v>
      </c>
      <c r="H78" s="176"/>
      <c r="I78" s="141"/>
      <c r="J78" s="141"/>
      <c r="K78" s="141"/>
      <c r="L78" s="152"/>
      <c r="M78" s="167" t="s">
        <v>80</v>
      </c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</row>
    <row r="79" spans="1:25" ht="9" customHeight="1">
      <c r="A79" s="177"/>
      <c r="B79" s="178"/>
      <c r="C79" s="177"/>
      <c r="D79" s="179"/>
      <c r="E79" s="177"/>
      <c r="F79" s="179"/>
      <c r="G79" s="177"/>
      <c r="H79" s="179"/>
      <c r="I79" s="177"/>
      <c r="J79" s="177"/>
      <c r="K79" s="177"/>
      <c r="L79" s="179"/>
      <c r="M79" s="177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</row>
    <row r="80" spans="1:25" ht="9" customHeight="1">
      <c r="A80" s="177"/>
      <c r="B80" s="178"/>
      <c r="C80" s="177"/>
      <c r="D80" s="179"/>
      <c r="E80" s="177"/>
      <c r="F80" s="179"/>
      <c r="G80" s="177"/>
      <c r="H80" s="179"/>
      <c r="I80" s="177"/>
      <c r="J80" s="177"/>
      <c r="K80" s="177"/>
      <c r="L80" s="179"/>
      <c r="M80" s="177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</row>
    <row r="81" spans="1:25" ht="9" customHeight="1">
      <c r="A81" s="180"/>
      <c r="B81" s="181"/>
      <c r="C81" s="180"/>
      <c r="D81" s="182"/>
      <c r="E81" s="180"/>
      <c r="F81" s="182"/>
      <c r="G81" s="180"/>
      <c r="H81" s="182"/>
      <c r="I81" s="180"/>
      <c r="J81" s="180"/>
      <c r="K81" s="180"/>
      <c r="L81" s="182"/>
      <c r="M81" s="180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</row>
    <row r="82" spans="1:25" ht="12.75">
      <c r="A82" s="180"/>
      <c r="B82" s="181"/>
      <c r="C82" s="180"/>
      <c r="D82" s="182"/>
      <c r="E82" s="180"/>
      <c r="F82" s="182"/>
      <c r="G82" s="180"/>
      <c r="H82" s="182"/>
      <c r="I82" s="180"/>
      <c r="J82" s="180"/>
      <c r="K82" s="180"/>
      <c r="L82" s="182"/>
      <c r="M82" s="180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</row>
    <row r="83" spans="1:13" ht="12.75">
      <c r="A83" s="177"/>
      <c r="B83" s="178"/>
      <c r="C83" s="177"/>
      <c r="D83" s="179"/>
      <c r="E83" s="177"/>
      <c r="F83" s="179"/>
      <c r="G83" s="177"/>
      <c r="H83" s="179"/>
      <c r="I83" s="177"/>
      <c r="J83" s="177"/>
      <c r="K83" s="177"/>
      <c r="L83" s="179"/>
      <c r="M83" s="177"/>
    </row>
    <row r="84" spans="1:13" ht="12.75">
      <c r="A84" s="177"/>
      <c r="B84" s="177"/>
      <c r="C84" s="177"/>
      <c r="D84" s="179"/>
      <c r="E84" s="177"/>
      <c r="F84" s="179"/>
      <c r="G84" s="177"/>
      <c r="H84" s="179"/>
      <c r="I84" s="177"/>
      <c r="J84" s="177"/>
      <c r="K84" s="177"/>
      <c r="L84" s="179"/>
      <c r="M84" s="177"/>
    </row>
    <row r="85" spans="1:13" ht="12.75">
      <c r="A85" s="177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</row>
    <row r="86" spans="1:13" ht="12.75">
      <c r="A86" s="177"/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</row>
    <row r="87" spans="1:13" ht="12.75">
      <c r="A87" s="177"/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</row>
    <row r="88" spans="1:13" ht="12.75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</row>
    <row r="89" spans="1:13" ht="12.75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</row>
    <row r="90" spans="1:13" ht="12.75">
      <c r="A90" s="177"/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</row>
    <row r="91" spans="1:13" ht="12.75">
      <c r="A91" s="177"/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</row>
    <row r="92" spans="1:13" ht="12.75">
      <c r="A92" s="177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</row>
    <row r="93" spans="1:13" ht="12.75">
      <c r="A93" s="177"/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</row>
    <row r="94" spans="1:13" ht="12.75">
      <c r="A94" s="177"/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</row>
    <row r="95" spans="1:13" ht="12.75">
      <c r="A95" s="177"/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</row>
    <row r="96" spans="1:13" ht="12.75">
      <c r="A96" s="177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</row>
    <row r="97" spans="1:13" ht="12.75">
      <c r="A97" s="177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</row>
    <row r="98" spans="1:13" ht="12.75">
      <c r="A98" s="177"/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</row>
    <row r="99" spans="1:13" ht="12.75">
      <c r="A99" s="177"/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</row>
    <row r="100" spans="1:13" ht="12.75">
      <c r="A100" s="177"/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</row>
    <row r="101" spans="1:13" ht="12.75">
      <c r="A101" s="177"/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</row>
    <row r="102" spans="1:13" ht="12.75">
      <c r="A102" s="177"/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</row>
    <row r="103" spans="1:13" ht="12.75">
      <c r="A103" s="177"/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</row>
    <row r="104" spans="1:13" ht="12.75">
      <c r="A104" s="177"/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</row>
    <row r="105" spans="1:13" ht="12.75">
      <c r="A105" s="177"/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</row>
    <row r="106" spans="1:13" ht="12.75">
      <c r="A106" s="177"/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</row>
    <row r="107" spans="1:13" ht="12.75">
      <c r="A107" s="177"/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</row>
    <row r="108" spans="1:13" ht="12.75">
      <c r="A108" s="177"/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</row>
    <row r="109" spans="1:13" ht="12.75">
      <c r="A109" s="177"/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</row>
    <row r="110" spans="1:13" ht="12.75">
      <c r="A110" s="177"/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</row>
    <row r="111" spans="1:13" ht="12.75">
      <c r="A111" s="177"/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</row>
    <row r="112" spans="1:13" ht="12.75">
      <c r="A112" s="177"/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</row>
    <row r="113" spans="1:13" ht="12.75">
      <c r="A113" s="177"/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</row>
    <row r="114" spans="1:13" ht="12.75">
      <c r="A114" s="177"/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</row>
    <row r="115" spans="1:13" ht="12.75">
      <c r="A115" s="177"/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</row>
    <row r="116" spans="1:13" ht="12.75">
      <c r="A116" s="177"/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</row>
    <row r="117" spans="1:13" ht="12.75">
      <c r="A117" s="177"/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M1"/>
    <mergeCell ref="A5:M5"/>
    <mergeCell ref="A3:M3"/>
    <mergeCell ref="A2:M2"/>
    <mergeCell ref="A4:M4"/>
  </mergeCells>
  <conditionalFormatting sqref="A6:M78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ФНТБ</cp:lastModifiedBy>
  <cp:lastPrinted>2019-11-22T15:38:49Z</cp:lastPrinted>
  <dcterms:created xsi:type="dcterms:W3CDTF">2008-02-03T08:28:10Z</dcterms:created>
  <dcterms:modified xsi:type="dcterms:W3CDTF">2023-10-09T18:46:20Z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