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Итог6718" sheetId="1" r:id="rId1"/>
    <sheet name="с1" sheetId="2" r:id="rId2"/>
    <sheet name="1" sheetId="3" r:id="rId3"/>
    <sheet name="п1" sheetId="4" r:id="rId4"/>
    <sheet name="с2" sheetId="5" r:id="rId5"/>
    <sheet name="21" sheetId="6" r:id="rId6"/>
    <sheet name="22" sheetId="7" r:id="rId7"/>
    <sheet name="п2" sheetId="8" r:id="rId8"/>
    <sheet name="с3" sheetId="9" r:id="rId9"/>
    <sheet name="3" sheetId="10" r:id="rId10"/>
    <sheet name="п3" sheetId="11" r:id="rId11"/>
    <sheet name="сПр" sheetId="12" r:id="rId12"/>
    <sheet name="Пр" sheetId="13" r:id="rId13"/>
    <sheet name="пПр" sheetId="14" r:id="rId14"/>
    <sheet name="сСб" sheetId="15" r:id="rId15"/>
    <sheet name="Сб" sheetId="16" r:id="rId16"/>
    <sheet name="пСб" sheetId="17" r:id="rId17"/>
  </sheets>
  <definedNames>
    <definedName name="_xlnm.Print_Area" localSheetId="2">'1'!$A$1:$O$73</definedName>
    <definedName name="_xlnm.Print_Area" localSheetId="5">'21'!$A$1:$M$78</definedName>
    <definedName name="_xlnm.Print_Area" localSheetId="6">'22'!$A$1:$S$78</definedName>
    <definedName name="_xlnm.Print_Area" localSheetId="9">'3'!$A$1:$O$73</definedName>
    <definedName name="_xlnm.Print_Area" localSheetId="0">'Итог6718'!$A$1:$AJ$192</definedName>
    <definedName name="_xlnm.Print_Area" localSheetId="12">'Пр'!$A$1:$O$73</definedName>
    <definedName name="_xlnm.Print_Area" localSheetId="16">'пСб'!$A$1:$E$15</definedName>
    <definedName name="_xlnm.Print_Area" localSheetId="1">'с1'!$A$1:$I$23</definedName>
    <definedName name="_xlnm.Print_Area" localSheetId="4">'с2'!$A$1:$I$39</definedName>
    <definedName name="_xlnm.Print_Area" localSheetId="8">'с3'!$A$1:$I$23</definedName>
    <definedName name="_xlnm.Print_Area" localSheetId="15">'Сб'!$A$1:$N$37</definedName>
    <definedName name="_xlnm.Print_Area" localSheetId="11">'сПр'!$A$1:$I$23</definedName>
    <definedName name="_xlnm.Print_Area" localSheetId="14">'сСб'!$A$1:$I$15</definedName>
  </definedNames>
  <calcPr fullCalcOnLoad="1"/>
</workbook>
</file>

<file path=xl/sharedStrings.xml><?xml version="1.0" encoding="utf-8"?>
<sst xmlns="http://schemas.openxmlformats.org/spreadsheetml/2006/main" count="479" uniqueCount="108">
  <si>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</si>
  <si>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</si>
  <si>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</si>
  <si>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</si>
  <si>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 Чемпионат Республики Башкортостан</t>
  </si>
  <si>
    <t>Республиканские соревнования в зачет Кубков РБ 2023</t>
  </si>
  <si>
    <t>Игрок, наделяемый баллами Рейтинга LXVII Чемпионата РБ</t>
  </si>
  <si>
    <t>LXVII Чемпионат РБ в зачет XXIV Кубка РБ, VI Кубка Давида - Детского Баш Кубка</t>
  </si>
  <si>
    <t>Республиканские официальные спортивные соревнования</t>
  </si>
  <si>
    <t>г.Уфа</t>
  </si>
  <si>
    <t>Субботняя</t>
  </si>
  <si>
    <t>лига</t>
  </si>
  <si>
    <t>№</t>
  </si>
  <si>
    <t>Плеханова Арина</t>
  </si>
  <si>
    <t>Петровский Тимофей</t>
  </si>
  <si>
    <t>Кочетыгов Алексей</t>
  </si>
  <si>
    <t>Грошев Юрий</t>
  </si>
  <si>
    <t>Нестеренко Георгий</t>
  </si>
  <si>
    <t>Премиальная</t>
  </si>
  <si>
    <t>Список в соответствии с рейтингом</t>
  </si>
  <si>
    <t>Список согласно занятым местам</t>
  </si>
  <si>
    <t>Семенов Константин</t>
  </si>
  <si>
    <t>Аббасов Рустамхон</t>
  </si>
  <si>
    <t>Андрющенко Александр</t>
  </si>
  <si>
    <t>Фирсов Денис</t>
  </si>
  <si>
    <t>Иванов Валерий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</si>
  <si>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</si>
  <si>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</si>
  <si>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</si>
  <si>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</si>
  <si>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</si>
  <si>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</si>
  <si>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</si>
  <si>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</si>
  <si>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</si>
  <si>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</si>
  <si>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</si>
  <si>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</si>
  <si>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</si>
  <si>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</si>
  <si>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</si>
  <si>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</si>
  <si>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</si>
  <si>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</si>
  <si>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</si>
  <si>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</si>
  <si>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</si>
  <si>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</si>
  <si>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</si>
  <si>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</si>
  <si>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ДЕНЬ ПОБЕДЫ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</si>
  <si>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</si>
  <si>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</si>
  <si>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</si>
  <si>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</si>
  <si>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</si>
  <si>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</si>
  <si>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</si>
  <si>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</si>
  <si>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</si>
  <si>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</si>
  <si>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</si>
  <si>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</si>
  <si>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</si>
  <si>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</si>
  <si>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</si>
  <si>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</si>
  <si>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</si>
  <si>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</si>
  <si>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Коробейникова Екатерина</t>
  </si>
  <si>
    <t>Третья</t>
  </si>
  <si>
    <t>Хасанова Амалия</t>
  </si>
  <si>
    <t>Вторая</t>
  </si>
  <si>
    <t>Касимов Линар</t>
  </si>
  <si>
    <t>Вахрушев Сергей</t>
  </si>
  <si>
    <t>Елпаев Игорь</t>
  </si>
  <si>
    <t>Кунафин Амир</t>
  </si>
  <si>
    <t>Алопин Вадим</t>
  </si>
  <si>
    <t>Мингазов Данил</t>
  </si>
  <si>
    <t>Первая</t>
  </si>
  <si>
    <t>Байрамалов Леонид</t>
  </si>
  <si>
    <t>13-14 мая 2023 г.</t>
  </si>
  <si>
    <t>Участников - 60       Премии - 8500 ₽       Расходы - 99200 ₽</t>
  </si>
  <si>
    <t>H</t>
  </si>
  <si>
    <t>Гильманова Уралия</t>
  </si>
  <si>
    <t>Мухаметзянов Ришат</t>
  </si>
  <si>
    <t>Старков Константин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</si>
  <si>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</si>
  <si>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</si>
  <si>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Аббасов Рустмхон</t>
  </si>
  <si>
    <t>Семенов Алексей</t>
  </si>
  <si>
    <t>Аюпов Булат</t>
  </si>
  <si>
    <t>Кучербаева Вероника</t>
  </si>
  <si>
    <t>Шангареева Ралина</t>
  </si>
  <si>
    <t>Гареева Зарина</t>
  </si>
  <si>
    <t>Гарипов Шакир</t>
  </si>
  <si>
    <t>Вакилов Линар</t>
  </si>
  <si>
    <t>Гловацкий Владислав</t>
  </si>
  <si>
    <t>Кушнарев Никита</t>
  </si>
  <si>
    <t>Ишмаков Тимур</t>
  </si>
  <si>
    <t>Каменских Эмилия</t>
  </si>
  <si>
    <t>Зиннатуллин Рустемхан</t>
  </si>
  <si>
    <t>Гайнетдинов Виктор</t>
  </si>
  <si>
    <t>Шамсутдинов Аслан</t>
  </si>
  <si>
    <t>Свиридов-Сайфутдинов Роман</t>
  </si>
  <si>
    <t>Низамутдинов Руслан</t>
  </si>
  <si>
    <t>Галанова Анастасия</t>
  </si>
  <si>
    <t>Назмиев Аскар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</si>
</sst>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</numFmts>
  <fonts count="10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8"/>
      <color indexed="13"/>
      <name val="Arial Narrow"/>
      <family val="2"/>
    </font>
    <font>
      <b/>
      <sz val="10"/>
      <color indexed="21"/>
      <name val="Arial Narrow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sz val="12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 style="thin">
        <color indexed="17"/>
      </left>
      <right style="thin">
        <color indexed="17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5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6" fillId="27" borderId="12" xfId="0" applyFont="1" applyFill="1" applyBorder="1" applyAlignment="1" applyProtection="1">
      <alignment horizontal="center"/>
      <protection/>
    </xf>
    <xf numFmtId="0" fontId="48" fillId="3" borderId="0" xfId="0" applyFont="1" applyFill="1" applyAlignment="1" applyProtection="1">
      <alignment horizontal="right"/>
      <protection/>
    </xf>
    <xf numFmtId="195" fontId="50" fillId="28" borderId="13" xfId="0" applyNumberFormat="1" applyFont="1" applyFill="1" applyBorder="1" applyAlignment="1" applyProtection="1">
      <alignment horizontal="right" vertical="center"/>
      <protection/>
    </xf>
    <xf numFmtId="0" fontId="59" fillId="25" borderId="0" xfId="0" applyFont="1" applyFill="1" applyAlignment="1" applyProtection="1">
      <alignment horizontal="left"/>
      <protection/>
    </xf>
    <xf numFmtId="193" fontId="60" fillId="25" borderId="0" xfId="0" applyNumberFormat="1" applyFont="1" applyFill="1" applyAlignment="1" applyProtection="1">
      <alignment horizontal="left"/>
      <protection locked="0"/>
    </xf>
    <xf numFmtId="194" fontId="53" fillId="28" borderId="14" xfId="0" applyNumberFormat="1" applyFont="1" applyFill="1" applyBorder="1" applyAlignment="1" applyProtection="1">
      <alignment horizontal="center"/>
      <protection/>
    </xf>
    <xf numFmtId="194" fontId="53" fillId="28" borderId="15" xfId="0" applyNumberFormat="1" applyFont="1" applyFill="1" applyBorder="1" applyAlignment="1" applyProtection="1">
      <alignment horizontal="right"/>
      <protection/>
    </xf>
    <xf numFmtId="194" fontId="53" fillId="28" borderId="16" xfId="0" applyNumberFormat="1" applyFont="1" applyFill="1" applyBorder="1" applyAlignment="1" applyProtection="1">
      <alignment horizontal="left" vertical="center"/>
      <protection/>
    </xf>
    <xf numFmtId="194" fontId="53" fillId="3" borderId="0" xfId="0" applyNumberFormat="1" applyFont="1" applyFill="1" applyBorder="1" applyAlignment="1" applyProtection="1">
      <alignment horizontal="left"/>
      <protection/>
    </xf>
    <xf numFmtId="194" fontId="53" fillId="3" borderId="0" xfId="0" applyNumberFormat="1" applyFont="1" applyFill="1" applyBorder="1" applyAlignment="1" applyProtection="1">
      <alignment horizontal="center"/>
      <protection/>
    </xf>
    <xf numFmtId="194" fontId="53" fillId="3" borderId="0" xfId="0" applyNumberFormat="1" applyFont="1" applyFill="1" applyBorder="1" applyAlignment="1" applyProtection="1">
      <alignment horizontal="right"/>
      <protection/>
    </xf>
    <xf numFmtId="194" fontId="53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7" xfId="0" applyFont="1" applyFill="1" applyBorder="1" applyAlignment="1" applyProtection="1">
      <alignment horizontal="center"/>
      <protection/>
    </xf>
    <xf numFmtId="0" fontId="5" fillId="26" borderId="17" xfId="0" applyFont="1" applyFill="1" applyBorder="1" applyAlignment="1" applyProtection="1">
      <alignment horizontal="right"/>
      <protection locked="0"/>
    </xf>
    <xf numFmtId="0" fontId="61" fillId="3" borderId="0" xfId="0" applyFont="1" applyFill="1" applyAlignment="1" applyProtection="1">
      <alignment horizontal="center"/>
      <protection/>
    </xf>
    <xf numFmtId="0" fontId="62" fillId="3" borderId="0" xfId="0" applyFont="1" applyFill="1" applyAlignment="1" applyProtection="1">
      <alignment horizontal="left"/>
      <protection/>
    </xf>
    <xf numFmtId="0" fontId="0" fillId="3" borderId="0" xfId="0" applyFont="1" applyFill="1" applyAlignment="1" applyProtection="1">
      <alignment/>
      <protection/>
    </xf>
    <xf numFmtId="0" fontId="55" fillId="25" borderId="0" xfId="0" applyFont="1" applyFill="1" applyAlignment="1">
      <alignment/>
    </xf>
    <xf numFmtId="0" fontId="67" fillId="3" borderId="0" xfId="0" applyFont="1" applyFill="1" applyAlignment="1" applyProtection="1">
      <alignment/>
      <protection/>
    </xf>
    <xf numFmtId="0" fontId="68" fillId="3" borderId="18" xfId="0" applyFont="1" applyFill="1" applyBorder="1" applyAlignment="1" applyProtection="1">
      <alignment/>
      <protection/>
    </xf>
    <xf numFmtId="0" fontId="69" fillId="3" borderId="18" xfId="0" applyFont="1" applyFill="1" applyBorder="1" applyAlignment="1" applyProtection="1">
      <alignment horizontal="left"/>
      <protection/>
    </xf>
    <xf numFmtId="0" fontId="69" fillId="3" borderId="0" xfId="0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68" fillId="3" borderId="0" xfId="0" applyFont="1" applyFill="1" applyAlignment="1" applyProtection="1">
      <alignment/>
      <protection/>
    </xf>
    <xf numFmtId="0" fontId="67" fillId="3" borderId="19" xfId="0" applyFont="1" applyFill="1" applyBorder="1" applyAlignment="1" applyProtection="1">
      <alignment/>
      <protection/>
    </xf>
    <xf numFmtId="0" fontId="68" fillId="3" borderId="20" xfId="0" applyFont="1" applyFill="1" applyBorder="1" applyAlignment="1" applyProtection="1">
      <alignment/>
      <protection/>
    </xf>
    <xf numFmtId="0" fontId="55" fillId="3" borderId="18" xfId="0" applyFont="1" applyFill="1" applyBorder="1" applyAlignment="1" applyProtection="1">
      <alignment horizontal="left"/>
      <protection/>
    </xf>
    <xf numFmtId="0" fontId="55" fillId="3" borderId="0" xfId="0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69" fillId="3" borderId="21" xfId="0" applyFont="1" applyFill="1" applyBorder="1" applyAlignment="1" applyProtection="1">
      <alignment horizontal="left"/>
      <protection/>
    </xf>
    <xf numFmtId="0" fontId="68" fillId="3" borderId="22" xfId="0" applyFont="1" applyFill="1" applyBorder="1" applyAlignment="1" applyProtection="1">
      <alignment horizontal="left"/>
      <protection/>
    </xf>
    <xf numFmtId="0" fontId="55" fillId="3" borderId="19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/>
      <protection/>
    </xf>
    <xf numFmtId="0" fontId="68" fillId="3" borderId="0" xfId="0" applyFont="1" applyFill="1" applyBorder="1" applyAlignment="1" applyProtection="1">
      <alignment horizontal="left"/>
      <protection/>
    </xf>
    <xf numFmtId="0" fontId="68" fillId="3" borderId="22" xfId="0" applyFont="1" applyFill="1" applyBorder="1" applyAlignment="1" applyProtection="1">
      <alignment/>
      <protection/>
    </xf>
    <xf numFmtId="0" fontId="55" fillId="3" borderId="21" xfId="0" applyFont="1" applyFill="1" applyBorder="1" applyAlignment="1" applyProtection="1">
      <alignment horizontal="left"/>
      <protection/>
    </xf>
    <xf numFmtId="0" fontId="68" fillId="3" borderId="23" xfId="0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 horizontal="center"/>
      <protection/>
    </xf>
    <xf numFmtId="0" fontId="55" fillId="3" borderId="18" xfId="0" applyFont="1" applyFill="1" applyBorder="1" applyAlignment="1" applyProtection="1">
      <alignment/>
      <protection/>
    </xf>
    <xf numFmtId="0" fontId="68" fillId="3" borderId="0" xfId="0" applyFont="1" applyFill="1" applyBorder="1" applyAlignment="1" applyProtection="1">
      <alignment/>
      <protection/>
    </xf>
    <xf numFmtId="0" fontId="68" fillId="3" borderId="23" xfId="0" applyFont="1" applyFill="1" applyBorder="1" applyAlignment="1" applyProtection="1">
      <alignment/>
      <protection/>
    </xf>
    <xf numFmtId="0" fontId="55" fillId="3" borderId="22" xfId="0" applyFont="1" applyFill="1" applyBorder="1" applyAlignment="1" applyProtection="1">
      <alignment/>
      <protection/>
    </xf>
    <xf numFmtId="0" fontId="67" fillId="3" borderId="23" xfId="0" applyFont="1" applyFill="1" applyBorder="1" applyAlignment="1" applyProtection="1">
      <alignment horizontal="left"/>
      <protection/>
    </xf>
    <xf numFmtId="0" fontId="55" fillId="3" borderId="23" xfId="0" applyFont="1" applyFill="1" applyBorder="1" applyAlignment="1" applyProtection="1">
      <alignment/>
      <protection/>
    </xf>
    <xf numFmtId="0" fontId="68" fillId="3" borderId="18" xfId="0" applyFont="1" applyFill="1" applyBorder="1" applyAlignment="1" applyProtection="1">
      <alignment horizontal="left"/>
      <protection/>
    </xf>
    <xf numFmtId="0" fontId="55" fillId="3" borderId="23" xfId="0" applyFont="1" applyFill="1" applyBorder="1" applyAlignment="1" applyProtection="1">
      <alignment horizontal="left"/>
      <protection/>
    </xf>
    <xf numFmtId="0" fontId="69" fillId="3" borderId="22" xfId="0" applyFont="1" applyFill="1" applyBorder="1" applyAlignment="1" applyProtection="1">
      <alignment horizontal="left"/>
      <protection/>
    </xf>
    <xf numFmtId="0" fontId="67" fillId="3" borderId="18" xfId="0" applyFont="1" applyFill="1" applyBorder="1" applyAlignment="1" applyProtection="1">
      <alignment horizontal="left"/>
      <protection/>
    </xf>
    <xf numFmtId="0" fontId="67" fillId="3" borderId="0" xfId="0" applyFont="1" applyFill="1" applyBorder="1" applyAlignment="1" applyProtection="1">
      <alignment horizontal="left"/>
      <protection/>
    </xf>
    <xf numFmtId="0" fontId="67" fillId="3" borderId="21" xfId="0" applyFont="1" applyFill="1" applyBorder="1" applyAlignment="1" applyProtection="1">
      <alignment horizontal="left"/>
      <protection/>
    </xf>
    <xf numFmtId="0" fontId="70" fillId="3" borderId="19" xfId="0" applyFont="1" applyFill="1" applyBorder="1" applyAlignment="1" applyProtection="1">
      <alignment/>
      <protection/>
    </xf>
    <xf numFmtId="0" fontId="67" fillId="3" borderId="0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 horizontal="right"/>
      <protection/>
    </xf>
    <xf numFmtId="0" fontId="70" fillId="3" borderId="0" xfId="0" applyFont="1" applyFill="1" applyAlignment="1" applyProtection="1">
      <alignment horizontal="right"/>
      <protection/>
    </xf>
    <xf numFmtId="0" fontId="55" fillId="3" borderId="0" xfId="0" applyFont="1" applyFill="1" applyAlignment="1" applyProtection="1">
      <alignment horizontal="right"/>
      <protection/>
    </xf>
    <xf numFmtId="0" fontId="70" fillId="3" borderId="0" xfId="0" applyFont="1" applyFill="1" applyBorder="1" applyAlignment="1" applyProtection="1">
      <alignment horizontal="right"/>
      <protection/>
    </xf>
    <xf numFmtId="0" fontId="0" fillId="11" borderId="17" xfId="0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11" borderId="17" xfId="0" applyFill="1" applyBorder="1" applyAlignment="1">
      <alignment horizontal="center"/>
    </xf>
    <xf numFmtId="0" fontId="49" fillId="29" borderId="17" xfId="0" applyFont="1" applyFill="1" applyBorder="1" applyAlignment="1">
      <alignment horizontal="center" vertical="center"/>
    </xf>
    <xf numFmtId="0" fontId="73" fillId="29" borderId="17" xfId="0" applyFont="1" applyFill="1" applyBorder="1" applyAlignment="1">
      <alignment horizontal="left"/>
    </xf>
    <xf numFmtId="0" fontId="73" fillId="30" borderId="17" xfId="0" applyFont="1" applyFill="1" applyBorder="1" applyAlignment="1">
      <alignment horizontal="left"/>
    </xf>
    <xf numFmtId="0" fontId="49" fillId="30" borderId="17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194" fontId="53" fillId="3" borderId="0" xfId="0" applyNumberFormat="1" applyFont="1" applyFill="1" applyAlignment="1" applyProtection="1">
      <alignment horizontal="left"/>
      <protection/>
    </xf>
    <xf numFmtId="0" fontId="74" fillId="25" borderId="24" xfId="83" applyFont="1" applyFill="1" applyBorder="1" applyAlignment="1">
      <alignment horizontal="center" vertical="center"/>
      <protection/>
    </xf>
    <xf numFmtId="0" fontId="75" fillId="25" borderId="13" xfId="0" applyFont="1" applyFill="1" applyBorder="1" applyAlignment="1" applyProtection="1">
      <alignment horizontal="center" vertical="center"/>
      <protection/>
    </xf>
    <xf numFmtId="0" fontId="75" fillId="25" borderId="0" xfId="0" applyFont="1" applyFill="1" applyBorder="1" applyAlignment="1" applyProtection="1">
      <alignment horizontal="center" vertical="center"/>
      <protection/>
    </xf>
    <xf numFmtId="14" fontId="66" fillId="25" borderId="0" xfId="0" applyNumberFormat="1" applyFont="1" applyFill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vertical="center"/>
      <protection/>
    </xf>
    <xf numFmtId="0" fontId="67" fillId="3" borderId="0" xfId="0" applyFont="1" applyFill="1" applyAlignment="1" applyProtection="1">
      <alignment vertical="center"/>
      <protection/>
    </xf>
    <xf numFmtId="0" fontId="76" fillId="3" borderId="18" xfId="0" applyFont="1" applyFill="1" applyBorder="1" applyAlignment="1" applyProtection="1">
      <alignment horizontal="center" vertical="center"/>
      <protection/>
    </xf>
    <xf numFmtId="0" fontId="69" fillId="3" borderId="18" xfId="0" applyFont="1" applyFill="1" applyBorder="1" applyAlignment="1" applyProtection="1">
      <alignment horizontal="left" vertical="center"/>
      <protection/>
    </xf>
    <xf numFmtId="0" fontId="69" fillId="3" borderId="0" xfId="0" applyFont="1" applyFill="1" applyBorder="1" applyAlignment="1" applyProtection="1">
      <alignment horizontal="left" vertical="center"/>
      <protection/>
    </xf>
    <xf numFmtId="0" fontId="54" fillId="25" borderId="0" xfId="0" applyFont="1" applyFill="1" applyAlignment="1">
      <alignment/>
    </xf>
    <xf numFmtId="0" fontId="76" fillId="3" borderId="0" xfId="0" applyFont="1" applyFill="1" applyAlignment="1" applyProtection="1">
      <alignment horizontal="center" vertical="center"/>
      <protection/>
    </xf>
    <xf numFmtId="0" fontId="67" fillId="3" borderId="19" xfId="0" applyFont="1" applyFill="1" applyBorder="1" applyAlignment="1" applyProtection="1">
      <alignment vertical="center"/>
      <protection/>
    </xf>
    <xf numFmtId="0" fontId="76" fillId="3" borderId="0" xfId="0" applyFont="1" applyFill="1" applyBorder="1" applyAlignment="1" applyProtection="1">
      <alignment horizontal="center" vertical="center"/>
      <protection/>
    </xf>
    <xf numFmtId="0" fontId="55" fillId="3" borderId="18" xfId="0" applyFont="1" applyFill="1" applyBorder="1" applyAlignment="1" applyProtection="1">
      <alignment horizontal="left" vertical="center"/>
      <protection/>
    </xf>
    <xf numFmtId="0" fontId="55" fillId="3" borderId="0" xfId="0" applyFont="1" applyFill="1" applyBorder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horizontal="center" vertical="center"/>
      <protection/>
    </xf>
    <xf numFmtId="0" fontId="69" fillId="3" borderId="21" xfId="0" applyFont="1" applyFill="1" applyBorder="1" applyAlignment="1" applyProtection="1">
      <alignment horizontal="left" vertical="center"/>
      <protection/>
    </xf>
    <xf numFmtId="0" fontId="69" fillId="3" borderId="22" xfId="0" applyFont="1" applyFill="1" applyBorder="1" applyAlignment="1" applyProtection="1">
      <alignment horizontal="center" vertical="center"/>
      <protection/>
    </xf>
    <xf numFmtId="0" fontId="55" fillId="3" borderId="19" xfId="0" applyFont="1" applyFill="1" applyBorder="1" applyAlignment="1" applyProtection="1">
      <alignment vertical="center"/>
      <protection/>
    </xf>
    <xf numFmtId="0" fontId="69" fillId="3" borderId="0" xfId="0" applyFont="1" applyFill="1" applyBorder="1" applyAlignment="1" applyProtection="1">
      <alignment horizontal="center" vertical="center"/>
      <protection/>
    </xf>
    <xf numFmtId="0" fontId="67" fillId="3" borderId="22" xfId="0" applyFont="1" applyFill="1" applyBorder="1" applyAlignment="1" applyProtection="1">
      <alignment horizontal="center" vertical="center"/>
      <protection/>
    </xf>
    <xf numFmtId="0" fontId="67" fillId="3" borderId="21" xfId="0" applyFont="1" applyFill="1" applyBorder="1" applyAlignment="1" applyProtection="1">
      <alignment horizontal="left" vertical="center"/>
      <protection/>
    </xf>
    <xf numFmtId="0" fontId="67" fillId="3" borderId="23" xfId="0" applyFont="1" applyFill="1" applyBorder="1" applyAlignment="1" applyProtection="1">
      <alignment horizontal="center" vertical="center"/>
      <protection/>
    </xf>
    <xf numFmtId="0" fontId="67" fillId="3" borderId="0" xfId="0" applyFont="1" applyFill="1" applyAlignment="1" applyProtection="1">
      <alignment horizontal="center" vertical="center"/>
      <protection/>
    </xf>
    <xf numFmtId="0" fontId="67" fillId="3" borderId="18" xfId="0" applyFont="1" applyFill="1" applyBorder="1" applyAlignment="1" applyProtection="1">
      <alignment horizontal="left" vertical="center"/>
      <protection/>
    </xf>
    <xf numFmtId="0" fontId="67" fillId="3" borderId="0" xfId="0" applyFont="1" applyFill="1" applyBorder="1" applyAlignment="1" applyProtection="1">
      <alignment horizontal="center" vertical="center"/>
      <protection/>
    </xf>
    <xf numFmtId="0" fontId="55" fillId="3" borderId="22" xfId="0" applyFont="1" applyFill="1" applyBorder="1" applyAlignment="1" applyProtection="1">
      <alignment horizontal="center" vertical="center"/>
      <protection/>
    </xf>
    <xf numFmtId="0" fontId="55" fillId="3" borderId="23" xfId="0" applyFont="1" applyFill="1" applyBorder="1" applyAlignment="1" applyProtection="1">
      <alignment horizontal="center" vertical="center"/>
      <protection/>
    </xf>
    <xf numFmtId="0" fontId="55" fillId="3" borderId="21" xfId="0" applyFont="1" applyFill="1" applyBorder="1" applyAlignment="1" applyProtection="1">
      <alignment horizontal="left" vertical="center"/>
      <protection/>
    </xf>
    <xf numFmtId="0" fontId="76" fillId="3" borderId="20" xfId="0" applyFont="1" applyFill="1" applyBorder="1" applyAlignment="1" applyProtection="1">
      <alignment horizontal="center" vertical="center"/>
      <protection/>
    </xf>
    <xf numFmtId="0" fontId="70" fillId="3" borderId="0" xfId="0" applyFont="1" applyFill="1" applyAlignment="1" applyProtection="1">
      <alignment horizontal="right" vertical="center"/>
      <protection/>
    </xf>
    <xf numFmtId="0" fontId="55" fillId="3" borderId="23" xfId="0" applyFont="1" applyFill="1" applyBorder="1" applyAlignment="1" applyProtection="1">
      <alignment vertical="center"/>
      <protection/>
    </xf>
    <xf numFmtId="0" fontId="67" fillId="3" borderId="0" xfId="0" applyFont="1" applyFill="1" applyBorder="1" applyAlignment="1" applyProtection="1">
      <alignment vertical="center"/>
      <protection/>
    </xf>
    <xf numFmtId="0" fontId="55" fillId="3" borderId="23" xfId="0" applyFont="1" applyFill="1" applyBorder="1" applyAlignment="1" applyProtection="1">
      <alignment horizontal="left" vertical="center"/>
      <protection/>
    </xf>
    <xf numFmtId="0" fontId="55" fillId="3" borderId="0" xfId="0" applyFont="1" applyFill="1" applyBorder="1" applyAlignment="1" applyProtection="1">
      <alignment vertical="center"/>
      <protection/>
    </xf>
    <xf numFmtId="0" fontId="70" fillId="3" borderId="0" xfId="0" applyFont="1" applyFill="1" applyBorder="1" applyAlignment="1" applyProtection="1">
      <alignment horizontal="right" vertical="center"/>
      <protection/>
    </xf>
    <xf numFmtId="0" fontId="70" fillId="3" borderId="0" xfId="0" applyFont="1" applyFill="1" applyBorder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horizontal="right" vertical="center"/>
      <protection/>
    </xf>
    <xf numFmtId="0" fontId="77" fillId="3" borderId="0" xfId="0" applyFont="1" applyFill="1" applyAlignment="1" applyProtection="1">
      <alignment vertical="center"/>
      <protection/>
    </xf>
    <xf numFmtId="0" fontId="70" fillId="3" borderId="0" xfId="0" applyFont="1" applyFill="1" applyAlignment="1" applyProtection="1">
      <alignment horizontal="center" vertical="center"/>
      <protection/>
    </xf>
    <xf numFmtId="0" fontId="55" fillId="25" borderId="0" xfId="0" applyFont="1" applyFill="1" applyAlignment="1">
      <alignment vertical="center"/>
    </xf>
    <xf numFmtId="0" fontId="77" fillId="25" borderId="0" xfId="0" applyFont="1" applyFill="1" applyAlignment="1">
      <alignment vertical="center"/>
    </xf>
    <xf numFmtId="0" fontId="55" fillId="25" borderId="0" xfId="0" applyFont="1" applyFill="1" applyAlignment="1">
      <alignment horizontal="center" vertical="center"/>
    </xf>
    <xf numFmtId="0" fontId="54" fillId="25" borderId="0" xfId="0" applyFont="1" applyFill="1" applyAlignment="1">
      <alignment vertical="center"/>
    </xf>
    <xf numFmtId="0" fontId="78" fillId="25" borderId="0" xfId="0" applyFont="1" applyFill="1" applyAlignment="1">
      <alignment vertical="center"/>
    </xf>
    <xf numFmtId="0" fontId="54" fillId="25" borderId="0" xfId="0" applyFont="1" applyFill="1" applyAlignment="1">
      <alignment horizontal="center" vertical="center"/>
    </xf>
    <xf numFmtId="0" fontId="79" fillId="25" borderId="0" xfId="0" applyFont="1" applyFill="1" applyAlignment="1">
      <alignment/>
    </xf>
    <xf numFmtId="193" fontId="80" fillId="3" borderId="0" xfId="0" applyNumberFormat="1" applyFont="1" applyFill="1" applyAlignment="1" applyProtection="1">
      <alignment horizontal="center" vertical="center"/>
      <protection/>
    </xf>
    <xf numFmtId="0" fontId="76" fillId="3" borderId="18" xfId="0" applyFont="1" applyFill="1" applyBorder="1" applyAlignment="1" applyProtection="1">
      <alignment horizontal="center"/>
      <protection/>
    </xf>
    <xf numFmtId="0" fontId="76" fillId="3" borderId="0" xfId="0" applyFont="1" applyFill="1" applyBorder="1" applyAlignment="1" applyProtection="1">
      <alignment horizontal="center"/>
      <protection/>
    </xf>
    <xf numFmtId="0" fontId="81" fillId="3" borderId="22" xfId="0" applyFont="1" applyFill="1" applyBorder="1" applyAlignment="1" applyProtection="1">
      <alignment horizontal="left"/>
      <protection/>
    </xf>
    <xf numFmtId="0" fontId="81" fillId="3" borderId="0" xfId="0" applyFont="1" applyFill="1" applyBorder="1" applyAlignment="1" applyProtection="1">
      <alignment horizontal="left"/>
      <protection/>
    </xf>
    <xf numFmtId="0" fontId="76" fillId="3" borderId="20" xfId="0" applyFont="1" applyFill="1" applyBorder="1" applyAlignment="1" applyProtection="1">
      <alignment horizontal="center"/>
      <protection/>
    </xf>
    <xf numFmtId="0" fontId="55" fillId="3" borderId="21" xfId="0" applyFont="1" applyFill="1" applyBorder="1" applyAlignment="1" applyProtection="1">
      <alignment/>
      <protection/>
    </xf>
    <xf numFmtId="0" fontId="67" fillId="3" borderId="21" xfId="0" applyFont="1" applyFill="1" applyBorder="1" applyAlignment="1" applyProtection="1">
      <alignment/>
      <protection/>
    </xf>
    <xf numFmtId="0" fontId="67" fillId="3" borderId="18" xfId="0" applyFont="1" applyFill="1" applyBorder="1" applyAlignment="1" applyProtection="1">
      <alignment/>
      <protection/>
    </xf>
    <xf numFmtId="0" fontId="69" fillId="3" borderId="23" xfId="0" applyFont="1" applyFill="1" applyBorder="1" applyAlignment="1" applyProtection="1">
      <alignment horizontal="left"/>
      <protection/>
    </xf>
    <xf numFmtId="0" fontId="77" fillId="3" borderId="0" xfId="0" applyFont="1" applyFill="1" applyBorder="1" applyAlignment="1" applyProtection="1">
      <alignment/>
      <protection/>
    </xf>
    <xf numFmtId="0" fontId="77" fillId="3" borderId="0" xfId="0" applyFont="1" applyFill="1" applyAlignment="1" applyProtection="1">
      <alignment/>
      <protection/>
    </xf>
    <xf numFmtId="0" fontId="81" fillId="3" borderId="25" xfId="0" applyFont="1" applyFill="1" applyBorder="1" applyAlignment="1" applyProtection="1">
      <alignment horizontal="left"/>
      <protection/>
    </xf>
    <xf numFmtId="0" fontId="55" fillId="3" borderId="25" xfId="0" applyFont="1" applyFill="1" applyBorder="1" applyAlignment="1" applyProtection="1">
      <alignment/>
      <protection/>
    </xf>
    <xf numFmtId="0" fontId="69" fillId="3" borderId="25" xfId="0" applyFont="1" applyFill="1" applyBorder="1" applyAlignment="1" applyProtection="1">
      <alignment horizontal="left"/>
      <protection/>
    </xf>
    <xf numFmtId="0" fontId="49" fillId="14" borderId="17" xfId="0" applyFont="1" applyFill="1" applyBorder="1" applyAlignment="1">
      <alignment horizontal="center"/>
    </xf>
    <xf numFmtId="0" fontId="73" fillId="21" borderId="17" xfId="0" applyFont="1" applyFill="1" applyBorder="1" applyAlignment="1">
      <alignment horizontal="left"/>
    </xf>
    <xf numFmtId="0" fontId="73" fillId="31" borderId="17" xfId="0" applyFont="1" applyFill="1" applyBorder="1" applyAlignment="1">
      <alignment horizontal="left"/>
    </xf>
    <xf numFmtId="0" fontId="49" fillId="3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16" xfId="0" applyFont="1" applyFill="1" applyBorder="1" applyAlignment="1" applyProtection="1">
      <alignment horizontal="right"/>
      <protection/>
    </xf>
    <xf numFmtId="0" fontId="40" fillId="28" borderId="26" xfId="0" applyFont="1" applyFill="1" applyBorder="1" applyAlignment="1" applyProtection="1">
      <alignment horizontal="right"/>
      <protection/>
    </xf>
    <xf numFmtId="0" fontId="39" fillId="3" borderId="27" xfId="0" applyFont="1" applyFill="1" applyBorder="1" applyAlignment="1" applyProtection="1">
      <alignment horizontal="left"/>
      <protection/>
    </xf>
    <xf numFmtId="0" fontId="39" fillId="3" borderId="28" xfId="0" applyFont="1" applyFill="1" applyBorder="1" applyAlignment="1" applyProtection="1">
      <alignment horizontal="left"/>
      <protection/>
    </xf>
    <xf numFmtId="0" fontId="39" fillId="3" borderId="29" xfId="0" applyFont="1" applyFill="1" applyBorder="1" applyAlignment="1" applyProtection="1">
      <alignment horizontal="left"/>
      <protection/>
    </xf>
    <xf numFmtId="0" fontId="30" fillId="3" borderId="0" xfId="72" applyFont="1" applyFill="1" applyBorder="1" applyAlignment="1" applyProtection="1">
      <alignment horizontal="center" vertical="center"/>
      <protection/>
    </xf>
    <xf numFmtId="0" fontId="30" fillId="3" borderId="0" xfId="72" applyFont="1" applyFill="1" applyBorder="1" applyAlignment="1" applyProtection="1">
      <alignment horizontal="center" vertical="center"/>
      <protection/>
    </xf>
    <xf numFmtId="0" fontId="37" fillId="3" borderId="30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1" xfId="0" applyFont="1" applyFill="1" applyBorder="1" applyAlignment="1" applyProtection="1">
      <alignment horizontal="left" vertical="center"/>
      <protection/>
    </xf>
    <xf numFmtId="0" fontId="33" fillId="6" borderId="27" xfId="0" applyFont="1" applyFill="1" applyBorder="1" applyAlignment="1" applyProtection="1">
      <alignment horizontal="right" vertical="center"/>
      <protection/>
    </xf>
    <xf numFmtId="0" fontId="33" fillId="6" borderId="28" xfId="0" applyFont="1" applyFill="1" applyBorder="1" applyAlignment="1" applyProtection="1">
      <alignment horizontal="right" vertical="center"/>
      <protection/>
    </xf>
    <xf numFmtId="0" fontId="33" fillId="6" borderId="29" xfId="0" applyFont="1" applyFill="1" applyBorder="1" applyAlignment="1" applyProtection="1">
      <alignment horizontal="right" vertical="center"/>
      <protection/>
    </xf>
    <xf numFmtId="0" fontId="32" fillId="3" borderId="30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1" xfId="0" applyFont="1" applyFill="1" applyBorder="1" applyAlignment="1" applyProtection="1">
      <alignment horizontal="left"/>
      <protection/>
    </xf>
    <xf numFmtId="0" fontId="32" fillId="28" borderId="27" xfId="0" applyFont="1" applyFill="1" applyBorder="1" applyAlignment="1" applyProtection="1">
      <alignment horizontal="right" vertical="center"/>
      <protection/>
    </xf>
    <xf numFmtId="0" fontId="32" fillId="28" borderId="28" xfId="0" applyFont="1" applyFill="1" applyBorder="1" applyAlignment="1" applyProtection="1">
      <alignment horizontal="right" vertical="center"/>
      <protection/>
    </xf>
    <xf numFmtId="49" fontId="10" fillId="28" borderId="28" xfId="0" applyNumberFormat="1" applyFont="1" applyFill="1" applyBorder="1" applyAlignment="1" applyProtection="1">
      <alignment horizontal="left" vertical="center"/>
      <protection/>
    </xf>
    <xf numFmtId="49" fontId="10" fillId="28" borderId="29" xfId="0" applyNumberFormat="1" applyFont="1" applyFill="1" applyBorder="1" applyAlignment="1" applyProtection="1">
      <alignment horizontal="left" vertical="center"/>
      <protection/>
    </xf>
    <xf numFmtId="0" fontId="9" fillId="25" borderId="0" xfId="83" applyFont="1" applyFill="1" applyBorder="1" applyAlignment="1">
      <alignment horizontal="center" vertical="center"/>
      <protection/>
    </xf>
    <xf numFmtId="194" fontId="53" fillId="6" borderId="15" xfId="0" applyNumberFormat="1" applyFont="1" applyFill="1" applyBorder="1" applyAlignment="1" applyProtection="1">
      <alignment horizontal="left"/>
      <protection/>
    </xf>
    <xf numFmtId="194" fontId="53" fillId="6" borderId="16" xfId="0" applyNumberFormat="1" applyFont="1" applyFill="1" applyBorder="1" applyAlignment="1" applyProtection="1">
      <alignment horizontal="left"/>
      <protection/>
    </xf>
    <xf numFmtId="194" fontId="53" fillId="6" borderId="14" xfId="0" applyNumberFormat="1" applyFont="1" applyFill="1" applyBorder="1" applyAlignment="1" applyProtection="1">
      <alignment horizontal="center"/>
      <protection/>
    </xf>
    <xf numFmtId="0" fontId="57" fillId="3" borderId="32" xfId="72" applyFont="1" applyFill="1" applyBorder="1" applyAlignment="1">
      <alignment horizontal="center" vertical="center"/>
    </xf>
    <xf numFmtId="0" fontId="9" fillId="25" borderId="24" xfId="83" applyFont="1" applyFill="1" applyBorder="1" applyAlignment="1">
      <alignment horizontal="center" vertical="center"/>
      <protection/>
    </xf>
    <xf numFmtId="0" fontId="10" fillId="3" borderId="13" xfId="0" applyFont="1" applyFill="1" applyBorder="1" applyAlignment="1" applyProtection="1">
      <alignment horizontal="left" vertical="top" wrapText="1"/>
      <protection/>
    </xf>
    <xf numFmtId="0" fontId="10" fillId="3" borderId="13" xfId="0" applyFont="1" applyFill="1" applyBorder="1" applyAlignment="1" applyProtection="1">
      <alignment horizontal="left" vertical="top"/>
      <protection/>
    </xf>
    <xf numFmtId="0" fontId="52" fillId="3" borderId="28" xfId="0" applyFont="1" applyFill="1" applyBorder="1" applyAlignment="1" applyProtection="1">
      <alignment horizontal="left" vertical="center"/>
      <protection/>
    </xf>
    <xf numFmtId="0" fontId="51" fillId="3" borderId="28" xfId="0" applyFont="1" applyFill="1" applyBorder="1" applyAlignment="1" applyProtection="1">
      <alignment horizontal="left" vertical="center"/>
      <protection/>
    </xf>
    <xf numFmtId="14" fontId="66" fillId="3" borderId="0" xfId="0" applyNumberFormat="1" applyFont="1" applyFill="1" applyAlignment="1" applyProtection="1">
      <alignment horizontal="center" vertical="center"/>
      <protection/>
    </xf>
    <xf numFmtId="0" fontId="70" fillId="3" borderId="25" xfId="0" applyFont="1" applyFill="1" applyBorder="1" applyAlignment="1" applyProtection="1">
      <alignment horizontal="right"/>
      <protection/>
    </xf>
    <xf numFmtId="0" fontId="65" fillId="3" borderId="13" xfId="0" applyFont="1" applyFill="1" applyBorder="1" applyAlignment="1" applyProtection="1">
      <alignment horizontal="center" vertical="center"/>
      <protection locked="0"/>
    </xf>
    <xf numFmtId="0" fontId="64" fillId="25" borderId="24" xfId="83" applyFont="1" applyFill="1" applyBorder="1" applyAlignment="1">
      <alignment horizontal="center" vertical="center"/>
      <protection/>
    </xf>
    <xf numFmtId="0" fontId="66" fillId="3" borderId="0" xfId="0" applyFont="1" applyFill="1" applyBorder="1" applyAlignment="1" applyProtection="1">
      <alignment horizontal="center" vertical="center"/>
      <protection/>
    </xf>
    <xf numFmtId="0" fontId="72" fillId="11" borderId="33" xfId="0" applyFont="1" applyFill="1" applyBorder="1" applyAlignment="1">
      <alignment horizontal="center" vertical="center"/>
    </xf>
    <xf numFmtId="0" fontId="72" fillId="11" borderId="34" xfId="0" applyFont="1" applyFill="1" applyBorder="1" applyAlignment="1">
      <alignment horizontal="center" vertical="center"/>
    </xf>
    <xf numFmtId="0" fontId="71" fillId="11" borderId="33" xfId="0" applyFont="1" applyFill="1" applyBorder="1" applyAlignment="1">
      <alignment horizontal="center" vertical="center"/>
    </xf>
    <xf numFmtId="0" fontId="71" fillId="11" borderId="34" xfId="0" applyFont="1" applyFill="1" applyBorder="1" applyAlignment="1">
      <alignment horizontal="center" vertical="center"/>
    </xf>
    <xf numFmtId="0" fontId="65" fillId="3" borderId="13" xfId="0" applyFont="1" applyFill="1" applyBorder="1" applyAlignment="1" applyProtection="1">
      <alignment horizontal="center" vertical="center"/>
      <protection/>
    </xf>
    <xf numFmtId="0" fontId="82" fillId="25" borderId="0" xfId="0" applyFont="1" applyFill="1" applyAlignment="1" applyProtection="1">
      <alignment horizontal="left"/>
      <protection/>
    </xf>
    <xf numFmtId="0" fontId="83" fillId="3" borderId="13" xfId="0" applyFont="1" applyFill="1" applyBorder="1" applyAlignment="1" applyProtection="1">
      <alignment horizontal="left" vertical="top" wrapText="1"/>
      <protection/>
    </xf>
    <xf numFmtId="0" fontId="83" fillId="3" borderId="13" xfId="0" applyFont="1" applyFill="1" applyBorder="1" applyAlignment="1" applyProtection="1">
      <alignment horizontal="left" vertical="top"/>
      <protection/>
    </xf>
    <xf numFmtId="0" fontId="84" fillId="25" borderId="0" xfId="0" applyFont="1" applyFill="1" applyAlignment="1" applyProtection="1">
      <alignment horizontal="left"/>
      <protection/>
    </xf>
    <xf numFmtId="0" fontId="85" fillId="25" borderId="0" xfId="0" applyFont="1" applyFill="1" applyAlignment="1" applyProtection="1">
      <alignment horizontal="left"/>
      <protection locked="0"/>
    </xf>
    <xf numFmtId="194" fontId="86" fillId="6" borderId="14" xfId="0" applyNumberFormat="1" applyFont="1" applyFill="1" applyBorder="1" applyAlignment="1" applyProtection="1">
      <alignment horizontal="center"/>
      <protection/>
    </xf>
    <xf numFmtId="193" fontId="85" fillId="25" borderId="0" xfId="0" applyNumberFormat="1" applyFont="1" applyFill="1" applyAlignment="1" applyProtection="1">
      <alignment horizontal="left"/>
      <protection locked="0"/>
    </xf>
    <xf numFmtId="0" fontId="87" fillId="3" borderId="0" xfId="0" applyFont="1" applyFill="1" applyAlignment="1" applyProtection="1">
      <alignment horizontal="right"/>
      <protection/>
    </xf>
    <xf numFmtId="0" fontId="87" fillId="3" borderId="0" xfId="0" applyFont="1" applyFill="1" applyAlignment="1" applyProtection="1">
      <alignment horizontal="center"/>
      <protection/>
    </xf>
    <xf numFmtId="0" fontId="87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88" fillId="17" borderId="17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 horizontal="right"/>
      <protection/>
    </xf>
    <xf numFmtId="0" fontId="69" fillId="3" borderId="32" xfId="72" applyFont="1" applyFill="1" applyBorder="1" applyAlignment="1">
      <alignment horizontal="center" vertical="center"/>
    </xf>
    <xf numFmtId="0" fontId="74" fillId="25" borderId="24" xfId="83" applyFont="1" applyFill="1" applyBorder="1" applyAlignment="1">
      <alignment horizontal="center" vertical="center"/>
      <protection/>
    </xf>
    <xf numFmtId="0" fontId="92" fillId="3" borderId="13" xfId="83" applyFont="1" applyFill="1" applyBorder="1" applyAlignment="1" applyProtection="1">
      <alignment horizontal="center" vertical="center"/>
      <protection locked="0"/>
    </xf>
    <xf numFmtId="0" fontId="93" fillId="3" borderId="0" xfId="0" applyFont="1" applyFill="1" applyAlignment="1" applyProtection="1">
      <alignment horizontal="center" vertical="center"/>
      <protection/>
    </xf>
    <xf numFmtId="0" fontId="94" fillId="25" borderId="0" xfId="0" applyFont="1" applyFill="1" applyAlignment="1" applyProtection="1">
      <alignment horizontal="center" vertical="center"/>
      <protection/>
    </xf>
    <xf numFmtId="0" fontId="95" fillId="25" borderId="0" xfId="0" applyFont="1" applyFill="1" applyAlignment="1">
      <alignment vertical="center"/>
    </xf>
    <xf numFmtId="193" fontId="96" fillId="25" borderId="0" xfId="0" applyNumberFormat="1" applyFont="1" applyFill="1" applyAlignment="1" applyProtection="1">
      <alignment horizontal="center" vertical="center"/>
      <protection/>
    </xf>
    <xf numFmtId="0" fontId="77" fillId="3" borderId="0" xfId="0" applyFont="1" applyFill="1" applyAlignment="1">
      <alignment vertical="center"/>
    </xf>
    <xf numFmtId="0" fontId="76" fillId="3" borderId="18" xfId="0" applyFont="1" applyFill="1" applyBorder="1" applyAlignment="1">
      <alignment vertical="center"/>
    </xf>
    <xf numFmtId="0" fontId="81" fillId="3" borderId="18" xfId="0" applyFont="1" applyFill="1" applyBorder="1" applyAlignment="1">
      <alignment vertical="center"/>
    </xf>
    <xf numFmtId="0" fontId="97" fillId="3" borderId="0" xfId="0" applyFont="1" applyFill="1" applyBorder="1" applyAlignment="1">
      <alignment vertical="center"/>
    </xf>
    <xf numFmtId="0" fontId="95" fillId="3" borderId="0" xfId="0" applyFont="1" applyFill="1" applyAlignment="1">
      <alignment vertical="center"/>
    </xf>
    <xf numFmtId="0" fontId="76" fillId="3" borderId="0" xfId="0" applyFont="1" applyFill="1" applyAlignment="1">
      <alignment vertical="center"/>
    </xf>
    <xf numFmtId="0" fontId="77" fillId="3" borderId="19" xfId="0" applyFont="1" applyFill="1" applyBorder="1" applyAlignment="1">
      <alignment vertical="center"/>
    </xf>
    <xf numFmtId="0" fontId="76" fillId="3" borderId="20" xfId="0" applyFont="1" applyFill="1" applyBorder="1" applyAlignment="1">
      <alignment vertical="center"/>
    </xf>
    <xf numFmtId="0" fontId="77" fillId="3" borderId="18" xfId="0" applyFont="1" applyFill="1" applyBorder="1" applyAlignment="1">
      <alignment vertical="center"/>
    </xf>
    <xf numFmtId="0" fontId="77" fillId="3" borderId="0" xfId="0" applyFont="1" applyFill="1" applyBorder="1" applyAlignment="1">
      <alignment vertical="center"/>
    </xf>
    <xf numFmtId="0" fontId="81" fillId="3" borderId="21" xfId="0" applyFont="1" applyFill="1" applyBorder="1" applyAlignment="1">
      <alignment vertical="center"/>
    </xf>
    <xf numFmtId="0" fontId="76" fillId="3" borderId="22" xfId="0" applyFont="1" applyFill="1" applyBorder="1" applyAlignment="1">
      <alignment vertical="center"/>
    </xf>
    <xf numFmtId="0" fontId="78" fillId="3" borderId="0" xfId="0" applyFont="1" applyFill="1" applyBorder="1" applyAlignment="1">
      <alignment vertical="center"/>
    </xf>
    <xf numFmtId="0" fontId="76" fillId="3" borderId="0" xfId="0" applyFont="1" applyFill="1" applyBorder="1" applyAlignment="1">
      <alignment vertical="center"/>
    </xf>
    <xf numFmtId="0" fontId="77" fillId="3" borderId="21" xfId="0" applyFont="1" applyFill="1" applyBorder="1" applyAlignment="1">
      <alignment vertical="center"/>
    </xf>
    <xf numFmtId="0" fontId="76" fillId="3" borderId="23" xfId="0" applyFont="1" applyFill="1" applyBorder="1" applyAlignment="1">
      <alignment vertical="center"/>
    </xf>
    <xf numFmtId="0" fontId="77" fillId="3" borderId="18" xfId="0" applyFont="1" applyFill="1" applyBorder="1" applyAlignment="1">
      <alignment horizontal="left" vertical="center"/>
    </xf>
    <xf numFmtId="0" fontId="77" fillId="3" borderId="0" xfId="0" applyFont="1" applyFill="1" applyBorder="1" applyAlignment="1">
      <alignment horizontal="right" vertical="center"/>
    </xf>
    <xf numFmtId="0" fontId="95" fillId="3" borderId="0" xfId="0" applyFont="1" applyFill="1" applyBorder="1" applyAlignment="1">
      <alignment vertical="center"/>
    </xf>
    <xf numFmtId="0" fontId="98" fillId="3" borderId="0" xfId="0" applyFont="1" applyFill="1" applyBorder="1" applyAlignment="1">
      <alignment horizontal="right" vertical="center"/>
    </xf>
    <xf numFmtId="0" fontId="76" fillId="3" borderId="18" xfId="0" applyFont="1" applyFill="1" applyBorder="1" applyAlignment="1" applyProtection="1">
      <alignment horizontal="right" vertical="center"/>
      <protection/>
    </xf>
    <xf numFmtId="0" fontId="81" fillId="3" borderId="18" xfId="0" applyFont="1" applyFill="1" applyBorder="1" applyAlignment="1" applyProtection="1">
      <alignment horizontal="left" vertical="center"/>
      <protection/>
    </xf>
    <xf numFmtId="0" fontId="77" fillId="3" borderId="0" xfId="0" applyFont="1" applyFill="1" applyAlignment="1">
      <alignment horizontal="right" vertical="center"/>
    </xf>
    <xf numFmtId="0" fontId="98" fillId="3" borderId="0" xfId="0" applyFont="1" applyFill="1" applyAlignment="1">
      <alignment horizontal="right" vertical="center"/>
    </xf>
    <xf numFmtId="0" fontId="76" fillId="3" borderId="0" xfId="0" applyFont="1" applyFill="1" applyBorder="1" applyAlignment="1" applyProtection="1">
      <alignment horizontal="left" vertical="center"/>
      <protection/>
    </xf>
    <xf numFmtId="0" fontId="77" fillId="3" borderId="35" xfId="0" applyFont="1" applyFill="1" applyBorder="1" applyAlignment="1">
      <alignment vertical="center"/>
    </xf>
    <xf numFmtId="0" fontId="81" fillId="3" borderId="21" xfId="0" applyFont="1" applyFill="1" applyBorder="1" applyAlignment="1" applyProtection="1">
      <alignment horizontal="left" vertical="center"/>
      <protection/>
    </xf>
    <xf numFmtId="0" fontId="76" fillId="3" borderId="22" xfId="0" applyFont="1" applyFill="1" applyBorder="1" applyAlignment="1" applyProtection="1">
      <alignment horizontal="left" vertical="center"/>
      <protection/>
    </xf>
    <xf numFmtId="0" fontId="76" fillId="3" borderId="18" xfId="0" applyFont="1" applyFill="1" applyBorder="1" applyAlignment="1" applyProtection="1">
      <alignment horizontal="left" vertical="center"/>
      <protection/>
    </xf>
    <xf numFmtId="0" fontId="99" fillId="3" borderId="0" xfId="0" applyFont="1" applyFill="1" applyAlignment="1">
      <alignment vertical="center"/>
    </xf>
    <xf numFmtId="0" fontId="78" fillId="3" borderId="0" xfId="0" applyFont="1" applyFill="1" applyAlignment="1">
      <alignment vertical="center"/>
    </xf>
    <xf numFmtId="0" fontId="97" fillId="3" borderId="0" xfId="0" applyFont="1" applyFill="1" applyBorder="1" applyAlignment="1" applyProtection="1">
      <alignment horizontal="left" vertical="center"/>
      <protection/>
    </xf>
    <xf numFmtId="0" fontId="100" fillId="3" borderId="0" xfId="0" applyFont="1" applyFill="1" applyBorder="1" applyAlignment="1">
      <alignment horizontal="left" vertical="center"/>
    </xf>
    <xf numFmtId="0" fontId="100" fillId="3" borderId="0" xfId="0" applyFont="1" applyFill="1" applyAlignment="1">
      <alignment horizontal="right" vertical="center"/>
    </xf>
    <xf numFmtId="0" fontId="98" fillId="3" borderId="0" xfId="0" applyFont="1" applyFill="1" applyAlignment="1">
      <alignment vertical="center"/>
    </xf>
    <xf numFmtId="0" fontId="100" fillId="3" borderId="0" xfId="0" applyFont="1" applyFill="1" applyBorder="1" applyAlignment="1" applyProtection="1">
      <alignment horizontal="left" vertical="center"/>
      <protection/>
    </xf>
    <xf numFmtId="0" fontId="81" fillId="3" borderId="0" xfId="0" applyFont="1" applyFill="1" applyBorder="1" applyAlignment="1" applyProtection="1">
      <alignment horizontal="left" vertical="center"/>
      <protection/>
    </xf>
    <xf numFmtId="0" fontId="76" fillId="25" borderId="0" xfId="0" applyFont="1" applyFill="1" applyAlignment="1">
      <alignment vertical="center"/>
    </xf>
    <xf numFmtId="0" fontId="10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101" fillId="26" borderId="10" xfId="0" applyFont="1" applyFill="1" applyBorder="1" applyAlignment="1" applyProtection="1">
      <alignment horizontal="right"/>
      <protection locked="0"/>
    </xf>
  </cellXfs>
  <cellStyles count="80">
    <cellStyle name="Normal" xfId="0"/>
    <cellStyle name="20% - Акцент1" xfId="15"/>
    <cellStyle name="20% — акцент1" xfId="16"/>
    <cellStyle name="20% - Акцент1_211113миш" xfId="17"/>
    <cellStyle name="20% - Акцент2" xfId="18"/>
    <cellStyle name="20% — акцент2" xfId="19"/>
    <cellStyle name="20% - Акцент2_211113миш" xfId="20"/>
    <cellStyle name="20% - Акцент3" xfId="21"/>
    <cellStyle name="20% — акцент3" xfId="22"/>
    <cellStyle name="20% - Акцент3_211113миш" xfId="23"/>
    <cellStyle name="20% - Акцент4" xfId="24"/>
    <cellStyle name="20% — акцент4" xfId="25"/>
    <cellStyle name="20% - Акцент4_211113миш" xfId="26"/>
    <cellStyle name="20% - Акцент5" xfId="27"/>
    <cellStyle name="20% — акцент5" xfId="28"/>
    <cellStyle name="20% - Акцент6" xfId="29"/>
    <cellStyle name="20% — акцент6" xfId="30"/>
    <cellStyle name="40% - Акцент1" xfId="31"/>
    <cellStyle name="40% — акцент1" xfId="32"/>
    <cellStyle name="40% - Акцент1_211113миш" xfId="33"/>
    <cellStyle name="40% - Акцент2" xfId="34"/>
    <cellStyle name="40% — акцент2" xfId="35"/>
    <cellStyle name="40% - Акцент3" xfId="36"/>
    <cellStyle name="40% — акцент3" xfId="37"/>
    <cellStyle name="40% - Акцент3_211113миш" xfId="38"/>
    <cellStyle name="40% - Акцент4" xfId="39"/>
    <cellStyle name="40% — акцент4" xfId="40"/>
    <cellStyle name="40% - Акцент4_211113миш" xfId="41"/>
    <cellStyle name="40% - Акцент5" xfId="42"/>
    <cellStyle name="40% — акцент5" xfId="43"/>
    <cellStyle name="40% - Акцент6" xfId="44"/>
    <cellStyle name="40% — акцент6" xfId="45"/>
    <cellStyle name="40% - Акцент6_211113миш" xfId="46"/>
    <cellStyle name="60% - Акцент1" xfId="47"/>
    <cellStyle name="60% — акцент1" xfId="48"/>
    <cellStyle name="60% - Акцент1_211113миш" xfId="49"/>
    <cellStyle name="60% - Акцент2" xfId="50"/>
    <cellStyle name="60% — акцент2" xfId="51"/>
    <cellStyle name="60% - Акцент3" xfId="52"/>
    <cellStyle name="60% — акцент3" xfId="53"/>
    <cellStyle name="60% - Акцент3_211113миш" xfId="54"/>
    <cellStyle name="60% - Акцент4" xfId="55"/>
    <cellStyle name="60% — акцент4" xfId="56"/>
    <cellStyle name="60% - Акцент4_211113миш" xfId="57"/>
    <cellStyle name="60% - Акцент5" xfId="58"/>
    <cellStyle name="60% — акцент5" xfId="59"/>
    <cellStyle name="60% - Акцент6" xfId="60"/>
    <cellStyle name="60% — акцент6" xfId="61"/>
    <cellStyle name="60% - Акцент6_211113миш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_171421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94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5" width="4.00390625" style="2" customWidth="1"/>
    <col min="6" max="6" width="3.00390625" style="2" customWidth="1"/>
    <col min="7" max="7" width="4.00390625" style="2" customWidth="1"/>
    <col min="8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156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</row>
    <row r="2" spans="1:36" ht="12.75">
      <c r="A2" s="172" t="s">
        <v>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</row>
    <row r="3" spans="1:68" ht="33.75" customHeight="1">
      <c r="A3" s="165" t="s">
        <v>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8">
        <v>18</v>
      </c>
      <c r="U3" s="169"/>
      <c r="V3" s="170" t="s">
        <v>0</v>
      </c>
      <c r="W3" s="171"/>
      <c r="X3" s="162" t="s">
        <v>81</v>
      </c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4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158" t="s">
        <v>5</v>
      </c>
      <c r="B4" s="159"/>
      <c r="C4" s="159"/>
      <c r="D4" s="160" t="s">
        <v>50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1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153" t="s">
        <v>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  <c r="S5" s="150" t="s">
        <v>82</v>
      </c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2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 aca="true" t="shared" si="0" ref="D6:AJ6">SUM(D8:D192)</f>
        <v>36</v>
      </c>
      <c r="E6" s="9">
        <f t="shared" si="0"/>
        <v>307</v>
      </c>
      <c r="F6" s="9">
        <f t="shared" si="0"/>
        <v>36</v>
      </c>
      <c r="G6" s="9">
        <f t="shared" si="0"/>
        <v>72</v>
      </c>
      <c r="H6" s="9">
        <f t="shared" si="0"/>
        <v>108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7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>
        <v>1</v>
      </c>
      <c r="B8" s="13" t="s">
        <v>22</v>
      </c>
      <c r="C8" s="14">
        <f>SUM(D8:AJ8)</f>
        <v>100</v>
      </c>
      <c r="D8" s="15"/>
      <c r="E8" s="15">
        <v>100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>
        <v>2</v>
      </c>
      <c r="B9" s="13" t="s">
        <v>21</v>
      </c>
      <c r="C9" s="16">
        <f>SUM(D9:AJ9)</f>
        <v>70</v>
      </c>
      <c r="D9" s="15"/>
      <c r="E9" s="15">
        <v>70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>
        <v>3</v>
      </c>
      <c r="B10" s="13" t="s">
        <v>24</v>
      </c>
      <c r="C10" s="16">
        <f>SUM(D10:AJ10)</f>
        <v>52</v>
      </c>
      <c r="D10" s="15">
        <v>8</v>
      </c>
      <c r="E10" s="15">
        <v>20</v>
      </c>
      <c r="F10" s="15"/>
      <c r="G10" s="15"/>
      <c r="H10" s="15">
        <v>24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>
        <v>4</v>
      </c>
      <c r="B11" s="13" t="s">
        <v>80</v>
      </c>
      <c r="C11" s="16">
        <f>SUM(D11:AJ11)</f>
        <v>50</v>
      </c>
      <c r="D11" s="15"/>
      <c r="E11" s="15">
        <v>50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>
        <v>5</v>
      </c>
      <c r="B12" s="13" t="s">
        <v>90</v>
      </c>
      <c r="C12" s="16">
        <f>SUM(D12:AJ12)</f>
        <v>37</v>
      </c>
      <c r="D12" s="15"/>
      <c r="E12" s="15">
        <v>7</v>
      </c>
      <c r="F12" s="15">
        <v>8</v>
      </c>
      <c r="G12" s="15">
        <v>16</v>
      </c>
      <c r="H12" s="15">
        <v>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>
        <v>6</v>
      </c>
      <c r="B13" s="13" t="s">
        <v>84</v>
      </c>
      <c r="C13" s="16">
        <f>SUM(D13:AJ13)</f>
        <v>36</v>
      </c>
      <c r="D13" s="15">
        <v>6</v>
      </c>
      <c r="E13" s="15">
        <v>30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>
        <v>7</v>
      </c>
      <c r="B14" s="13" t="s">
        <v>13</v>
      </c>
      <c r="C14" s="16">
        <f>SUM(D14:AJ14)</f>
        <v>21</v>
      </c>
      <c r="D14" s="15"/>
      <c r="E14" s="15"/>
      <c r="F14" s="15"/>
      <c r="G14" s="15"/>
      <c r="H14" s="15">
        <v>21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>
        <v>8</v>
      </c>
      <c r="B15" s="13" t="s">
        <v>106</v>
      </c>
      <c r="C15" s="16">
        <f>SUM(D15:AJ15)</f>
        <v>18</v>
      </c>
      <c r="D15" s="15"/>
      <c r="E15" s="15"/>
      <c r="F15" s="15"/>
      <c r="G15" s="15"/>
      <c r="H15" s="15">
        <v>18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>
        <v>9</v>
      </c>
      <c r="B16" s="13" t="s">
        <v>99</v>
      </c>
      <c r="C16" s="16">
        <f>SUM(D16:AJ16)</f>
        <v>17</v>
      </c>
      <c r="D16" s="15"/>
      <c r="E16" s="15"/>
      <c r="F16" s="15"/>
      <c r="G16" s="15">
        <v>14</v>
      </c>
      <c r="H16" s="15">
        <v>3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>
        <v>10</v>
      </c>
      <c r="B17" s="13" t="s">
        <v>85</v>
      </c>
      <c r="C17" s="16">
        <f>SUM(D17:AJ17)</f>
        <v>17</v>
      </c>
      <c r="D17" s="15">
        <v>7</v>
      </c>
      <c r="E17" s="15">
        <v>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>
        <v>11</v>
      </c>
      <c r="B18" s="13" t="s">
        <v>23</v>
      </c>
      <c r="C18" s="16">
        <f>SUM(D18:AJ18)</f>
        <v>15</v>
      </c>
      <c r="D18" s="15"/>
      <c r="E18" s="15">
        <v>15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>
        <v>12</v>
      </c>
      <c r="B19" s="13" t="s">
        <v>73</v>
      </c>
      <c r="C19" s="16">
        <f>SUM(D19:AJ19)</f>
        <v>15</v>
      </c>
      <c r="D19" s="15"/>
      <c r="E19" s="15"/>
      <c r="F19" s="15"/>
      <c r="G19" s="15"/>
      <c r="H19" s="15">
        <v>15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>
        <v>13</v>
      </c>
      <c r="B20" s="13" t="s">
        <v>14</v>
      </c>
      <c r="C20" s="16">
        <f>SUM(D20:AJ20)</f>
        <v>13</v>
      </c>
      <c r="D20" s="15">
        <v>4</v>
      </c>
      <c r="E20" s="15"/>
      <c r="F20" s="15"/>
      <c r="G20" s="15"/>
      <c r="H20" s="15">
        <v>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>
        <v>14</v>
      </c>
      <c r="B21" s="13" t="s">
        <v>77</v>
      </c>
      <c r="C21" s="16">
        <f>SUM(D21:AJ21)</f>
        <v>12</v>
      </c>
      <c r="D21" s="15"/>
      <c r="E21" s="15"/>
      <c r="F21" s="15"/>
      <c r="G21" s="15"/>
      <c r="H21" s="15">
        <v>12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>
        <v>15</v>
      </c>
      <c r="B22" s="13" t="s">
        <v>98</v>
      </c>
      <c r="C22" s="16">
        <f>SUM(D22:AJ22)</f>
        <v>12</v>
      </c>
      <c r="D22" s="15"/>
      <c r="E22" s="15"/>
      <c r="F22" s="15"/>
      <c r="G22" s="15">
        <v>12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>
        <v>16</v>
      </c>
      <c r="B23" s="13" t="s">
        <v>74</v>
      </c>
      <c r="C23" s="16">
        <f>SUM(D23:AJ23)</f>
        <v>10</v>
      </c>
      <c r="D23" s="15"/>
      <c r="E23" s="15"/>
      <c r="F23" s="15"/>
      <c r="G23" s="15">
        <v>10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>
        <v>17</v>
      </c>
      <c r="B24" s="13" t="s">
        <v>16</v>
      </c>
      <c r="C24" s="16">
        <f>SUM(D24:AJ24)</f>
        <v>8</v>
      </c>
      <c r="D24" s="15">
        <v>2</v>
      </c>
      <c r="E24" s="15"/>
      <c r="F24" s="15">
        <v>6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>
        <v>18</v>
      </c>
      <c r="B25" s="13" t="s">
        <v>75</v>
      </c>
      <c r="C25" s="16">
        <f>SUM(D25:AJ25)</f>
        <v>8</v>
      </c>
      <c r="D25" s="15"/>
      <c r="E25" s="15"/>
      <c r="F25" s="15"/>
      <c r="G25" s="15">
        <v>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>
        <v>19</v>
      </c>
      <c r="B26" s="13" t="s">
        <v>97</v>
      </c>
      <c r="C26" s="16">
        <f>SUM(D26:AJ26)</f>
        <v>7</v>
      </c>
      <c r="D26" s="15"/>
      <c r="E26" s="15"/>
      <c r="F26" s="15">
        <v>7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>
        <v>20</v>
      </c>
      <c r="B27" s="13" t="s">
        <v>102</v>
      </c>
      <c r="C27" s="16">
        <f>SUM(D27:AJ27)</f>
        <v>6</v>
      </c>
      <c r="D27" s="15"/>
      <c r="E27" s="15"/>
      <c r="F27" s="15"/>
      <c r="G27" s="15">
        <v>6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>
        <v>21</v>
      </c>
      <c r="B28" s="13" t="s">
        <v>25</v>
      </c>
      <c r="C28" s="16">
        <f>SUM(D28:AJ28)</f>
        <v>5</v>
      </c>
      <c r="D28" s="15"/>
      <c r="E28" s="15">
        <v>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>
        <v>22</v>
      </c>
      <c r="B29" s="13" t="s">
        <v>86</v>
      </c>
      <c r="C29" s="16">
        <f>SUM(D29:AJ29)</f>
        <v>5</v>
      </c>
      <c r="D29" s="15">
        <v>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>
        <v>23</v>
      </c>
      <c r="B30" s="13" t="s">
        <v>93</v>
      </c>
      <c r="C30" s="16">
        <f>SUM(D30:AJ30)</f>
        <v>5</v>
      </c>
      <c r="D30" s="15"/>
      <c r="E30" s="15"/>
      <c r="F30" s="15">
        <v>5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>
        <v>24</v>
      </c>
      <c r="B31" s="13" t="s">
        <v>91</v>
      </c>
      <c r="C31" s="16">
        <f>SUM(D31:AJ31)</f>
        <v>4</v>
      </c>
      <c r="D31" s="15"/>
      <c r="E31" s="15"/>
      <c r="F31" s="15">
        <v>4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>
        <v>25</v>
      </c>
      <c r="B32" s="13" t="s">
        <v>15</v>
      </c>
      <c r="C32" s="16">
        <f>SUM(D32:AJ32)</f>
        <v>4</v>
      </c>
      <c r="D32" s="15">
        <v>1</v>
      </c>
      <c r="E32" s="15"/>
      <c r="F32" s="15">
        <v>3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>
        <v>26</v>
      </c>
      <c r="B33" s="13" t="s">
        <v>76</v>
      </c>
      <c r="C33" s="16">
        <f>SUM(D33:AJ33)</f>
        <v>4</v>
      </c>
      <c r="D33" s="15"/>
      <c r="E33" s="15"/>
      <c r="F33" s="15"/>
      <c r="G33" s="15">
        <v>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>
        <v>27</v>
      </c>
      <c r="B34" s="13" t="s">
        <v>17</v>
      </c>
      <c r="C34" s="16">
        <f>SUM(D34:AJ34)</f>
        <v>3</v>
      </c>
      <c r="D34" s="15">
        <v>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>
        <v>28</v>
      </c>
      <c r="B35" s="252" t="s">
        <v>104</v>
      </c>
      <c r="C35" s="16">
        <f>SUM(D35:AJ35)</f>
        <v>2</v>
      </c>
      <c r="D35" s="15"/>
      <c r="E35" s="15"/>
      <c r="F35" s="15"/>
      <c r="G35" s="15">
        <v>2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>
        <v>29</v>
      </c>
      <c r="B36" s="13" t="s">
        <v>71</v>
      </c>
      <c r="C36" s="16">
        <f>SUM(D36:AJ36)</f>
        <v>2</v>
      </c>
      <c r="D36" s="15"/>
      <c r="E36" s="15"/>
      <c r="F36" s="15">
        <v>2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>
        <v>30</v>
      </c>
      <c r="B37" s="13" t="s">
        <v>95</v>
      </c>
      <c r="C37" s="16">
        <f>SUM(D37:AJ37)</f>
        <v>1</v>
      </c>
      <c r="D37" s="15"/>
      <c r="E37" s="15"/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>
        <v>31</v>
      </c>
      <c r="B38" s="13"/>
      <c r="C38" s="16">
        <f>SUM(D38:AJ38)</f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>
        <v>32</v>
      </c>
      <c r="B39" s="13"/>
      <c r="C39" s="16">
        <f>SUM(D39:AJ39)</f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>
        <v>33</v>
      </c>
      <c r="B40" s="13"/>
      <c r="C40" s="16">
        <f>SUM(D40:AJ40)</f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>
        <v>34</v>
      </c>
      <c r="B41" s="13"/>
      <c r="C41" s="16">
        <f>SUM(D41:AJ41)</f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>
        <v>35</v>
      </c>
      <c r="B42" s="13"/>
      <c r="C42" s="16">
        <f>SUM(D42:AJ42)</f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>
        <v>36</v>
      </c>
      <c r="B43" s="13"/>
      <c r="C43" s="16">
        <f>SUM(D43:AJ43)</f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>
        <v>37</v>
      </c>
      <c r="B44" s="13"/>
      <c r="C44" s="16">
        <f>SUM(D44:AJ44)</f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>
        <v>38</v>
      </c>
      <c r="B45" s="13"/>
      <c r="C45" s="16">
        <f>SUM(D45:AJ45)</f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>
        <v>39</v>
      </c>
      <c r="B46" s="13"/>
      <c r="C46" s="16">
        <f>SUM(D46:AJ46)</f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>
        <v>40</v>
      </c>
      <c r="B47" s="13"/>
      <c r="C47" s="16">
        <f>SUM(D47:AJ47)</f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>
        <v>41</v>
      </c>
      <c r="B48" s="13"/>
      <c r="C48" s="16">
        <f>SUM(D48:AJ48)</f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>
        <v>42</v>
      </c>
      <c r="B49" s="13"/>
      <c r="C49" s="16">
        <f>SUM(D49:AJ49)</f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>
        <v>43</v>
      </c>
      <c r="B50" s="13"/>
      <c r="C50" s="16">
        <f>SUM(D50:AJ50)</f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>
        <v>44</v>
      </c>
      <c r="B51" s="13"/>
      <c r="C51" s="16">
        <f>SUM(D51:AJ51)</f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>
        <v>45</v>
      </c>
      <c r="B52" s="13"/>
      <c r="C52" s="16">
        <f>SUM(D52:AJ52)</f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>
        <v>46</v>
      </c>
      <c r="B53" s="13"/>
      <c r="C53" s="16">
        <f>SUM(D53:AJ53)</f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>
        <v>47</v>
      </c>
      <c r="B54" s="13"/>
      <c r="C54" s="16">
        <f>SUM(D54:AJ54)</f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>
        <v>48</v>
      </c>
      <c r="B55" s="13"/>
      <c r="C55" s="16">
        <f>SUM(D55:AJ55)</f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>
        <v>49</v>
      </c>
      <c r="B56" s="13"/>
      <c r="C56" s="16">
        <f>SUM(D56:AJ56)</f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>
        <v>50</v>
      </c>
      <c r="B57" s="13"/>
      <c r="C57" s="16">
        <f>SUM(D57:AJ57)</f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>
        <v>51</v>
      </c>
      <c r="B58" s="13"/>
      <c r="C58" s="16">
        <f>SUM(D58:AJ58)</f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>
        <v>52</v>
      </c>
      <c r="B59" s="13"/>
      <c r="C59" s="16">
        <f>SUM(D59:AJ59)</f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>
        <v>53</v>
      </c>
      <c r="B60" s="13"/>
      <c r="C60" s="16">
        <f>SUM(D60:AJ60)</f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>
        <v>54</v>
      </c>
      <c r="B61" s="13"/>
      <c r="C61" s="16">
        <f>SUM(D61:AJ61)</f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>
        <v>55</v>
      </c>
      <c r="B62" s="13"/>
      <c r="C62" s="16">
        <f>SUM(D62:AJ62)</f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>
        <v>56</v>
      </c>
      <c r="B63" s="13"/>
      <c r="C63" s="16">
        <f>SUM(D63:AJ63)</f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>
        <v>57</v>
      </c>
      <c r="B64" s="13"/>
      <c r="C64" s="16">
        <f>SUM(D64:AJ64)</f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>
        <v>58</v>
      </c>
      <c r="B65" s="13"/>
      <c r="C65" s="16">
        <f>SUM(D65:AJ65)</f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>
        <v>59</v>
      </c>
      <c r="B66" s="13"/>
      <c r="C66" s="16">
        <f>SUM(D66:AJ66)</f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>
        <v>60</v>
      </c>
      <c r="B67" s="13"/>
      <c r="C67" s="16">
        <f>SUM(D67:AJ67)</f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>
        <v>61</v>
      </c>
      <c r="B68" s="13"/>
      <c r="C68" s="16">
        <f>SUM(D68:AJ68)</f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>
        <v>62</v>
      </c>
      <c r="B69" s="13"/>
      <c r="C69" s="16">
        <f>SUM(D69:AJ69)</f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>
        <v>63</v>
      </c>
      <c r="B70" s="13"/>
      <c r="C70" s="16">
        <f>SUM(D70:AJ70)</f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>
        <v>64</v>
      </c>
      <c r="B71" s="13"/>
      <c r="C71" s="16">
        <f>SUM(D71:AJ71)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>
        <v>65</v>
      </c>
      <c r="B72" s="13"/>
      <c r="C72" s="16">
        <f aca="true" t="shared" si="1" ref="C72:C80"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>
        <v>66</v>
      </c>
      <c r="B73" s="13"/>
      <c r="C73" s="16">
        <f t="shared" si="1"/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>
        <v>67</v>
      </c>
      <c r="B74" s="13"/>
      <c r="C74" s="16">
        <f t="shared" si="1"/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>
        <v>68</v>
      </c>
      <c r="B75" s="13"/>
      <c r="C75" s="16">
        <f t="shared" si="1"/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>
        <v>69</v>
      </c>
      <c r="B76" s="13"/>
      <c r="C76" s="16">
        <f t="shared" si="1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>
        <v>70</v>
      </c>
      <c r="B77" s="13"/>
      <c r="C77" s="16">
        <f t="shared" si="1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>
        <v>71</v>
      </c>
      <c r="B78" s="13"/>
      <c r="C78" s="16">
        <f t="shared" si="1"/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>
        <v>72</v>
      </c>
      <c r="B79" s="13"/>
      <c r="C79" s="16">
        <f t="shared" si="1"/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>
        <v>73</v>
      </c>
      <c r="B80" s="13"/>
      <c r="C80" s="16">
        <f t="shared" si="1"/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>
        <v>74</v>
      </c>
      <c r="B81" s="13"/>
      <c r="C81" s="16">
        <f aca="true" t="shared" si="2" ref="C81:C91">SUM(D81:AJ81)</f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>
        <v>75</v>
      </c>
      <c r="B82" s="13"/>
      <c r="C82" s="16">
        <f t="shared" si="2"/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>
        <v>76</v>
      </c>
      <c r="B83" s="13"/>
      <c r="C83" s="16">
        <f t="shared" si="2"/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>
        <v>77</v>
      </c>
      <c r="B84" s="13"/>
      <c r="C84" s="16">
        <f t="shared" si="2"/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>
        <v>78</v>
      </c>
      <c r="B85" s="13"/>
      <c r="C85" s="16">
        <f t="shared" si="2"/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>
        <v>79</v>
      </c>
      <c r="B86" s="13"/>
      <c r="C86" s="16">
        <f t="shared" si="2"/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>
        <v>80</v>
      </c>
      <c r="B87" s="13"/>
      <c r="C87" s="16">
        <f t="shared" si="2"/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>
        <v>81</v>
      </c>
      <c r="B88" s="13"/>
      <c r="C88" s="16">
        <f t="shared" si="2"/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>
        <v>82</v>
      </c>
      <c r="B89" s="13"/>
      <c r="C89" s="16">
        <f t="shared" si="2"/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>
        <v>83</v>
      </c>
      <c r="B90" s="13"/>
      <c r="C90" s="16">
        <f t="shared" si="2"/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>
        <v>84</v>
      </c>
      <c r="B91" s="13"/>
      <c r="C91" s="16">
        <f t="shared" si="2"/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>
        <v>85</v>
      </c>
      <c r="B92" s="13"/>
      <c r="C92" s="16">
        <f aca="true" t="shared" si="3" ref="C92:C103">SUM(D92:AJ92)</f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>
        <v>86</v>
      </c>
      <c r="B93" s="13"/>
      <c r="C93" s="16">
        <f t="shared" si="3"/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>
        <v>87</v>
      </c>
      <c r="B94" s="13"/>
      <c r="C94" s="16">
        <f t="shared" si="3"/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>
        <v>88</v>
      </c>
      <c r="B95" s="13"/>
      <c r="C95" s="16">
        <f t="shared" si="3"/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>
        <v>89</v>
      </c>
      <c r="B96" s="13"/>
      <c r="C96" s="16">
        <f t="shared" si="3"/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>
        <v>90</v>
      </c>
      <c r="B97" s="13"/>
      <c r="C97" s="16">
        <f t="shared" si="3"/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>
        <v>91</v>
      </c>
      <c r="B98" s="13"/>
      <c r="C98" s="16">
        <f t="shared" si="3"/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>
        <v>92</v>
      </c>
      <c r="B99" s="13"/>
      <c r="C99" s="16">
        <f t="shared" si="3"/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>
        <v>93</v>
      </c>
      <c r="B100" s="13"/>
      <c r="C100" s="16">
        <f t="shared" si="3"/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>
        <v>94</v>
      </c>
      <c r="B101" s="13"/>
      <c r="C101" s="16">
        <f t="shared" si="3"/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>
        <v>95</v>
      </c>
      <c r="B102" s="13"/>
      <c r="C102" s="16">
        <f t="shared" si="3"/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>
        <v>96</v>
      </c>
      <c r="B103" s="13"/>
      <c r="C103" s="16">
        <f t="shared" si="3"/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>
        <v>97</v>
      </c>
      <c r="B104" s="13"/>
      <c r="C104" s="16">
        <f aca="true" t="shared" si="4" ref="C104:C135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>
        <v>98</v>
      </c>
      <c r="B105" s="13"/>
      <c r="C105" s="16">
        <f t="shared" si="4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>
        <v>99</v>
      </c>
      <c r="B106" s="13"/>
      <c r="C106" s="16">
        <f t="shared" si="4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>
        <v>100</v>
      </c>
      <c r="B107" s="13"/>
      <c r="C107" s="16">
        <f t="shared" si="4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>
        <v>101</v>
      </c>
      <c r="B108" s="13"/>
      <c r="C108" s="16">
        <f t="shared" si="4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>
        <v>102</v>
      </c>
      <c r="B109" s="13"/>
      <c r="C109" s="16">
        <f t="shared" si="4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>
        <v>103</v>
      </c>
      <c r="B110" s="13"/>
      <c r="C110" s="16">
        <f t="shared" si="4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>
        <v>104</v>
      </c>
      <c r="B111" s="13"/>
      <c r="C111" s="16">
        <f t="shared" si="4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>
        <v>105</v>
      </c>
      <c r="B112" s="13"/>
      <c r="C112" s="16">
        <f t="shared" si="4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>
        <v>106</v>
      </c>
      <c r="B113" s="13"/>
      <c r="C113" s="16">
        <f t="shared" si="4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>
        <v>107</v>
      </c>
      <c r="B114" s="13"/>
      <c r="C114" s="16">
        <f t="shared" si="4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8">
      <c r="A115" s="12">
        <v>108</v>
      </c>
      <c r="B115" s="13"/>
      <c r="C115" s="16">
        <f t="shared" si="4"/>
        <v>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8">
      <c r="A116" s="12">
        <v>109</v>
      </c>
      <c r="B116" s="13"/>
      <c r="C116" s="16">
        <f t="shared" si="4"/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8">
      <c r="A117" s="12">
        <v>110</v>
      </c>
      <c r="B117" s="13"/>
      <c r="C117" s="16">
        <f t="shared" si="4"/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8">
      <c r="A118" s="12">
        <v>111</v>
      </c>
      <c r="B118" s="13"/>
      <c r="C118" s="16">
        <f t="shared" si="4"/>
        <v>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8">
      <c r="A119" s="12">
        <v>112</v>
      </c>
      <c r="B119" s="13"/>
      <c r="C119" s="16">
        <f t="shared" si="4"/>
        <v>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8">
      <c r="A120" s="12">
        <v>113</v>
      </c>
      <c r="B120" s="13"/>
      <c r="C120" s="16">
        <f t="shared" si="4"/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8">
      <c r="A121" s="12">
        <v>114</v>
      </c>
      <c r="B121" s="13"/>
      <c r="C121" s="16">
        <f t="shared" si="4"/>
        <v>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8">
      <c r="A122" s="12">
        <v>115</v>
      </c>
      <c r="B122" s="13"/>
      <c r="C122" s="16">
        <f t="shared" si="4"/>
        <v>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8">
      <c r="A123" s="12">
        <v>116</v>
      </c>
      <c r="B123" s="13"/>
      <c r="C123" s="16">
        <f t="shared" si="4"/>
        <v>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8">
      <c r="A124" s="12">
        <v>117</v>
      </c>
      <c r="B124" s="13"/>
      <c r="C124" s="16">
        <f t="shared" si="4"/>
        <v>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8">
      <c r="A125" s="12">
        <v>118</v>
      </c>
      <c r="B125" s="13"/>
      <c r="C125" s="16">
        <f t="shared" si="4"/>
        <v>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8">
      <c r="A126" s="12">
        <v>119</v>
      </c>
      <c r="B126" s="13"/>
      <c r="C126" s="16">
        <f t="shared" si="4"/>
        <v>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8">
      <c r="A127" s="12">
        <v>120</v>
      </c>
      <c r="B127" s="13"/>
      <c r="C127" s="16">
        <f t="shared" si="4"/>
        <v>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8">
      <c r="A128" s="12">
        <v>121</v>
      </c>
      <c r="B128" s="13"/>
      <c r="C128" s="16">
        <f t="shared" si="4"/>
        <v>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8">
      <c r="A129" s="12">
        <v>122</v>
      </c>
      <c r="B129" s="13"/>
      <c r="C129" s="16">
        <f t="shared" si="4"/>
        <v>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8">
      <c r="A130" s="12">
        <v>123</v>
      </c>
      <c r="B130" s="13"/>
      <c r="C130" s="16">
        <f t="shared" si="4"/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8">
      <c r="A131" s="12">
        <v>124</v>
      </c>
      <c r="B131" s="13"/>
      <c r="C131" s="16">
        <f t="shared" si="4"/>
        <v>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8">
      <c r="A132" s="12">
        <v>125</v>
      </c>
      <c r="B132" s="13"/>
      <c r="C132" s="16">
        <f t="shared" si="4"/>
        <v>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8">
      <c r="A133" s="12">
        <v>126</v>
      </c>
      <c r="B133" s="13"/>
      <c r="C133" s="16">
        <f t="shared" si="4"/>
        <v>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8">
      <c r="A134" s="12">
        <v>127</v>
      </c>
      <c r="B134" s="13"/>
      <c r="C134" s="16">
        <f t="shared" si="4"/>
        <v>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8">
      <c r="A135" s="12">
        <v>128</v>
      </c>
      <c r="B135" s="13"/>
      <c r="C135" s="16">
        <f t="shared" si="4"/>
        <v>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8">
      <c r="A136" s="12">
        <v>129</v>
      </c>
      <c r="B136" s="13"/>
      <c r="C136" s="16">
        <f aca="true" t="shared" si="5" ref="C136:C167">SUM(D136:AJ136)</f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8">
      <c r="A137" s="12">
        <v>130</v>
      </c>
      <c r="B137" s="13"/>
      <c r="C137" s="16">
        <f t="shared" si="5"/>
        <v>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8">
      <c r="A138" s="12">
        <v>131</v>
      </c>
      <c r="B138" s="13"/>
      <c r="C138" s="16">
        <f t="shared" si="5"/>
        <v>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8">
      <c r="A139" s="12">
        <v>132</v>
      </c>
      <c r="B139" s="13"/>
      <c r="C139" s="16">
        <f t="shared" si="5"/>
        <v>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8">
      <c r="A140" s="12">
        <v>133</v>
      </c>
      <c r="B140" s="13"/>
      <c r="C140" s="16">
        <f t="shared" si="5"/>
        <v>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8">
      <c r="A141" s="12">
        <v>134</v>
      </c>
      <c r="B141" s="13"/>
      <c r="C141" s="16">
        <f t="shared" si="5"/>
        <v>0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ht="18">
      <c r="A142" s="12">
        <v>135</v>
      </c>
      <c r="B142" s="13"/>
      <c r="C142" s="16">
        <f t="shared" si="5"/>
        <v>0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ht="18">
      <c r="A143" s="12">
        <v>136</v>
      </c>
      <c r="B143" s="13"/>
      <c r="C143" s="16">
        <f t="shared" si="5"/>
        <v>0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ht="18">
      <c r="A144" s="12">
        <v>137</v>
      </c>
      <c r="B144" s="13"/>
      <c r="C144" s="16">
        <f t="shared" si="5"/>
        <v>0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18">
      <c r="A145" s="12">
        <v>138</v>
      </c>
      <c r="B145" s="13"/>
      <c r="C145" s="16">
        <f t="shared" si="5"/>
        <v>0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18">
      <c r="A146" s="12">
        <v>139</v>
      </c>
      <c r="B146" s="13"/>
      <c r="C146" s="16">
        <f t="shared" si="5"/>
        <v>0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ht="18">
      <c r="A147" s="12">
        <v>140</v>
      </c>
      <c r="B147" s="13"/>
      <c r="C147" s="16">
        <f t="shared" si="5"/>
        <v>0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ht="18">
      <c r="A148" s="12">
        <v>141</v>
      </c>
      <c r="B148" s="13"/>
      <c r="C148" s="16">
        <f t="shared" si="5"/>
        <v>0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ht="18">
      <c r="A149" s="12">
        <v>142</v>
      </c>
      <c r="B149" s="13"/>
      <c r="C149" s="16">
        <f t="shared" si="5"/>
        <v>0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18">
      <c r="A150" s="12">
        <v>143</v>
      </c>
      <c r="B150" s="13"/>
      <c r="C150" s="16">
        <f t="shared" si="5"/>
        <v>0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18">
      <c r="A151" s="12">
        <v>144</v>
      </c>
      <c r="B151" s="13"/>
      <c r="C151" s="16">
        <f t="shared" si="5"/>
        <v>0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ht="18">
      <c r="A152" s="12">
        <v>145</v>
      </c>
      <c r="B152" s="13"/>
      <c r="C152" s="16">
        <f t="shared" si="5"/>
        <v>0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ht="18">
      <c r="A153" s="12">
        <v>146</v>
      </c>
      <c r="B153" s="13"/>
      <c r="C153" s="16">
        <f t="shared" si="5"/>
        <v>0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ht="18">
      <c r="A154" s="12">
        <v>147</v>
      </c>
      <c r="B154" s="13"/>
      <c r="C154" s="16">
        <f t="shared" si="5"/>
        <v>0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18">
      <c r="A155" s="12">
        <v>148</v>
      </c>
      <c r="B155" s="13"/>
      <c r="C155" s="16">
        <f t="shared" si="5"/>
        <v>0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18">
      <c r="A156" s="12">
        <v>149</v>
      </c>
      <c r="B156" s="13"/>
      <c r="C156" s="16">
        <f t="shared" si="5"/>
        <v>0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ht="18">
      <c r="A157" s="12">
        <v>150</v>
      </c>
      <c r="B157" s="13"/>
      <c r="C157" s="16">
        <f t="shared" si="5"/>
        <v>0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ht="18">
      <c r="A158" s="12">
        <v>151</v>
      </c>
      <c r="B158" s="13"/>
      <c r="C158" s="16">
        <f t="shared" si="5"/>
        <v>0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ht="18">
      <c r="A159" s="12">
        <v>152</v>
      </c>
      <c r="B159" s="13"/>
      <c r="C159" s="16">
        <f t="shared" si="5"/>
        <v>0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18">
      <c r="A160" s="12">
        <v>153</v>
      </c>
      <c r="B160" s="13"/>
      <c r="C160" s="16">
        <f t="shared" si="5"/>
        <v>0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18">
      <c r="A161" s="12">
        <v>154</v>
      </c>
      <c r="B161" s="13"/>
      <c r="C161" s="16">
        <f t="shared" si="5"/>
        <v>0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ht="18">
      <c r="A162" s="12">
        <v>155</v>
      </c>
      <c r="B162" s="13"/>
      <c r="C162" s="16">
        <f t="shared" si="5"/>
        <v>0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ht="18">
      <c r="A163" s="12">
        <v>156</v>
      </c>
      <c r="B163" s="13"/>
      <c r="C163" s="16">
        <f t="shared" si="5"/>
        <v>0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ht="18">
      <c r="A164" s="12">
        <v>157</v>
      </c>
      <c r="B164" s="13"/>
      <c r="C164" s="16">
        <f t="shared" si="5"/>
        <v>0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ht="18">
      <c r="A165" s="12">
        <v>158</v>
      </c>
      <c r="B165" s="13"/>
      <c r="C165" s="16">
        <f t="shared" si="5"/>
        <v>0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ht="18">
      <c r="A166" s="12">
        <v>159</v>
      </c>
      <c r="B166" s="13"/>
      <c r="C166" s="16">
        <f t="shared" si="5"/>
        <v>0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ht="18">
      <c r="A167" s="12">
        <v>160</v>
      </c>
      <c r="B167" s="13"/>
      <c r="C167" s="16">
        <f t="shared" si="5"/>
        <v>0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ht="18">
      <c r="A168" s="12">
        <v>161</v>
      </c>
      <c r="B168" s="13"/>
      <c r="C168" s="16">
        <f aca="true" t="shared" si="6" ref="C168:C194">SUM(D168:AJ168)</f>
        <v>0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ht="18">
      <c r="A169" s="12">
        <v>162</v>
      </c>
      <c r="B169" s="13"/>
      <c r="C169" s="16">
        <f t="shared" si="6"/>
        <v>0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ht="18">
      <c r="A170" s="12">
        <v>163</v>
      </c>
      <c r="B170" s="13"/>
      <c r="C170" s="16">
        <f t="shared" si="6"/>
        <v>0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ht="18">
      <c r="A171" s="12">
        <v>164</v>
      </c>
      <c r="B171" s="13"/>
      <c r="C171" s="16">
        <f t="shared" si="6"/>
        <v>0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ht="18">
      <c r="A172" s="12">
        <v>165</v>
      </c>
      <c r="B172" s="13"/>
      <c r="C172" s="16">
        <f t="shared" si="6"/>
        <v>0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ht="18">
      <c r="A173" s="12">
        <v>166</v>
      </c>
      <c r="B173" s="13"/>
      <c r="C173" s="16">
        <f t="shared" si="6"/>
        <v>0</v>
      </c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ht="18">
      <c r="A174" s="12">
        <v>167</v>
      </c>
      <c r="B174" s="13"/>
      <c r="C174" s="16">
        <f t="shared" si="6"/>
        <v>0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ht="18">
      <c r="A175" s="12">
        <v>168</v>
      </c>
      <c r="B175" s="13"/>
      <c r="C175" s="16">
        <f t="shared" si="6"/>
        <v>0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ht="18">
      <c r="A176" s="12">
        <v>169</v>
      </c>
      <c r="B176" s="13"/>
      <c r="C176" s="16">
        <f t="shared" si="6"/>
        <v>0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ht="18">
      <c r="A177" s="12">
        <v>170</v>
      </c>
      <c r="B177" s="13"/>
      <c r="C177" s="16">
        <f t="shared" si="6"/>
        <v>0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ht="18">
      <c r="A178" s="12">
        <v>171</v>
      </c>
      <c r="B178" s="13"/>
      <c r="C178" s="16">
        <f t="shared" si="6"/>
        <v>0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ht="18">
      <c r="A179" s="12">
        <v>172</v>
      </c>
      <c r="B179" s="13"/>
      <c r="C179" s="16">
        <f t="shared" si="6"/>
        <v>0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ht="18">
      <c r="A180" s="12">
        <v>173</v>
      </c>
      <c r="B180" s="13"/>
      <c r="C180" s="16">
        <f t="shared" si="6"/>
        <v>0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ht="18">
      <c r="A181" s="12">
        <v>174</v>
      </c>
      <c r="B181" s="13"/>
      <c r="C181" s="16">
        <f t="shared" si="6"/>
        <v>0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:36" ht="18">
      <c r="A182" s="12">
        <v>175</v>
      </c>
      <c r="B182" s="13"/>
      <c r="C182" s="16">
        <f t="shared" si="6"/>
        <v>0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</row>
    <row r="183" spans="1:36" ht="18">
      <c r="A183" s="12">
        <v>176</v>
      </c>
      <c r="B183" s="13"/>
      <c r="C183" s="16">
        <f t="shared" si="6"/>
        <v>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</row>
    <row r="184" spans="1:36" ht="18">
      <c r="A184" s="12">
        <v>177</v>
      </c>
      <c r="B184" s="13"/>
      <c r="C184" s="16">
        <f t="shared" si="6"/>
        <v>0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</row>
    <row r="185" spans="1:36" ht="18">
      <c r="A185" s="12">
        <v>178</v>
      </c>
      <c r="B185" s="13"/>
      <c r="C185" s="16">
        <f t="shared" si="6"/>
        <v>0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</row>
    <row r="186" spans="1:36" ht="18">
      <c r="A186" s="12">
        <v>179</v>
      </c>
      <c r="B186" s="13"/>
      <c r="C186" s="16">
        <f t="shared" si="6"/>
        <v>0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</row>
    <row r="187" spans="1:36" ht="18">
      <c r="A187" s="12">
        <v>180</v>
      </c>
      <c r="B187" s="13"/>
      <c r="C187" s="16">
        <f t="shared" si="6"/>
        <v>0</v>
      </c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36" ht="18">
      <c r="A188" s="12">
        <v>181</v>
      </c>
      <c r="B188" s="13"/>
      <c r="C188" s="16">
        <f t="shared" si="6"/>
        <v>0</v>
      </c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36" ht="18">
      <c r="A189" s="12">
        <v>182</v>
      </c>
      <c r="B189" s="13"/>
      <c r="C189" s="16">
        <f t="shared" si="6"/>
        <v>0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36" ht="18">
      <c r="A190" s="12">
        <v>183</v>
      </c>
      <c r="B190" s="13"/>
      <c r="C190" s="16">
        <f t="shared" si="6"/>
        <v>0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</row>
    <row r="191" spans="1:36" ht="18">
      <c r="A191" s="12">
        <v>184</v>
      </c>
      <c r="B191" s="13"/>
      <c r="C191" s="16">
        <f t="shared" si="6"/>
        <v>0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ht="18">
      <c r="A192" s="12">
        <v>185</v>
      </c>
      <c r="B192" s="13"/>
      <c r="C192" s="16">
        <f t="shared" si="6"/>
        <v>0</v>
      </c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ht="18">
      <c r="A193" s="12">
        <v>186</v>
      </c>
      <c r="B193" s="13"/>
      <c r="C193" s="16">
        <f t="shared" si="6"/>
        <v>0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ht="18">
      <c r="A194" s="12">
        <v>187</v>
      </c>
      <c r="B194" s="13"/>
      <c r="C194" s="16">
        <f t="shared" si="6"/>
        <v>0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D8:D194 E15:E21">
    <cfRule type="cellIs" priority="1" dxfId="0" operator="equal" stopIfTrue="1">
      <formula>0</formula>
    </cfRule>
  </conditionalFormatting>
  <conditionalFormatting sqref="B8:B194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2" customFormat="1" ht="16.5" thickBot="1">
      <c r="A1" s="176" t="s">
        <v>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s="2" customFormat="1" ht="13.5" thickBot="1">
      <c r="A2" s="185" t="s">
        <v>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2.75">
      <c r="A3" s="184" t="str">
        <f>'с3'!A3</f>
        <v>LXVII Чемпионат РБ в зачет XXIV Кубка РБ, VI Кубка Давида - Детского Баш Кубка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2.75">
      <c r="A4" s="186" t="str">
        <f>CONCATENATE('с3'!A4," ",'с3'!C4)</f>
        <v>Республиканские официальные спортивные соревнования ДЕНЬ ПОБЕДЫ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2.75">
      <c r="A5" s="182">
        <f>'с3'!E5</f>
        <v>45060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ht="12.75">
      <c r="A6" s="36">
        <v>1</v>
      </c>
      <c r="B6" s="37">
        <f>'с3'!A8</f>
        <v>0</v>
      </c>
      <c r="C6" s="38" t="str">
        <f>'с3'!B8</f>
        <v>Кочетыгов Алексей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2.75">
      <c r="A7" s="36"/>
      <c r="B7" s="41"/>
      <c r="C7" s="42">
        <v>1</v>
      </c>
      <c r="D7" s="43"/>
      <c r="E7" s="44" t="s">
        <v>15</v>
      </c>
      <c r="F7" s="45"/>
      <c r="G7" s="40"/>
      <c r="H7" s="40"/>
      <c r="I7" s="46"/>
      <c r="J7" s="46"/>
      <c r="K7" s="40"/>
      <c r="L7" s="40"/>
      <c r="M7" s="40"/>
      <c r="N7" s="40"/>
      <c r="O7" s="40"/>
    </row>
    <row r="8" spans="1:15" ht="12.75">
      <c r="A8" s="36">
        <v>16</v>
      </c>
      <c r="B8" s="37">
        <f>'с3'!A23</f>
        <v>0</v>
      </c>
      <c r="C8" s="47" t="str">
        <f>'с3'!B23</f>
        <v>_</v>
      </c>
      <c r="D8" s="48"/>
      <c r="E8" s="49"/>
      <c r="F8" s="50"/>
      <c r="G8" s="40"/>
      <c r="H8" s="40"/>
      <c r="I8" s="40"/>
      <c r="J8" s="40"/>
      <c r="K8" s="40"/>
      <c r="L8" s="40"/>
      <c r="M8" s="40"/>
      <c r="N8" s="40"/>
      <c r="O8" s="40"/>
    </row>
    <row r="9" spans="1:15" ht="12.75">
      <c r="A9" s="36"/>
      <c r="B9" s="41"/>
      <c r="C9" s="40"/>
      <c r="D9" s="41"/>
      <c r="E9" s="42">
        <v>9</v>
      </c>
      <c r="F9" s="43"/>
      <c r="G9" s="44" t="s">
        <v>15</v>
      </c>
      <c r="H9" s="45"/>
      <c r="I9" s="40"/>
      <c r="J9" s="40"/>
      <c r="K9" s="40"/>
      <c r="L9" s="40"/>
      <c r="M9" s="40"/>
      <c r="N9" s="40"/>
      <c r="O9" s="40"/>
    </row>
    <row r="10" spans="1:15" ht="12.75">
      <c r="A10" s="36">
        <v>9</v>
      </c>
      <c r="B10" s="37">
        <f>'с3'!A16</f>
        <v>0</v>
      </c>
      <c r="C10" s="38" t="str">
        <f>'с3'!B16</f>
        <v>Гарипов Шакир</v>
      </c>
      <c r="D10" s="51"/>
      <c r="E10" s="49"/>
      <c r="F10" s="52"/>
      <c r="G10" s="49"/>
      <c r="H10" s="50"/>
      <c r="I10" s="40"/>
      <c r="J10" s="40"/>
      <c r="K10" s="40"/>
      <c r="L10" s="40"/>
      <c r="M10" s="40"/>
      <c r="N10" s="40"/>
      <c r="O10" s="40"/>
    </row>
    <row r="11" spans="1:15" ht="12.75">
      <c r="A11" s="36"/>
      <c r="B11" s="41"/>
      <c r="C11" s="42">
        <v>2</v>
      </c>
      <c r="D11" s="43"/>
      <c r="E11" s="53" t="s">
        <v>95</v>
      </c>
      <c r="F11" s="54"/>
      <c r="G11" s="49"/>
      <c r="H11" s="50"/>
      <c r="I11" s="40"/>
      <c r="J11" s="40"/>
      <c r="K11" s="40"/>
      <c r="L11" s="40"/>
      <c r="M11" s="40"/>
      <c r="N11" s="40"/>
      <c r="O11" s="40"/>
    </row>
    <row r="12" spans="1:15" ht="12.75">
      <c r="A12" s="36">
        <v>8</v>
      </c>
      <c r="B12" s="37">
        <f>'с3'!A15</f>
        <v>0</v>
      </c>
      <c r="C12" s="47" t="str">
        <f>'с3'!B15</f>
        <v>Гареева Зарина</v>
      </c>
      <c r="D12" s="48"/>
      <c r="E12" s="40"/>
      <c r="F12" s="41"/>
      <c r="G12" s="49"/>
      <c r="H12" s="50"/>
      <c r="I12" s="40"/>
      <c r="J12" s="40"/>
      <c r="K12" s="40"/>
      <c r="L12" s="40"/>
      <c r="M12" s="55"/>
      <c r="N12" s="40"/>
      <c r="O12" s="40"/>
    </row>
    <row r="13" spans="1:15" ht="12.75">
      <c r="A13" s="36"/>
      <c r="B13" s="41"/>
      <c r="C13" s="40"/>
      <c r="D13" s="41"/>
      <c r="E13" s="40"/>
      <c r="F13" s="41"/>
      <c r="G13" s="42">
        <v>13</v>
      </c>
      <c r="H13" s="43"/>
      <c r="I13" s="44" t="s">
        <v>90</v>
      </c>
      <c r="J13" s="45"/>
      <c r="K13" s="40"/>
      <c r="L13" s="40"/>
      <c r="M13" s="55"/>
      <c r="N13" s="40"/>
      <c r="O13" s="40"/>
    </row>
    <row r="14" spans="1:15" ht="12.75">
      <c r="A14" s="36">
        <v>5</v>
      </c>
      <c r="B14" s="37">
        <f>'с3'!A12</f>
        <v>0</v>
      </c>
      <c r="C14" s="38" t="str">
        <f>'с3'!B12</f>
        <v>Семенов Алексей</v>
      </c>
      <c r="D14" s="51"/>
      <c r="E14" s="40"/>
      <c r="F14" s="41"/>
      <c r="G14" s="49"/>
      <c r="H14" s="52"/>
      <c r="I14" s="49"/>
      <c r="J14" s="50"/>
      <c r="K14" s="40"/>
      <c r="L14" s="40"/>
      <c r="M14" s="55"/>
      <c r="N14" s="40"/>
      <c r="O14" s="40"/>
    </row>
    <row r="15" spans="1:15" ht="12.75">
      <c r="A15" s="36"/>
      <c r="B15" s="41"/>
      <c r="C15" s="42">
        <v>3</v>
      </c>
      <c r="D15" s="43"/>
      <c r="E15" s="56" t="s">
        <v>90</v>
      </c>
      <c r="F15" s="57"/>
      <c r="G15" s="49"/>
      <c r="H15" s="58"/>
      <c r="I15" s="49"/>
      <c r="J15" s="50"/>
      <c r="K15" s="39"/>
      <c r="L15" s="40"/>
      <c r="M15" s="55"/>
      <c r="N15" s="40"/>
      <c r="O15" s="40"/>
    </row>
    <row r="16" spans="1:15" ht="12.75">
      <c r="A16" s="36">
        <v>12</v>
      </c>
      <c r="B16" s="37">
        <f>'с3'!A19</f>
        <v>0</v>
      </c>
      <c r="C16" s="47" t="str">
        <f>'с3'!B19</f>
        <v>_</v>
      </c>
      <c r="D16" s="48"/>
      <c r="E16" s="49"/>
      <c r="F16" s="57"/>
      <c r="G16" s="49"/>
      <c r="H16" s="58"/>
      <c r="I16" s="49"/>
      <c r="J16" s="50"/>
      <c r="K16" s="40"/>
      <c r="L16" s="40"/>
      <c r="M16" s="55"/>
      <c r="N16" s="40"/>
      <c r="O16" s="40"/>
    </row>
    <row r="17" spans="1:15" ht="12.75">
      <c r="A17" s="36"/>
      <c r="B17" s="41"/>
      <c r="C17" s="40"/>
      <c r="D17" s="41"/>
      <c r="E17" s="42">
        <v>10</v>
      </c>
      <c r="F17" s="43"/>
      <c r="G17" s="53" t="s">
        <v>90</v>
      </c>
      <c r="H17" s="54"/>
      <c r="I17" s="49"/>
      <c r="J17" s="50"/>
      <c r="K17" s="40"/>
      <c r="L17" s="40"/>
      <c r="M17" s="40"/>
      <c r="N17" s="40"/>
      <c r="O17" s="40"/>
    </row>
    <row r="18" spans="1:15" ht="12.75">
      <c r="A18" s="36">
        <v>13</v>
      </c>
      <c r="B18" s="37">
        <f>'с3'!A20</f>
        <v>0</v>
      </c>
      <c r="C18" s="38" t="str">
        <f>'с3'!B20</f>
        <v>_</v>
      </c>
      <c r="D18" s="51"/>
      <c r="E18" s="49"/>
      <c r="F18" s="52"/>
      <c r="G18" s="40"/>
      <c r="H18" s="41"/>
      <c r="I18" s="49"/>
      <c r="J18" s="50"/>
      <c r="K18" s="40"/>
      <c r="L18" s="40"/>
      <c r="M18" s="40"/>
      <c r="N18" s="40"/>
      <c r="O18" s="40"/>
    </row>
    <row r="19" spans="1:15" ht="12.75">
      <c r="A19" s="36"/>
      <c r="B19" s="41"/>
      <c r="C19" s="42">
        <v>4</v>
      </c>
      <c r="D19" s="43"/>
      <c r="E19" s="53" t="s">
        <v>91</v>
      </c>
      <c r="F19" s="54"/>
      <c r="G19" s="40"/>
      <c r="H19" s="41"/>
      <c r="I19" s="49"/>
      <c r="J19" s="50"/>
      <c r="K19" s="40"/>
      <c r="L19" s="40"/>
      <c r="M19" s="40"/>
      <c r="N19" s="40"/>
      <c r="O19" s="40"/>
    </row>
    <row r="20" spans="1:15" ht="12.75">
      <c r="A20" s="36">
        <v>4</v>
      </c>
      <c r="B20" s="37">
        <f>'с3'!A11</f>
        <v>0</v>
      </c>
      <c r="C20" s="47" t="str">
        <f>'с3'!B11</f>
        <v>Аюпов Булат</v>
      </c>
      <c r="D20" s="48"/>
      <c r="E20" s="40"/>
      <c r="F20" s="41"/>
      <c r="G20" s="40"/>
      <c r="H20" s="41"/>
      <c r="I20" s="49"/>
      <c r="J20" s="50"/>
      <c r="K20" s="40"/>
      <c r="L20" s="40"/>
      <c r="M20" s="40"/>
      <c r="N20" s="40"/>
      <c r="O20" s="40"/>
    </row>
    <row r="21" spans="1:15" ht="12.75">
      <c r="A21" s="36"/>
      <c r="B21" s="41"/>
      <c r="C21" s="40"/>
      <c r="D21" s="41"/>
      <c r="E21" s="40"/>
      <c r="F21" s="41"/>
      <c r="G21" s="40"/>
      <c r="H21" s="41"/>
      <c r="I21" s="42">
        <v>15</v>
      </c>
      <c r="J21" s="43"/>
      <c r="K21" s="44" t="s">
        <v>90</v>
      </c>
      <c r="L21" s="44"/>
      <c r="M21" s="44"/>
      <c r="N21" s="44"/>
      <c r="O21" s="44"/>
    </row>
    <row r="22" spans="1:15" ht="12.75">
      <c r="A22" s="36">
        <v>3</v>
      </c>
      <c r="B22" s="37">
        <f>'с3'!A10</f>
        <v>0</v>
      </c>
      <c r="C22" s="38" t="str">
        <f>'с3'!B10</f>
        <v>Хасанова Амалия</v>
      </c>
      <c r="D22" s="51"/>
      <c r="E22" s="40"/>
      <c r="F22" s="41"/>
      <c r="G22" s="40"/>
      <c r="H22" s="41"/>
      <c r="I22" s="49"/>
      <c r="J22" s="59"/>
      <c r="K22" s="50"/>
      <c r="L22" s="50"/>
      <c r="M22" s="40"/>
      <c r="N22" s="183" t="s">
        <v>27</v>
      </c>
      <c r="O22" s="183"/>
    </row>
    <row r="23" spans="1:15" ht="12.75">
      <c r="A23" s="36"/>
      <c r="B23" s="41"/>
      <c r="C23" s="42">
        <v>5</v>
      </c>
      <c r="D23" s="43"/>
      <c r="E23" s="44" t="s">
        <v>71</v>
      </c>
      <c r="F23" s="51"/>
      <c r="G23" s="40"/>
      <c r="H23" s="41"/>
      <c r="I23" s="49"/>
      <c r="J23" s="60"/>
      <c r="K23" s="50"/>
      <c r="L23" s="50"/>
      <c r="M23" s="40"/>
      <c r="N23" s="40"/>
      <c r="O23" s="40"/>
    </row>
    <row r="24" spans="1:15" ht="12.75">
      <c r="A24" s="36">
        <v>14</v>
      </c>
      <c r="B24" s="37">
        <f>'с3'!A21</f>
        <v>0</v>
      </c>
      <c r="C24" s="47" t="str">
        <f>'с3'!B21</f>
        <v>_</v>
      </c>
      <c r="D24" s="48"/>
      <c r="E24" s="49"/>
      <c r="F24" s="57"/>
      <c r="G24" s="40"/>
      <c r="H24" s="41"/>
      <c r="I24" s="49"/>
      <c r="J24" s="50"/>
      <c r="K24" s="50"/>
      <c r="L24" s="50"/>
      <c r="M24" s="40"/>
      <c r="N24" s="40"/>
      <c r="O24" s="40"/>
    </row>
    <row r="25" spans="1:15" ht="12.75">
      <c r="A25" s="36"/>
      <c r="B25" s="41"/>
      <c r="C25" s="40"/>
      <c r="D25" s="41"/>
      <c r="E25" s="42">
        <v>11</v>
      </c>
      <c r="F25" s="43"/>
      <c r="G25" s="44" t="s">
        <v>97</v>
      </c>
      <c r="H25" s="51"/>
      <c r="I25" s="49"/>
      <c r="J25" s="50"/>
      <c r="K25" s="50"/>
      <c r="L25" s="50"/>
      <c r="M25" s="40"/>
      <c r="N25" s="40"/>
      <c r="O25" s="40"/>
    </row>
    <row r="26" spans="1:15" ht="12.75">
      <c r="A26" s="36">
        <v>11</v>
      </c>
      <c r="B26" s="37">
        <f>'с3'!A18</f>
        <v>0</v>
      </c>
      <c r="C26" s="38" t="str">
        <f>'с3'!B18</f>
        <v>Гловацкий Владислав</v>
      </c>
      <c r="D26" s="51"/>
      <c r="E26" s="49"/>
      <c r="F26" s="52"/>
      <c r="G26" s="49"/>
      <c r="H26" s="57"/>
      <c r="I26" s="49"/>
      <c r="J26" s="50"/>
      <c r="K26" s="50"/>
      <c r="L26" s="50"/>
      <c r="M26" s="40"/>
      <c r="N26" s="40"/>
      <c r="O26" s="40"/>
    </row>
    <row r="27" spans="1:15" ht="12.75">
      <c r="A27" s="36"/>
      <c r="B27" s="41"/>
      <c r="C27" s="42">
        <v>6</v>
      </c>
      <c r="D27" s="43"/>
      <c r="E27" s="53" t="s">
        <v>97</v>
      </c>
      <c r="F27" s="54"/>
      <c r="G27" s="49"/>
      <c r="H27" s="57"/>
      <c r="I27" s="49"/>
      <c r="J27" s="50"/>
      <c r="K27" s="50"/>
      <c r="L27" s="50"/>
      <c r="M27" s="40"/>
      <c r="N27" s="40"/>
      <c r="O27" s="40"/>
    </row>
    <row r="28" spans="1:15" ht="12.75">
      <c r="A28" s="36">
        <v>6</v>
      </c>
      <c r="B28" s="37">
        <f>'с3'!A13</f>
        <v>0</v>
      </c>
      <c r="C28" s="47" t="str">
        <f>'с3'!B13</f>
        <v>Кучербаева Вероника</v>
      </c>
      <c r="D28" s="48"/>
      <c r="E28" s="40"/>
      <c r="F28" s="41"/>
      <c r="G28" s="49"/>
      <c r="H28" s="57"/>
      <c r="I28" s="49"/>
      <c r="J28" s="50"/>
      <c r="K28" s="50"/>
      <c r="L28" s="50"/>
      <c r="M28" s="40"/>
      <c r="N28" s="40"/>
      <c r="O28" s="40"/>
    </row>
    <row r="29" spans="1:15" ht="12.75">
      <c r="A29" s="36"/>
      <c r="B29" s="41"/>
      <c r="C29" s="40"/>
      <c r="D29" s="41"/>
      <c r="E29" s="40"/>
      <c r="F29" s="41"/>
      <c r="G29" s="42">
        <v>14</v>
      </c>
      <c r="H29" s="43"/>
      <c r="I29" s="53" t="s">
        <v>97</v>
      </c>
      <c r="J29" s="45"/>
      <c r="K29" s="50"/>
      <c r="L29" s="50"/>
      <c r="M29" s="40"/>
      <c r="N29" s="40"/>
      <c r="O29" s="40"/>
    </row>
    <row r="30" spans="1:15" ht="12.75">
      <c r="A30" s="36">
        <v>7</v>
      </c>
      <c r="B30" s="37">
        <f>'с3'!A14</f>
        <v>0</v>
      </c>
      <c r="C30" s="38" t="str">
        <f>'с3'!B14</f>
        <v>Шангареева Ралина</v>
      </c>
      <c r="D30" s="51"/>
      <c r="E30" s="40"/>
      <c r="F30" s="41"/>
      <c r="G30" s="49"/>
      <c r="H30" s="59"/>
      <c r="I30" s="40"/>
      <c r="J30" s="40"/>
      <c r="K30" s="50"/>
      <c r="L30" s="50"/>
      <c r="M30" s="40"/>
      <c r="N30" s="40"/>
      <c r="O30" s="40"/>
    </row>
    <row r="31" spans="1:15" ht="12.75">
      <c r="A31" s="36"/>
      <c r="B31" s="41"/>
      <c r="C31" s="42">
        <v>7</v>
      </c>
      <c r="D31" s="43"/>
      <c r="E31" s="44" t="s">
        <v>93</v>
      </c>
      <c r="F31" s="51"/>
      <c r="G31" s="49"/>
      <c r="H31" s="61"/>
      <c r="I31" s="40"/>
      <c r="J31" s="40"/>
      <c r="K31" s="50"/>
      <c r="L31" s="50"/>
      <c r="M31" s="40"/>
      <c r="N31" s="40"/>
      <c r="O31" s="40"/>
    </row>
    <row r="32" spans="1:15" ht="12.75">
      <c r="A32" s="36">
        <v>10</v>
      </c>
      <c r="B32" s="37">
        <f>'с3'!A17</f>
        <v>0</v>
      </c>
      <c r="C32" s="47" t="str">
        <f>'с3'!B17</f>
        <v>Вакилов Линар</v>
      </c>
      <c r="D32" s="48"/>
      <c r="E32" s="49"/>
      <c r="F32" s="57"/>
      <c r="G32" s="49"/>
      <c r="H32" s="61"/>
      <c r="I32" s="36">
        <v>-15</v>
      </c>
      <c r="J32" s="62">
        <f>IF(J21=H13,H29,IF(J21=H29,H13,0))</f>
        <v>0</v>
      </c>
      <c r="K32" s="38" t="str">
        <f>IF(K21=I13,I29,IF(K21=I29,I13,0))</f>
        <v>Гловацкий Владислав</v>
      </c>
      <c r="L32" s="38"/>
      <c r="M32" s="56"/>
      <c r="N32" s="56"/>
      <c r="O32" s="56"/>
    </row>
    <row r="33" spans="1:15" ht="12.75">
      <c r="A33" s="36"/>
      <c r="B33" s="41"/>
      <c r="C33" s="40"/>
      <c r="D33" s="41"/>
      <c r="E33" s="42">
        <v>12</v>
      </c>
      <c r="F33" s="43"/>
      <c r="G33" s="53" t="s">
        <v>16</v>
      </c>
      <c r="H33" s="63"/>
      <c r="I33" s="40"/>
      <c r="J33" s="40"/>
      <c r="K33" s="50"/>
      <c r="L33" s="50"/>
      <c r="M33" s="40"/>
      <c r="N33" s="183" t="s">
        <v>28</v>
      </c>
      <c r="O33" s="183"/>
    </row>
    <row r="34" spans="1:15" ht="12.75">
      <c r="A34" s="36">
        <v>15</v>
      </c>
      <c r="B34" s="37">
        <f>'с3'!A22</f>
        <v>0</v>
      </c>
      <c r="C34" s="38" t="str">
        <f>'с3'!B22</f>
        <v>_</v>
      </c>
      <c r="D34" s="51"/>
      <c r="E34" s="49"/>
      <c r="F34" s="59"/>
      <c r="G34" s="40"/>
      <c r="H34" s="40"/>
      <c r="I34" s="40"/>
      <c r="J34" s="40"/>
      <c r="K34" s="50"/>
      <c r="L34" s="50"/>
      <c r="M34" s="40"/>
      <c r="N34" s="40"/>
      <c r="O34" s="40"/>
    </row>
    <row r="35" spans="1:15" ht="12.75">
      <c r="A35" s="36"/>
      <c r="B35" s="41"/>
      <c r="C35" s="42">
        <v>8</v>
      </c>
      <c r="D35" s="43"/>
      <c r="E35" s="53" t="s">
        <v>16</v>
      </c>
      <c r="F35" s="63"/>
      <c r="G35" s="40"/>
      <c r="H35" s="40"/>
      <c r="I35" s="40"/>
      <c r="J35" s="40"/>
      <c r="K35" s="50"/>
      <c r="L35" s="50"/>
      <c r="M35" s="40"/>
      <c r="N35" s="40"/>
      <c r="O35" s="40"/>
    </row>
    <row r="36" spans="1:15" ht="12.75">
      <c r="A36" s="36">
        <v>2</v>
      </c>
      <c r="B36" s="37">
        <f>'с3'!A9</f>
        <v>0</v>
      </c>
      <c r="C36" s="47" t="str">
        <f>'с3'!B9</f>
        <v>Грошев Юрий</v>
      </c>
      <c r="D36" s="64"/>
      <c r="E36" s="40"/>
      <c r="F36" s="40"/>
      <c r="G36" s="40"/>
      <c r="H36" s="40"/>
      <c r="I36" s="40"/>
      <c r="J36" s="40"/>
      <c r="K36" s="50"/>
      <c r="L36" s="50"/>
      <c r="M36" s="40"/>
      <c r="N36" s="40"/>
      <c r="O36" s="40"/>
    </row>
    <row r="37" spans="1:15" ht="12.75">
      <c r="A37" s="36"/>
      <c r="B37" s="36"/>
      <c r="C37" s="40"/>
      <c r="D37" s="40"/>
      <c r="E37" s="40"/>
      <c r="F37" s="40"/>
      <c r="G37" s="40"/>
      <c r="H37" s="40"/>
      <c r="I37" s="40"/>
      <c r="J37" s="40"/>
      <c r="K37" s="50"/>
      <c r="L37" s="50"/>
      <c r="M37" s="40"/>
      <c r="N37" s="40"/>
      <c r="O37" s="40"/>
    </row>
    <row r="38" spans="1:15" ht="12.75">
      <c r="A38" s="36">
        <v>-1</v>
      </c>
      <c r="B38" s="62">
        <f>IF(D7=B6,B8,IF(D7=B8,B6,0))</f>
        <v>0</v>
      </c>
      <c r="C38" s="38" t="str">
        <f>IF(E7=C6,C8,IF(E7=C8,C6,0))</f>
        <v>_</v>
      </c>
      <c r="D38" s="39"/>
      <c r="E38" s="40"/>
      <c r="F38" s="40"/>
      <c r="G38" s="36">
        <v>-13</v>
      </c>
      <c r="H38" s="62">
        <f>IF(H13=F9,F17,IF(H13=F17,F9,0))</f>
        <v>0</v>
      </c>
      <c r="I38" s="38" t="str">
        <f>IF(I13=G9,G17,IF(I13=G17,G9,0))</f>
        <v>Кочетыгов Алексей</v>
      </c>
      <c r="J38" s="39"/>
      <c r="K38" s="40"/>
      <c r="L38" s="40"/>
      <c r="M38" s="40"/>
      <c r="N38" s="40"/>
      <c r="O38" s="40"/>
    </row>
    <row r="39" spans="1:15" ht="12.75">
      <c r="A39" s="36"/>
      <c r="B39" s="36"/>
      <c r="C39" s="42">
        <v>16</v>
      </c>
      <c r="D39" s="43"/>
      <c r="E39" s="65" t="s">
        <v>94</v>
      </c>
      <c r="F39" s="66"/>
      <c r="G39" s="40"/>
      <c r="H39" s="40"/>
      <c r="I39" s="49"/>
      <c r="J39" s="50"/>
      <c r="K39" s="40"/>
      <c r="L39" s="40"/>
      <c r="M39" s="40"/>
      <c r="N39" s="40"/>
      <c r="O39" s="40"/>
    </row>
    <row r="40" spans="1:15" ht="12.75">
      <c r="A40" s="36">
        <v>-2</v>
      </c>
      <c r="B40" s="62">
        <f>IF(D11=B10,B12,IF(D11=B12,B10,0))</f>
        <v>0</v>
      </c>
      <c r="C40" s="47" t="str">
        <f>IF(E11=C10,C12,IF(E11=C12,C10,0))</f>
        <v>Гареева Зарина</v>
      </c>
      <c r="D40" s="64"/>
      <c r="E40" s="42">
        <v>20</v>
      </c>
      <c r="F40" s="43"/>
      <c r="G40" s="65" t="s">
        <v>93</v>
      </c>
      <c r="H40" s="66"/>
      <c r="I40" s="42">
        <v>26</v>
      </c>
      <c r="J40" s="43"/>
      <c r="K40" s="65" t="s">
        <v>93</v>
      </c>
      <c r="L40" s="66"/>
      <c r="M40" s="40"/>
      <c r="N40" s="40"/>
      <c r="O40" s="40"/>
    </row>
    <row r="41" spans="1:15" ht="12.75">
      <c r="A41" s="36"/>
      <c r="B41" s="36"/>
      <c r="C41" s="36">
        <v>-12</v>
      </c>
      <c r="D41" s="62">
        <f>IF(F33=D31,D35,IF(F33=D35,D31,0))</f>
        <v>0</v>
      </c>
      <c r="E41" s="47" t="str">
        <f>IF(G33=E31,E35,IF(G33=E35,E31,0))</f>
        <v>Шангареева Ралина</v>
      </c>
      <c r="F41" s="64"/>
      <c r="G41" s="49"/>
      <c r="H41" s="61"/>
      <c r="I41" s="49"/>
      <c r="J41" s="59"/>
      <c r="K41" s="49"/>
      <c r="L41" s="50"/>
      <c r="M41" s="40"/>
      <c r="N41" s="40"/>
      <c r="O41" s="40"/>
    </row>
    <row r="42" spans="1:15" ht="12.75">
      <c r="A42" s="36">
        <v>-3</v>
      </c>
      <c r="B42" s="62">
        <f>IF(D15=B14,B16,IF(D15=B16,B14,0))</f>
        <v>0</v>
      </c>
      <c r="C42" s="38" t="str">
        <f>IF(E15=C14,C16,IF(E15=C16,C14,0))</f>
        <v>_</v>
      </c>
      <c r="D42" s="39"/>
      <c r="E42" s="40"/>
      <c r="F42" s="40"/>
      <c r="G42" s="42">
        <v>24</v>
      </c>
      <c r="H42" s="43"/>
      <c r="I42" s="67" t="s">
        <v>93</v>
      </c>
      <c r="J42" s="60"/>
      <c r="K42" s="49"/>
      <c r="L42" s="50"/>
      <c r="M42" s="40"/>
      <c r="N42" s="40"/>
      <c r="O42" s="40"/>
    </row>
    <row r="43" spans="1:15" ht="12.75">
      <c r="A43" s="36"/>
      <c r="B43" s="36"/>
      <c r="C43" s="42">
        <v>17</v>
      </c>
      <c r="D43" s="43"/>
      <c r="E43" s="65"/>
      <c r="F43" s="66"/>
      <c r="G43" s="49"/>
      <c r="H43" s="50"/>
      <c r="I43" s="50"/>
      <c r="J43" s="50"/>
      <c r="K43" s="49"/>
      <c r="L43" s="50"/>
      <c r="M43" s="40"/>
      <c r="N43" s="40"/>
      <c r="O43" s="40"/>
    </row>
    <row r="44" spans="1:15" ht="12.75">
      <c r="A44" s="36">
        <v>-4</v>
      </c>
      <c r="B44" s="62">
        <f>IF(D19=B18,B20,IF(D19=B20,B18,0))</f>
        <v>0</v>
      </c>
      <c r="C44" s="47" t="str">
        <f>IF(E19=C18,C20,IF(E19=C20,C18,0))</f>
        <v>_</v>
      </c>
      <c r="D44" s="64"/>
      <c r="E44" s="42">
        <v>21</v>
      </c>
      <c r="F44" s="43"/>
      <c r="G44" s="67" t="s">
        <v>71</v>
      </c>
      <c r="H44" s="66"/>
      <c r="I44" s="50"/>
      <c r="J44" s="50"/>
      <c r="K44" s="42">
        <v>28</v>
      </c>
      <c r="L44" s="43"/>
      <c r="M44" s="65" t="s">
        <v>16</v>
      </c>
      <c r="N44" s="56"/>
      <c r="O44" s="56"/>
    </row>
    <row r="45" spans="1:15" ht="12.75">
      <c r="A45" s="36"/>
      <c r="B45" s="36"/>
      <c r="C45" s="36">
        <v>-11</v>
      </c>
      <c r="D45" s="62">
        <f>IF(F25=D23,D27,IF(F25=D27,D23,0))</f>
        <v>0</v>
      </c>
      <c r="E45" s="47" t="str">
        <f>IF(G25=E23,E27,IF(G25=E27,E23,0))</f>
        <v>Хасанова Амалия</v>
      </c>
      <c r="F45" s="64"/>
      <c r="G45" s="40"/>
      <c r="H45" s="40"/>
      <c r="I45" s="50"/>
      <c r="J45" s="50"/>
      <c r="K45" s="49"/>
      <c r="L45" s="50"/>
      <c r="M45" s="40"/>
      <c r="N45" s="183" t="s">
        <v>29</v>
      </c>
      <c r="O45" s="183"/>
    </row>
    <row r="46" spans="1:15" ht="12.75">
      <c r="A46" s="36">
        <v>-5</v>
      </c>
      <c r="B46" s="62">
        <f>IF(D23=B22,B24,IF(D23=B24,B22,0))</f>
        <v>0</v>
      </c>
      <c r="C46" s="38" t="str">
        <f>IF(E23=C22,C24,IF(E23=C24,C22,0))</f>
        <v>_</v>
      </c>
      <c r="D46" s="39"/>
      <c r="E46" s="40"/>
      <c r="F46" s="40"/>
      <c r="G46" s="36">
        <v>-14</v>
      </c>
      <c r="H46" s="62">
        <f>IF(H29=F25,F33,IF(H29=F33,F25,0))</f>
        <v>0</v>
      </c>
      <c r="I46" s="38" t="str">
        <f>IF(I29=G25,G33,IF(I29=G33,G25,0))</f>
        <v>Грошев Юрий</v>
      </c>
      <c r="J46" s="39"/>
      <c r="K46" s="49"/>
      <c r="L46" s="50"/>
      <c r="M46" s="50"/>
      <c r="N46" s="40"/>
      <c r="O46" s="40"/>
    </row>
    <row r="47" spans="1:15" ht="12.75">
      <c r="A47" s="36"/>
      <c r="B47" s="36"/>
      <c r="C47" s="42">
        <v>18</v>
      </c>
      <c r="D47" s="43"/>
      <c r="E47" s="65" t="s">
        <v>92</v>
      </c>
      <c r="F47" s="66"/>
      <c r="G47" s="40"/>
      <c r="H47" s="40"/>
      <c r="I47" s="68"/>
      <c r="J47" s="50"/>
      <c r="K47" s="49"/>
      <c r="L47" s="50"/>
      <c r="M47" s="50"/>
      <c r="N47" s="40"/>
      <c r="O47" s="40"/>
    </row>
    <row r="48" spans="1:15" ht="12.75">
      <c r="A48" s="36">
        <v>-6</v>
      </c>
      <c r="B48" s="62">
        <f>IF(D27=B26,B28,IF(D27=B28,B26,0))</f>
        <v>0</v>
      </c>
      <c r="C48" s="47" t="str">
        <f>IF(E27=C26,C28,IF(E27=C28,C26,0))</f>
        <v>Кучербаева Вероника</v>
      </c>
      <c r="D48" s="64"/>
      <c r="E48" s="42">
        <v>22</v>
      </c>
      <c r="F48" s="43"/>
      <c r="G48" s="65" t="s">
        <v>91</v>
      </c>
      <c r="H48" s="66"/>
      <c r="I48" s="42">
        <v>27</v>
      </c>
      <c r="J48" s="43"/>
      <c r="K48" s="67" t="s">
        <v>16</v>
      </c>
      <c r="L48" s="66"/>
      <c r="M48" s="50"/>
      <c r="N48" s="40"/>
      <c r="O48" s="40"/>
    </row>
    <row r="49" spans="1:15" ht="12.75">
      <c r="A49" s="36"/>
      <c r="B49" s="36"/>
      <c r="C49" s="36">
        <v>-10</v>
      </c>
      <c r="D49" s="62">
        <f>IF(F17=D15,D19,IF(F17=D19,D15,0))</f>
        <v>0</v>
      </c>
      <c r="E49" s="47" t="str">
        <f>IF(G17=E15,E19,IF(G17=E19,E15,0))</f>
        <v>Аюпов Булат</v>
      </c>
      <c r="F49" s="64"/>
      <c r="G49" s="49"/>
      <c r="H49" s="61"/>
      <c r="I49" s="49"/>
      <c r="J49" s="59"/>
      <c r="K49" s="40"/>
      <c r="L49" s="40"/>
      <c r="M49" s="50"/>
      <c r="N49" s="40"/>
      <c r="O49" s="40"/>
    </row>
    <row r="50" spans="1:15" ht="12.75">
      <c r="A50" s="36">
        <v>-7</v>
      </c>
      <c r="B50" s="62">
        <f>IF(D31=B30,B32,IF(D31=B32,B30,0))</f>
        <v>0</v>
      </c>
      <c r="C50" s="38" t="str">
        <f>IF(E31=C30,C32,IF(E31=C32,C30,0))</f>
        <v>Вакилов Линар</v>
      </c>
      <c r="D50" s="39"/>
      <c r="E50" s="40"/>
      <c r="F50" s="40"/>
      <c r="G50" s="42">
        <v>25</v>
      </c>
      <c r="H50" s="43"/>
      <c r="I50" s="67" t="s">
        <v>91</v>
      </c>
      <c r="J50" s="60"/>
      <c r="K50" s="40"/>
      <c r="L50" s="40"/>
      <c r="M50" s="50"/>
      <c r="N50" s="40"/>
      <c r="O50" s="40"/>
    </row>
    <row r="51" spans="1:15" ht="12.75">
      <c r="A51" s="36"/>
      <c r="B51" s="36"/>
      <c r="C51" s="42">
        <v>19</v>
      </c>
      <c r="D51" s="43"/>
      <c r="E51" s="65" t="s">
        <v>96</v>
      </c>
      <c r="F51" s="66"/>
      <c r="G51" s="49"/>
      <c r="H51" s="50"/>
      <c r="I51" s="50"/>
      <c r="J51" s="50"/>
      <c r="K51" s="40"/>
      <c r="L51" s="40"/>
      <c r="M51" s="50"/>
      <c r="N51" s="40"/>
      <c r="O51" s="40"/>
    </row>
    <row r="52" spans="1:15" ht="12.75">
      <c r="A52" s="36">
        <v>-8</v>
      </c>
      <c r="B52" s="62">
        <f>IF(D35=B34,B36,IF(D35=B36,B34,0))</f>
        <v>0</v>
      </c>
      <c r="C52" s="47" t="str">
        <f>IF(E35=C34,C36,IF(E35=C36,C34,0))</f>
        <v>_</v>
      </c>
      <c r="D52" s="64"/>
      <c r="E52" s="42">
        <v>23</v>
      </c>
      <c r="F52" s="43"/>
      <c r="G52" s="67" t="s">
        <v>95</v>
      </c>
      <c r="H52" s="66"/>
      <c r="I52" s="50"/>
      <c r="J52" s="50"/>
      <c r="K52" s="36">
        <v>-28</v>
      </c>
      <c r="L52" s="62">
        <f>IF(L44=J40,J48,IF(L44=J48,J40,0))</f>
        <v>0</v>
      </c>
      <c r="M52" s="38" t="str">
        <f>IF(M44=K40,K48,IF(M44=K48,K40,0))</f>
        <v>Шангареева Ралина</v>
      </c>
      <c r="N52" s="56"/>
      <c r="O52" s="56"/>
    </row>
    <row r="53" spans="1:15" ht="12.75">
      <c r="A53" s="36"/>
      <c r="B53" s="36"/>
      <c r="C53" s="69">
        <v>-9</v>
      </c>
      <c r="D53" s="62">
        <f>IF(F9=D7,D11,IF(F9=D11,D7,0))</f>
        <v>0</v>
      </c>
      <c r="E53" s="47" t="str">
        <f>IF(G9=E7,E11,IF(G9=E11,E7,0))</f>
        <v>Гарипов Шакир</v>
      </c>
      <c r="F53" s="64"/>
      <c r="G53" s="40"/>
      <c r="H53" s="40"/>
      <c r="I53" s="50"/>
      <c r="J53" s="50"/>
      <c r="K53" s="40"/>
      <c r="L53" s="40"/>
      <c r="M53" s="70"/>
      <c r="N53" s="183" t="s">
        <v>30</v>
      </c>
      <c r="O53" s="183"/>
    </row>
    <row r="54" spans="1:15" ht="12.75">
      <c r="A54" s="36"/>
      <c r="B54" s="36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.75">
      <c r="A55" s="36">
        <v>-26</v>
      </c>
      <c r="B55" s="62">
        <f>IF(J40=H38,H42,IF(J40=H42,H38,0))</f>
        <v>0</v>
      </c>
      <c r="C55" s="38" t="str">
        <f>IF(K40=I38,I42,IF(K40=I42,I38,0))</f>
        <v>Кочетыгов Алексей</v>
      </c>
      <c r="D55" s="39"/>
      <c r="E55" s="40"/>
      <c r="F55" s="40"/>
      <c r="G55" s="36">
        <v>-20</v>
      </c>
      <c r="H55" s="62">
        <f>IF(F40=D39,D41,IF(F40=D41,D39,0))</f>
        <v>0</v>
      </c>
      <c r="I55" s="38" t="str">
        <f>IF(G40=E39,E41,IF(G40=E41,E39,0))</f>
        <v>Гареева Зарина</v>
      </c>
      <c r="J55" s="39"/>
      <c r="K55" s="40"/>
      <c r="L55" s="40"/>
      <c r="M55" s="40"/>
      <c r="N55" s="40"/>
      <c r="O55" s="40"/>
    </row>
    <row r="56" spans="1:15" ht="12.75">
      <c r="A56" s="36"/>
      <c r="B56" s="41"/>
      <c r="C56" s="42">
        <v>29</v>
      </c>
      <c r="D56" s="43"/>
      <c r="E56" s="44" t="s">
        <v>91</v>
      </c>
      <c r="F56" s="45"/>
      <c r="G56" s="36"/>
      <c r="H56" s="36"/>
      <c r="I56" s="42">
        <v>31</v>
      </c>
      <c r="J56" s="43"/>
      <c r="K56" s="44" t="s">
        <v>94</v>
      </c>
      <c r="L56" s="45"/>
      <c r="M56" s="40"/>
      <c r="N56" s="40"/>
      <c r="O56" s="40"/>
    </row>
    <row r="57" spans="1:15" ht="12.75">
      <c r="A57" s="36">
        <v>-27</v>
      </c>
      <c r="B57" s="62">
        <f>IF(J48=H46,H50,IF(J48=H50,H46,0))</f>
        <v>0</v>
      </c>
      <c r="C57" s="47" t="str">
        <f>IF(K48=I46,I50,IF(K48=I50,I46,0))</f>
        <v>Аюпов Булат</v>
      </c>
      <c r="D57" s="64"/>
      <c r="E57" s="71" t="s">
        <v>31</v>
      </c>
      <c r="F57" s="71"/>
      <c r="G57" s="36">
        <v>-21</v>
      </c>
      <c r="H57" s="62">
        <f>IF(F44=D43,D45,IF(F44=D45,D43,0))</f>
        <v>0</v>
      </c>
      <c r="I57" s="47">
        <f>IF(G44=E43,E45,IF(G44=E45,E43,0))</f>
        <v>0</v>
      </c>
      <c r="J57" s="64"/>
      <c r="K57" s="49"/>
      <c r="L57" s="50"/>
      <c r="M57" s="50"/>
      <c r="N57" s="40"/>
      <c r="O57" s="40"/>
    </row>
    <row r="58" spans="1:15" ht="12.75">
      <c r="A58" s="36"/>
      <c r="B58" s="36"/>
      <c r="C58" s="36">
        <v>-29</v>
      </c>
      <c r="D58" s="62">
        <f>IF(D56=B55,B57,IF(D56=B57,B55,0))</f>
        <v>0</v>
      </c>
      <c r="E58" s="38" t="str">
        <f>IF(E56=C55,C57,IF(E56=C57,C55,0))</f>
        <v>Кочетыгов Алексей</v>
      </c>
      <c r="F58" s="39"/>
      <c r="G58" s="36"/>
      <c r="H58" s="36"/>
      <c r="I58" s="40"/>
      <c r="J58" s="40"/>
      <c r="K58" s="42">
        <v>33</v>
      </c>
      <c r="L58" s="43"/>
      <c r="M58" s="44" t="s">
        <v>92</v>
      </c>
      <c r="N58" s="56"/>
      <c r="O58" s="56"/>
    </row>
    <row r="59" spans="1:15" ht="12.75">
      <c r="A59" s="36"/>
      <c r="B59" s="36"/>
      <c r="C59" s="40"/>
      <c r="D59" s="40"/>
      <c r="E59" s="71" t="s">
        <v>32</v>
      </c>
      <c r="F59" s="71"/>
      <c r="G59" s="36">
        <v>-22</v>
      </c>
      <c r="H59" s="62">
        <f>IF(F48=D47,D49,IF(F48=D49,D47,0))</f>
        <v>0</v>
      </c>
      <c r="I59" s="38" t="str">
        <f>IF(G48=E47,E49,IF(G48=E49,E47,0))</f>
        <v>Кучербаева Вероника</v>
      </c>
      <c r="J59" s="39"/>
      <c r="K59" s="49"/>
      <c r="L59" s="50"/>
      <c r="M59" s="40"/>
      <c r="N59" s="183" t="s">
        <v>33</v>
      </c>
      <c r="O59" s="183"/>
    </row>
    <row r="60" spans="1:15" ht="12.75">
      <c r="A60" s="36">
        <v>-24</v>
      </c>
      <c r="B60" s="62">
        <f>IF(H42=F40,F44,IF(H42=F44,F40,0))</f>
        <v>0</v>
      </c>
      <c r="C60" s="38" t="str">
        <f>IF(I42=G40,G44,IF(I42=G44,G40,0))</f>
        <v>Хасанова Амалия</v>
      </c>
      <c r="D60" s="39"/>
      <c r="E60" s="40"/>
      <c r="F60" s="40"/>
      <c r="G60" s="36"/>
      <c r="H60" s="36"/>
      <c r="I60" s="42">
        <v>32</v>
      </c>
      <c r="J60" s="43"/>
      <c r="K60" s="53" t="s">
        <v>92</v>
      </c>
      <c r="L60" s="45"/>
      <c r="M60" s="72"/>
      <c r="N60" s="40"/>
      <c r="O60" s="40"/>
    </row>
    <row r="61" spans="1:15" ht="12.75">
      <c r="A61" s="36"/>
      <c r="B61" s="36"/>
      <c r="C61" s="42">
        <v>30</v>
      </c>
      <c r="D61" s="43"/>
      <c r="E61" s="44" t="s">
        <v>71</v>
      </c>
      <c r="F61" s="45"/>
      <c r="G61" s="36">
        <v>-23</v>
      </c>
      <c r="H61" s="62">
        <f>IF(F52=D51,D53,IF(F52=D53,D51,0))</f>
        <v>0</v>
      </c>
      <c r="I61" s="47" t="str">
        <f>IF(G52=E51,E53,IF(G52=E53,E51,0))</f>
        <v>Вакилов Линар</v>
      </c>
      <c r="J61" s="64"/>
      <c r="K61" s="36">
        <v>-33</v>
      </c>
      <c r="L61" s="62">
        <f>IF(L58=J56,J60,IF(L58=J60,J56,0))</f>
        <v>0</v>
      </c>
      <c r="M61" s="38" t="str">
        <f>IF(M58=K56,K60,IF(M58=K60,K56,0))</f>
        <v>Гареева Зарина</v>
      </c>
      <c r="N61" s="56"/>
      <c r="O61" s="56"/>
    </row>
    <row r="62" spans="1:15" ht="12.75">
      <c r="A62" s="36">
        <v>-25</v>
      </c>
      <c r="B62" s="62">
        <f>IF(H50=F48,F52,IF(H50=F52,F48,0))</f>
        <v>0</v>
      </c>
      <c r="C62" s="47" t="str">
        <f>IF(I50=G48,G52,IF(I50=G52,G48,0))</f>
        <v>Гарипов Шакир</v>
      </c>
      <c r="D62" s="64"/>
      <c r="E62" s="71" t="s">
        <v>34</v>
      </c>
      <c r="F62" s="71"/>
      <c r="G62" s="40"/>
      <c r="H62" s="40"/>
      <c r="I62" s="40"/>
      <c r="J62" s="40"/>
      <c r="K62" s="40"/>
      <c r="L62" s="40"/>
      <c r="M62" s="40"/>
      <c r="N62" s="183" t="s">
        <v>35</v>
      </c>
      <c r="O62" s="183"/>
    </row>
    <row r="63" spans="1:15" ht="12.75">
      <c r="A63" s="36"/>
      <c r="B63" s="36"/>
      <c r="C63" s="36">
        <v>-30</v>
      </c>
      <c r="D63" s="62">
        <f>IF(D61=B60,B62,IF(D61=B62,B60,0))</f>
        <v>0</v>
      </c>
      <c r="E63" s="38" t="str">
        <f>IF(E61=C60,C62,IF(E61=C62,C60,0))</f>
        <v>Гарипов Шакир</v>
      </c>
      <c r="F63" s="39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.75">
      <c r="A64" s="36"/>
      <c r="B64" s="36"/>
      <c r="C64" s="40"/>
      <c r="D64" s="40"/>
      <c r="E64" s="71" t="s">
        <v>36</v>
      </c>
      <c r="F64" s="71"/>
      <c r="G64" s="40"/>
      <c r="H64" s="40"/>
      <c r="I64" s="36">
        <v>-31</v>
      </c>
      <c r="J64" s="62">
        <f>IF(J56=H55,H57,IF(J56=H57,H55,0))</f>
        <v>0</v>
      </c>
      <c r="K64" s="38">
        <f>IF(K56=I55,I57,IF(K56=I57,I55,0))</f>
        <v>0</v>
      </c>
      <c r="L64" s="39"/>
      <c r="M64" s="40"/>
      <c r="N64" s="40"/>
      <c r="O64" s="40"/>
    </row>
    <row r="65" spans="1:15" ht="12.75">
      <c r="A65" s="36">
        <v>-16</v>
      </c>
      <c r="B65" s="62">
        <f>IF(D39=B38,B40,IF(D39=B40,B38,0))</f>
        <v>0</v>
      </c>
      <c r="C65" s="38" t="str">
        <f>IF(E39=C38,C40,IF(E39=C40,C38,0))</f>
        <v>_</v>
      </c>
      <c r="D65" s="39"/>
      <c r="E65" s="40"/>
      <c r="F65" s="40"/>
      <c r="G65" s="40"/>
      <c r="H65" s="40"/>
      <c r="I65" s="40"/>
      <c r="J65" s="40"/>
      <c r="K65" s="42">
        <v>34</v>
      </c>
      <c r="L65" s="43"/>
      <c r="M65" s="44" t="s">
        <v>96</v>
      </c>
      <c r="N65" s="56"/>
      <c r="O65" s="56"/>
    </row>
    <row r="66" spans="1:15" ht="12.75">
      <c r="A66" s="36"/>
      <c r="B66" s="36"/>
      <c r="C66" s="42">
        <v>35</v>
      </c>
      <c r="D66" s="43"/>
      <c r="E66" s="44"/>
      <c r="F66" s="45"/>
      <c r="G66" s="40"/>
      <c r="H66" s="40"/>
      <c r="I66" s="36">
        <v>-32</v>
      </c>
      <c r="J66" s="62">
        <f>IF(J60=H59,H61,IF(J60=H61,H59,0))</f>
        <v>0</v>
      </c>
      <c r="K66" s="47" t="str">
        <f>IF(K60=I59,I61,IF(K60=I61,I59,0))</f>
        <v>Вакилов Линар</v>
      </c>
      <c r="L66" s="39"/>
      <c r="M66" s="40"/>
      <c r="N66" s="183" t="s">
        <v>37</v>
      </c>
      <c r="O66" s="183"/>
    </row>
    <row r="67" spans="1:15" ht="12.75">
      <c r="A67" s="36">
        <v>-17</v>
      </c>
      <c r="B67" s="62">
        <f>IF(D43=B42,B44,IF(D43=B44,B42,0))</f>
        <v>0</v>
      </c>
      <c r="C67" s="47">
        <f>IF(E43=C42,C44,IF(E43=C44,C42,0))</f>
        <v>0</v>
      </c>
      <c r="D67" s="64"/>
      <c r="E67" s="49"/>
      <c r="F67" s="50"/>
      <c r="G67" s="50"/>
      <c r="H67" s="50"/>
      <c r="I67" s="36"/>
      <c r="J67" s="36"/>
      <c r="K67" s="36">
        <v>-34</v>
      </c>
      <c r="L67" s="62">
        <f>IF(L65=J64,J66,IF(L65=J66,J64,0))</f>
        <v>0</v>
      </c>
      <c r="M67" s="38">
        <f>IF(M65=K64,K66,IF(M65=K66,K64,0))</f>
        <v>0</v>
      </c>
      <c r="N67" s="56"/>
      <c r="O67" s="56"/>
    </row>
    <row r="68" spans="1:15" ht="12.75">
      <c r="A68" s="36"/>
      <c r="B68" s="36"/>
      <c r="C68" s="40"/>
      <c r="D68" s="40"/>
      <c r="E68" s="42">
        <v>37</v>
      </c>
      <c r="F68" s="43"/>
      <c r="G68" s="44"/>
      <c r="H68" s="45"/>
      <c r="I68" s="36"/>
      <c r="J68" s="36"/>
      <c r="K68" s="40"/>
      <c r="L68" s="40"/>
      <c r="M68" s="40"/>
      <c r="N68" s="183" t="s">
        <v>38</v>
      </c>
      <c r="O68" s="183"/>
    </row>
    <row r="69" spans="1:15" ht="12.75">
      <c r="A69" s="36">
        <v>-18</v>
      </c>
      <c r="B69" s="62">
        <f>IF(D47=B46,B48,IF(D47=B48,B46,0))</f>
        <v>0</v>
      </c>
      <c r="C69" s="38" t="str">
        <f>IF(E47=C46,C48,IF(E47=C48,C46,0))</f>
        <v>_</v>
      </c>
      <c r="D69" s="39"/>
      <c r="E69" s="49"/>
      <c r="F69" s="50"/>
      <c r="G69" s="73" t="s">
        <v>39</v>
      </c>
      <c r="H69" s="73"/>
      <c r="I69" s="36">
        <v>-35</v>
      </c>
      <c r="J69" s="62">
        <f>IF(D66=B65,B67,IF(D66=B67,B65,0))</f>
        <v>0</v>
      </c>
      <c r="K69" s="38" t="str">
        <f>IF(E66=C65,C67,IF(E66=C67,C65,0))</f>
        <v>_</v>
      </c>
      <c r="L69" s="39"/>
      <c r="M69" s="40"/>
      <c r="N69" s="40"/>
      <c r="O69" s="40"/>
    </row>
    <row r="70" spans="1:15" ht="12.75">
      <c r="A70" s="36"/>
      <c r="B70" s="36"/>
      <c r="C70" s="42">
        <v>36</v>
      </c>
      <c r="D70" s="43"/>
      <c r="E70" s="53"/>
      <c r="F70" s="45"/>
      <c r="G70" s="72"/>
      <c r="H70" s="72"/>
      <c r="I70" s="36"/>
      <c r="J70" s="36"/>
      <c r="K70" s="42">
        <v>38</v>
      </c>
      <c r="L70" s="43"/>
      <c r="M70" s="44"/>
      <c r="N70" s="56"/>
      <c r="O70" s="56"/>
    </row>
    <row r="71" spans="1:15" ht="12.75">
      <c r="A71" s="36">
        <v>-19</v>
      </c>
      <c r="B71" s="62">
        <f>IF(D51=B50,B52,IF(D51=B52,B50,0))</f>
        <v>0</v>
      </c>
      <c r="C71" s="47" t="str">
        <f>IF(E51=C50,C52,IF(E51=C52,C50,0))</f>
        <v>_</v>
      </c>
      <c r="D71" s="64"/>
      <c r="E71" s="36">
        <v>-37</v>
      </c>
      <c r="F71" s="62">
        <f>IF(F68=D66,D70,IF(F68=D70,D66,0))</f>
        <v>0</v>
      </c>
      <c r="G71" s="38">
        <f>IF(G68=E66,E70,IF(G68=E70,E66,0))</f>
        <v>0</v>
      </c>
      <c r="H71" s="39"/>
      <c r="I71" s="36">
        <v>-36</v>
      </c>
      <c r="J71" s="62">
        <f>IF(D70=B69,B71,IF(D70=B71,B69,0))</f>
        <v>0</v>
      </c>
      <c r="K71" s="47">
        <f>IF(E70=C69,C71,IF(E70=C71,C69,0))</f>
        <v>0</v>
      </c>
      <c r="L71" s="39"/>
      <c r="M71" s="40"/>
      <c r="N71" s="183" t="s">
        <v>40</v>
      </c>
      <c r="O71" s="183"/>
    </row>
    <row r="72" spans="1:15" ht="12.75">
      <c r="A72" s="40"/>
      <c r="B72" s="40"/>
      <c r="C72" s="40"/>
      <c r="D72" s="40"/>
      <c r="E72" s="40"/>
      <c r="F72" s="40"/>
      <c r="G72" s="71" t="s">
        <v>41</v>
      </c>
      <c r="H72" s="71"/>
      <c r="I72" s="40"/>
      <c r="J72" s="40"/>
      <c r="K72" s="36">
        <v>-38</v>
      </c>
      <c r="L72" s="62">
        <f>IF(L70=J69,J71,IF(L70=J71,J69,0))</f>
        <v>0</v>
      </c>
      <c r="M72" s="38" t="str">
        <f>IF(M70=K69,K71,IF(M70=K71,K69,0))</f>
        <v>_</v>
      </c>
      <c r="N72" s="56"/>
      <c r="O72" s="56"/>
    </row>
    <row r="73" spans="1:15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83" t="s">
        <v>42</v>
      </c>
      <c r="O73" s="183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7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74" t="s">
        <v>43</v>
      </c>
      <c r="B1" s="189" t="s">
        <v>44</v>
      </c>
      <c r="C1" s="190"/>
      <c r="D1" s="187" t="s">
        <v>45</v>
      </c>
      <c r="E1" s="188"/>
    </row>
    <row r="2" spans="1:5" ht="12.75">
      <c r="A2" s="76">
        <v>1</v>
      </c>
      <c r="B2" s="77">
        <f>3!D7</f>
        <v>0</v>
      </c>
      <c r="C2" s="78">
        <f>3!E43</f>
        <v>0</v>
      </c>
      <c r="D2" s="79">
        <f>3!C67</f>
        <v>0</v>
      </c>
      <c r="E2" s="80">
        <f>3!B38</f>
        <v>0</v>
      </c>
    </row>
    <row r="3" spans="1:5" ht="12.75">
      <c r="A3" s="76">
        <v>2</v>
      </c>
      <c r="B3" s="77">
        <f>3!D11</f>
        <v>0</v>
      </c>
      <c r="C3" s="78" t="str">
        <f>3!G44</f>
        <v>Хасанова Амалия</v>
      </c>
      <c r="D3" s="79">
        <f>3!I57</f>
        <v>0</v>
      </c>
      <c r="E3" s="80">
        <f>3!B40</f>
        <v>0</v>
      </c>
    </row>
    <row r="4" spans="1:5" ht="12.75">
      <c r="A4" s="76">
        <v>3</v>
      </c>
      <c r="B4" s="77">
        <f>3!D15</f>
        <v>0</v>
      </c>
      <c r="C4" s="78" t="str">
        <f>3!K56</f>
        <v>Гареева Зарина</v>
      </c>
      <c r="D4" s="79">
        <f>3!K64</f>
        <v>0</v>
      </c>
      <c r="E4" s="80">
        <f>3!B42</f>
        <v>0</v>
      </c>
    </row>
    <row r="5" spans="1:5" ht="12.75">
      <c r="A5" s="76">
        <v>4</v>
      </c>
      <c r="B5" s="77">
        <f>3!D19</f>
        <v>0</v>
      </c>
      <c r="C5" s="78" t="str">
        <f>3!M65</f>
        <v>Вакилов Линар</v>
      </c>
      <c r="D5" s="79">
        <f>3!M67</f>
        <v>0</v>
      </c>
      <c r="E5" s="80">
        <f>3!B44</f>
        <v>0</v>
      </c>
    </row>
    <row r="6" spans="1:5" ht="12.75">
      <c r="A6" s="76">
        <v>5</v>
      </c>
      <c r="B6" s="77">
        <f>3!D23</f>
        <v>0</v>
      </c>
      <c r="C6" s="78">
        <f>3!E70</f>
        <v>0</v>
      </c>
      <c r="D6" s="79">
        <f>3!K71</f>
        <v>0</v>
      </c>
      <c r="E6" s="80">
        <f>3!B46</f>
        <v>0</v>
      </c>
    </row>
    <row r="7" spans="1:5" ht="12.75">
      <c r="A7" s="76">
        <v>6</v>
      </c>
      <c r="B7" s="77">
        <f>3!D27</f>
        <v>0</v>
      </c>
      <c r="C7" s="78">
        <f>3!G68</f>
        <v>0</v>
      </c>
      <c r="D7" s="79">
        <f>3!G71</f>
        <v>0</v>
      </c>
      <c r="E7" s="80">
        <f>3!B48</f>
        <v>0</v>
      </c>
    </row>
    <row r="8" spans="1:5" ht="12.75">
      <c r="A8" s="76">
        <v>7</v>
      </c>
      <c r="B8" s="77">
        <f>3!D31</f>
        <v>0</v>
      </c>
      <c r="C8" s="78" t="str">
        <f>3!E7</f>
        <v>Кочетыгов Алексей</v>
      </c>
      <c r="D8" s="79" t="str">
        <f>3!C38</f>
        <v>_</v>
      </c>
      <c r="E8" s="80">
        <f>3!B50</f>
        <v>0</v>
      </c>
    </row>
    <row r="9" spans="1:5" ht="12.75">
      <c r="A9" s="76">
        <v>8</v>
      </c>
      <c r="B9" s="77">
        <f>3!D35</f>
        <v>0</v>
      </c>
      <c r="C9" s="78" t="str">
        <f>3!E15</f>
        <v>Семенов Алексей</v>
      </c>
      <c r="D9" s="79" t="str">
        <f>3!C42</f>
        <v>_</v>
      </c>
      <c r="E9" s="80">
        <f>3!B52</f>
        <v>0</v>
      </c>
    </row>
    <row r="10" spans="1:5" ht="12.75">
      <c r="A10" s="76">
        <v>9</v>
      </c>
      <c r="B10" s="77">
        <f>3!F9</f>
        <v>0</v>
      </c>
      <c r="C10" s="78" t="str">
        <f>3!E19</f>
        <v>Аюпов Булат</v>
      </c>
      <c r="D10" s="79" t="str">
        <f>3!C44</f>
        <v>_</v>
      </c>
      <c r="E10" s="80">
        <f>3!D53</f>
        <v>0</v>
      </c>
    </row>
    <row r="11" spans="1:5" ht="12.75">
      <c r="A11" s="76">
        <v>10</v>
      </c>
      <c r="B11" s="77">
        <f>3!F17</f>
        <v>0</v>
      </c>
      <c r="C11" s="78" t="str">
        <f>3!E23</f>
        <v>Хасанова Амалия</v>
      </c>
      <c r="D11" s="79" t="str">
        <f>3!C46</f>
        <v>_</v>
      </c>
      <c r="E11" s="80">
        <f>3!D49</f>
        <v>0</v>
      </c>
    </row>
    <row r="12" spans="1:5" ht="12.75">
      <c r="A12" s="76">
        <v>11</v>
      </c>
      <c r="B12" s="77">
        <f>3!F25</f>
        <v>0</v>
      </c>
      <c r="C12" s="78" t="str">
        <f>3!E35</f>
        <v>Грошев Юрий</v>
      </c>
      <c r="D12" s="79" t="str">
        <f>3!C52</f>
        <v>_</v>
      </c>
      <c r="E12" s="80">
        <f>3!D45</f>
        <v>0</v>
      </c>
    </row>
    <row r="13" spans="1:5" ht="12.75">
      <c r="A13" s="76">
        <v>12</v>
      </c>
      <c r="B13" s="77">
        <f>3!F33</f>
        <v>0</v>
      </c>
      <c r="C13" s="78" t="str">
        <f>3!E39</f>
        <v>Гареева Зарина</v>
      </c>
      <c r="D13" s="79" t="str">
        <f>3!C65</f>
        <v>_</v>
      </c>
      <c r="E13" s="80">
        <f>3!D41</f>
        <v>0</v>
      </c>
    </row>
    <row r="14" spans="1:5" ht="12.75">
      <c r="A14" s="76">
        <v>13</v>
      </c>
      <c r="B14" s="77">
        <f>3!H13</f>
        <v>0</v>
      </c>
      <c r="C14" s="78" t="str">
        <f>3!E47</f>
        <v>Кучербаева Вероника</v>
      </c>
      <c r="D14" s="79" t="str">
        <f>3!C69</f>
        <v>_</v>
      </c>
      <c r="E14" s="80">
        <f>3!H38</f>
        <v>0</v>
      </c>
    </row>
    <row r="15" spans="1:5" ht="12.75">
      <c r="A15" s="76">
        <v>14</v>
      </c>
      <c r="B15" s="77">
        <f>3!H29</f>
        <v>0</v>
      </c>
      <c r="C15" s="78" t="str">
        <f>3!E51</f>
        <v>Вакилов Линар</v>
      </c>
      <c r="D15" s="79" t="str">
        <f>3!C71</f>
        <v>_</v>
      </c>
      <c r="E15" s="80">
        <f>3!H46</f>
        <v>0</v>
      </c>
    </row>
    <row r="16" spans="1:5" ht="12.75">
      <c r="A16" s="76">
        <v>15</v>
      </c>
      <c r="B16" s="77">
        <f>3!J21</f>
        <v>0</v>
      </c>
      <c r="C16" s="78">
        <f>3!E66</f>
        <v>0</v>
      </c>
      <c r="D16" s="79" t="str">
        <f>3!K69</f>
        <v>_</v>
      </c>
      <c r="E16" s="80">
        <f>3!J32</f>
        <v>0</v>
      </c>
    </row>
    <row r="17" spans="1:5" ht="12.75">
      <c r="A17" s="76">
        <v>16</v>
      </c>
      <c r="B17" s="77">
        <f>3!D39</f>
        <v>0</v>
      </c>
      <c r="C17" s="78">
        <f>3!M70</f>
        <v>0</v>
      </c>
      <c r="D17" s="79" t="str">
        <f>3!M72</f>
        <v>_</v>
      </c>
      <c r="E17" s="80">
        <f>3!B65</f>
        <v>0</v>
      </c>
    </row>
    <row r="18" spans="1:5" ht="12.75">
      <c r="A18" s="76">
        <v>17</v>
      </c>
      <c r="B18" s="77">
        <f>3!D43</f>
        <v>0</v>
      </c>
      <c r="C18" s="78" t="str">
        <f>3!I50</f>
        <v>Аюпов Булат</v>
      </c>
      <c r="D18" s="79" t="str">
        <f>3!C62</f>
        <v>Гарипов Шакир</v>
      </c>
      <c r="E18" s="80">
        <f>3!B67</f>
        <v>0</v>
      </c>
    </row>
    <row r="19" spans="1:5" ht="12.75">
      <c r="A19" s="76">
        <v>18</v>
      </c>
      <c r="B19" s="77">
        <f>3!D47</f>
        <v>0</v>
      </c>
      <c r="C19" s="78" t="str">
        <f>3!E56</f>
        <v>Аюпов Булат</v>
      </c>
      <c r="D19" s="79" t="str">
        <f>3!E58</f>
        <v>Кочетыгов Алексей</v>
      </c>
      <c r="E19" s="80">
        <f>3!B69</f>
        <v>0</v>
      </c>
    </row>
    <row r="20" spans="1:5" ht="12.75">
      <c r="A20" s="76">
        <v>19</v>
      </c>
      <c r="B20" s="77">
        <f>3!D51</f>
        <v>0</v>
      </c>
      <c r="C20" s="78" t="str">
        <f>3!G48</f>
        <v>Аюпов Булат</v>
      </c>
      <c r="D20" s="79" t="str">
        <f>3!I59</f>
        <v>Кучербаева Вероника</v>
      </c>
      <c r="E20" s="80">
        <f>3!B71</f>
        <v>0</v>
      </c>
    </row>
    <row r="21" spans="1:5" ht="12.75">
      <c r="A21" s="76">
        <v>20</v>
      </c>
      <c r="B21" s="77">
        <f>3!F40</f>
        <v>0</v>
      </c>
      <c r="C21" s="78" t="str">
        <f>3!G52</f>
        <v>Гарипов Шакир</v>
      </c>
      <c r="D21" s="79" t="str">
        <f>3!I61</f>
        <v>Вакилов Линар</v>
      </c>
      <c r="E21" s="80">
        <f>3!H55</f>
        <v>0</v>
      </c>
    </row>
    <row r="22" spans="1:5" ht="12.75">
      <c r="A22" s="76">
        <v>21</v>
      </c>
      <c r="B22" s="77">
        <f>3!F44</f>
        <v>0</v>
      </c>
      <c r="C22" s="78" t="str">
        <f>3!E11</f>
        <v>Гарипов Шакир</v>
      </c>
      <c r="D22" s="79" t="str">
        <f>3!C40</f>
        <v>Гареева Зарина</v>
      </c>
      <c r="E22" s="80">
        <f>3!H57</f>
        <v>0</v>
      </c>
    </row>
    <row r="23" spans="1:5" ht="12.75">
      <c r="A23" s="76">
        <v>22</v>
      </c>
      <c r="B23" s="77">
        <f>3!F48</f>
        <v>0</v>
      </c>
      <c r="C23" s="78" t="str">
        <f>3!I29</f>
        <v>Гловацкий Владислав</v>
      </c>
      <c r="D23" s="79" t="str">
        <f>3!I46</f>
        <v>Грошев Юрий</v>
      </c>
      <c r="E23" s="80">
        <f>3!H59</f>
        <v>0</v>
      </c>
    </row>
    <row r="24" spans="1:5" ht="12.75">
      <c r="A24" s="76">
        <v>23</v>
      </c>
      <c r="B24" s="77">
        <f>3!F52</f>
        <v>0</v>
      </c>
      <c r="C24" s="78" t="str">
        <f>3!E27</f>
        <v>Гловацкий Владислав</v>
      </c>
      <c r="D24" s="79" t="str">
        <f>3!C48</f>
        <v>Кучербаева Вероника</v>
      </c>
      <c r="E24" s="80">
        <f>3!H61</f>
        <v>0</v>
      </c>
    </row>
    <row r="25" spans="1:5" ht="12.75">
      <c r="A25" s="76">
        <v>24</v>
      </c>
      <c r="B25" s="77">
        <f>3!H42</f>
        <v>0</v>
      </c>
      <c r="C25" s="78" t="str">
        <f>3!G25</f>
        <v>Гловацкий Владислав</v>
      </c>
      <c r="D25" s="79" t="str">
        <f>3!E45</f>
        <v>Хасанова Амалия</v>
      </c>
      <c r="E25" s="80">
        <f>3!B60</f>
        <v>0</v>
      </c>
    </row>
    <row r="26" spans="1:5" ht="12.75">
      <c r="A26" s="76">
        <v>25</v>
      </c>
      <c r="B26" s="77">
        <f>3!H50</f>
        <v>0</v>
      </c>
      <c r="C26" s="78" t="str">
        <f>3!K48</f>
        <v>Грошев Юрий</v>
      </c>
      <c r="D26" s="79" t="str">
        <f>3!C57</f>
        <v>Аюпов Булат</v>
      </c>
      <c r="E26" s="80">
        <f>3!B62</f>
        <v>0</v>
      </c>
    </row>
    <row r="27" spans="1:5" ht="12.75">
      <c r="A27" s="76">
        <v>26</v>
      </c>
      <c r="B27" s="77">
        <f>3!J40</f>
        <v>0</v>
      </c>
      <c r="C27" s="78" t="str">
        <f>3!G33</f>
        <v>Грошев Юрий</v>
      </c>
      <c r="D27" s="79" t="str">
        <f>3!E41</f>
        <v>Шангареева Ралина</v>
      </c>
      <c r="E27" s="80">
        <f>3!B55</f>
        <v>0</v>
      </c>
    </row>
    <row r="28" spans="1:5" ht="12.75">
      <c r="A28" s="76">
        <v>27</v>
      </c>
      <c r="B28" s="77">
        <f>3!J48</f>
        <v>0</v>
      </c>
      <c r="C28" s="78" t="str">
        <f>3!M44</f>
        <v>Грошев Юрий</v>
      </c>
      <c r="D28" s="79" t="str">
        <f>3!M52</f>
        <v>Шангареева Ралина</v>
      </c>
      <c r="E28" s="80">
        <f>3!B57</f>
        <v>0</v>
      </c>
    </row>
    <row r="29" spans="1:5" ht="12.75">
      <c r="A29" s="76">
        <v>28</v>
      </c>
      <c r="B29" s="77">
        <f>3!L44</f>
        <v>0</v>
      </c>
      <c r="C29" s="78" t="str">
        <f>3!G9</f>
        <v>Кочетыгов Алексей</v>
      </c>
      <c r="D29" s="79" t="str">
        <f>3!E53</f>
        <v>Гарипов Шакир</v>
      </c>
      <c r="E29" s="80">
        <f>3!L52</f>
        <v>0</v>
      </c>
    </row>
    <row r="30" spans="1:5" ht="12.75">
      <c r="A30" s="76">
        <v>29</v>
      </c>
      <c r="B30" s="77">
        <f>3!D56</f>
        <v>0</v>
      </c>
      <c r="C30" s="78" t="str">
        <f>3!K60</f>
        <v>Кучербаева Вероника</v>
      </c>
      <c r="D30" s="79" t="str">
        <f>3!K66</f>
        <v>Вакилов Линар</v>
      </c>
      <c r="E30" s="80">
        <f>3!D58</f>
        <v>0</v>
      </c>
    </row>
    <row r="31" spans="1:5" ht="12.75">
      <c r="A31" s="76">
        <v>30</v>
      </c>
      <c r="B31" s="77">
        <f>3!D61</f>
        <v>0</v>
      </c>
      <c r="C31" s="78" t="str">
        <f>3!M58</f>
        <v>Кучербаева Вероника</v>
      </c>
      <c r="D31" s="79" t="str">
        <f>3!M61</f>
        <v>Гареева Зарина</v>
      </c>
      <c r="E31" s="80">
        <f>3!D63</f>
        <v>0</v>
      </c>
    </row>
    <row r="32" spans="1:5" ht="12.75">
      <c r="A32" s="76">
        <v>31</v>
      </c>
      <c r="B32" s="77">
        <f>3!J56</f>
        <v>0</v>
      </c>
      <c r="C32" s="78" t="str">
        <f>3!G17</f>
        <v>Семенов Алексей</v>
      </c>
      <c r="D32" s="79" t="str">
        <f>3!E49</f>
        <v>Аюпов Булат</v>
      </c>
      <c r="E32" s="80">
        <f>3!J64</f>
        <v>0</v>
      </c>
    </row>
    <row r="33" spans="1:5" ht="12.75">
      <c r="A33" s="76">
        <v>32</v>
      </c>
      <c r="B33" s="77">
        <f>3!J60</f>
        <v>0</v>
      </c>
      <c r="C33" s="78" t="str">
        <f>3!K21</f>
        <v>Семенов Алексей</v>
      </c>
      <c r="D33" s="79" t="str">
        <f>3!K32</f>
        <v>Гловацкий Владислав</v>
      </c>
      <c r="E33" s="80">
        <f>3!J66</f>
        <v>0</v>
      </c>
    </row>
    <row r="34" spans="1:5" ht="12.75">
      <c r="A34" s="76">
        <v>33</v>
      </c>
      <c r="B34" s="77">
        <f>3!L58</f>
        <v>0</v>
      </c>
      <c r="C34" s="78" t="str">
        <f>3!I13</f>
        <v>Семенов Алексей</v>
      </c>
      <c r="D34" s="79" t="str">
        <f>3!I38</f>
        <v>Кочетыгов Алексей</v>
      </c>
      <c r="E34" s="80">
        <f>3!L61</f>
        <v>0</v>
      </c>
    </row>
    <row r="35" spans="1:5" ht="12.75">
      <c r="A35" s="76">
        <v>34</v>
      </c>
      <c r="B35" s="77">
        <f>3!L65</f>
        <v>0</v>
      </c>
      <c r="C35" s="78" t="str">
        <f>3!E61</f>
        <v>Хасанова Амалия</v>
      </c>
      <c r="D35" s="79" t="str">
        <f>3!E63</f>
        <v>Гарипов Шакир</v>
      </c>
      <c r="E35" s="80">
        <f>3!L67</f>
        <v>0</v>
      </c>
    </row>
    <row r="36" spans="1:5" ht="12.75">
      <c r="A36" s="76">
        <v>35</v>
      </c>
      <c r="B36" s="77">
        <f>3!D66</f>
        <v>0</v>
      </c>
      <c r="C36" s="78" t="str">
        <f>3!E31</f>
        <v>Шангареева Ралина</v>
      </c>
      <c r="D36" s="79" t="str">
        <f>3!C50</f>
        <v>Вакилов Линар</v>
      </c>
      <c r="E36" s="80">
        <f>3!J69</f>
        <v>0</v>
      </c>
    </row>
    <row r="37" spans="1:5" ht="12.75">
      <c r="A37" s="76">
        <v>36</v>
      </c>
      <c r="B37" s="77">
        <f>3!D70</f>
        <v>0</v>
      </c>
      <c r="C37" s="78" t="str">
        <f>3!G40</f>
        <v>Шангареева Ралина</v>
      </c>
      <c r="D37" s="79" t="str">
        <f>3!I55</f>
        <v>Гареева Зарина</v>
      </c>
      <c r="E37" s="80">
        <f>3!J71</f>
        <v>0</v>
      </c>
    </row>
    <row r="38" spans="1:5" ht="12.75">
      <c r="A38" s="76">
        <v>37</v>
      </c>
      <c r="B38" s="77">
        <f>3!F68</f>
        <v>0</v>
      </c>
      <c r="C38" s="78" t="str">
        <f>3!K40</f>
        <v>Шангареева Ралина</v>
      </c>
      <c r="D38" s="79" t="str">
        <f>3!C55</f>
        <v>Кочетыгов Алексей</v>
      </c>
      <c r="E38" s="80">
        <f>3!F71</f>
        <v>0</v>
      </c>
    </row>
    <row r="39" spans="1:5" ht="12.75">
      <c r="A39" s="76">
        <v>38</v>
      </c>
      <c r="B39" s="77">
        <f>3!L70</f>
        <v>0</v>
      </c>
      <c r="C39" s="78" t="str">
        <f>3!I42</f>
        <v>Шангареева Ралина</v>
      </c>
      <c r="D39" s="79" t="str">
        <f>3!C60</f>
        <v>Хасанова Амалия</v>
      </c>
      <c r="E39" s="80">
        <f>3!L72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76" t="s">
        <v>46</v>
      </c>
      <c r="B1" s="176"/>
      <c r="C1" s="176"/>
      <c r="D1" s="176"/>
      <c r="E1" s="176"/>
      <c r="F1" s="176"/>
      <c r="G1" s="176"/>
      <c r="H1" s="176"/>
      <c r="I1" s="176"/>
    </row>
    <row r="2" spans="1:9" ht="13.5" thickBot="1">
      <c r="A2" s="177" t="s">
        <v>47</v>
      </c>
      <c r="B2" s="177"/>
      <c r="C2" s="177"/>
      <c r="D2" s="177"/>
      <c r="E2" s="177"/>
      <c r="F2" s="177"/>
      <c r="G2" s="177"/>
      <c r="H2" s="177"/>
      <c r="I2" s="177"/>
    </row>
    <row r="3" spans="1:10" ht="23.25">
      <c r="A3" s="178" t="s">
        <v>7</v>
      </c>
      <c r="B3" s="179"/>
      <c r="C3" s="179"/>
      <c r="D3" s="179"/>
      <c r="E3" s="179"/>
      <c r="F3" s="179"/>
      <c r="G3" s="179"/>
      <c r="H3" s="179"/>
      <c r="I3" s="18">
        <v>18</v>
      </c>
      <c r="J3" s="19"/>
    </row>
    <row r="4" spans="1:10" ht="21.75" customHeight="1">
      <c r="A4" s="181" t="s">
        <v>8</v>
      </c>
      <c r="B4" s="181"/>
      <c r="C4" s="180" t="s">
        <v>50</v>
      </c>
      <c r="D4" s="180"/>
      <c r="E4" s="180"/>
      <c r="F4" s="180"/>
      <c r="G4" s="180"/>
      <c r="H4" s="180"/>
      <c r="I4" s="180"/>
      <c r="J4" s="20"/>
    </row>
    <row r="5" spans="1:10" ht="15.75">
      <c r="A5" s="173"/>
      <c r="B5" s="174"/>
      <c r="C5" s="174"/>
      <c r="D5" s="21" t="s">
        <v>9</v>
      </c>
      <c r="E5" s="175">
        <v>45059</v>
      </c>
      <c r="F5" s="175"/>
      <c r="G5" s="175"/>
      <c r="H5" s="22" t="s">
        <v>18</v>
      </c>
      <c r="I5" s="23" t="s">
        <v>11</v>
      </c>
      <c r="J5" s="20"/>
    </row>
    <row r="6" spans="1:10" ht="15.75">
      <c r="A6" s="24"/>
      <c r="B6" s="24"/>
      <c r="C6" s="24"/>
      <c r="D6" s="25"/>
      <c r="E6" s="25"/>
      <c r="F6" s="25"/>
      <c r="G6" s="25"/>
      <c r="H6" s="26"/>
      <c r="I6" s="27"/>
      <c r="J6" s="20"/>
    </row>
    <row r="7" spans="1:9" ht="10.5" customHeight="1">
      <c r="A7" s="1"/>
      <c r="B7" s="28" t="s">
        <v>19</v>
      </c>
      <c r="C7" s="29" t="s">
        <v>12</v>
      </c>
      <c r="D7" s="1" t="s">
        <v>20</v>
      </c>
      <c r="E7" s="1"/>
      <c r="F7" s="1"/>
      <c r="G7" s="1"/>
      <c r="H7" s="1"/>
      <c r="I7" s="1"/>
    </row>
    <row r="8" spans="1:9" ht="18">
      <c r="A8" s="30"/>
      <c r="B8" s="31" t="s">
        <v>21</v>
      </c>
      <c r="C8" s="32">
        <v>1</v>
      </c>
      <c r="D8" s="33" t="str">
        <f>Пр!K21</f>
        <v>Аббасов Рустмхон</v>
      </c>
      <c r="E8" s="34">
        <f>Пр!J21</f>
        <v>0</v>
      </c>
      <c r="F8" s="1"/>
      <c r="G8" s="1"/>
      <c r="H8" s="1"/>
      <c r="I8" s="1"/>
    </row>
    <row r="9" spans="1:9" ht="18">
      <c r="A9" s="30"/>
      <c r="B9" s="31" t="s">
        <v>89</v>
      </c>
      <c r="C9" s="32">
        <v>2</v>
      </c>
      <c r="D9" s="33" t="str">
        <f>Пр!K32</f>
        <v>Семенов Константин</v>
      </c>
      <c r="E9" s="1">
        <f>Пр!J32</f>
        <v>0</v>
      </c>
      <c r="F9" s="1"/>
      <c r="G9" s="1"/>
      <c r="H9" s="1"/>
      <c r="I9" s="1"/>
    </row>
    <row r="10" spans="1:9" ht="18">
      <c r="A10" s="30"/>
      <c r="B10" s="31" t="s">
        <v>80</v>
      </c>
      <c r="C10" s="32">
        <v>3</v>
      </c>
      <c r="D10" s="33" t="str">
        <f>Пр!M44</f>
        <v>Байрамалов Леонид</v>
      </c>
      <c r="E10" s="1">
        <f>Пр!L44</f>
        <v>0</v>
      </c>
      <c r="F10" s="1"/>
      <c r="G10" s="1"/>
      <c r="H10" s="1"/>
      <c r="I10" s="1"/>
    </row>
    <row r="11" spans="1:9" ht="18">
      <c r="A11" s="30"/>
      <c r="B11" s="31" t="s">
        <v>23</v>
      </c>
      <c r="C11" s="32">
        <v>4</v>
      </c>
      <c r="D11" s="33" t="str">
        <f>Пр!M52</f>
        <v>Гильманова Уралия</v>
      </c>
      <c r="E11" s="1">
        <f>Пр!L52</f>
        <v>0</v>
      </c>
      <c r="F11" s="1"/>
      <c r="G11" s="1"/>
      <c r="H11" s="1"/>
      <c r="I11" s="1"/>
    </row>
    <row r="12" spans="1:9" ht="18">
      <c r="A12" s="30"/>
      <c r="B12" s="31" t="s">
        <v>24</v>
      </c>
      <c r="C12" s="32">
        <v>5</v>
      </c>
      <c r="D12" s="33" t="str">
        <f>Пр!E56</f>
        <v>Фирсов Денис</v>
      </c>
      <c r="E12" s="1">
        <f>Пр!D56</f>
        <v>0</v>
      </c>
      <c r="F12" s="1"/>
      <c r="G12" s="1"/>
      <c r="H12" s="1"/>
      <c r="I12" s="1"/>
    </row>
    <row r="13" spans="1:9" ht="18">
      <c r="A13" s="30"/>
      <c r="B13" s="31" t="s">
        <v>84</v>
      </c>
      <c r="C13" s="32">
        <v>6</v>
      </c>
      <c r="D13" s="33" t="str">
        <f>Пр!E58</f>
        <v>Андрющенко Александр</v>
      </c>
      <c r="E13" s="1">
        <f>Пр!D58</f>
        <v>0</v>
      </c>
      <c r="F13" s="1"/>
      <c r="G13" s="1"/>
      <c r="H13" s="1"/>
      <c r="I13" s="1"/>
    </row>
    <row r="14" spans="1:9" ht="18">
      <c r="A14" s="30"/>
      <c r="B14" s="31" t="s">
        <v>25</v>
      </c>
      <c r="C14" s="32">
        <v>7</v>
      </c>
      <c r="D14" s="33" t="str">
        <f>Пр!E61</f>
        <v>Мухаметзянов Ришат</v>
      </c>
      <c r="E14" s="1">
        <f>Пр!D61</f>
        <v>0</v>
      </c>
      <c r="F14" s="1"/>
      <c r="G14" s="1"/>
      <c r="H14" s="1"/>
      <c r="I14" s="1"/>
    </row>
    <row r="15" spans="1:9" ht="18">
      <c r="A15" s="30"/>
      <c r="B15" s="31" t="s">
        <v>85</v>
      </c>
      <c r="C15" s="32">
        <v>8</v>
      </c>
      <c r="D15" s="33" t="str">
        <f>Пр!E63</f>
        <v>Семенов Алексей</v>
      </c>
      <c r="E15" s="1">
        <f>Пр!D63</f>
        <v>0</v>
      </c>
      <c r="F15" s="1"/>
      <c r="G15" s="1"/>
      <c r="H15" s="1"/>
      <c r="I15" s="1"/>
    </row>
    <row r="16" spans="1:9" ht="18">
      <c r="A16" s="30"/>
      <c r="B16" s="31" t="s">
        <v>90</v>
      </c>
      <c r="C16" s="32">
        <v>9</v>
      </c>
      <c r="D16" s="33" t="str">
        <f>Пр!M58</f>
        <v>Иванов Валерий</v>
      </c>
      <c r="E16" s="1">
        <f>Пр!L58</f>
        <v>0</v>
      </c>
      <c r="F16" s="1"/>
      <c r="G16" s="1"/>
      <c r="H16" s="1"/>
      <c r="I16" s="1"/>
    </row>
    <row r="17" spans="1:9" ht="18">
      <c r="A17" s="30"/>
      <c r="B17" s="31" t="s">
        <v>26</v>
      </c>
      <c r="C17" s="32">
        <v>10</v>
      </c>
      <c r="D17" s="33">
        <f>Пр!M61</f>
        <v>0</v>
      </c>
      <c r="E17" s="1">
        <f>Пр!L61</f>
        <v>0</v>
      </c>
      <c r="F17" s="1"/>
      <c r="G17" s="1"/>
      <c r="H17" s="1"/>
      <c r="I17" s="1"/>
    </row>
    <row r="18" spans="1:9" ht="18">
      <c r="A18" s="30"/>
      <c r="B18" s="31" t="s">
        <v>26</v>
      </c>
      <c r="C18" s="32">
        <v>11</v>
      </c>
      <c r="D18" s="33">
        <f>Пр!M65</f>
        <v>0</v>
      </c>
      <c r="E18" s="1">
        <f>Пр!L65</f>
        <v>0</v>
      </c>
      <c r="F18" s="1"/>
      <c r="G18" s="1"/>
      <c r="H18" s="1"/>
      <c r="I18" s="1"/>
    </row>
    <row r="19" spans="1:9" ht="18">
      <c r="A19" s="30"/>
      <c r="B19" s="31" t="s">
        <v>26</v>
      </c>
      <c r="C19" s="32">
        <v>12</v>
      </c>
      <c r="D19" s="33">
        <f>Пр!M67</f>
        <v>0</v>
      </c>
      <c r="E19" s="1">
        <f>Пр!L67</f>
        <v>0</v>
      </c>
      <c r="F19" s="1"/>
      <c r="G19" s="1"/>
      <c r="H19" s="1"/>
      <c r="I19" s="1"/>
    </row>
    <row r="20" spans="1:9" ht="18">
      <c r="A20" s="30"/>
      <c r="B20" s="31" t="s">
        <v>26</v>
      </c>
      <c r="C20" s="32">
        <v>13</v>
      </c>
      <c r="D20" s="33">
        <f>Пр!G68</f>
        <v>0</v>
      </c>
      <c r="E20" s="1">
        <f>Пр!F68</f>
        <v>0</v>
      </c>
      <c r="F20" s="1"/>
      <c r="G20" s="1"/>
      <c r="H20" s="1"/>
      <c r="I20" s="1"/>
    </row>
    <row r="21" spans="1:9" ht="18">
      <c r="A21" s="30"/>
      <c r="B21" s="31" t="s">
        <v>26</v>
      </c>
      <c r="C21" s="32">
        <v>14</v>
      </c>
      <c r="D21" s="33">
        <f>Пр!G71</f>
        <v>0</v>
      </c>
      <c r="E21" s="1">
        <f>Пр!F71</f>
        <v>0</v>
      </c>
      <c r="F21" s="1"/>
      <c r="G21" s="1"/>
      <c r="H21" s="1"/>
      <c r="I21" s="1"/>
    </row>
    <row r="22" spans="1:9" ht="18">
      <c r="A22" s="30"/>
      <c r="B22" s="31" t="s">
        <v>26</v>
      </c>
      <c r="C22" s="32">
        <v>15</v>
      </c>
      <c r="D22" s="33">
        <f>Пр!M70</f>
        <v>0</v>
      </c>
      <c r="E22" s="1">
        <f>Пр!L70</f>
        <v>0</v>
      </c>
      <c r="F22" s="1"/>
      <c r="G22" s="1"/>
      <c r="H22" s="1"/>
      <c r="I22" s="1"/>
    </row>
    <row r="23" spans="1:9" ht="18">
      <c r="A23" s="30"/>
      <c r="B23" s="31" t="s">
        <v>26</v>
      </c>
      <c r="C23" s="32">
        <v>16</v>
      </c>
      <c r="D23" s="33" t="str">
        <f>Пр!M72</f>
        <v>_</v>
      </c>
      <c r="E23" s="1">
        <f>Пр!L72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2" customFormat="1" ht="16.5" thickBot="1">
      <c r="A1" s="176" t="s">
        <v>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s="2" customFormat="1" ht="13.5" thickBot="1">
      <c r="A2" s="185" t="s">
        <v>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2.75">
      <c r="A3" s="184" t="str">
        <f>сПр!A3</f>
        <v>LXVII Чемпионат РБ в зачет XXIV Кубка РБ, VI Кубка Давида - Детского Баш Кубка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2.75">
      <c r="A4" s="186" t="str">
        <f>CONCATENATE(сПр!A4," ",сПр!C4)</f>
        <v>Республиканские официальные спортивные соревнования ДЕНЬ ПОБЕДЫ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2.75">
      <c r="A5" s="182">
        <f>сПр!E5</f>
        <v>45059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ht="12.75">
      <c r="A6" s="36">
        <v>1</v>
      </c>
      <c r="B6" s="37">
        <f>сПр!A8</f>
        <v>0</v>
      </c>
      <c r="C6" s="38" t="str">
        <f>сПр!B8</f>
        <v>Семенов Константин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2.75">
      <c r="A7" s="36"/>
      <c r="B7" s="41"/>
      <c r="C7" s="42">
        <v>1</v>
      </c>
      <c r="D7" s="43"/>
      <c r="E7" s="44" t="s">
        <v>21</v>
      </c>
      <c r="F7" s="45"/>
      <c r="G7" s="40"/>
      <c r="H7" s="40"/>
      <c r="I7" s="46"/>
      <c r="J7" s="46"/>
      <c r="K7" s="40"/>
      <c r="L7" s="40"/>
      <c r="M7" s="40"/>
      <c r="N7" s="40"/>
      <c r="O7" s="40"/>
    </row>
    <row r="8" spans="1:15" ht="12.75">
      <c r="A8" s="36">
        <v>16</v>
      </c>
      <c r="B8" s="37">
        <f>сПр!A23</f>
        <v>0</v>
      </c>
      <c r="C8" s="47" t="str">
        <f>сПр!B23</f>
        <v>_</v>
      </c>
      <c r="D8" s="48"/>
      <c r="E8" s="49"/>
      <c r="F8" s="50"/>
      <c r="G8" s="40"/>
      <c r="H8" s="40"/>
      <c r="I8" s="40"/>
      <c r="J8" s="40"/>
      <c r="K8" s="40"/>
      <c r="L8" s="40"/>
      <c r="M8" s="40"/>
      <c r="N8" s="40"/>
      <c r="O8" s="40"/>
    </row>
    <row r="9" spans="1:15" ht="12.75">
      <c r="A9" s="36"/>
      <c r="B9" s="41"/>
      <c r="C9" s="40"/>
      <c r="D9" s="41"/>
      <c r="E9" s="42">
        <v>9</v>
      </c>
      <c r="F9" s="43"/>
      <c r="G9" s="44" t="s">
        <v>21</v>
      </c>
      <c r="H9" s="45"/>
      <c r="I9" s="40"/>
      <c r="J9" s="40"/>
      <c r="K9" s="40"/>
      <c r="L9" s="40"/>
      <c r="M9" s="40"/>
      <c r="N9" s="40"/>
      <c r="O9" s="40"/>
    </row>
    <row r="10" spans="1:15" ht="12.75">
      <c r="A10" s="36">
        <v>9</v>
      </c>
      <c r="B10" s="37">
        <f>сПр!A16</f>
        <v>0</v>
      </c>
      <c r="C10" s="38" t="str">
        <f>сПр!B16</f>
        <v>Семенов Алексей</v>
      </c>
      <c r="D10" s="51"/>
      <c r="E10" s="49"/>
      <c r="F10" s="52"/>
      <c r="G10" s="49"/>
      <c r="H10" s="50"/>
      <c r="I10" s="40"/>
      <c r="J10" s="40"/>
      <c r="K10" s="40"/>
      <c r="L10" s="40"/>
      <c r="M10" s="40"/>
      <c r="N10" s="40"/>
      <c r="O10" s="40"/>
    </row>
    <row r="11" spans="1:15" ht="12.75">
      <c r="A11" s="36"/>
      <c r="B11" s="41"/>
      <c r="C11" s="42">
        <v>2</v>
      </c>
      <c r="D11" s="43"/>
      <c r="E11" s="53" t="s">
        <v>85</v>
      </c>
      <c r="F11" s="54"/>
      <c r="G11" s="49"/>
      <c r="H11" s="50"/>
      <c r="I11" s="40"/>
      <c r="J11" s="40"/>
      <c r="K11" s="40"/>
      <c r="L11" s="40"/>
      <c r="M11" s="40"/>
      <c r="N11" s="40"/>
      <c r="O11" s="40"/>
    </row>
    <row r="12" spans="1:15" ht="12.75">
      <c r="A12" s="36">
        <v>8</v>
      </c>
      <c r="B12" s="37">
        <f>сПр!A15</f>
        <v>0</v>
      </c>
      <c r="C12" s="47" t="str">
        <f>сПр!B15</f>
        <v>Мухаметзянов Ришат</v>
      </c>
      <c r="D12" s="48"/>
      <c r="E12" s="40"/>
      <c r="F12" s="41"/>
      <c r="G12" s="49"/>
      <c r="H12" s="50"/>
      <c r="I12" s="40"/>
      <c r="J12" s="40"/>
      <c r="K12" s="40"/>
      <c r="L12" s="40"/>
      <c r="M12" s="55"/>
      <c r="N12" s="40"/>
      <c r="O12" s="40"/>
    </row>
    <row r="13" spans="1:15" ht="12.75">
      <c r="A13" s="36"/>
      <c r="B13" s="41"/>
      <c r="C13" s="40"/>
      <c r="D13" s="41"/>
      <c r="E13" s="40"/>
      <c r="F13" s="41"/>
      <c r="G13" s="42">
        <v>13</v>
      </c>
      <c r="H13" s="43"/>
      <c r="I13" s="44" t="s">
        <v>21</v>
      </c>
      <c r="J13" s="45"/>
      <c r="K13" s="40"/>
      <c r="L13" s="40"/>
      <c r="M13" s="55"/>
      <c r="N13" s="40"/>
      <c r="O13" s="40"/>
    </row>
    <row r="14" spans="1:15" ht="12.75">
      <c r="A14" s="36">
        <v>5</v>
      </c>
      <c r="B14" s="37">
        <f>сПр!A12</f>
        <v>0</v>
      </c>
      <c r="C14" s="38" t="str">
        <f>сПр!B12</f>
        <v>Фирсов Денис</v>
      </c>
      <c r="D14" s="51"/>
      <c r="E14" s="40"/>
      <c r="F14" s="41"/>
      <c r="G14" s="49"/>
      <c r="H14" s="52"/>
      <c r="I14" s="49"/>
      <c r="J14" s="50"/>
      <c r="K14" s="40"/>
      <c r="L14" s="40"/>
      <c r="M14" s="55"/>
      <c r="N14" s="40"/>
      <c r="O14" s="40"/>
    </row>
    <row r="15" spans="1:15" ht="12.75">
      <c r="A15" s="36"/>
      <c r="B15" s="41"/>
      <c r="C15" s="42">
        <v>3</v>
      </c>
      <c r="D15" s="43"/>
      <c r="E15" s="56" t="s">
        <v>24</v>
      </c>
      <c r="F15" s="57"/>
      <c r="G15" s="49"/>
      <c r="H15" s="58"/>
      <c r="I15" s="49"/>
      <c r="J15" s="50"/>
      <c r="K15" s="39"/>
      <c r="L15" s="40"/>
      <c r="M15" s="55"/>
      <c r="N15" s="40"/>
      <c r="O15" s="40"/>
    </row>
    <row r="16" spans="1:15" ht="12.75">
      <c r="A16" s="36">
        <v>12</v>
      </c>
      <c r="B16" s="37">
        <f>сПр!A19</f>
        <v>0</v>
      </c>
      <c r="C16" s="47" t="str">
        <f>сПр!B19</f>
        <v>_</v>
      </c>
      <c r="D16" s="48"/>
      <c r="E16" s="49"/>
      <c r="F16" s="57"/>
      <c r="G16" s="49"/>
      <c r="H16" s="58"/>
      <c r="I16" s="49"/>
      <c r="J16" s="50"/>
      <c r="K16" s="40"/>
      <c r="L16" s="40"/>
      <c r="M16" s="55"/>
      <c r="N16" s="40"/>
      <c r="O16" s="40"/>
    </row>
    <row r="17" spans="1:15" ht="12.75">
      <c r="A17" s="36"/>
      <c r="B17" s="41"/>
      <c r="C17" s="40"/>
      <c r="D17" s="41"/>
      <c r="E17" s="42">
        <v>10</v>
      </c>
      <c r="F17" s="43"/>
      <c r="G17" s="53" t="s">
        <v>23</v>
      </c>
      <c r="H17" s="54"/>
      <c r="I17" s="49"/>
      <c r="J17" s="50"/>
      <c r="K17" s="40"/>
      <c r="L17" s="40"/>
      <c r="M17" s="40"/>
      <c r="N17" s="40"/>
      <c r="O17" s="40"/>
    </row>
    <row r="18" spans="1:15" ht="12.75">
      <c r="A18" s="36">
        <v>13</v>
      </c>
      <c r="B18" s="37">
        <f>сПр!A20</f>
        <v>0</v>
      </c>
      <c r="C18" s="38" t="str">
        <f>сПр!B20</f>
        <v>_</v>
      </c>
      <c r="D18" s="51"/>
      <c r="E18" s="49"/>
      <c r="F18" s="52"/>
      <c r="G18" s="40"/>
      <c r="H18" s="41"/>
      <c r="I18" s="49"/>
      <c r="J18" s="50"/>
      <c r="K18" s="40"/>
      <c r="L18" s="40"/>
      <c r="M18" s="40"/>
      <c r="N18" s="40"/>
      <c r="O18" s="40"/>
    </row>
    <row r="19" spans="1:15" ht="12.75">
      <c r="A19" s="36"/>
      <c r="B19" s="41"/>
      <c r="C19" s="42">
        <v>4</v>
      </c>
      <c r="D19" s="43"/>
      <c r="E19" s="53" t="s">
        <v>23</v>
      </c>
      <c r="F19" s="54"/>
      <c r="G19" s="40"/>
      <c r="H19" s="41"/>
      <c r="I19" s="49"/>
      <c r="J19" s="50"/>
      <c r="K19" s="40"/>
      <c r="L19" s="40"/>
      <c r="M19" s="40"/>
      <c r="N19" s="40"/>
      <c r="O19" s="40"/>
    </row>
    <row r="20" spans="1:15" ht="12.75">
      <c r="A20" s="36">
        <v>4</v>
      </c>
      <c r="B20" s="37">
        <f>сПр!A11</f>
        <v>0</v>
      </c>
      <c r="C20" s="47" t="str">
        <f>сПр!B11</f>
        <v>Андрющенко Александр</v>
      </c>
      <c r="D20" s="48"/>
      <c r="E20" s="40"/>
      <c r="F20" s="41"/>
      <c r="G20" s="40"/>
      <c r="H20" s="41"/>
      <c r="I20" s="49"/>
      <c r="J20" s="50"/>
      <c r="K20" s="40"/>
      <c r="L20" s="40"/>
      <c r="M20" s="40"/>
      <c r="N20" s="40"/>
      <c r="O20" s="40"/>
    </row>
    <row r="21" spans="1:15" ht="12.75">
      <c r="A21" s="36"/>
      <c r="B21" s="41"/>
      <c r="C21" s="40"/>
      <c r="D21" s="41"/>
      <c r="E21" s="40"/>
      <c r="F21" s="41"/>
      <c r="G21" s="40"/>
      <c r="H21" s="41"/>
      <c r="I21" s="42">
        <v>15</v>
      </c>
      <c r="J21" s="43"/>
      <c r="K21" s="44" t="s">
        <v>89</v>
      </c>
      <c r="L21" s="44"/>
      <c r="M21" s="44"/>
      <c r="N21" s="44"/>
      <c r="O21" s="44"/>
    </row>
    <row r="22" spans="1:15" ht="12.75">
      <c r="A22" s="36">
        <v>3</v>
      </c>
      <c r="B22" s="37">
        <f>сПр!A10</f>
        <v>0</v>
      </c>
      <c r="C22" s="38" t="str">
        <f>сПр!B10</f>
        <v>Байрамалов Леонид</v>
      </c>
      <c r="D22" s="51"/>
      <c r="E22" s="40"/>
      <c r="F22" s="41"/>
      <c r="G22" s="40"/>
      <c r="H22" s="41"/>
      <c r="I22" s="49"/>
      <c r="J22" s="59"/>
      <c r="K22" s="50"/>
      <c r="L22" s="50"/>
      <c r="M22" s="40"/>
      <c r="N22" s="183" t="s">
        <v>27</v>
      </c>
      <c r="O22" s="183"/>
    </row>
    <row r="23" spans="1:15" ht="12.75">
      <c r="A23" s="36"/>
      <c r="B23" s="41"/>
      <c r="C23" s="42">
        <v>5</v>
      </c>
      <c r="D23" s="43"/>
      <c r="E23" s="44" t="s">
        <v>80</v>
      </c>
      <c r="F23" s="51"/>
      <c r="G23" s="40"/>
      <c r="H23" s="41"/>
      <c r="I23" s="49"/>
      <c r="J23" s="60"/>
      <c r="K23" s="50"/>
      <c r="L23" s="50"/>
      <c r="M23" s="40"/>
      <c r="N23" s="40"/>
      <c r="O23" s="40"/>
    </row>
    <row r="24" spans="1:15" ht="12.75">
      <c r="A24" s="36">
        <v>14</v>
      </c>
      <c r="B24" s="37">
        <f>сПр!A21</f>
        <v>0</v>
      </c>
      <c r="C24" s="47" t="str">
        <f>сПр!B21</f>
        <v>_</v>
      </c>
      <c r="D24" s="48"/>
      <c r="E24" s="49"/>
      <c r="F24" s="57"/>
      <c r="G24" s="40"/>
      <c r="H24" s="41"/>
      <c r="I24" s="49"/>
      <c r="J24" s="50"/>
      <c r="K24" s="50"/>
      <c r="L24" s="50"/>
      <c r="M24" s="40"/>
      <c r="N24" s="40"/>
      <c r="O24" s="40"/>
    </row>
    <row r="25" spans="1:15" ht="12.75">
      <c r="A25" s="36"/>
      <c r="B25" s="41"/>
      <c r="C25" s="40"/>
      <c r="D25" s="41"/>
      <c r="E25" s="42">
        <v>11</v>
      </c>
      <c r="F25" s="43"/>
      <c r="G25" s="44" t="s">
        <v>80</v>
      </c>
      <c r="H25" s="51"/>
      <c r="I25" s="49"/>
      <c r="J25" s="50"/>
      <c r="K25" s="50"/>
      <c r="L25" s="50"/>
      <c r="M25" s="40"/>
      <c r="N25" s="40"/>
      <c r="O25" s="40"/>
    </row>
    <row r="26" spans="1:15" ht="12.75">
      <c r="A26" s="36">
        <v>11</v>
      </c>
      <c r="B26" s="37">
        <f>сПр!A18</f>
        <v>0</v>
      </c>
      <c r="C26" s="38" t="str">
        <f>сПр!B18</f>
        <v>_</v>
      </c>
      <c r="D26" s="51"/>
      <c r="E26" s="49"/>
      <c r="F26" s="52"/>
      <c r="G26" s="49"/>
      <c r="H26" s="57"/>
      <c r="I26" s="49"/>
      <c r="J26" s="50"/>
      <c r="K26" s="50"/>
      <c r="L26" s="50"/>
      <c r="M26" s="40"/>
      <c r="N26" s="40"/>
      <c r="O26" s="40"/>
    </row>
    <row r="27" spans="1:15" ht="12.75">
      <c r="A27" s="36"/>
      <c r="B27" s="41"/>
      <c r="C27" s="42">
        <v>6</v>
      </c>
      <c r="D27" s="43"/>
      <c r="E27" s="53" t="s">
        <v>84</v>
      </c>
      <c r="F27" s="54"/>
      <c r="G27" s="49"/>
      <c r="H27" s="57"/>
      <c r="I27" s="49"/>
      <c r="J27" s="50"/>
      <c r="K27" s="50"/>
      <c r="L27" s="50"/>
      <c r="M27" s="40"/>
      <c r="N27" s="40"/>
      <c r="O27" s="40"/>
    </row>
    <row r="28" spans="1:15" ht="12.75">
      <c r="A28" s="36">
        <v>6</v>
      </c>
      <c r="B28" s="37">
        <f>сПр!A13</f>
        <v>0</v>
      </c>
      <c r="C28" s="47" t="str">
        <f>сПр!B13</f>
        <v>Гильманова Уралия</v>
      </c>
      <c r="D28" s="48"/>
      <c r="E28" s="40"/>
      <c r="F28" s="41"/>
      <c r="G28" s="49"/>
      <c r="H28" s="57"/>
      <c r="I28" s="49"/>
      <c r="J28" s="50"/>
      <c r="K28" s="50"/>
      <c r="L28" s="50"/>
      <c r="M28" s="40"/>
      <c r="N28" s="40"/>
      <c r="O28" s="40"/>
    </row>
    <row r="29" spans="1:15" ht="12.75">
      <c r="A29" s="36"/>
      <c r="B29" s="41"/>
      <c r="C29" s="40"/>
      <c r="D29" s="41"/>
      <c r="E29" s="40"/>
      <c r="F29" s="41"/>
      <c r="G29" s="42">
        <v>14</v>
      </c>
      <c r="H29" s="43"/>
      <c r="I29" s="53" t="s">
        <v>89</v>
      </c>
      <c r="J29" s="45"/>
      <c r="K29" s="50"/>
      <c r="L29" s="50"/>
      <c r="M29" s="40"/>
      <c r="N29" s="40"/>
      <c r="O29" s="40"/>
    </row>
    <row r="30" spans="1:15" ht="12.75">
      <c r="A30" s="36">
        <v>7</v>
      </c>
      <c r="B30" s="37">
        <f>сПр!A14</f>
        <v>0</v>
      </c>
      <c r="C30" s="38" t="str">
        <f>сПр!B14</f>
        <v>Иванов Валерий</v>
      </c>
      <c r="D30" s="51"/>
      <c r="E30" s="40"/>
      <c r="F30" s="41"/>
      <c r="G30" s="49"/>
      <c r="H30" s="59"/>
      <c r="I30" s="40"/>
      <c r="J30" s="40"/>
      <c r="K30" s="50"/>
      <c r="L30" s="50"/>
      <c r="M30" s="40"/>
      <c r="N30" s="40"/>
      <c r="O30" s="40"/>
    </row>
    <row r="31" spans="1:15" ht="12.75">
      <c r="A31" s="36"/>
      <c r="B31" s="41"/>
      <c r="C31" s="42">
        <v>7</v>
      </c>
      <c r="D31" s="43"/>
      <c r="E31" s="44" t="s">
        <v>25</v>
      </c>
      <c r="F31" s="51"/>
      <c r="G31" s="49"/>
      <c r="H31" s="61"/>
      <c r="I31" s="40"/>
      <c r="J31" s="40"/>
      <c r="K31" s="50"/>
      <c r="L31" s="50"/>
      <c r="M31" s="40"/>
      <c r="N31" s="40"/>
      <c r="O31" s="40"/>
    </row>
    <row r="32" spans="1:15" ht="12.75">
      <c r="A32" s="36">
        <v>10</v>
      </c>
      <c r="B32" s="37">
        <f>сПр!A17</f>
        <v>0</v>
      </c>
      <c r="C32" s="47" t="str">
        <f>сПр!B17</f>
        <v>_</v>
      </c>
      <c r="D32" s="48"/>
      <c r="E32" s="49"/>
      <c r="F32" s="57"/>
      <c r="G32" s="49"/>
      <c r="H32" s="61"/>
      <c r="I32" s="36">
        <v>-15</v>
      </c>
      <c r="J32" s="62">
        <f>IF(J21=H13,H29,IF(J21=H29,H13,0))</f>
        <v>0</v>
      </c>
      <c r="K32" s="38" t="str">
        <f>IF(K21=I13,I29,IF(K21=I29,I13,0))</f>
        <v>Семенов Константин</v>
      </c>
      <c r="L32" s="38"/>
      <c r="M32" s="56"/>
      <c r="N32" s="56"/>
      <c r="O32" s="56"/>
    </row>
    <row r="33" spans="1:15" ht="12.75">
      <c r="A33" s="36"/>
      <c r="B33" s="41"/>
      <c r="C33" s="40"/>
      <c r="D33" s="41"/>
      <c r="E33" s="42">
        <v>12</v>
      </c>
      <c r="F33" s="43"/>
      <c r="G33" s="53" t="s">
        <v>89</v>
      </c>
      <c r="H33" s="63"/>
      <c r="I33" s="40"/>
      <c r="J33" s="40"/>
      <c r="K33" s="50"/>
      <c r="L33" s="50"/>
      <c r="M33" s="40"/>
      <c r="N33" s="183" t="s">
        <v>28</v>
      </c>
      <c r="O33" s="183"/>
    </row>
    <row r="34" spans="1:15" ht="12.75">
      <c r="A34" s="36">
        <v>15</v>
      </c>
      <c r="B34" s="37">
        <f>сПр!A22</f>
        <v>0</v>
      </c>
      <c r="C34" s="38" t="str">
        <f>сПр!B22</f>
        <v>_</v>
      </c>
      <c r="D34" s="51"/>
      <c r="E34" s="49"/>
      <c r="F34" s="59"/>
      <c r="G34" s="40"/>
      <c r="H34" s="40"/>
      <c r="I34" s="40"/>
      <c r="J34" s="40"/>
      <c r="K34" s="50"/>
      <c r="L34" s="50"/>
      <c r="M34" s="40"/>
      <c r="N34" s="40"/>
      <c r="O34" s="40"/>
    </row>
    <row r="35" spans="1:15" ht="12.75">
      <c r="A35" s="36"/>
      <c r="B35" s="41"/>
      <c r="C35" s="42">
        <v>8</v>
      </c>
      <c r="D35" s="43"/>
      <c r="E35" s="53" t="s">
        <v>89</v>
      </c>
      <c r="F35" s="63"/>
      <c r="G35" s="40"/>
      <c r="H35" s="40"/>
      <c r="I35" s="40"/>
      <c r="J35" s="40"/>
      <c r="K35" s="50"/>
      <c r="L35" s="50"/>
      <c r="M35" s="40"/>
      <c r="N35" s="40"/>
      <c r="O35" s="40"/>
    </row>
    <row r="36" spans="1:15" ht="12.75">
      <c r="A36" s="36">
        <v>2</v>
      </c>
      <c r="B36" s="37">
        <f>сПр!A9</f>
        <v>0</v>
      </c>
      <c r="C36" s="47" t="str">
        <f>сПр!B9</f>
        <v>Аббасов Рустмхон</v>
      </c>
      <c r="D36" s="64"/>
      <c r="E36" s="40"/>
      <c r="F36" s="40"/>
      <c r="G36" s="40"/>
      <c r="H36" s="40"/>
      <c r="I36" s="40"/>
      <c r="J36" s="40"/>
      <c r="K36" s="50"/>
      <c r="L36" s="50"/>
      <c r="M36" s="40"/>
      <c r="N36" s="40"/>
      <c r="O36" s="40"/>
    </row>
    <row r="37" spans="1:15" ht="12.75">
      <c r="A37" s="36"/>
      <c r="B37" s="36"/>
      <c r="C37" s="40"/>
      <c r="D37" s="40"/>
      <c r="E37" s="40"/>
      <c r="F37" s="40"/>
      <c r="G37" s="40"/>
      <c r="H37" s="40"/>
      <c r="I37" s="40"/>
      <c r="J37" s="40"/>
      <c r="K37" s="50"/>
      <c r="L37" s="50"/>
      <c r="M37" s="40"/>
      <c r="N37" s="40"/>
      <c r="O37" s="40"/>
    </row>
    <row r="38" spans="1:15" ht="12.75">
      <c r="A38" s="36">
        <v>-1</v>
      </c>
      <c r="B38" s="62">
        <f>IF(D7=B6,B8,IF(D7=B8,B6,0))</f>
        <v>0</v>
      </c>
      <c r="C38" s="38" t="str">
        <f>IF(E7=C6,C8,IF(E7=C8,C6,0))</f>
        <v>_</v>
      </c>
      <c r="D38" s="39"/>
      <c r="E38" s="40"/>
      <c r="F38" s="40"/>
      <c r="G38" s="36">
        <v>-13</v>
      </c>
      <c r="H38" s="62">
        <f>IF(H13=F9,F17,IF(H13=F17,F9,0))</f>
        <v>0</v>
      </c>
      <c r="I38" s="38" t="str">
        <f>IF(I13=G9,G17,IF(I13=G17,G9,0))</f>
        <v>Андрющенко Александр</v>
      </c>
      <c r="J38" s="39"/>
      <c r="K38" s="40"/>
      <c r="L38" s="40"/>
      <c r="M38" s="40"/>
      <c r="N38" s="40"/>
      <c r="O38" s="40"/>
    </row>
    <row r="39" spans="1:15" ht="12.75">
      <c r="A39" s="36"/>
      <c r="B39" s="36"/>
      <c r="C39" s="42">
        <v>16</v>
      </c>
      <c r="D39" s="43"/>
      <c r="E39" s="65" t="s">
        <v>90</v>
      </c>
      <c r="F39" s="66"/>
      <c r="G39" s="40"/>
      <c r="H39" s="40"/>
      <c r="I39" s="49"/>
      <c r="J39" s="50"/>
      <c r="K39" s="40"/>
      <c r="L39" s="40"/>
      <c r="M39" s="40"/>
      <c r="N39" s="40"/>
      <c r="O39" s="40"/>
    </row>
    <row r="40" spans="1:15" ht="12.75">
      <c r="A40" s="36">
        <v>-2</v>
      </c>
      <c r="B40" s="62">
        <f>IF(D11=B10,B12,IF(D11=B12,B10,0))</f>
        <v>0</v>
      </c>
      <c r="C40" s="47" t="str">
        <f>IF(E11=C10,C12,IF(E11=C12,C10,0))</f>
        <v>Семенов Алексей</v>
      </c>
      <c r="D40" s="64"/>
      <c r="E40" s="42">
        <v>20</v>
      </c>
      <c r="F40" s="43"/>
      <c r="G40" s="65" t="s">
        <v>90</v>
      </c>
      <c r="H40" s="66"/>
      <c r="I40" s="42">
        <v>26</v>
      </c>
      <c r="J40" s="43"/>
      <c r="K40" s="65" t="s">
        <v>84</v>
      </c>
      <c r="L40" s="66"/>
      <c r="M40" s="40"/>
      <c r="N40" s="40"/>
      <c r="O40" s="40"/>
    </row>
    <row r="41" spans="1:15" ht="12.75">
      <c r="A41" s="36"/>
      <c r="B41" s="36"/>
      <c r="C41" s="36">
        <v>-12</v>
      </c>
      <c r="D41" s="62">
        <f>IF(F33=D31,D35,IF(F33=D35,D31,0))</f>
        <v>0</v>
      </c>
      <c r="E41" s="47" t="str">
        <f>IF(G33=E31,E35,IF(G33=E35,E31,0))</f>
        <v>Иванов Валерий</v>
      </c>
      <c r="F41" s="64"/>
      <c r="G41" s="49"/>
      <c r="H41" s="61"/>
      <c r="I41" s="49"/>
      <c r="J41" s="59"/>
      <c r="K41" s="49"/>
      <c r="L41" s="50"/>
      <c r="M41" s="40"/>
      <c r="N41" s="40"/>
      <c r="O41" s="40"/>
    </row>
    <row r="42" spans="1:15" ht="12.75">
      <c r="A42" s="36">
        <v>-3</v>
      </c>
      <c r="B42" s="62">
        <f>IF(D15=B14,B16,IF(D15=B16,B14,0))</f>
        <v>0</v>
      </c>
      <c r="C42" s="38" t="str">
        <f>IF(E15=C14,C16,IF(E15=C16,C14,0))</f>
        <v>_</v>
      </c>
      <c r="D42" s="39"/>
      <c r="E42" s="40"/>
      <c r="F42" s="40"/>
      <c r="G42" s="42">
        <v>24</v>
      </c>
      <c r="H42" s="43"/>
      <c r="I42" s="67" t="s">
        <v>84</v>
      </c>
      <c r="J42" s="60"/>
      <c r="K42" s="49"/>
      <c r="L42" s="50"/>
      <c r="M42" s="40"/>
      <c r="N42" s="40"/>
      <c r="O42" s="40"/>
    </row>
    <row r="43" spans="1:15" ht="12.75">
      <c r="A43" s="36"/>
      <c r="B43" s="36"/>
      <c r="C43" s="42">
        <v>17</v>
      </c>
      <c r="D43" s="43"/>
      <c r="E43" s="65"/>
      <c r="F43" s="66"/>
      <c r="G43" s="49"/>
      <c r="H43" s="50"/>
      <c r="I43" s="50"/>
      <c r="J43" s="50"/>
      <c r="K43" s="49"/>
      <c r="L43" s="50"/>
      <c r="M43" s="40"/>
      <c r="N43" s="40"/>
      <c r="O43" s="40"/>
    </row>
    <row r="44" spans="1:15" ht="12.75">
      <c r="A44" s="36">
        <v>-4</v>
      </c>
      <c r="B44" s="62">
        <f>IF(D19=B18,B20,IF(D19=B20,B18,0))</f>
        <v>0</v>
      </c>
      <c r="C44" s="47" t="str">
        <f>IF(E19=C18,C20,IF(E19=C20,C18,0))</f>
        <v>_</v>
      </c>
      <c r="D44" s="64"/>
      <c r="E44" s="42">
        <v>21</v>
      </c>
      <c r="F44" s="43"/>
      <c r="G44" s="67" t="s">
        <v>84</v>
      </c>
      <c r="H44" s="66"/>
      <c r="I44" s="50"/>
      <c r="J44" s="50"/>
      <c r="K44" s="42">
        <v>28</v>
      </c>
      <c r="L44" s="43"/>
      <c r="M44" s="65" t="s">
        <v>80</v>
      </c>
      <c r="N44" s="56"/>
      <c r="O44" s="56"/>
    </row>
    <row r="45" spans="1:15" ht="12.75">
      <c r="A45" s="36"/>
      <c r="B45" s="36"/>
      <c r="C45" s="36">
        <v>-11</v>
      </c>
      <c r="D45" s="62">
        <f>IF(F25=D23,D27,IF(F25=D27,D23,0))</f>
        <v>0</v>
      </c>
      <c r="E45" s="47" t="str">
        <f>IF(G25=E23,E27,IF(G25=E27,E23,0))</f>
        <v>Гильманова Уралия</v>
      </c>
      <c r="F45" s="64"/>
      <c r="G45" s="40"/>
      <c r="H45" s="40"/>
      <c r="I45" s="50"/>
      <c r="J45" s="50"/>
      <c r="K45" s="49"/>
      <c r="L45" s="50"/>
      <c r="M45" s="40"/>
      <c r="N45" s="183" t="s">
        <v>29</v>
      </c>
      <c r="O45" s="183"/>
    </row>
    <row r="46" spans="1:15" ht="12.75">
      <c r="A46" s="36">
        <v>-5</v>
      </c>
      <c r="B46" s="62">
        <f>IF(D23=B22,B24,IF(D23=B24,B22,0))</f>
        <v>0</v>
      </c>
      <c r="C46" s="38" t="str">
        <f>IF(E23=C22,C24,IF(E23=C24,C22,0))</f>
        <v>_</v>
      </c>
      <c r="D46" s="39"/>
      <c r="E46" s="40"/>
      <c r="F46" s="40"/>
      <c r="G46" s="36">
        <v>-14</v>
      </c>
      <c r="H46" s="62">
        <f>IF(H29=F25,F33,IF(H29=F33,F25,0))</f>
        <v>0</v>
      </c>
      <c r="I46" s="38" t="str">
        <f>IF(I29=G25,G33,IF(I29=G33,G25,0))</f>
        <v>Байрамалов Леонид</v>
      </c>
      <c r="J46" s="39"/>
      <c r="K46" s="49"/>
      <c r="L46" s="50"/>
      <c r="M46" s="50"/>
      <c r="N46" s="40"/>
      <c r="O46" s="40"/>
    </row>
    <row r="47" spans="1:15" ht="12.75">
      <c r="A47" s="36"/>
      <c r="B47" s="36"/>
      <c r="C47" s="42">
        <v>18</v>
      </c>
      <c r="D47" s="43"/>
      <c r="E47" s="65"/>
      <c r="F47" s="66"/>
      <c r="G47" s="40"/>
      <c r="H47" s="40"/>
      <c r="I47" s="68"/>
      <c r="J47" s="50"/>
      <c r="K47" s="49"/>
      <c r="L47" s="50"/>
      <c r="M47" s="50"/>
      <c r="N47" s="40"/>
      <c r="O47" s="40"/>
    </row>
    <row r="48" spans="1:15" ht="12.75">
      <c r="A48" s="36">
        <v>-6</v>
      </c>
      <c r="B48" s="62">
        <f>IF(D27=B26,B28,IF(D27=B28,B26,0))</f>
        <v>0</v>
      </c>
      <c r="C48" s="47" t="str">
        <f>IF(E27=C26,C28,IF(E27=C28,C26,0))</f>
        <v>_</v>
      </c>
      <c r="D48" s="64"/>
      <c r="E48" s="42">
        <v>22</v>
      </c>
      <c r="F48" s="43"/>
      <c r="G48" s="65" t="s">
        <v>24</v>
      </c>
      <c r="H48" s="66"/>
      <c r="I48" s="42">
        <v>27</v>
      </c>
      <c r="J48" s="43"/>
      <c r="K48" s="67" t="s">
        <v>80</v>
      </c>
      <c r="L48" s="66"/>
      <c r="M48" s="50"/>
      <c r="N48" s="40"/>
      <c r="O48" s="40"/>
    </row>
    <row r="49" spans="1:15" ht="12.75">
      <c r="A49" s="36"/>
      <c r="B49" s="36"/>
      <c r="C49" s="36">
        <v>-10</v>
      </c>
      <c r="D49" s="62">
        <f>IF(F17=D15,D19,IF(F17=D19,D15,0))</f>
        <v>0</v>
      </c>
      <c r="E49" s="47" t="str">
        <f>IF(G17=E15,E19,IF(G17=E19,E15,0))</f>
        <v>Фирсов Денис</v>
      </c>
      <c r="F49" s="64"/>
      <c r="G49" s="49"/>
      <c r="H49" s="61"/>
      <c r="I49" s="49"/>
      <c r="J49" s="59"/>
      <c r="K49" s="40"/>
      <c r="L49" s="40"/>
      <c r="M49" s="50"/>
      <c r="N49" s="40"/>
      <c r="O49" s="40"/>
    </row>
    <row r="50" spans="1:15" ht="12.75">
      <c r="A50" s="36">
        <v>-7</v>
      </c>
      <c r="B50" s="62">
        <f>IF(D31=B30,B32,IF(D31=B32,B30,0))</f>
        <v>0</v>
      </c>
      <c r="C50" s="38" t="str">
        <f>IF(E31=C30,C32,IF(E31=C32,C30,0))</f>
        <v>_</v>
      </c>
      <c r="D50" s="39"/>
      <c r="E50" s="40"/>
      <c r="F50" s="40"/>
      <c r="G50" s="42">
        <v>25</v>
      </c>
      <c r="H50" s="43"/>
      <c r="I50" s="67" t="s">
        <v>24</v>
      </c>
      <c r="J50" s="60"/>
      <c r="K50" s="40"/>
      <c r="L50" s="40"/>
      <c r="M50" s="50"/>
      <c r="N50" s="40"/>
      <c r="O50" s="40"/>
    </row>
    <row r="51" spans="1:15" ht="12.75">
      <c r="A51" s="36"/>
      <c r="B51" s="36"/>
      <c r="C51" s="42">
        <v>19</v>
      </c>
      <c r="D51" s="43"/>
      <c r="E51" s="65"/>
      <c r="F51" s="66"/>
      <c r="G51" s="49"/>
      <c r="H51" s="50"/>
      <c r="I51" s="50"/>
      <c r="J51" s="50"/>
      <c r="K51" s="40"/>
      <c r="L51" s="40"/>
      <c r="M51" s="50"/>
      <c r="N51" s="40"/>
      <c r="O51" s="40"/>
    </row>
    <row r="52" spans="1:15" ht="12.75">
      <c r="A52" s="36">
        <v>-8</v>
      </c>
      <c r="B52" s="62">
        <f>IF(D35=B34,B36,IF(D35=B36,B34,0))</f>
        <v>0</v>
      </c>
      <c r="C52" s="47" t="str">
        <f>IF(E35=C34,C36,IF(E35=C36,C34,0))</f>
        <v>_</v>
      </c>
      <c r="D52" s="64"/>
      <c r="E52" s="42">
        <v>23</v>
      </c>
      <c r="F52" s="43"/>
      <c r="G52" s="67" t="s">
        <v>85</v>
      </c>
      <c r="H52" s="66"/>
      <c r="I52" s="50"/>
      <c r="J52" s="50"/>
      <c r="K52" s="36">
        <v>-28</v>
      </c>
      <c r="L52" s="62">
        <f>IF(L44=J40,J48,IF(L44=J48,J40,0))</f>
        <v>0</v>
      </c>
      <c r="M52" s="38" t="str">
        <f>IF(M44=K40,K48,IF(M44=K48,K40,0))</f>
        <v>Гильманова Уралия</v>
      </c>
      <c r="N52" s="56"/>
      <c r="O52" s="56"/>
    </row>
    <row r="53" spans="1:15" ht="12.75">
      <c r="A53" s="36"/>
      <c r="B53" s="36"/>
      <c r="C53" s="69">
        <v>-9</v>
      </c>
      <c r="D53" s="62">
        <f>IF(F9=D7,D11,IF(F9=D11,D7,0))</f>
        <v>0</v>
      </c>
      <c r="E53" s="47" t="str">
        <f>IF(G9=E7,E11,IF(G9=E11,E7,0))</f>
        <v>Мухаметзянов Ришат</v>
      </c>
      <c r="F53" s="64"/>
      <c r="G53" s="40"/>
      <c r="H53" s="40"/>
      <c r="I53" s="50"/>
      <c r="J53" s="50"/>
      <c r="K53" s="40"/>
      <c r="L53" s="40"/>
      <c r="M53" s="70"/>
      <c r="N53" s="183" t="s">
        <v>30</v>
      </c>
      <c r="O53" s="183"/>
    </row>
    <row r="54" spans="1:15" ht="12.75">
      <c r="A54" s="36"/>
      <c r="B54" s="36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.75">
      <c r="A55" s="36">
        <v>-26</v>
      </c>
      <c r="B55" s="62">
        <f>IF(J40=H38,H42,IF(J40=H42,H38,0))</f>
        <v>0</v>
      </c>
      <c r="C55" s="38" t="str">
        <f>IF(K40=I38,I42,IF(K40=I42,I38,0))</f>
        <v>Андрющенко Александр</v>
      </c>
      <c r="D55" s="39"/>
      <c r="E55" s="40"/>
      <c r="F55" s="40"/>
      <c r="G55" s="36">
        <v>-20</v>
      </c>
      <c r="H55" s="62">
        <f>IF(F40=D39,D41,IF(F40=D41,D39,0))</f>
        <v>0</v>
      </c>
      <c r="I55" s="38" t="str">
        <f>IF(G40=E39,E41,IF(G40=E41,E39,0))</f>
        <v>Иванов Валерий</v>
      </c>
      <c r="J55" s="39"/>
      <c r="K55" s="40"/>
      <c r="L55" s="40"/>
      <c r="M55" s="40"/>
      <c r="N55" s="40"/>
      <c r="O55" s="40"/>
    </row>
    <row r="56" spans="1:15" ht="12.75">
      <c r="A56" s="36"/>
      <c r="B56" s="41"/>
      <c r="C56" s="42">
        <v>29</v>
      </c>
      <c r="D56" s="43"/>
      <c r="E56" s="44" t="s">
        <v>24</v>
      </c>
      <c r="F56" s="45"/>
      <c r="G56" s="36"/>
      <c r="H56" s="36"/>
      <c r="I56" s="42">
        <v>31</v>
      </c>
      <c r="J56" s="43"/>
      <c r="K56" s="44" t="s">
        <v>25</v>
      </c>
      <c r="L56" s="45"/>
      <c r="M56" s="40"/>
      <c r="N56" s="40"/>
      <c r="O56" s="40"/>
    </row>
    <row r="57" spans="1:15" ht="12.75">
      <c r="A57" s="36">
        <v>-27</v>
      </c>
      <c r="B57" s="62">
        <f>IF(J48=H46,H50,IF(J48=H50,H46,0))</f>
        <v>0</v>
      </c>
      <c r="C57" s="47" t="str">
        <f>IF(K48=I46,I50,IF(K48=I50,I46,0))</f>
        <v>Фирсов Денис</v>
      </c>
      <c r="D57" s="64"/>
      <c r="E57" s="71" t="s">
        <v>31</v>
      </c>
      <c r="F57" s="71"/>
      <c r="G57" s="36">
        <v>-21</v>
      </c>
      <c r="H57" s="62">
        <f>IF(F44=D43,D45,IF(F44=D45,D43,0))</f>
        <v>0</v>
      </c>
      <c r="I57" s="47">
        <f>IF(G44=E43,E45,IF(G44=E45,E43,0))</f>
        <v>0</v>
      </c>
      <c r="J57" s="64"/>
      <c r="K57" s="49"/>
      <c r="L57" s="50"/>
      <c r="M57" s="50"/>
      <c r="N57" s="40"/>
      <c r="O57" s="40"/>
    </row>
    <row r="58" spans="1:15" ht="12.75">
      <c r="A58" s="36"/>
      <c r="B58" s="36"/>
      <c r="C58" s="36">
        <v>-29</v>
      </c>
      <c r="D58" s="62">
        <f>IF(D56=B55,B57,IF(D56=B57,B55,0))</f>
        <v>0</v>
      </c>
      <c r="E58" s="38" t="str">
        <f>IF(E56=C55,C57,IF(E56=C57,C55,0))</f>
        <v>Андрющенко Александр</v>
      </c>
      <c r="F58" s="39"/>
      <c r="G58" s="36"/>
      <c r="H58" s="36"/>
      <c r="I58" s="40"/>
      <c r="J58" s="40"/>
      <c r="K58" s="42">
        <v>33</v>
      </c>
      <c r="L58" s="43"/>
      <c r="M58" s="44" t="s">
        <v>25</v>
      </c>
      <c r="N58" s="56"/>
      <c r="O58" s="56"/>
    </row>
    <row r="59" spans="1:15" ht="12.75">
      <c r="A59" s="36"/>
      <c r="B59" s="36"/>
      <c r="C59" s="40"/>
      <c r="D59" s="40"/>
      <c r="E59" s="71" t="s">
        <v>32</v>
      </c>
      <c r="F59" s="71"/>
      <c r="G59" s="36">
        <v>-22</v>
      </c>
      <c r="H59" s="62">
        <f>IF(F48=D47,D49,IF(F48=D49,D47,0))</f>
        <v>0</v>
      </c>
      <c r="I59" s="38">
        <f>IF(G48=E47,E49,IF(G48=E49,E47,0))</f>
        <v>0</v>
      </c>
      <c r="J59" s="39"/>
      <c r="K59" s="49"/>
      <c r="L59" s="50"/>
      <c r="M59" s="40"/>
      <c r="N59" s="183" t="s">
        <v>33</v>
      </c>
      <c r="O59" s="183"/>
    </row>
    <row r="60" spans="1:15" ht="12.75">
      <c r="A60" s="36">
        <v>-24</v>
      </c>
      <c r="B60" s="62">
        <f>IF(H42=F40,F44,IF(H42=F44,F40,0))</f>
        <v>0</v>
      </c>
      <c r="C60" s="38" t="str">
        <f>IF(I42=G40,G44,IF(I42=G44,G40,0))</f>
        <v>Семенов Алексей</v>
      </c>
      <c r="D60" s="39"/>
      <c r="E60" s="40"/>
      <c r="F60" s="40"/>
      <c r="G60" s="36"/>
      <c r="H60" s="36"/>
      <c r="I60" s="42">
        <v>32</v>
      </c>
      <c r="J60" s="43"/>
      <c r="K60" s="53"/>
      <c r="L60" s="45"/>
      <c r="M60" s="72"/>
      <c r="N60" s="40"/>
      <c r="O60" s="40"/>
    </row>
    <row r="61" spans="1:15" ht="12.75">
      <c r="A61" s="36"/>
      <c r="B61" s="36"/>
      <c r="C61" s="42">
        <v>30</v>
      </c>
      <c r="D61" s="43"/>
      <c r="E61" s="44" t="s">
        <v>85</v>
      </c>
      <c r="F61" s="45"/>
      <c r="G61" s="36">
        <v>-23</v>
      </c>
      <c r="H61" s="62">
        <f>IF(F52=D51,D53,IF(F52=D53,D51,0))</f>
        <v>0</v>
      </c>
      <c r="I61" s="47">
        <f>IF(G52=E51,E53,IF(G52=E53,E51,0))</f>
        <v>0</v>
      </c>
      <c r="J61" s="64"/>
      <c r="K61" s="36">
        <v>-33</v>
      </c>
      <c r="L61" s="62">
        <f>IF(L58=J56,J60,IF(L58=J60,J56,0))</f>
        <v>0</v>
      </c>
      <c r="M61" s="38">
        <f>IF(M58=K56,K60,IF(M58=K60,K56,0))</f>
        <v>0</v>
      </c>
      <c r="N61" s="56"/>
      <c r="O61" s="56"/>
    </row>
    <row r="62" spans="1:15" ht="12.75">
      <c r="A62" s="36">
        <v>-25</v>
      </c>
      <c r="B62" s="62">
        <f>IF(H50=F48,F52,IF(H50=F52,F48,0))</f>
        <v>0</v>
      </c>
      <c r="C62" s="47" t="str">
        <f>IF(I50=G48,G52,IF(I50=G52,G48,0))</f>
        <v>Мухаметзянов Ришат</v>
      </c>
      <c r="D62" s="64"/>
      <c r="E62" s="71" t="s">
        <v>34</v>
      </c>
      <c r="F62" s="71"/>
      <c r="G62" s="40"/>
      <c r="H62" s="40"/>
      <c r="I62" s="40"/>
      <c r="J62" s="40"/>
      <c r="K62" s="40"/>
      <c r="L62" s="40"/>
      <c r="M62" s="40"/>
      <c r="N62" s="183" t="s">
        <v>35</v>
      </c>
      <c r="O62" s="183"/>
    </row>
    <row r="63" spans="1:15" ht="12.75">
      <c r="A63" s="36"/>
      <c r="B63" s="36"/>
      <c r="C63" s="36">
        <v>-30</v>
      </c>
      <c r="D63" s="62">
        <f>IF(D61=B60,B62,IF(D61=B62,B60,0))</f>
        <v>0</v>
      </c>
      <c r="E63" s="38" t="str">
        <f>IF(E61=C60,C62,IF(E61=C62,C60,0))</f>
        <v>Семенов Алексей</v>
      </c>
      <c r="F63" s="39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.75">
      <c r="A64" s="36"/>
      <c r="B64" s="36"/>
      <c r="C64" s="40"/>
      <c r="D64" s="40"/>
      <c r="E64" s="71" t="s">
        <v>36</v>
      </c>
      <c r="F64" s="71"/>
      <c r="G64" s="40"/>
      <c r="H64" s="40"/>
      <c r="I64" s="36">
        <v>-31</v>
      </c>
      <c r="J64" s="62">
        <f>IF(J56=H55,H57,IF(J56=H57,H55,0))</f>
        <v>0</v>
      </c>
      <c r="K64" s="38">
        <f>IF(K56=I55,I57,IF(K56=I57,I55,0))</f>
        <v>0</v>
      </c>
      <c r="L64" s="39"/>
      <c r="M64" s="40"/>
      <c r="N64" s="40"/>
      <c r="O64" s="40"/>
    </row>
    <row r="65" spans="1:15" ht="12.75">
      <c r="A65" s="36">
        <v>-16</v>
      </c>
      <c r="B65" s="62">
        <f>IF(D39=B38,B40,IF(D39=B40,B38,0))</f>
        <v>0</v>
      </c>
      <c r="C65" s="38" t="str">
        <f>IF(E39=C38,C40,IF(E39=C40,C38,0))</f>
        <v>_</v>
      </c>
      <c r="D65" s="39"/>
      <c r="E65" s="40"/>
      <c r="F65" s="40"/>
      <c r="G65" s="40"/>
      <c r="H65" s="40"/>
      <c r="I65" s="40"/>
      <c r="J65" s="40"/>
      <c r="K65" s="42">
        <v>34</v>
      </c>
      <c r="L65" s="43"/>
      <c r="M65" s="44"/>
      <c r="N65" s="56"/>
      <c r="O65" s="56"/>
    </row>
    <row r="66" spans="1:15" ht="12.75">
      <c r="A66" s="36"/>
      <c r="B66" s="36"/>
      <c r="C66" s="42">
        <v>35</v>
      </c>
      <c r="D66" s="43"/>
      <c r="E66" s="44"/>
      <c r="F66" s="45"/>
      <c r="G66" s="40"/>
      <c r="H66" s="40"/>
      <c r="I66" s="36">
        <v>-32</v>
      </c>
      <c r="J66" s="62">
        <f>IF(J60=H59,H61,IF(J60=H61,H59,0))</f>
        <v>0</v>
      </c>
      <c r="K66" s="47">
        <f>IF(K60=I59,I61,IF(K60=I61,I59,0))</f>
        <v>0</v>
      </c>
      <c r="L66" s="39"/>
      <c r="M66" s="40"/>
      <c r="N66" s="183" t="s">
        <v>37</v>
      </c>
      <c r="O66" s="183"/>
    </row>
    <row r="67" spans="1:15" ht="12.75">
      <c r="A67" s="36">
        <v>-17</v>
      </c>
      <c r="B67" s="62">
        <f>IF(D43=B42,B44,IF(D43=B44,B42,0))</f>
        <v>0</v>
      </c>
      <c r="C67" s="47">
        <f>IF(E43=C42,C44,IF(E43=C44,C42,0))</f>
        <v>0</v>
      </c>
      <c r="D67" s="64"/>
      <c r="E67" s="49"/>
      <c r="F67" s="50"/>
      <c r="G67" s="50"/>
      <c r="H67" s="50"/>
      <c r="I67" s="36"/>
      <c r="J67" s="36"/>
      <c r="K67" s="36">
        <v>-34</v>
      </c>
      <c r="L67" s="62">
        <f>IF(L65=J64,J66,IF(L65=J66,J64,0))</f>
        <v>0</v>
      </c>
      <c r="M67" s="38">
        <f>IF(M65=K64,K66,IF(M65=K66,K64,0))</f>
        <v>0</v>
      </c>
      <c r="N67" s="56"/>
      <c r="O67" s="56"/>
    </row>
    <row r="68" spans="1:15" ht="12.75">
      <c r="A68" s="36"/>
      <c r="B68" s="36"/>
      <c r="C68" s="40"/>
      <c r="D68" s="40"/>
      <c r="E68" s="42">
        <v>37</v>
      </c>
      <c r="F68" s="43"/>
      <c r="G68" s="44"/>
      <c r="H68" s="45"/>
      <c r="I68" s="36"/>
      <c r="J68" s="36"/>
      <c r="K68" s="40"/>
      <c r="L68" s="40"/>
      <c r="M68" s="40"/>
      <c r="N68" s="183" t="s">
        <v>38</v>
      </c>
      <c r="O68" s="183"/>
    </row>
    <row r="69" spans="1:15" ht="12.75">
      <c r="A69" s="36">
        <v>-18</v>
      </c>
      <c r="B69" s="62">
        <f>IF(D47=B46,B48,IF(D47=B48,B46,0))</f>
        <v>0</v>
      </c>
      <c r="C69" s="38">
        <f>IF(E47=C46,C48,IF(E47=C48,C46,0))</f>
        <v>0</v>
      </c>
      <c r="D69" s="39"/>
      <c r="E69" s="49"/>
      <c r="F69" s="50"/>
      <c r="G69" s="73" t="s">
        <v>39</v>
      </c>
      <c r="H69" s="73"/>
      <c r="I69" s="36">
        <v>-35</v>
      </c>
      <c r="J69" s="62">
        <f>IF(D66=B65,B67,IF(D66=B67,B65,0))</f>
        <v>0</v>
      </c>
      <c r="K69" s="38" t="str">
        <f>IF(E66=C65,C67,IF(E66=C67,C65,0))</f>
        <v>_</v>
      </c>
      <c r="L69" s="39"/>
      <c r="M69" s="40"/>
      <c r="N69" s="40"/>
      <c r="O69" s="40"/>
    </row>
    <row r="70" spans="1:15" ht="12.75">
      <c r="A70" s="36"/>
      <c r="B70" s="36"/>
      <c r="C70" s="42">
        <v>36</v>
      </c>
      <c r="D70" s="43"/>
      <c r="E70" s="53"/>
      <c r="F70" s="45"/>
      <c r="G70" s="72"/>
      <c r="H70" s="72"/>
      <c r="I70" s="36"/>
      <c r="J70" s="36"/>
      <c r="K70" s="42">
        <v>38</v>
      </c>
      <c r="L70" s="43"/>
      <c r="M70" s="44"/>
      <c r="N70" s="56"/>
      <c r="O70" s="56"/>
    </row>
    <row r="71" spans="1:15" ht="12.75">
      <c r="A71" s="36">
        <v>-19</v>
      </c>
      <c r="B71" s="62">
        <f>IF(D51=B50,B52,IF(D51=B52,B50,0))</f>
        <v>0</v>
      </c>
      <c r="C71" s="47">
        <f>IF(E51=C50,C52,IF(E51=C52,C50,0))</f>
        <v>0</v>
      </c>
      <c r="D71" s="64"/>
      <c r="E71" s="36">
        <v>-37</v>
      </c>
      <c r="F71" s="62">
        <f>IF(F68=D66,D70,IF(F68=D70,D66,0))</f>
        <v>0</v>
      </c>
      <c r="G71" s="38">
        <f>IF(G68=E66,E70,IF(G68=E70,E66,0))</f>
        <v>0</v>
      </c>
      <c r="H71" s="39"/>
      <c r="I71" s="36">
        <v>-36</v>
      </c>
      <c r="J71" s="62">
        <f>IF(D70=B69,B71,IF(D70=B71,B69,0))</f>
        <v>0</v>
      </c>
      <c r="K71" s="47">
        <f>IF(E70=C69,C71,IF(E70=C71,C69,0))</f>
        <v>0</v>
      </c>
      <c r="L71" s="39"/>
      <c r="M71" s="40"/>
      <c r="N71" s="183" t="s">
        <v>40</v>
      </c>
      <c r="O71" s="183"/>
    </row>
    <row r="72" spans="1:15" ht="12.75">
      <c r="A72" s="40"/>
      <c r="B72" s="40"/>
      <c r="C72" s="40"/>
      <c r="D72" s="40"/>
      <c r="E72" s="40"/>
      <c r="F72" s="40"/>
      <c r="G72" s="71" t="s">
        <v>41</v>
      </c>
      <c r="H72" s="71"/>
      <c r="I72" s="40"/>
      <c r="J72" s="40"/>
      <c r="K72" s="36">
        <v>-38</v>
      </c>
      <c r="L72" s="62">
        <f>IF(L70=J69,J71,IF(L70=J71,J69,0))</f>
        <v>0</v>
      </c>
      <c r="M72" s="38" t="str">
        <f>IF(M70=K69,K71,IF(M70=K71,K69,0))</f>
        <v>_</v>
      </c>
      <c r="N72" s="56"/>
      <c r="O72" s="56"/>
    </row>
    <row r="73" spans="1:15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83" t="s">
        <v>42</v>
      </c>
      <c r="O73" s="183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38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74" t="s">
        <v>43</v>
      </c>
      <c r="B1" s="189" t="s">
        <v>44</v>
      </c>
      <c r="C1" s="190"/>
      <c r="D1" s="187" t="s">
        <v>45</v>
      </c>
      <c r="E1" s="188"/>
    </row>
    <row r="2" spans="1:5" ht="12.75">
      <c r="A2" s="76">
        <v>1</v>
      </c>
      <c r="B2" s="77">
        <f>Пр!D7</f>
        <v>0</v>
      </c>
      <c r="C2" s="78">
        <f>Пр!E43</f>
        <v>0</v>
      </c>
      <c r="D2" s="79">
        <f>Пр!C67</f>
        <v>0</v>
      </c>
      <c r="E2" s="80">
        <f>Пр!B38</f>
        <v>0</v>
      </c>
    </row>
    <row r="3" spans="1:5" ht="12.75">
      <c r="A3" s="76">
        <v>2</v>
      </c>
      <c r="B3" s="77">
        <f>Пр!D11</f>
        <v>0</v>
      </c>
      <c r="C3" s="78">
        <f>Пр!E47</f>
        <v>0</v>
      </c>
      <c r="D3" s="79">
        <f>Пр!C69</f>
        <v>0</v>
      </c>
      <c r="E3" s="80">
        <f>Пр!B40</f>
        <v>0</v>
      </c>
    </row>
    <row r="4" spans="1:5" ht="12.75">
      <c r="A4" s="76">
        <v>3</v>
      </c>
      <c r="B4" s="77">
        <f>Пр!D15</f>
        <v>0</v>
      </c>
      <c r="C4" s="78">
        <f>Пр!E51</f>
        <v>0</v>
      </c>
      <c r="D4" s="79">
        <f>Пр!C71</f>
        <v>0</v>
      </c>
      <c r="E4" s="80">
        <f>Пр!B42</f>
        <v>0</v>
      </c>
    </row>
    <row r="5" spans="1:5" ht="12.75">
      <c r="A5" s="76">
        <v>4</v>
      </c>
      <c r="B5" s="77">
        <f>Пр!D19</f>
        <v>0</v>
      </c>
      <c r="C5" s="78" t="str">
        <f>Пр!G44</f>
        <v>Гильманова Уралия</v>
      </c>
      <c r="D5" s="79">
        <f>Пр!I57</f>
        <v>0</v>
      </c>
      <c r="E5" s="80">
        <f>Пр!B44</f>
        <v>0</v>
      </c>
    </row>
    <row r="6" spans="1:5" ht="12.75">
      <c r="A6" s="76">
        <v>5</v>
      </c>
      <c r="B6" s="77">
        <f>Пр!D23</f>
        <v>0</v>
      </c>
      <c r="C6" s="78" t="str">
        <f>Пр!G48</f>
        <v>Фирсов Денис</v>
      </c>
      <c r="D6" s="79">
        <f>Пр!I59</f>
        <v>0</v>
      </c>
      <c r="E6" s="80">
        <f>Пр!B46</f>
        <v>0</v>
      </c>
    </row>
    <row r="7" spans="1:5" ht="12.75">
      <c r="A7" s="76">
        <v>6</v>
      </c>
      <c r="B7" s="77">
        <f>Пр!D27</f>
        <v>0</v>
      </c>
      <c r="C7" s="78" t="str">
        <f>Пр!G52</f>
        <v>Мухаметзянов Ришат</v>
      </c>
      <c r="D7" s="79">
        <f>Пр!I61</f>
        <v>0</v>
      </c>
      <c r="E7" s="80">
        <f>Пр!B48</f>
        <v>0</v>
      </c>
    </row>
    <row r="8" spans="1:5" ht="12.75">
      <c r="A8" s="76">
        <v>7</v>
      </c>
      <c r="B8" s="77">
        <f>Пр!D31</f>
        <v>0</v>
      </c>
      <c r="C8" s="78" t="str">
        <f>Пр!K56</f>
        <v>Иванов Валерий</v>
      </c>
      <c r="D8" s="79">
        <f>Пр!K64</f>
        <v>0</v>
      </c>
      <c r="E8" s="80">
        <f>Пр!B50</f>
        <v>0</v>
      </c>
    </row>
    <row r="9" spans="1:5" ht="12.75">
      <c r="A9" s="76">
        <v>8</v>
      </c>
      <c r="B9" s="77">
        <f>Пр!D35</f>
        <v>0</v>
      </c>
      <c r="C9" s="78">
        <f>Пр!K60</f>
        <v>0</v>
      </c>
      <c r="D9" s="79">
        <f>Пр!K66</f>
        <v>0</v>
      </c>
      <c r="E9" s="80">
        <f>Пр!B52</f>
        <v>0</v>
      </c>
    </row>
    <row r="10" spans="1:5" ht="12.75">
      <c r="A10" s="76">
        <v>9</v>
      </c>
      <c r="B10" s="77">
        <f>Пр!F9</f>
        <v>0</v>
      </c>
      <c r="C10" s="78" t="str">
        <f>Пр!M58</f>
        <v>Иванов Валерий</v>
      </c>
      <c r="D10" s="79">
        <f>Пр!M61</f>
        <v>0</v>
      </c>
      <c r="E10" s="80">
        <f>Пр!D53</f>
        <v>0</v>
      </c>
    </row>
    <row r="11" spans="1:5" ht="12.75">
      <c r="A11" s="76">
        <v>10</v>
      </c>
      <c r="B11" s="77">
        <f>Пр!F17</f>
        <v>0</v>
      </c>
      <c r="C11" s="78">
        <f>Пр!M65</f>
        <v>0</v>
      </c>
      <c r="D11" s="79">
        <f>Пр!M67</f>
        <v>0</v>
      </c>
      <c r="E11" s="80">
        <f>Пр!D49</f>
        <v>0</v>
      </c>
    </row>
    <row r="12" spans="1:5" ht="12.75">
      <c r="A12" s="76">
        <v>11</v>
      </c>
      <c r="B12" s="77">
        <f>Пр!F25</f>
        <v>0</v>
      </c>
      <c r="C12" s="78">
        <f>Пр!E70</f>
        <v>0</v>
      </c>
      <c r="D12" s="79">
        <f>Пр!K71</f>
        <v>0</v>
      </c>
      <c r="E12" s="80">
        <f>Пр!D45</f>
        <v>0</v>
      </c>
    </row>
    <row r="13" spans="1:5" ht="12.75">
      <c r="A13" s="76">
        <v>12</v>
      </c>
      <c r="B13" s="77">
        <f>Пр!F33</f>
        <v>0</v>
      </c>
      <c r="C13" s="78">
        <f>Пр!G68</f>
        <v>0</v>
      </c>
      <c r="D13" s="79">
        <f>Пр!G71</f>
        <v>0</v>
      </c>
      <c r="E13" s="80">
        <f>Пр!D41</f>
        <v>0</v>
      </c>
    </row>
    <row r="14" spans="1:5" ht="12.75">
      <c r="A14" s="76">
        <v>13</v>
      </c>
      <c r="B14" s="77">
        <f>Пр!H13</f>
        <v>0</v>
      </c>
      <c r="C14" s="78" t="str">
        <f>Пр!E7</f>
        <v>Семенов Константин</v>
      </c>
      <c r="D14" s="79" t="str">
        <f>Пр!C38</f>
        <v>_</v>
      </c>
      <c r="E14" s="80">
        <f>Пр!H38</f>
        <v>0</v>
      </c>
    </row>
    <row r="15" spans="1:5" ht="12.75">
      <c r="A15" s="76">
        <v>14</v>
      </c>
      <c r="B15" s="77">
        <f>Пр!H29</f>
        <v>0</v>
      </c>
      <c r="C15" s="78" t="str">
        <f>Пр!E15</f>
        <v>Фирсов Денис</v>
      </c>
      <c r="D15" s="79" t="str">
        <f>Пр!C42</f>
        <v>_</v>
      </c>
      <c r="E15" s="80">
        <f>Пр!H46</f>
        <v>0</v>
      </c>
    </row>
    <row r="16" spans="1:5" ht="12.75">
      <c r="A16" s="76">
        <v>15</v>
      </c>
      <c r="B16" s="77">
        <f>Пр!J21</f>
        <v>0</v>
      </c>
      <c r="C16" s="78" t="str">
        <f>Пр!E19</f>
        <v>Андрющенко Александр</v>
      </c>
      <c r="D16" s="79" t="str">
        <f>Пр!C44</f>
        <v>_</v>
      </c>
      <c r="E16" s="80">
        <f>Пр!J32</f>
        <v>0</v>
      </c>
    </row>
    <row r="17" spans="1:5" ht="12.75">
      <c r="A17" s="76">
        <v>16</v>
      </c>
      <c r="B17" s="77">
        <f>Пр!D39</f>
        <v>0</v>
      </c>
      <c r="C17" s="78" t="str">
        <f>Пр!E23</f>
        <v>Байрамалов Леонид</v>
      </c>
      <c r="D17" s="79" t="str">
        <f>Пр!C46</f>
        <v>_</v>
      </c>
      <c r="E17" s="80">
        <f>Пр!B65</f>
        <v>0</v>
      </c>
    </row>
    <row r="18" spans="1:5" ht="12.75">
      <c r="A18" s="76">
        <v>17</v>
      </c>
      <c r="B18" s="77">
        <f>Пр!D43</f>
        <v>0</v>
      </c>
      <c r="C18" s="78" t="str">
        <f>Пр!E27</f>
        <v>Гильманова Уралия</v>
      </c>
      <c r="D18" s="79" t="str">
        <f>Пр!C48</f>
        <v>_</v>
      </c>
      <c r="E18" s="80">
        <f>Пр!B67</f>
        <v>0</v>
      </c>
    </row>
    <row r="19" spans="1:5" ht="12.75">
      <c r="A19" s="76">
        <v>18</v>
      </c>
      <c r="B19" s="77">
        <f>Пр!D47</f>
        <v>0</v>
      </c>
      <c r="C19" s="78" t="str">
        <f>Пр!E31</f>
        <v>Иванов Валерий</v>
      </c>
      <c r="D19" s="79" t="str">
        <f>Пр!C50</f>
        <v>_</v>
      </c>
      <c r="E19" s="80">
        <f>Пр!B69</f>
        <v>0</v>
      </c>
    </row>
    <row r="20" spans="1:5" ht="12.75">
      <c r="A20" s="76">
        <v>19</v>
      </c>
      <c r="B20" s="77">
        <f>Пр!D51</f>
        <v>0</v>
      </c>
      <c r="C20" s="78" t="str">
        <f>Пр!E35</f>
        <v>Аббасов Рустмхон</v>
      </c>
      <c r="D20" s="79" t="str">
        <f>Пр!C52</f>
        <v>_</v>
      </c>
      <c r="E20" s="80">
        <f>Пр!B71</f>
        <v>0</v>
      </c>
    </row>
    <row r="21" spans="1:5" ht="12.75">
      <c r="A21" s="76">
        <v>20</v>
      </c>
      <c r="B21" s="77">
        <f>Пр!F40</f>
        <v>0</v>
      </c>
      <c r="C21" s="78" t="str">
        <f>Пр!E39</f>
        <v>Семенов Алексей</v>
      </c>
      <c r="D21" s="79" t="str">
        <f>Пр!C65</f>
        <v>_</v>
      </c>
      <c r="E21" s="80">
        <f>Пр!H55</f>
        <v>0</v>
      </c>
    </row>
    <row r="22" spans="1:5" ht="12.75">
      <c r="A22" s="76">
        <v>21</v>
      </c>
      <c r="B22" s="77">
        <f>Пр!F44</f>
        <v>0</v>
      </c>
      <c r="C22" s="78">
        <f>Пр!E66</f>
        <v>0</v>
      </c>
      <c r="D22" s="79" t="str">
        <f>Пр!K69</f>
        <v>_</v>
      </c>
      <c r="E22" s="80">
        <f>Пр!H57</f>
        <v>0</v>
      </c>
    </row>
    <row r="23" spans="1:5" ht="12.75">
      <c r="A23" s="76">
        <v>22</v>
      </c>
      <c r="B23" s="77">
        <f>Пр!F48</f>
        <v>0</v>
      </c>
      <c r="C23" s="78">
        <f>Пр!M70</f>
        <v>0</v>
      </c>
      <c r="D23" s="79" t="str">
        <f>Пр!M72</f>
        <v>_</v>
      </c>
      <c r="E23" s="80">
        <f>Пр!H59</f>
        <v>0</v>
      </c>
    </row>
    <row r="24" spans="1:5" ht="12.75">
      <c r="A24" s="76">
        <v>23</v>
      </c>
      <c r="B24" s="77">
        <f>Пр!F52</f>
        <v>0</v>
      </c>
      <c r="C24" s="78" t="str">
        <f>Пр!I29</f>
        <v>Аббасов Рустмхон</v>
      </c>
      <c r="D24" s="79" t="str">
        <f>Пр!I46</f>
        <v>Байрамалов Леонид</v>
      </c>
      <c r="E24" s="80">
        <f>Пр!H61</f>
        <v>0</v>
      </c>
    </row>
    <row r="25" spans="1:5" ht="12.75">
      <c r="A25" s="76">
        <v>24</v>
      </c>
      <c r="B25" s="77">
        <f>Пр!H42</f>
        <v>0</v>
      </c>
      <c r="C25" s="78" t="str">
        <f>Пр!G33</f>
        <v>Аббасов Рустмхон</v>
      </c>
      <c r="D25" s="79" t="str">
        <f>Пр!E41</f>
        <v>Иванов Валерий</v>
      </c>
      <c r="E25" s="80">
        <f>Пр!B60</f>
        <v>0</v>
      </c>
    </row>
    <row r="26" spans="1:5" ht="12.75">
      <c r="A26" s="76">
        <v>25</v>
      </c>
      <c r="B26" s="77">
        <f>Пр!H50</f>
        <v>0</v>
      </c>
      <c r="C26" s="78" t="str">
        <f>Пр!K21</f>
        <v>Аббасов Рустмхон</v>
      </c>
      <c r="D26" s="79" t="str">
        <f>Пр!K32</f>
        <v>Семенов Константин</v>
      </c>
      <c r="E26" s="80">
        <f>Пр!B62</f>
        <v>0</v>
      </c>
    </row>
    <row r="27" spans="1:5" ht="12.75">
      <c r="A27" s="76">
        <v>26</v>
      </c>
      <c r="B27" s="77">
        <f>Пр!J40</f>
        <v>0</v>
      </c>
      <c r="C27" s="78" t="str">
        <f>Пр!G17</f>
        <v>Андрющенко Александр</v>
      </c>
      <c r="D27" s="79" t="str">
        <f>Пр!E49</f>
        <v>Фирсов Денис</v>
      </c>
      <c r="E27" s="80">
        <f>Пр!B55</f>
        <v>0</v>
      </c>
    </row>
    <row r="28" spans="1:5" ht="12.75">
      <c r="A28" s="76">
        <v>27</v>
      </c>
      <c r="B28" s="77">
        <f>Пр!J48</f>
        <v>0</v>
      </c>
      <c r="C28" s="78" t="str">
        <f>Пр!G25</f>
        <v>Байрамалов Леонид</v>
      </c>
      <c r="D28" s="79" t="str">
        <f>Пр!E45</f>
        <v>Гильманова Уралия</v>
      </c>
      <c r="E28" s="80">
        <f>Пр!B57</f>
        <v>0</v>
      </c>
    </row>
    <row r="29" spans="1:5" ht="12.75">
      <c r="A29" s="76">
        <v>28</v>
      </c>
      <c r="B29" s="77">
        <f>Пр!L44</f>
        <v>0</v>
      </c>
      <c r="C29" s="78" t="str">
        <f>Пр!M44</f>
        <v>Байрамалов Леонид</v>
      </c>
      <c r="D29" s="79" t="str">
        <f>Пр!M52</f>
        <v>Гильманова Уралия</v>
      </c>
      <c r="E29" s="80">
        <f>Пр!L52</f>
        <v>0</v>
      </c>
    </row>
    <row r="30" spans="1:5" ht="12.75">
      <c r="A30" s="76">
        <v>29</v>
      </c>
      <c r="B30" s="77">
        <f>Пр!D56</f>
        <v>0</v>
      </c>
      <c r="C30" s="78" t="str">
        <f>Пр!K48</f>
        <v>Байрамалов Леонид</v>
      </c>
      <c r="D30" s="79" t="str">
        <f>Пр!C57</f>
        <v>Фирсов Денис</v>
      </c>
      <c r="E30" s="80">
        <f>Пр!D58</f>
        <v>0</v>
      </c>
    </row>
    <row r="31" spans="1:5" ht="12.75">
      <c r="A31" s="76">
        <v>30</v>
      </c>
      <c r="B31" s="77">
        <f>Пр!D61</f>
        <v>0</v>
      </c>
      <c r="C31" s="78" t="str">
        <f>Пр!K40</f>
        <v>Гильманова Уралия</v>
      </c>
      <c r="D31" s="79" t="str">
        <f>Пр!C55</f>
        <v>Андрющенко Александр</v>
      </c>
      <c r="E31" s="80">
        <f>Пр!D63</f>
        <v>0</v>
      </c>
    </row>
    <row r="32" spans="1:5" ht="12.75">
      <c r="A32" s="76">
        <v>31</v>
      </c>
      <c r="B32" s="77">
        <f>Пр!J56</f>
        <v>0</v>
      </c>
      <c r="C32" s="78" t="str">
        <f>Пр!I42</f>
        <v>Гильманова Уралия</v>
      </c>
      <c r="D32" s="79" t="str">
        <f>Пр!C60</f>
        <v>Семенов Алексей</v>
      </c>
      <c r="E32" s="80">
        <f>Пр!J64</f>
        <v>0</v>
      </c>
    </row>
    <row r="33" spans="1:5" ht="12.75">
      <c r="A33" s="76">
        <v>32</v>
      </c>
      <c r="B33" s="77">
        <f>Пр!J60</f>
        <v>0</v>
      </c>
      <c r="C33" s="78" t="str">
        <f>Пр!E11</f>
        <v>Мухаметзянов Ришат</v>
      </c>
      <c r="D33" s="79" t="str">
        <f>Пр!C40</f>
        <v>Семенов Алексей</v>
      </c>
      <c r="E33" s="80">
        <f>Пр!J66</f>
        <v>0</v>
      </c>
    </row>
    <row r="34" spans="1:5" ht="12.75">
      <c r="A34" s="76">
        <v>33</v>
      </c>
      <c r="B34" s="77">
        <f>Пр!L58</f>
        <v>0</v>
      </c>
      <c r="C34" s="78" t="str">
        <f>Пр!E61</f>
        <v>Мухаметзянов Ришат</v>
      </c>
      <c r="D34" s="79" t="str">
        <f>Пр!E63</f>
        <v>Семенов Алексей</v>
      </c>
      <c r="E34" s="80">
        <f>Пр!L61</f>
        <v>0</v>
      </c>
    </row>
    <row r="35" spans="1:5" ht="12.75">
      <c r="A35" s="76">
        <v>34</v>
      </c>
      <c r="B35" s="77">
        <f>Пр!L65</f>
        <v>0</v>
      </c>
      <c r="C35" s="78" t="str">
        <f>Пр!G40</f>
        <v>Семенов Алексей</v>
      </c>
      <c r="D35" s="79" t="str">
        <f>Пр!I55</f>
        <v>Иванов Валерий</v>
      </c>
      <c r="E35" s="80">
        <f>Пр!L67</f>
        <v>0</v>
      </c>
    </row>
    <row r="36" spans="1:5" ht="12.75">
      <c r="A36" s="76">
        <v>35</v>
      </c>
      <c r="B36" s="77">
        <f>Пр!D66</f>
        <v>0</v>
      </c>
      <c r="C36" s="78" t="str">
        <f>Пр!I13</f>
        <v>Семенов Константин</v>
      </c>
      <c r="D36" s="79" t="str">
        <f>Пр!I38</f>
        <v>Андрющенко Александр</v>
      </c>
      <c r="E36" s="80">
        <f>Пр!J69</f>
        <v>0</v>
      </c>
    </row>
    <row r="37" spans="1:5" ht="12.75">
      <c r="A37" s="76">
        <v>36</v>
      </c>
      <c r="B37" s="77">
        <f>Пр!D70</f>
        <v>0</v>
      </c>
      <c r="C37" s="78" t="str">
        <f>Пр!G9</f>
        <v>Семенов Константин</v>
      </c>
      <c r="D37" s="79" t="str">
        <f>Пр!E53</f>
        <v>Мухаметзянов Ришат</v>
      </c>
      <c r="E37" s="80">
        <f>Пр!J71</f>
        <v>0</v>
      </c>
    </row>
    <row r="38" spans="1:5" ht="12.75">
      <c r="A38" s="76">
        <v>37</v>
      </c>
      <c r="B38" s="77">
        <f>Пр!F68</f>
        <v>0</v>
      </c>
      <c r="C38" s="78" t="str">
        <f>Пр!E56</f>
        <v>Фирсов Денис</v>
      </c>
      <c r="D38" s="79" t="str">
        <f>Пр!E58</f>
        <v>Андрющенко Александр</v>
      </c>
      <c r="E38" s="80">
        <f>Пр!F71</f>
        <v>0</v>
      </c>
    </row>
    <row r="39" spans="1:5" ht="12.75">
      <c r="A39" s="76">
        <v>38</v>
      </c>
      <c r="B39" s="77">
        <f>Пр!L70</f>
        <v>0</v>
      </c>
      <c r="C39" s="78" t="str">
        <f>Пр!I50</f>
        <v>Фирсов Денис</v>
      </c>
      <c r="D39" s="79" t="str">
        <f>Пр!C62</f>
        <v>Мухаметзянов Ришат</v>
      </c>
      <c r="E39" s="80">
        <f>Пр!L72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76" t="s">
        <v>68</v>
      </c>
      <c r="B1" s="176"/>
      <c r="C1" s="176"/>
      <c r="D1" s="176"/>
      <c r="E1" s="176"/>
      <c r="F1" s="176"/>
      <c r="G1" s="176"/>
      <c r="H1" s="176"/>
      <c r="I1" s="176"/>
      <c r="J1" s="192" t="s">
        <v>83</v>
      </c>
    </row>
    <row r="2" spans="1:9" ht="13.5" thickBot="1">
      <c r="A2" s="185" t="s">
        <v>49</v>
      </c>
      <c r="B2" s="185"/>
      <c r="C2" s="185"/>
      <c r="D2" s="185"/>
      <c r="E2" s="185"/>
      <c r="F2" s="185"/>
      <c r="G2" s="185"/>
      <c r="H2" s="185"/>
      <c r="I2" s="185"/>
    </row>
    <row r="3" spans="1:10" ht="20.25">
      <c r="A3" s="193" t="s">
        <v>7</v>
      </c>
      <c r="B3" s="194"/>
      <c r="C3" s="194"/>
      <c r="D3" s="194"/>
      <c r="E3" s="194"/>
      <c r="F3" s="194"/>
      <c r="G3" s="194"/>
      <c r="H3" s="194"/>
      <c r="I3" s="18">
        <v>18</v>
      </c>
      <c r="J3" s="195"/>
    </row>
    <row r="4" spans="1:10" ht="19.5" customHeight="1">
      <c r="A4" s="181" t="s">
        <v>8</v>
      </c>
      <c r="B4" s="181"/>
      <c r="C4" s="180" t="s">
        <v>50</v>
      </c>
      <c r="D4" s="180"/>
      <c r="E4" s="180"/>
      <c r="F4" s="180"/>
      <c r="G4" s="180"/>
      <c r="H4" s="180"/>
      <c r="I4" s="180"/>
      <c r="J4" s="196"/>
    </row>
    <row r="5" spans="1:10" ht="15.75">
      <c r="A5" s="173"/>
      <c r="B5" s="174"/>
      <c r="C5" s="174"/>
      <c r="D5" s="21" t="s">
        <v>9</v>
      </c>
      <c r="E5" s="197">
        <v>45059</v>
      </c>
      <c r="F5" s="197"/>
      <c r="G5" s="197"/>
      <c r="H5" s="22" t="s">
        <v>10</v>
      </c>
      <c r="I5" s="23" t="s">
        <v>11</v>
      </c>
      <c r="J5" s="198"/>
    </row>
    <row r="6" spans="1:10" ht="15.75">
      <c r="A6" s="82"/>
      <c r="B6" s="82"/>
      <c r="C6" s="82"/>
      <c r="D6" s="82"/>
      <c r="E6" s="82"/>
      <c r="F6" s="82"/>
      <c r="G6" s="82"/>
      <c r="H6" s="82"/>
      <c r="I6" s="82"/>
      <c r="J6" s="198"/>
    </row>
    <row r="7" spans="1:10" ht="10.5" customHeight="1">
      <c r="A7" s="1"/>
      <c r="B7" s="199" t="s">
        <v>19</v>
      </c>
      <c r="C7" s="200" t="s">
        <v>12</v>
      </c>
      <c r="D7" s="201" t="s">
        <v>20</v>
      </c>
      <c r="E7" s="1"/>
      <c r="F7" s="1"/>
      <c r="G7" s="1"/>
      <c r="H7" s="1"/>
      <c r="I7" s="1"/>
      <c r="J7" s="202"/>
    </row>
    <row r="8" spans="1:10" ht="18">
      <c r="A8" s="203"/>
      <c r="B8" s="31" t="s">
        <v>24</v>
      </c>
      <c r="C8" s="32">
        <v>1</v>
      </c>
      <c r="D8" s="33" t="str">
        <f>Сб!I13</f>
        <v>Фирсов Денис</v>
      </c>
      <c r="E8" s="1"/>
      <c r="F8" s="1"/>
      <c r="G8" s="1"/>
      <c r="H8" s="1"/>
      <c r="I8" s="1"/>
      <c r="J8" s="204"/>
    </row>
    <row r="9" spans="1:10" ht="18">
      <c r="A9" s="203"/>
      <c r="B9" s="31" t="s">
        <v>84</v>
      </c>
      <c r="C9" s="32">
        <v>2</v>
      </c>
      <c r="D9" s="33" t="str">
        <f>Сб!I20</f>
        <v>Мухаметзянов Ришат</v>
      </c>
      <c r="E9" s="1"/>
      <c r="F9" s="1"/>
      <c r="G9" s="1"/>
      <c r="H9" s="1"/>
      <c r="I9" s="1"/>
      <c r="J9" s="204"/>
    </row>
    <row r="10" spans="1:10" ht="18">
      <c r="A10" s="203"/>
      <c r="B10" s="31" t="s">
        <v>85</v>
      </c>
      <c r="C10" s="32">
        <v>3</v>
      </c>
      <c r="D10" s="33" t="str">
        <f>Сб!I26</f>
        <v>Гильманова Уралия</v>
      </c>
      <c r="E10" s="1"/>
      <c r="F10" s="1"/>
      <c r="G10" s="1"/>
      <c r="H10" s="1"/>
      <c r="I10" s="1"/>
      <c r="J10" s="204"/>
    </row>
    <row r="11" spans="1:10" ht="18">
      <c r="A11" s="203"/>
      <c r="B11" s="31" t="s">
        <v>86</v>
      </c>
      <c r="C11" s="32">
        <v>4</v>
      </c>
      <c r="D11" s="33" t="str">
        <f>Сб!I29</f>
        <v>Старков Константин</v>
      </c>
      <c r="E11" s="1"/>
      <c r="F11" s="1"/>
      <c r="G11" s="1"/>
      <c r="H11" s="1"/>
      <c r="I11" s="1"/>
      <c r="J11" s="202"/>
    </row>
    <row r="12" spans="1:10" ht="18">
      <c r="A12" s="203"/>
      <c r="B12" s="31" t="s">
        <v>14</v>
      </c>
      <c r="C12" s="32">
        <v>5</v>
      </c>
      <c r="D12" s="33" t="str">
        <f>Сб!I32</f>
        <v>Петровский Тимофей</v>
      </c>
      <c r="E12" s="1"/>
      <c r="F12" s="1"/>
      <c r="G12" s="1"/>
      <c r="H12" s="1"/>
      <c r="I12" s="1"/>
      <c r="J12" s="202"/>
    </row>
    <row r="13" spans="1:10" ht="18">
      <c r="A13" s="203"/>
      <c r="B13" s="31" t="s">
        <v>15</v>
      </c>
      <c r="C13" s="32">
        <v>6</v>
      </c>
      <c r="D13" s="33" t="str">
        <f>Сб!I34</f>
        <v>Нестеренко Георгий</v>
      </c>
      <c r="E13" s="1"/>
      <c r="F13" s="1"/>
      <c r="G13" s="1"/>
      <c r="H13" s="1"/>
      <c r="I13" s="1"/>
      <c r="J13" s="202"/>
    </row>
    <row r="14" spans="1:10" ht="18">
      <c r="A14" s="203"/>
      <c r="B14" s="31" t="s">
        <v>17</v>
      </c>
      <c r="C14" s="32">
        <v>7</v>
      </c>
      <c r="D14" s="33" t="str">
        <f>Сб!E34</f>
        <v>Грошев Юрий</v>
      </c>
      <c r="E14" s="1"/>
      <c r="F14" s="1"/>
      <c r="G14" s="1"/>
      <c r="H14" s="1"/>
      <c r="I14" s="1"/>
      <c r="J14" s="202"/>
    </row>
    <row r="15" spans="1:10" ht="18">
      <c r="A15" s="203"/>
      <c r="B15" s="31" t="s">
        <v>16</v>
      </c>
      <c r="C15" s="32">
        <v>8</v>
      </c>
      <c r="D15" s="33" t="str">
        <f>Сб!E36</f>
        <v>Кочетыгов Алексей</v>
      </c>
      <c r="E15" s="1"/>
      <c r="F15" s="1"/>
      <c r="G15" s="1"/>
      <c r="H15" s="1"/>
      <c r="I15" s="1"/>
      <c r="J15" s="202"/>
    </row>
    <row r="16" ht="12.75">
      <c r="J16" s="202"/>
    </row>
    <row r="17" ht="12.75">
      <c r="J17" s="20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5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210" customWidth="1"/>
    <col min="2" max="2" width="3.75390625" style="210" customWidth="1"/>
    <col min="3" max="3" width="25.75390625" style="210" customWidth="1"/>
    <col min="4" max="4" width="3.75390625" style="210" customWidth="1"/>
    <col min="5" max="5" width="19.75390625" style="210" customWidth="1"/>
    <col min="6" max="6" width="3.75390625" style="210" customWidth="1"/>
    <col min="7" max="7" width="17.75390625" style="210" customWidth="1"/>
    <col min="8" max="8" width="3.75390625" style="210" customWidth="1"/>
    <col min="9" max="9" width="7.75390625" style="210" customWidth="1"/>
    <col min="10" max="13" width="3.75390625" style="210" customWidth="1"/>
    <col min="14" max="14" width="4.75390625" style="210" customWidth="1"/>
    <col min="15" max="17" width="3.75390625" style="210" customWidth="1"/>
    <col min="18" max="16384" width="2.75390625" style="210" customWidth="1"/>
  </cols>
  <sheetData>
    <row r="1" spans="1:14" s="2" customFormat="1" ht="13.5" thickBot="1">
      <c r="A1" s="205" t="s">
        <v>87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2" customFormat="1" ht="13.5" thickBot="1">
      <c r="A2" s="206" t="s">
        <v>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2" customFormat="1" ht="12.75">
      <c r="A3" s="207" t="str">
        <f>сСб!A3</f>
        <v>LXVII Чемпионат РБ в зачет XXIV Кубка РБ, VI Кубка Давида - Детского Баш Кубка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5" ht="10.5" customHeight="1">
      <c r="A4" s="208" t="str">
        <f>CONCATENATE(сСб!A4," ",сСб!C4)</f>
        <v>Республиканские официальные спортивные соревнования ДЕНЬ ПОБЕДЫ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9"/>
    </row>
    <row r="5" spans="1:15" ht="13.5">
      <c r="A5" s="182">
        <f>сСб!E5</f>
        <v>45059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211"/>
    </row>
    <row r="6" spans="1:14" s="127" customFormat="1" ht="10.5" customHeight="1">
      <c r="A6" s="212">
        <v>1</v>
      </c>
      <c r="B6" s="213">
        <f>сСб!A8</f>
        <v>0</v>
      </c>
      <c r="C6" s="214" t="str">
        <f>сСб!B8</f>
        <v>Фирсов Денис</v>
      </c>
      <c r="D6" s="215"/>
      <c r="E6" s="212"/>
      <c r="F6" s="212"/>
      <c r="G6" s="212"/>
      <c r="H6" s="212"/>
      <c r="I6" s="212"/>
      <c r="J6" s="216"/>
      <c r="K6" s="216"/>
      <c r="L6" s="216"/>
      <c r="M6" s="216"/>
      <c r="N6" s="216"/>
    </row>
    <row r="7" spans="1:14" s="127" customFormat="1" ht="10.5" customHeight="1">
      <c r="A7" s="212"/>
      <c r="B7" s="217"/>
      <c r="C7" s="218">
        <v>1</v>
      </c>
      <c r="D7" s="219"/>
      <c r="E7" s="220" t="s">
        <v>24</v>
      </c>
      <c r="F7" s="221"/>
      <c r="G7" s="212"/>
      <c r="H7" s="212"/>
      <c r="I7" s="212"/>
      <c r="J7" s="216"/>
      <c r="K7" s="216"/>
      <c r="L7" s="216"/>
      <c r="M7" s="216"/>
      <c r="N7" s="216"/>
    </row>
    <row r="8" spans="1:14" s="127" customFormat="1" ht="10.5" customHeight="1">
      <c r="A8" s="212">
        <v>8</v>
      </c>
      <c r="B8" s="213">
        <f>сСб!A15</f>
        <v>0</v>
      </c>
      <c r="C8" s="222" t="str">
        <f>сСб!B15</f>
        <v>Грошев Юрий</v>
      </c>
      <c r="D8" s="223"/>
      <c r="E8" s="218"/>
      <c r="F8" s="224"/>
      <c r="G8" s="212"/>
      <c r="H8" s="212"/>
      <c r="I8" s="212"/>
      <c r="J8" s="216"/>
      <c r="K8" s="216"/>
      <c r="L8" s="216"/>
      <c r="M8" s="216"/>
      <c r="N8" s="216"/>
    </row>
    <row r="9" spans="1:14" s="127" customFormat="1" ht="10.5" customHeight="1">
      <c r="A9" s="212"/>
      <c r="B9" s="217"/>
      <c r="C9" s="212"/>
      <c r="D9" s="217"/>
      <c r="E9" s="218">
        <v>5</v>
      </c>
      <c r="F9" s="219"/>
      <c r="G9" s="220" t="s">
        <v>24</v>
      </c>
      <c r="H9" s="221"/>
      <c r="I9" s="212"/>
      <c r="J9" s="216"/>
      <c r="K9" s="216"/>
      <c r="L9" s="216"/>
      <c r="M9" s="216"/>
      <c r="N9" s="216"/>
    </row>
    <row r="10" spans="1:14" s="127" customFormat="1" ht="10.5" customHeight="1">
      <c r="A10" s="212">
        <v>5</v>
      </c>
      <c r="B10" s="213">
        <f>сСб!A12</f>
        <v>0</v>
      </c>
      <c r="C10" s="214" t="str">
        <f>сСб!B12</f>
        <v>Петровский Тимофей</v>
      </c>
      <c r="D10" s="225"/>
      <c r="E10" s="218"/>
      <c r="F10" s="223"/>
      <c r="G10" s="218"/>
      <c r="H10" s="221"/>
      <c r="I10" s="212"/>
      <c r="J10" s="216"/>
      <c r="K10" s="216"/>
      <c r="L10" s="216"/>
      <c r="M10" s="216"/>
      <c r="N10" s="216"/>
    </row>
    <row r="11" spans="1:14" s="127" customFormat="1" ht="10.5" customHeight="1">
      <c r="A11" s="212"/>
      <c r="B11" s="217"/>
      <c r="C11" s="218">
        <v>2</v>
      </c>
      <c r="D11" s="219"/>
      <c r="E11" s="226" t="s">
        <v>86</v>
      </c>
      <c r="F11" s="227"/>
      <c r="G11" s="218"/>
      <c r="H11" s="221"/>
      <c r="I11" s="212"/>
      <c r="J11" s="216"/>
      <c r="K11" s="216"/>
      <c r="L11" s="216"/>
      <c r="M11" s="216"/>
      <c r="N11" s="216"/>
    </row>
    <row r="12" spans="1:14" s="127" customFormat="1" ht="10.5" customHeight="1">
      <c r="A12" s="212">
        <v>4</v>
      </c>
      <c r="B12" s="213">
        <f>сСб!A11</f>
        <v>0</v>
      </c>
      <c r="C12" s="222" t="str">
        <f>сСб!B11</f>
        <v>Старков Константин</v>
      </c>
      <c r="D12" s="225"/>
      <c r="E12" s="212"/>
      <c r="F12" s="217"/>
      <c r="G12" s="218"/>
      <c r="H12" s="221"/>
      <c r="I12" s="212"/>
      <c r="J12" s="216"/>
      <c r="K12" s="216"/>
      <c r="L12" s="216"/>
      <c r="M12" s="216"/>
      <c r="N12" s="216"/>
    </row>
    <row r="13" spans="1:14" s="127" customFormat="1" ht="10.5" customHeight="1">
      <c r="A13" s="212"/>
      <c r="B13" s="217"/>
      <c r="C13" s="212"/>
      <c r="D13" s="217"/>
      <c r="E13" s="212"/>
      <c r="F13" s="217"/>
      <c r="G13" s="218">
        <v>7</v>
      </c>
      <c r="H13" s="219"/>
      <c r="I13" s="228" t="s">
        <v>24</v>
      </c>
      <c r="J13" s="228"/>
      <c r="K13" s="228"/>
      <c r="L13" s="228"/>
      <c r="M13" s="228"/>
      <c r="N13" s="228"/>
    </row>
    <row r="14" spans="1:14" s="127" customFormat="1" ht="10.5" customHeight="1">
      <c r="A14" s="212">
        <v>3</v>
      </c>
      <c r="B14" s="213">
        <f>сСб!A10</f>
        <v>0</v>
      </c>
      <c r="C14" s="214" t="str">
        <f>сСб!B10</f>
        <v>Мухаметзянов Ришат</v>
      </c>
      <c r="D14" s="225"/>
      <c r="E14" s="212"/>
      <c r="F14" s="217"/>
      <c r="G14" s="218"/>
      <c r="H14" s="225"/>
      <c r="I14" s="229"/>
      <c r="J14" s="230"/>
      <c r="K14" s="229"/>
      <c r="L14" s="230"/>
      <c r="M14" s="230"/>
      <c r="N14" s="231" t="s">
        <v>27</v>
      </c>
    </row>
    <row r="15" spans="1:14" s="127" customFormat="1" ht="10.5" customHeight="1">
      <c r="A15" s="212"/>
      <c r="B15" s="217"/>
      <c r="C15" s="218">
        <v>3</v>
      </c>
      <c r="D15" s="219"/>
      <c r="E15" s="220" t="s">
        <v>85</v>
      </c>
      <c r="F15" s="225"/>
      <c r="G15" s="218"/>
      <c r="H15" s="225"/>
      <c r="I15" s="229"/>
      <c r="J15" s="230"/>
      <c r="K15" s="229"/>
      <c r="L15" s="230"/>
      <c r="M15" s="230"/>
      <c r="N15" s="229"/>
    </row>
    <row r="16" spans="1:14" s="127" customFormat="1" ht="10.5" customHeight="1">
      <c r="A16" s="212">
        <v>6</v>
      </c>
      <c r="B16" s="213">
        <f>сСб!A13</f>
        <v>0</v>
      </c>
      <c r="C16" s="222" t="str">
        <f>сСб!B13</f>
        <v>Кочетыгов Алексей</v>
      </c>
      <c r="D16" s="223"/>
      <c r="E16" s="218"/>
      <c r="F16" s="227"/>
      <c r="G16" s="218"/>
      <c r="H16" s="225"/>
      <c r="I16" s="229"/>
      <c r="J16" s="230"/>
      <c r="K16" s="229"/>
      <c r="L16" s="230"/>
      <c r="M16" s="230"/>
      <c r="N16" s="229"/>
    </row>
    <row r="17" spans="1:14" s="127" customFormat="1" ht="10.5" customHeight="1">
      <c r="A17" s="212"/>
      <c r="B17" s="217"/>
      <c r="C17" s="212"/>
      <c r="D17" s="217"/>
      <c r="E17" s="218">
        <v>6</v>
      </c>
      <c r="F17" s="219"/>
      <c r="G17" s="226" t="s">
        <v>85</v>
      </c>
      <c r="H17" s="225"/>
      <c r="I17" s="229"/>
      <c r="J17" s="230"/>
      <c r="K17" s="229"/>
      <c r="L17" s="230"/>
      <c r="M17" s="230"/>
      <c r="N17" s="229"/>
    </row>
    <row r="18" spans="1:14" s="127" customFormat="1" ht="10.5" customHeight="1">
      <c r="A18" s="212">
        <v>7</v>
      </c>
      <c r="B18" s="213">
        <f>сСб!A14</f>
        <v>0</v>
      </c>
      <c r="C18" s="214" t="str">
        <f>сСб!B14</f>
        <v>Нестеренко Георгий</v>
      </c>
      <c r="D18" s="225"/>
      <c r="E18" s="218"/>
      <c r="F18" s="225"/>
      <c r="G18" s="212"/>
      <c r="H18" s="217"/>
      <c r="I18" s="229"/>
      <c r="J18" s="230"/>
      <c r="K18" s="229"/>
      <c r="L18" s="230"/>
      <c r="M18" s="230"/>
      <c r="N18" s="229"/>
    </row>
    <row r="19" spans="1:14" s="127" customFormat="1" ht="10.5" customHeight="1">
      <c r="A19" s="212"/>
      <c r="B19" s="217"/>
      <c r="C19" s="218">
        <v>4</v>
      </c>
      <c r="D19" s="219"/>
      <c r="E19" s="226" t="s">
        <v>84</v>
      </c>
      <c r="F19" s="225"/>
      <c r="G19" s="212"/>
      <c r="H19" s="217"/>
      <c r="I19" s="229"/>
      <c r="J19" s="230"/>
      <c r="K19" s="229"/>
      <c r="L19" s="230"/>
      <c r="M19" s="230"/>
      <c r="N19" s="229"/>
    </row>
    <row r="20" spans="1:14" s="127" customFormat="1" ht="10.5" customHeight="1">
      <c r="A20" s="212">
        <v>2</v>
      </c>
      <c r="B20" s="213">
        <f>сСб!A9</f>
        <v>0</v>
      </c>
      <c r="C20" s="222" t="str">
        <f>сСб!B9</f>
        <v>Гильманова Уралия</v>
      </c>
      <c r="D20" s="225"/>
      <c r="E20" s="212"/>
      <c r="F20" s="217"/>
      <c r="G20" s="212">
        <v>-7</v>
      </c>
      <c r="H20" s="232">
        <f>IF(H13=F9,F17,IF(H13=F17,F9,0))</f>
        <v>0</v>
      </c>
      <c r="I20" s="233" t="str">
        <f>IF(I13=G9,G17,IF(I13=G17,G9,0))</f>
        <v>Мухаметзянов Ришат</v>
      </c>
      <c r="J20" s="233"/>
      <c r="K20" s="233"/>
      <c r="L20" s="233"/>
      <c r="M20" s="233"/>
      <c r="N20" s="233"/>
    </row>
    <row r="21" spans="1:14" s="127" customFormat="1" ht="10.5" customHeight="1">
      <c r="A21" s="212"/>
      <c r="B21" s="217"/>
      <c r="C21" s="212"/>
      <c r="D21" s="217"/>
      <c r="E21" s="212"/>
      <c r="F21" s="217"/>
      <c r="G21" s="212"/>
      <c r="H21" s="217"/>
      <c r="I21" s="234"/>
      <c r="J21" s="216"/>
      <c r="K21" s="234"/>
      <c r="L21" s="216"/>
      <c r="M21" s="216"/>
      <c r="N21" s="235" t="s">
        <v>28</v>
      </c>
    </row>
    <row r="22" spans="1:14" s="127" customFormat="1" ht="10.5" customHeight="1">
      <c r="A22" s="212">
        <v>-1</v>
      </c>
      <c r="B22" s="232">
        <f>IF(D7=B6,B8,IF(D7=B8,B6,0))</f>
        <v>0</v>
      </c>
      <c r="C22" s="233" t="str">
        <f>IF(E7=C6,C8,IF(E7=C8,C6,0))</f>
        <v>Грошев Юрий</v>
      </c>
      <c r="D22" s="236"/>
      <c r="E22" s="212"/>
      <c r="F22" s="217"/>
      <c r="G22" s="212"/>
      <c r="H22" s="217"/>
      <c r="I22" s="234"/>
      <c r="J22" s="216"/>
      <c r="K22" s="234"/>
      <c r="L22" s="216"/>
      <c r="M22" s="216"/>
      <c r="N22" s="234"/>
    </row>
    <row r="23" spans="1:14" s="127" customFormat="1" ht="10.5" customHeight="1">
      <c r="A23" s="212"/>
      <c r="B23" s="217"/>
      <c r="C23" s="237">
        <v>8</v>
      </c>
      <c r="D23" s="219"/>
      <c r="E23" s="220" t="s">
        <v>14</v>
      </c>
      <c r="F23" s="225"/>
      <c r="G23" s="212"/>
      <c r="H23" s="217"/>
      <c r="I23" s="234"/>
      <c r="J23" s="216"/>
      <c r="K23" s="234"/>
      <c r="L23" s="216"/>
      <c r="M23" s="216"/>
      <c r="N23" s="234"/>
    </row>
    <row r="24" spans="1:14" s="127" customFormat="1" ht="10.5" customHeight="1">
      <c r="A24" s="212">
        <v>-2</v>
      </c>
      <c r="B24" s="232">
        <f>IF(D11=B10,B12,IF(D11=B12,B10,0))</f>
        <v>0</v>
      </c>
      <c r="C24" s="238" t="str">
        <f>IF(E11=C10,C12,IF(E11=C12,C10,0))</f>
        <v>Петровский Тимофей</v>
      </c>
      <c r="D24" s="239"/>
      <c r="E24" s="237">
        <v>10</v>
      </c>
      <c r="F24" s="219"/>
      <c r="G24" s="220" t="s">
        <v>84</v>
      </c>
      <c r="H24" s="225"/>
      <c r="I24" s="234"/>
      <c r="J24" s="216"/>
      <c r="K24" s="234"/>
      <c r="L24" s="216"/>
      <c r="M24" s="216"/>
      <c r="N24" s="234"/>
    </row>
    <row r="25" spans="1:14" s="127" customFormat="1" ht="10.5" customHeight="1">
      <c r="A25" s="212"/>
      <c r="B25" s="217"/>
      <c r="C25" s="212">
        <v>-6</v>
      </c>
      <c r="D25" s="240">
        <f>IF(F17=D15,D19,IF(F17=D19,D15,0))</f>
        <v>0</v>
      </c>
      <c r="E25" s="238" t="str">
        <f>IF(G17=E15,E19,IF(G17=E19,E15,0))</f>
        <v>Гильманова Уралия</v>
      </c>
      <c r="F25" s="239"/>
      <c r="G25" s="237"/>
      <c r="H25" s="225"/>
      <c r="I25" s="234"/>
      <c r="J25" s="216"/>
      <c r="K25" s="234"/>
      <c r="L25" s="216"/>
      <c r="M25" s="216"/>
      <c r="N25" s="234"/>
    </row>
    <row r="26" spans="1:14" s="127" customFormat="1" ht="10.5" customHeight="1">
      <c r="A26" s="212">
        <v>-3</v>
      </c>
      <c r="B26" s="232">
        <f>IF(D15=B14,B16,IF(D15=B16,B14,0))</f>
        <v>0</v>
      </c>
      <c r="C26" s="233" t="str">
        <f>IF(E15=C14,C16,IF(E15=C16,C14,0))</f>
        <v>Кочетыгов Алексей</v>
      </c>
      <c r="D26" s="236"/>
      <c r="E26" s="212"/>
      <c r="F26" s="217"/>
      <c r="G26" s="218">
        <v>12</v>
      </c>
      <c r="H26" s="219"/>
      <c r="I26" s="228" t="s">
        <v>84</v>
      </c>
      <c r="J26" s="228"/>
      <c r="K26" s="228"/>
      <c r="L26" s="228"/>
      <c r="M26" s="228"/>
      <c r="N26" s="228"/>
    </row>
    <row r="27" spans="1:14" s="127" customFormat="1" ht="10.5" customHeight="1">
      <c r="A27" s="212"/>
      <c r="B27" s="217"/>
      <c r="C27" s="237">
        <v>9</v>
      </c>
      <c r="D27" s="219"/>
      <c r="E27" s="220" t="s">
        <v>17</v>
      </c>
      <c r="F27" s="225"/>
      <c r="G27" s="218"/>
      <c r="H27" s="225"/>
      <c r="I27" s="234"/>
      <c r="J27" s="216"/>
      <c r="K27" s="234"/>
      <c r="L27" s="216"/>
      <c r="M27" s="216"/>
      <c r="N27" s="235" t="s">
        <v>29</v>
      </c>
    </row>
    <row r="28" spans="1:14" s="127" customFormat="1" ht="10.5" customHeight="1">
      <c r="A28" s="212">
        <v>-4</v>
      </c>
      <c r="B28" s="232">
        <f>IF(D19=B18,B20,IF(D19=B20,B18,0))</f>
        <v>0</v>
      </c>
      <c r="C28" s="238" t="str">
        <f>IF(E19=C18,C20,IF(E19=C20,C18,0))</f>
        <v>Нестеренко Георгий</v>
      </c>
      <c r="D28" s="239"/>
      <c r="E28" s="237">
        <v>11</v>
      </c>
      <c r="F28" s="219"/>
      <c r="G28" s="226" t="s">
        <v>86</v>
      </c>
      <c r="H28" s="225"/>
      <c r="I28" s="234"/>
      <c r="J28" s="216"/>
      <c r="K28" s="234"/>
      <c r="L28" s="216"/>
      <c r="M28" s="216"/>
      <c r="N28" s="234"/>
    </row>
    <row r="29" spans="1:14" s="127" customFormat="1" ht="10.5" customHeight="1">
      <c r="A29" s="212"/>
      <c r="B29" s="241"/>
      <c r="C29" s="212">
        <v>-5</v>
      </c>
      <c r="D29" s="240">
        <f>IF(F9=D7,D11,IF(F9=D11,D7,0))</f>
        <v>0</v>
      </c>
      <c r="E29" s="238" t="str">
        <f>IF(G9=E7,E11,IF(G9=E11,E7,0))</f>
        <v>Старков Константин</v>
      </c>
      <c r="F29" s="236"/>
      <c r="G29" s="212">
        <v>-12</v>
      </c>
      <c r="H29" s="232">
        <f>IF(H26=F24,F28,IF(H26=F28,F24,0))</f>
        <v>0</v>
      </c>
      <c r="I29" s="233" t="str">
        <f>IF(I26=G24,G28,IF(I26=G28,G24,0))</f>
        <v>Старков Константин</v>
      </c>
      <c r="J29" s="233"/>
      <c r="K29" s="233"/>
      <c r="L29" s="233"/>
      <c r="M29" s="233"/>
      <c r="N29" s="233"/>
    </row>
    <row r="30" spans="1:14" s="127" customFormat="1" ht="10.5" customHeight="1">
      <c r="A30" s="212"/>
      <c r="B30" s="241"/>
      <c r="C30" s="212"/>
      <c r="D30" s="242"/>
      <c r="E30" s="212"/>
      <c r="F30" s="217"/>
      <c r="G30" s="212"/>
      <c r="H30" s="217"/>
      <c r="I30" s="234"/>
      <c r="J30" s="216"/>
      <c r="K30" s="234"/>
      <c r="L30" s="216"/>
      <c r="M30" s="216"/>
      <c r="N30" s="235" t="s">
        <v>30</v>
      </c>
    </row>
    <row r="31" spans="1:14" s="127" customFormat="1" ht="10.5" customHeight="1">
      <c r="A31" s="212"/>
      <c r="B31" s="241"/>
      <c r="C31" s="212"/>
      <c r="D31" s="242"/>
      <c r="E31" s="212">
        <v>-10</v>
      </c>
      <c r="F31" s="240">
        <f>IF(F24=D23,D25,IF(F24=D25,D23,0))</f>
        <v>0</v>
      </c>
      <c r="G31" s="233" t="str">
        <f>IF(G24=E23,E25,IF(G24=E25,E23,0))</f>
        <v>Петровский Тимофей</v>
      </c>
      <c r="H31" s="236"/>
      <c r="I31" s="234"/>
      <c r="J31" s="216"/>
      <c r="K31" s="234"/>
      <c r="L31" s="216"/>
      <c r="M31" s="216"/>
      <c r="N31" s="234"/>
    </row>
    <row r="32" spans="1:14" s="127" customFormat="1" ht="10.5" customHeight="1">
      <c r="A32" s="212"/>
      <c r="B32" s="241"/>
      <c r="C32" s="212"/>
      <c r="D32" s="242"/>
      <c r="E32" s="212"/>
      <c r="F32" s="225"/>
      <c r="G32" s="218">
        <v>13</v>
      </c>
      <c r="H32" s="219"/>
      <c r="I32" s="228" t="s">
        <v>14</v>
      </c>
      <c r="J32" s="228"/>
      <c r="K32" s="228"/>
      <c r="L32" s="228"/>
      <c r="M32" s="228"/>
      <c r="N32" s="228"/>
    </row>
    <row r="33" spans="1:14" s="127" customFormat="1" ht="10.5" customHeight="1">
      <c r="A33" s="212">
        <v>-8</v>
      </c>
      <c r="B33" s="240">
        <f>IF(D23=B22,B24,IF(D23=B24,B22,0))</f>
        <v>0</v>
      </c>
      <c r="C33" s="233" t="str">
        <f>IF(E23=C22,C24,IF(E23=C24,C22,0))</f>
        <v>Грошев Юрий</v>
      </c>
      <c r="D33" s="243"/>
      <c r="E33" s="212">
        <v>-11</v>
      </c>
      <c r="F33" s="240">
        <f>IF(F28=D27,D29,IF(F28=D29,D27,0))</f>
        <v>0</v>
      </c>
      <c r="G33" s="238" t="str">
        <f>IF(G28=E27,E29,IF(G28=E29,E27,0))</f>
        <v>Нестеренко Георгий</v>
      </c>
      <c r="H33" s="236"/>
      <c r="I33" s="234"/>
      <c r="J33" s="216"/>
      <c r="K33" s="234"/>
      <c r="L33" s="216"/>
      <c r="M33" s="216"/>
      <c r="N33" s="235" t="s">
        <v>31</v>
      </c>
    </row>
    <row r="34" spans="1:14" s="127" customFormat="1" ht="10.5" customHeight="1">
      <c r="A34" s="212"/>
      <c r="B34" s="241"/>
      <c r="C34" s="218">
        <v>14</v>
      </c>
      <c r="D34" s="219"/>
      <c r="E34" s="228" t="s">
        <v>16</v>
      </c>
      <c r="F34" s="244"/>
      <c r="G34" s="212">
        <v>-13</v>
      </c>
      <c r="H34" s="232">
        <f>IF(H32=F31,F33,IF(H32=F33,F31,0))</f>
        <v>0</v>
      </c>
      <c r="I34" s="233" t="str">
        <f>IF(I32=G31,G33,IF(I32=G33,G31,0))</f>
        <v>Нестеренко Георгий</v>
      </c>
      <c r="J34" s="233"/>
      <c r="K34" s="233"/>
      <c r="L34" s="233"/>
      <c r="M34" s="233"/>
      <c r="N34" s="233"/>
    </row>
    <row r="35" spans="1:14" s="127" customFormat="1" ht="10.5" customHeight="1">
      <c r="A35" s="212">
        <v>-9</v>
      </c>
      <c r="B35" s="240">
        <f>IF(D27=B26,B28,IF(D27=B28,B26,0))</f>
        <v>0</v>
      </c>
      <c r="C35" s="238" t="str">
        <f>IF(E27=C26,C28,IF(E27=C28,C26,0))</f>
        <v>Кочетыгов Алексей</v>
      </c>
      <c r="D35" s="243"/>
      <c r="E35" s="235" t="s">
        <v>34</v>
      </c>
      <c r="F35" s="245"/>
      <c r="G35" s="212"/>
      <c r="H35" s="246"/>
      <c r="I35" s="234"/>
      <c r="J35" s="216"/>
      <c r="K35" s="234"/>
      <c r="L35" s="216"/>
      <c r="M35" s="216"/>
      <c r="N35" s="235" t="s">
        <v>32</v>
      </c>
    </row>
    <row r="36" spans="1:14" s="127" customFormat="1" ht="10.5" customHeight="1">
      <c r="A36" s="212"/>
      <c r="B36" s="212"/>
      <c r="C36" s="212">
        <v>-14</v>
      </c>
      <c r="D36" s="232">
        <f>IF(D34=B33,B35,IF(D34=B35,B33,0))</f>
        <v>0</v>
      </c>
      <c r="E36" s="233" t="str">
        <f>IF(E34=C33,C35,IF(E34=C35,C33,0))</f>
        <v>Кочетыгов Алексей</v>
      </c>
      <c r="F36" s="247"/>
      <c r="G36" s="248"/>
      <c r="H36" s="248"/>
      <c r="I36" s="248"/>
      <c r="J36" s="248"/>
      <c r="K36" s="248"/>
      <c r="L36" s="248"/>
      <c r="M36" s="216"/>
      <c r="N36" s="216"/>
    </row>
    <row r="37" spans="1:14" s="127" customFormat="1" ht="10.5" customHeight="1">
      <c r="A37" s="212"/>
      <c r="B37" s="212"/>
      <c r="C37" s="212"/>
      <c r="D37" s="212"/>
      <c r="E37" s="235" t="s">
        <v>36</v>
      </c>
      <c r="F37" s="245"/>
      <c r="G37" s="212"/>
      <c r="H37" s="212"/>
      <c r="I37" s="234"/>
      <c r="J37" s="216"/>
      <c r="K37" s="216"/>
      <c r="L37" s="216"/>
      <c r="M37" s="216"/>
      <c r="N37" s="216"/>
    </row>
    <row r="38" spans="1:17" ht="10.5" customHeight="1">
      <c r="A38" s="127"/>
      <c r="B38" s="127"/>
      <c r="C38" s="127"/>
      <c r="D38" s="127"/>
      <c r="E38" s="127"/>
      <c r="F38" s="249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</row>
    <row r="39" spans="1:17" ht="10.5" customHeight="1">
      <c r="A39" s="127"/>
      <c r="B39" s="127"/>
      <c r="C39" s="127"/>
      <c r="D39" s="127"/>
      <c r="E39" s="127"/>
      <c r="F39" s="249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</row>
    <row r="40" spans="1:17" ht="10.5" customHeight="1">
      <c r="A40" s="127"/>
      <c r="B40" s="127"/>
      <c r="C40" s="127"/>
      <c r="D40" s="127"/>
      <c r="E40" s="127"/>
      <c r="F40" s="249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7" ht="10.5" customHeight="1">
      <c r="A41" s="127"/>
      <c r="B41" s="127"/>
      <c r="C41" s="127"/>
      <c r="D41" s="127"/>
      <c r="E41" s="127"/>
      <c r="F41" s="249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1:17" ht="10.5" customHeight="1">
      <c r="A42" s="127"/>
      <c r="B42" s="127"/>
      <c r="C42" s="127"/>
      <c r="D42" s="127"/>
      <c r="E42" s="127"/>
      <c r="F42" s="249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</row>
    <row r="43" spans="1:17" ht="10.5" customHeight="1">
      <c r="A43" s="127"/>
      <c r="B43" s="127"/>
      <c r="C43" s="127"/>
      <c r="D43" s="127"/>
      <c r="E43" s="127"/>
      <c r="F43" s="249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1:17" ht="10.5" customHeight="1">
      <c r="A44" s="127"/>
      <c r="B44" s="127"/>
      <c r="C44" s="127"/>
      <c r="D44" s="127"/>
      <c r="E44" s="127"/>
      <c r="F44" s="249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</row>
    <row r="45" spans="1:17" ht="10.5" customHeight="1">
      <c r="A45" s="127"/>
      <c r="B45" s="127"/>
      <c r="C45" s="127"/>
      <c r="D45" s="127"/>
      <c r="E45" s="127"/>
      <c r="F45" s="249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</row>
    <row r="46" spans="1:17" ht="10.5" customHeight="1">
      <c r="A46" s="127"/>
      <c r="B46" s="127"/>
      <c r="C46" s="127"/>
      <c r="D46" s="127"/>
      <c r="E46" s="127"/>
      <c r="F46" s="249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</row>
    <row r="47" spans="1:17" ht="10.5" customHeight="1">
      <c r="A47" s="127"/>
      <c r="B47" s="127"/>
      <c r="C47" s="127"/>
      <c r="D47" s="127"/>
      <c r="E47" s="127"/>
      <c r="F47" s="249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</row>
    <row r="48" ht="10.5" customHeight="1">
      <c r="F48" s="250"/>
    </row>
    <row r="49" ht="10.5" customHeight="1">
      <c r="F49" s="250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74" t="s">
        <v>43</v>
      </c>
      <c r="B1" s="189" t="s">
        <v>44</v>
      </c>
      <c r="C1" s="190"/>
      <c r="D1" s="187" t="s">
        <v>45</v>
      </c>
      <c r="E1" s="188"/>
    </row>
    <row r="2" spans="1:5" ht="12.75">
      <c r="A2" s="76">
        <v>1</v>
      </c>
      <c r="B2" s="77">
        <f>Сб!D7</f>
        <v>0</v>
      </c>
      <c r="C2" s="78" t="str">
        <f>Сб!E19</f>
        <v>Гильманова Уралия</v>
      </c>
      <c r="D2" s="79" t="str">
        <f>Сб!C28</f>
        <v>Нестеренко Георгий</v>
      </c>
      <c r="E2" s="80">
        <f>Сб!B22</f>
        <v>0</v>
      </c>
    </row>
    <row r="3" spans="1:13" ht="12.75">
      <c r="A3" s="76">
        <v>2</v>
      </c>
      <c r="B3" s="77">
        <f>Сб!D11</f>
        <v>0</v>
      </c>
      <c r="C3" s="78" t="str">
        <f>Сб!G24</f>
        <v>Гильманова Уралия</v>
      </c>
      <c r="D3" s="79" t="str">
        <f>Сб!G31</f>
        <v>Петровский Тимофей</v>
      </c>
      <c r="E3" s="80">
        <f>Сб!B24</f>
        <v>0</v>
      </c>
      <c r="M3" s="251"/>
    </row>
    <row r="4" spans="1:5" ht="12.75">
      <c r="A4" s="76">
        <v>3</v>
      </c>
      <c r="B4" s="77">
        <f>Сб!D15</f>
        <v>0</v>
      </c>
      <c r="C4" s="78" t="str">
        <f>Сб!I26</f>
        <v>Гильманова Уралия</v>
      </c>
      <c r="D4" s="79" t="str">
        <f>Сб!I29</f>
        <v>Старков Константин</v>
      </c>
      <c r="E4" s="80">
        <f>Сб!B26</f>
        <v>0</v>
      </c>
    </row>
    <row r="5" spans="1:5" ht="12.75">
      <c r="A5" s="76">
        <v>4</v>
      </c>
      <c r="B5" s="77">
        <f>Сб!D19</f>
        <v>0</v>
      </c>
      <c r="C5" s="78" t="str">
        <f>Сб!E34</f>
        <v>Грошев Юрий</v>
      </c>
      <c r="D5" s="79" t="str">
        <f>Сб!E36</f>
        <v>Кочетыгов Алексей</v>
      </c>
      <c r="E5" s="80">
        <f>Сб!B28</f>
        <v>0</v>
      </c>
    </row>
    <row r="6" spans="1:5" ht="12.75">
      <c r="A6" s="76">
        <v>5</v>
      </c>
      <c r="B6" s="77">
        <f>Сб!F9</f>
        <v>0</v>
      </c>
      <c r="C6" s="78" t="str">
        <f>Сб!G17</f>
        <v>Мухаметзянов Ришат</v>
      </c>
      <c r="D6" s="79" t="str">
        <f>Сб!E25</f>
        <v>Гильманова Уралия</v>
      </c>
      <c r="E6" s="80">
        <f>Сб!D29</f>
        <v>0</v>
      </c>
    </row>
    <row r="7" spans="1:5" ht="12.75">
      <c r="A7" s="76">
        <v>6</v>
      </c>
      <c r="B7" s="77">
        <f>Сб!F17</f>
        <v>0</v>
      </c>
      <c r="C7" s="78" t="str">
        <f>Сб!E15</f>
        <v>Мухаметзянов Ришат</v>
      </c>
      <c r="D7" s="79" t="str">
        <f>Сб!C26</f>
        <v>Кочетыгов Алексей</v>
      </c>
      <c r="E7" s="80">
        <f>Сб!D25</f>
        <v>0</v>
      </c>
    </row>
    <row r="8" spans="1:5" ht="12.75">
      <c r="A8" s="76">
        <v>7</v>
      </c>
      <c r="B8" s="77">
        <f>Сб!H13</f>
        <v>0</v>
      </c>
      <c r="C8" s="78" t="str">
        <f>Сб!E27</f>
        <v>Нестеренко Георгий</v>
      </c>
      <c r="D8" s="79" t="str">
        <f>Сб!C35</f>
        <v>Кочетыгов Алексей</v>
      </c>
      <c r="E8" s="80">
        <f>Сб!H20</f>
        <v>0</v>
      </c>
    </row>
    <row r="9" spans="1:5" ht="12.75">
      <c r="A9" s="76">
        <v>8</v>
      </c>
      <c r="B9" s="77">
        <f>Сб!D23</f>
        <v>0</v>
      </c>
      <c r="C9" s="78" t="str">
        <f>Сб!E23</f>
        <v>Петровский Тимофей</v>
      </c>
      <c r="D9" s="79" t="str">
        <f>Сб!C33</f>
        <v>Грошев Юрий</v>
      </c>
      <c r="E9" s="80">
        <f>Сб!B33</f>
        <v>0</v>
      </c>
    </row>
    <row r="10" spans="1:5" ht="12.75">
      <c r="A10" s="76">
        <v>9</v>
      </c>
      <c r="B10" s="77">
        <f>Сб!D27</f>
        <v>0</v>
      </c>
      <c r="C10" s="78" t="str">
        <f>Сб!I32</f>
        <v>Петровский Тимофей</v>
      </c>
      <c r="D10" s="79" t="str">
        <f>Сб!I34</f>
        <v>Нестеренко Георгий</v>
      </c>
      <c r="E10" s="80">
        <f>Сб!B35</f>
        <v>0</v>
      </c>
    </row>
    <row r="11" spans="1:5" ht="12.75">
      <c r="A11" s="76">
        <v>10</v>
      </c>
      <c r="B11" s="77">
        <f>Сб!F24</f>
        <v>0</v>
      </c>
      <c r="C11" s="78" t="str">
        <f>Сб!G28</f>
        <v>Старков Константин</v>
      </c>
      <c r="D11" s="79" t="str">
        <f>Сб!G33</f>
        <v>Нестеренко Георгий</v>
      </c>
      <c r="E11" s="80">
        <f>Сб!F31</f>
        <v>0</v>
      </c>
    </row>
    <row r="12" spans="1:5" ht="12.75">
      <c r="A12" s="76">
        <v>11</v>
      </c>
      <c r="B12" s="77">
        <f>Сб!F28</f>
        <v>0</v>
      </c>
      <c r="C12" s="78" t="str">
        <f>Сб!E11</f>
        <v>Старков Константин</v>
      </c>
      <c r="D12" s="79" t="str">
        <f>Сб!C24</f>
        <v>Петровский Тимофей</v>
      </c>
      <c r="E12" s="80">
        <f>Сб!F33</f>
        <v>0</v>
      </c>
    </row>
    <row r="13" spans="1:5" ht="12.75">
      <c r="A13" s="76">
        <v>12</v>
      </c>
      <c r="B13" s="77">
        <f>Сб!H26</f>
        <v>0</v>
      </c>
      <c r="C13" s="78" t="str">
        <f>Сб!E7</f>
        <v>Фирсов Денис</v>
      </c>
      <c r="D13" s="79" t="str">
        <f>Сб!C22</f>
        <v>Грошев Юрий</v>
      </c>
      <c r="E13" s="80">
        <f>Сб!H29</f>
        <v>0</v>
      </c>
    </row>
    <row r="14" spans="1:5" ht="12.75">
      <c r="A14" s="76">
        <v>13</v>
      </c>
      <c r="B14" s="77">
        <f>Сб!H32</f>
        <v>0</v>
      </c>
      <c r="C14" s="78" t="str">
        <f>Сб!I13</f>
        <v>Фирсов Денис</v>
      </c>
      <c r="D14" s="79" t="str">
        <f>Сб!I20</f>
        <v>Мухаметзянов Ришат</v>
      </c>
      <c r="E14" s="80">
        <f>Сб!H34</f>
        <v>0</v>
      </c>
    </row>
    <row r="15" spans="1:5" ht="12.75">
      <c r="A15" s="76">
        <v>14</v>
      </c>
      <c r="B15" s="77">
        <f>Сб!D34</f>
        <v>0</v>
      </c>
      <c r="C15" s="78" t="str">
        <f>Сб!G9</f>
        <v>Фирсов Денис</v>
      </c>
      <c r="D15" s="79" t="str">
        <f>Сб!E29</f>
        <v>Старков Константин</v>
      </c>
      <c r="E15" s="80">
        <f>Сб!D36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76" t="s">
        <v>46</v>
      </c>
      <c r="B1" s="176"/>
      <c r="C1" s="176"/>
      <c r="D1" s="176"/>
      <c r="E1" s="176"/>
      <c r="F1" s="176"/>
      <c r="G1" s="176"/>
      <c r="H1" s="176"/>
      <c r="I1" s="176"/>
    </row>
    <row r="2" spans="1:9" ht="13.5" thickBot="1">
      <c r="A2" s="177" t="s">
        <v>47</v>
      </c>
      <c r="B2" s="177"/>
      <c r="C2" s="177"/>
      <c r="D2" s="177"/>
      <c r="E2" s="177"/>
      <c r="F2" s="177"/>
      <c r="G2" s="177"/>
      <c r="H2" s="177"/>
      <c r="I2" s="177"/>
    </row>
    <row r="3" spans="1:10" ht="23.25">
      <c r="A3" s="178" t="s">
        <v>7</v>
      </c>
      <c r="B3" s="179"/>
      <c r="C3" s="179"/>
      <c r="D3" s="179"/>
      <c r="E3" s="179"/>
      <c r="F3" s="179"/>
      <c r="G3" s="179"/>
      <c r="H3" s="179"/>
      <c r="I3" s="18">
        <v>18</v>
      </c>
      <c r="J3" s="19"/>
    </row>
    <row r="4" spans="1:10" ht="21.75" customHeight="1">
      <c r="A4" s="181" t="s">
        <v>8</v>
      </c>
      <c r="B4" s="181"/>
      <c r="C4" s="180" t="s">
        <v>50</v>
      </c>
      <c r="D4" s="180"/>
      <c r="E4" s="180"/>
      <c r="F4" s="180"/>
      <c r="G4" s="180"/>
      <c r="H4" s="180"/>
      <c r="I4" s="180"/>
      <c r="J4" s="20"/>
    </row>
    <row r="5" spans="1:10" ht="15.75">
      <c r="A5" s="173"/>
      <c r="B5" s="174"/>
      <c r="C5" s="174"/>
      <c r="D5" s="21" t="s">
        <v>9</v>
      </c>
      <c r="E5" s="175">
        <v>45060</v>
      </c>
      <c r="F5" s="175"/>
      <c r="G5" s="175"/>
      <c r="H5" s="22" t="s">
        <v>79</v>
      </c>
      <c r="I5" s="23" t="s">
        <v>11</v>
      </c>
      <c r="J5" s="20"/>
    </row>
    <row r="6" spans="1:10" ht="15.75">
      <c r="A6" s="24"/>
      <c r="B6" s="24"/>
      <c r="C6" s="24"/>
      <c r="D6" s="25"/>
      <c r="E6" s="25"/>
      <c r="F6" s="25"/>
      <c r="G6" s="25"/>
      <c r="H6" s="26"/>
      <c r="I6" s="27"/>
      <c r="J6" s="20"/>
    </row>
    <row r="7" spans="1:9" ht="10.5" customHeight="1">
      <c r="A7" s="1"/>
      <c r="B7" s="28" t="s">
        <v>19</v>
      </c>
      <c r="C7" s="29" t="s">
        <v>12</v>
      </c>
      <c r="D7" s="1" t="s">
        <v>20</v>
      </c>
      <c r="E7" s="1"/>
      <c r="F7" s="1"/>
      <c r="G7" s="1"/>
      <c r="H7" s="1"/>
      <c r="I7" s="1"/>
    </row>
    <row r="8" spans="1:9" ht="18">
      <c r="A8" s="30"/>
      <c r="B8" s="31" t="s">
        <v>24</v>
      </c>
      <c r="C8" s="32">
        <v>1</v>
      </c>
      <c r="D8" s="33" t="str">
        <f>1!K21</f>
        <v>Фирсов Денис</v>
      </c>
      <c r="E8" s="34">
        <f>1!J21</f>
        <v>0</v>
      </c>
      <c r="F8" s="1"/>
      <c r="G8" s="1"/>
      <c r="H8" s="1"/>
      <c r="I8" s="1"/>
    </row>
    <row r="9" spans="1:9" ht="18">
      <c r="A9" s="30"/>
      <c r="B9" s="31" t="s">
        <v>73</v>
      </c>
      <c r="C9" s="32">
        <v>2</v>
      </c>
      <c r="D9" s="33" t="str">
        <f>1!K32</f>
        <v>Плеханова Арина</v>
      </c>
      <c r="E9" s="1">
        <f>1!J32</f>
        <v>0</v>
      </c>
      <c r="F9" s="1"/>
      <c r="G9" s="1"/>
      <c r="H9" s="1"/>
      <c r="I9" s="1"/>
    </row>
    <row r="10" spans="1:9" ht="18">
      <c r="A10" s="30"/>
      <c r="B10" s="31" t="s">
        <v>13</v>
      </c>
      <c r="C10" s="32">
        <v>3</v>
      </c>
      <c r="D10" s="33" t="str">
        <f>1!M44</f>
        <v>Галанова Анастасия</v>
      </c>
      <c r="E10" s="1">
        <f>1!L44</f>
        <v>0</v>
      </c>
      <c r="F10" s="1"/>
      <c r="G10" s="1"/>
      <c r="H10" s="1"/>
      <c r="I10" s="1"/>
    </row>
    <row r="11" spans="1:9" ht="18">
      <c r="A11" s="30"/>
      <c r="B11" s="31" t="s">
        <v>86</v>
      </c>
      <c r="C11" s="32">
        <v>4</v>
      </c>
      <c r="D11" s="33" t="str">
        <f>1!M52</f>
        <v>Касимов Линар</v>
      </c>
      <c r="E11" s="1">
        <f>1!L52</f>
        <v>0</v>
      </c>
      <c r="F11" s="1"/>
      <c r="G11" s="1"/>
      <c r="H11" s="1"/>
      <c r="I11" s="1"/>
    </row>
    <row r="12" spans="1:9" ht="18">
      <c r="A12" s="30"/>
      <c r="B12" s="31" t="s">
        <v>14</v>
      </c>
      <c r="C12" s="32">
        <v>5</v>
      </c>
      <c r="D12" s="33" t="str">
        <f>1!E56</f>
        <v>Алопин Вадим</v>
      </c>
      <c r="E12" s="1">
        <f>1!D56</f>
        <v>0</v>
      </c>
      <c r="F12" s="1"/>
      <c r="G12" s="1"/>
      <c r="H12" s="1"/>
      <c r="I12" s="1"/>
    </row>
    <row r="13" spans="1:9" ht="18">
      <c r="A13" s="30"/>
      <c r="B13" s="31" t="s">
        <v>106</v>
      </c>
      <c r="C13" s="32">
        <v>6</v>
      </c>
      <c r="D13" s="33" t="str">
        <f>1!E58</f>
        <v>Петровский Тимофей</v>
      </c>
      <c r="E13" s="1">
        <f>1!D58</f>
        <v>0</v>
      </c>
      <c r="F13" s="1"/>
      <c r="G13" s="1"/>
      <c r="H13" s="1"/>
      <c r="I13" s="1"/>
    </row>
    <row r="14" spans="1:9" ht="18">
      <c r="A14" s="30"/>
      <c r="B14" s="31" t="s">
        <v>99</v>
      </c>
      <c r="C14" s="32">
        <v>7</v>
      </c>
      <c r="D14" s="33" t="str">
        <f>1!E61</f>
        <v>Семенов Алексей</v>
      </c>
      <c r="E14" s="1">
        <f>1!D61</f>
        <v>0</v>
      </c>
      <c r="F14" s="1"/>
      <c r="G14" s="1"/>
      <c r="H14" s="1"/>
      <c r="I14" s="1"/>
    </row>
    <row r="15" spans="1:9" ht="18">
      <c r="A15" s="30"/>
      <c r="B15" s="31" t="s">
        <v>77</v>
      </c>
      <c r="C15" s="32">
        <v>8</v>
      </c>
      <c r="D15" s="33" t="str">
        <f>1!E63</f>
        <v>Ишмаков Тимур</v>
      </c>
      <c r="E15" s="1">
        <f>1!D63</f>
        <v>0</v>
      </c>
      <c r="F15" s="1"/>
      <c r="G15" s="1"/>
      <c r="H15" s="1"/>
      <c r="I15" s="1"/>
    </row>
    <row r="16" spans="1:9" ht="18">
      <c r="A16" s="30"/>
      <c r="B16" s="31" t="s">
        <v>107</v>
      </c>
      <c r="C16" s="32">
        <v>9</v>
      </c>
      <c r="D16" s="33" t="str">
        <f>1!M58</f>
        <v>Старков Константин</v>
      </c>
      <c r="E16" s="1">
        <f>1!L58</f>
        <v>0</v>
      </c>
      <c r="F16" s="1"/>
      <c r="G16" s="1"/>
      <c r="H16" s="1"/>
      <c r="I16" s="1"/>
    </row>
    <row r="17" spans="1:9" ht="18">
      <c r="A17" s="30"/>
      <c r="B17" s="31" t="s">
        <v>75</v>
      </c>
      <c r="C17" s="32">
        <v>10</v>
      </c>
      <c r="D17" s="33" t="str">
        <f>1!M61</f>
        <v>Шамсутдинов Аслан</v>
      </c>
      <c r="E17" s="1">
        <f>1!L61</f>
        <v>0</v>
      </c>
      <c r="F17" s="1"/>
      <c r="G17" s="1"/>
      <c r="H17" s="1"/>
      <c r="I17" s="1"/>
    </row>
    <row r="18" spans="1:9" ht="18">
      <c r="A18" s="30"/>
      <c r="B18" s="31" t="s">
        <v>69</v>
      </c>
      <c r="C18" s="32">
        <v>11</v>
      </c>
      <c r="D18" s="33" t="str">
        <f>1!M65</f>
        <v>Елпаев Игорь</v>
      </c>
      <c r="E18" s="1">
        <f>1!L65</f>
        <v>0</v>
      </c>
      <c r="F18" s="1"/>
      <c r="G18" s="1"/>
      <c r="H18" s="1"/>
      <c r="I18" s="1"/>
    </row>
    <row r="19" spans="1:9" ht="18">
      <c r="A19" s="30"/>
      <c r="B19" s="31" t="s">
        <v>103</v>
      </c>
      <c r="C19" s="32">
        <v>12</v>
      </c>
      <c r="D19" s="33" t="str">
        <f>1!M67</f>
        <v>Назмиев Аскар</v>
      </c>
      <c r="E19" s="1">
        <f>1!L67</f>
        <v>0</v>
      </c>
      <c r="F19" s="1"/>
      <c r="G19" s="1"/>
      <c r="H19" s="1"/>
      <c r="I19" s="1"/>
    </row>
    <row r="20" spans="1:9" ht="18">
      <c r="A20" s="30"/>
      <c r="B20" s="31" t="s">
        <v>17</v>
      </c>
      <c r="C20" s="32">
        <v>13</v>
      </c>
      <c r="D20" s="33" t="str">
        <f>1!G68</f>
        <v>Нестеренко Георгий</v>
      </c>
      <c r="E20" s="1">
        <f>1!F68</f>
        <v>0</v>
      </c>
      <c r="F20" s="1"/>
      <c r="G20" s="1"/>
      <c r="H20" s="1"/>
      <c r="I20" s="1"/>
    </row>
    <row r="21" spans="1:9" ht="18">
      <c r="A21" s="30"/>
      <c r="B21" s="31" t="s">
        <v>90</v>
      </c>
      <c r="C21" s="32">
        <v>14</v>
      </c>
      <c r="D21" s="33" t="str">
        <f>1!G71</f>
        <v>Коробейникова Екатерина</v>
      </c>
      <c r="E21" s="1">
        <f>1!F71</f>
        <v>0</v>
      </c>
      <c r="F21" s="1"/>
      <c r="G21" s="1"/>
      <c r="H21" s="1"/>
      <c r="I21" s="1"/>
    </row>
    <row r="22" spans="1:9" ht="18">
      <c r="A22" s="30"/>
      <c r="B22" s="31" t="s">
        <v>26</v>
      </c>
      <c r="C22" s="32">
        <v>15</v>
      </c>
      <c r="D22" s="33">
        <f>1!M70</f>
        <v>0</v>
      </c>
      <c r="E22" s="1">
        <f>1!L70</f>
        <v>0</v>
      </c>
      <c r="F22" s="1"/>
      <c r="G22" s="1"/>
      <c r="H22" s="1"/>
      <c r="I22" s="1"/>
    </row>
    <row r="23" spans="1:9" ht="18">
      <c r="A23" s="30"/>
      <c r="B23" s="31" t="s">
        <v>26</v>
      </c>
      <c r="C23" s="32">
        <v>16</v>
      </c>
      <c r="D23" s="33">
        <f>1!M72</f>
        <v>0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5" customWidth="1"/>
    <col min="2" max="2" width="3.75390625" style="35" customWidth="1"/>
    <col min="3" max="3" width="25.75390625" style="35" customWidth="1"/>
    <col min="4" max="4" width="3.75390625" style="35" customWidth="1"/>
    <col min="5" max="5" width="15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9.75390625" style="35" customWidth="1"/>
    <col min="12" max="12" width="3.75390625" style="35" customWidth="1"/>
    <col min="13" max="15" width="5.75390625" style="35" customWidth="1"/>
    <col min="16" max="16384" width="9.125" style="35" customWidth="1"/>
  </cols>
  <sheetData>
    <row r="1" spans="1:15" s="2" customFormat="1" ht="16.5" thickBot="1">
      <c r="A1" s="176" t="s">
        <v>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s="2" customFormat="1" ht="13.5" thickBot="1">
      <c r="A2" s="185" t="s">
        <v>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2.75">
      <c r="A3" s="184" t="str">
        <f>'с1'!A3</f>
        <v>LXVII Чемпионат РБ в зачет XXIV Кубка РБ, VI Кубка Давида - Детского Баш Кубка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2.75">
      <c r="A4" s="186" t="str">
        <f>CONCATENATE('с1'!A4," ",'с1'!C4)</f>
        <v>Республиканские официальные спортивные соревнования ДЕНЬ ПОБЕДЫ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2.75">
      <c r="A5" s="182">
        <f>'с1'!E5</f>
        <v>45060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ht="12.75">
      <c r="A6" s="36">
        <v>1</v>
      </c>
      <c r="B6" s="37">
        <f>'с1'!A8</f>
        <v>0</v>
      </c>
      <c r="C6" s="38" t="str">
        <f>'с1'!B8</f>
        <v>Фирсов Денис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2.75">
      <c r="A7" s="36"/>
      <c r="B7" s="41"/>
      <c r="C7" s="42">
        <v>1</v>
      </c>
      <c r="D7" s="43"/>
      <c r="E7" s="44" t="s">
        <v>24</v>
      </c>
      <c r="F7" s="45"/>
      <c r="G7" s="40"/>
      <c r="H7" s="40"/>
      <c r="I7" s="46"/>
      <c r="J7" s="46"/>
      <c r="K7" s="40"/>
      <c r="L7" s="40"/>
      <c r="M7" s="40"/>
      <c r="N7" s="40"/>
      <c r="O7" s="40"/>
    </row>
    <row r="8" spans="1:15" ht="12.75">
      <c r="A8" s="36">
        <v>16</v>
      </c>
      <c r="B8" s="37">
        <f>'с1'!A23</f>
        <v>0</v>
      </c>
      <c r="C8" s="47" t="str">
        <f>'с1'!B23</f>
        <v>_</v>
      </c>
      <c r="D8" s="48"/>
      <c r="E8" s="49"/>
      <c r="F8" s="50"/>
      <c r="G8" s="40"/>
      <c r="H8" s="40"/>
      <c r="I8" s="40"/>
      <c r="J8" s="40"/>
      <c r="K8" s="40"/>
      <c r="L8" s="40"/>
      <c r="M8" s="40"/>
      <c r="N8" s="40"/>
      <c r="O8" s="40"/>
    </row>
    <row r="9" spans="1:15" ht="12.75">
      <c r="A9" s="36"/>
      <c r="B9" s="41"/>
      <c r="C9" s="40"/>
      <c r="D9" s="41"/>
      <c r="E9" s="42">
        <v>9</v>
      </c>
      <c r="F9" s="43"/>
      <c r="G9" s="44" t="s">
        <v>24</v>
      </c>
      <c r="H9" s="45"/>
      <c r="I9" s="40"/>
      <c r="J9" s="40"/>
      <c r="K9" s="40"/>
      <c r="L9" s="40"/>
      <c r="M9" s="40"/>
      <c r="N9" s="40"/>
      <c r="O9" s="40"/>
    </row>
    <row r="10" spans="1:15" ht="12.75">
      <c r="A10" s="36">
        <v>9</v>
      </c>
      <c r="B10" s="37">
        <f>'с1'!A16</f>
        <v>0</v>
      </c>
      <c r="C10" s="38" t="str">
        <f>'с1'!B16</f>
        <v>Назмиев Аскар</v>
      </c>
      <c r="D10" s="51"/>
      <c r="E10" s="49"/>
      <c r="F10" s="52"/>
      <c r="G10" s="49"/>
      <c r="H10" s="50"/>
      <c r="I10" s="40"/>
      <c r="J10" s="40"/>
      <c r="K10" s="40"/>
      <c r="L10" s="40"/>
      <c r="M10" s="40"/>
      <c r="N10" s="40"/>
      <c r="O10" s="40"/>
    </row>
    <row r="11" spans="1:15" ht="12.75">
      <c r="A11" s="36"/>
      <c r="B11" s="41"/>
      <c r="C11" s="42">
        <v>2</v>
      </c>
      <c r="D11" s="43"/>
      <c r="E11" s="53" t="s">
        <v>77</v>
      </c>
      <c r="F11" s="54"/>
      <c r="G11" s="49"/>
      <c r="H11" s="50"/>
      <c r="I11" s="40"/>
      <c r="J11" s="40"/>
      <c r="K11" s="40"/>
      <c r="L11" s="40"/>
      <c r="M11" s="40"/>
      <c r="N11" s="40"/>
      <c r="O11" s="40"/>
    </row>
    <row r="12" spans="1:15" ht="12.75">
      <c r="A12" s="36">
        <v>8</v>
      </c>
      <c r="B12" s="37">
        <f>'с1'!A15</f>
        <v>0</v>
      </c>
      <c r="C12" s="47" t="str">
        <f>'с1'!B15</f>
        <v>Алопин Вадим</v>
      </c>
      <c r="D12" s="48"/>
      <c r="E12" s="40"/>
      <c r="F12" s="41"/>
      <c r="G12" s="49"/>
      <c r="H12" s="50"/>
      <c r="I12" s="40"/>
      <c r="J12" s="40"/>
      <c r="K12" s="40"/>
      <c r="L12" s="40"/>
      <c r="M12" s="55"/>
      <c r="N12" s="40"/>
      <c r="O12" s="40"/>
    </row>
    <row r="13" spans="1:15" ht="12.75">
      <c r="A13" s="36"/>
      <c r="B13" s="41"/>
      <c r="C13" s="40"/>
      <c r="D13" s="41"/>
      <c r="E13" s="40"/>
      <c r="F13" s="41"/>
      <c r="G13" s="42">
        <v>13</v>
      </c>
      <c r="H13" s="43"/>
      <c r="I13" s="44" t="s">
        <v>24</v>
      </c>
      <c r="J13" s="45"/>
      <c r="K13" s="40"/>
      <c r="L13" s="40"/>
      <c r="M13" s="55"/>
      <c r="N13" s="40"/>
      <c r="O13" s="40"/>
    </row>
    <row r="14" spans="1:15" ht="12.75">
      <c r="A14" s="36">
        <v>5</v>
      </c>
      <c r="B14" s="37">
        <f>'с1'!A12</f>
        <v>0</v>
      </c>
      <c r="C14" s="38" t="str">
        <f>'с1'!B12</f>
        <v>Петровский Тимофей</v>
      </c>
      <c r="D14" s="51"/>
      <c r="E14" s="40"/>
      <c r="F14" s="41"/>
      <c r="G14" s="49"/>
      <c r="H14" s="52"/>
      <c r="I14" s="49"/>
      <c r="J14" s="50"/>
      <c r="K14" s="40"/>
      <c r="L14" s="40"/>
      <c r="M14" s="55"/>
      <c r="N14" s="40"/>
      <c r="O14" s="40"/>
    </row>
    <row r="15" spans="1:15" ht="12.75">
      <c r="A15" s="36"/>
      <c r="B15" s="41"/>
      <c r="C15" s="42">
        <v>3</v>
      </c>
      <c r="D15" s="43"/>
      <c r="E15" s="56" t="s">
        <v>14</v>
      </c>
      <c r="F15" s="57"/>
      <c r="G15" s="49"/>
      <c r="H15" s="58"/>
      <c r="I15" s="49"/>
      <c r="J15" s="50"/>
      <c r="K15" s="39"/>
      <c r="L15" s="40"/>
      <c r="M15" s="55"/>
      <c r="N15" s="40"/>
      <c r="O15" s="40"/>
    </row>
    <row r="16" spans="1:15" ht="12.75">
      <c r="A16" s="36">
        <v>12</v>
      </c>
      <c r="B16" s="37">
        <f>'с1'!A19</f>
        <v>0</v>
      </c>
      <c r="C16" s="47" t="str">
        <f>'с1'!B19</f>
        <v>Шамсутдинов Аслан</v>
      </c>
      <c r="D16" s="48"/>
      <c r="E16" s="49"/>
      <c r="F16" s="57"/>
      <c r="G16" s="49"/>
      <c r="H16" s="58"/>
      <c r="I16" s="49"/>
      <c r="J16" s="50"/>
      <c r="K16" s="40"/>
      <c r="L16" s="40"/>
      <c r="M16" s="55"/>
      <c r="N16" s="40"/>
      <c r="O16" s="40"/>
    </row>
    <row r="17" spans="1:15" ht="12.75">
      <c r="A17" s="36"/>
      <c r="B17" s="41"/>
      <c r="C17" s="40"/>
      <c r="D17" s="41"/>
      <c r="E17" s="42">
        <v>10</v>
      </c>
      <c r="F17" s="43"/>
      <c r="G17" s="53" t="s">
        <v>14</v>
      </c>
      <c r="H17" s="54"/>
      <c r="I17" s="49"/>
      <c r="J17" s="50"/>
      <c r="K17" s="40"/>
      <c r="L17" s="40"/>
      <c r="M17" s="40"/>
      <c r="N17" s="40"/>
      <c r="O17" s="40"/>
    </row>
    <row r="18" spans="1:15" ht="12.75">
      <c r="A18" s="36">
        <v>13</v>
      </c>
      <c r="B18" s="37">
        <f>'с1'!A20</f>
        <v>0</v>
      </c>
      <c r="C18" s="38" t="str">
        <f>'с1'!B20</f>
        <v>Нестеренко Георгий</v>
      </c>
      <c r="D18" s="51"/>
      <c r="E18" s="49"/>
      <c r="F18" s="52"/>
      <c r="G18" s="40"/>
      <c r="H18" s="41"/>
      <c r="I18" s="49"/>
      <c r="J18" s="50"/>
      <c r="K18" s="40"/>
      <c r="L18" s="40"/>
      <c r="M18" s="40"/>
      <c r="N18" s="40"/>
      <c r="O18" s="40"/>
    </row>
    <row r="19" spans="1:15" ht="12.75">
      <c r="A19" s="36"/>
      <c r="B19" s="41"/>
      <c r="C19" s="42">
        <v>4</v>
      </c>
      <c r="D19" s="43"/>
      <c r="E19" s="53" t="s">
        <v>86</v>
      </c>
      <c r="F19" s="54"/>
      <c r="G19" s="40"/>
      <c r="H19" s="41"/>
      <c r="I19" s="49"/>
      <c r="J19" s="50"/>
      <c r="K19" s="40"/>
      <c r="L19" s="40"/>
      <c r="M19" s="40"/>
      <c r="N19" s="40"/>
      <c r="O19" s="40"/>
    </row>
    <row r="20" spans="1:15" ht="12.75">
      <c r="A20" s="36">
        <v>4</v>
      </c>
      <c r="B20" s="37">
        <f>'с1'!A11</f>
        <v>0</v>
      </c>
      <c r="C20" s="47" t="str">
        <f>'с1'!B11</f>
        <v>Старков Константин</v>
      </c>
      <c r="D20" s="48"/>
      <c r="E20" s="40"/>
      <c r="F20" s="41"/>
      <c r="G20" s="40"/>
      <c r="H20" s="41"/>
      <c r="I20" s="49"/>
      <c r="J20" s="50"/>
      <c r="K20" s="40"/>
      <c r="L20" s="40"/>
      <c r="M20" s="40"/>
      <c r="N20" s="40"/>
      <c r="O20" s="40"/>
    </row>
    <row r="21" spans="1:15" ht="12.75">
      <c r="A21" s="36"/>
      <c r="B21" s="41"/>
      <c r="C21" s="40"/>
      <c r="D21" s="41"/>
      <c r="E21" s="40"/>
      <c r="F21" s="41"/>
      <c r="G21" s="40"/>
      <c r="H21" s="41"/>
      <c r="I21" s="42">
        <v>15</v>
      </c>
      <c r="J21" s="43"/>
      <c r="K21" s="44" t="s">
        <v>24</v>
      </c>
      <c r="L21" s="44"/>
      <c r="M21" s="44"/>
      <c r="N21" s="44"/>
      <c r="O21" s="44"/>
    </row>
    <row r="22" spans="1:15" ht="12.75">
      <c r="A22" s="36">
        <v>3</v>
      </c>
      <c r="B22" s="37">
        <f>'с1'!A10</f>
        <v>0</v>
      </c>
      <c r="C22" s="38" t="str">
        <f>'с1'!B10</f>
        <v>Плеханова Арина</v>
      </c>
      <c r="D22" s="51"/>
      <c r="E22" s="40"/>
      <c r="F22" s="41"/>
      <c r="G22" s="40"/>
      <c r="H22" s="41"/>
      <c r="I22" s="49"/>
      <c r="J22" s="59"/>
      <c r="K22" s="50"/>
      <c r="L22" s="50"/>
      <c r="M22" s="40"/>
      <c r="N22" s="183" t="s">
        <v>27</v>
      </c>
      <c r="O22" s="183"/>
    </row>
    <row r="23" spans="1:15" ht="12.75">
      <c r="A23" s="36"/>
      <c r="B23" s="41"/>
      <c r="C23" s="42">
        <v>5</v>
      </c>
      <c r="D23" s="43"/>
      <c r="E23" s="44" t="s">
        <v>13</v>
      </c>
      <c r="F23" s="51"/>
      <c r="G23" s="40"/>
      <c r="H23" s="41"/>
      <c r="I23" s="49"/>
      <c r="J23" s="60"/>
      <c r="K23" s="50"/>
      <c r="L23" s="50"/>
      <c r="M23" s="40"/>
      <c r="N23" s="40"/>
      <c r="O23" s="40"/>
    </row>
    <row r="24" spans="1:15" ht="12.75">
      <c r="A24" s="36">
        <v>14</v>
      </c>
      <c r="B24" s="37">
        <f>'с1'!A21</f>
        <v>0</v>
      </c>
      <c r="C24" s="47" t="str">
        <f>'с1'!B21</f>
        <v>Семенов Алексей</v>
      </c>
      <c r="D24" s="48"/>
      <c r="E24" s="49"/>
      <c r="F24" s="57"/>
      <c r="G24" s="40"/>
      <c r="H24" s="41"/>
      <c r="I24" s="49"/>
      <c r="J24" s="50"/>
      <c r="K24" s="50"/>
      <c r="L24" s="50"/>
      <c r="M24" s="40"/>
      <c r="N24" s="40"/>
      <c r="O24" s="40"/>
    </row>
    <row r="25" spans="1:15" ht="12.75">
      <c r="A25" s="36"/>
      <c r="B25" s="41"/>
      <c r="C25" s="40"/>
      <c r="D25" s="41"/>
      <c r="E25" s="42">
        <v>11</v>
      </c>
      <c r="F25" s="43"/>
      <c r="G25" s="44" t="s">
        <v>13</v>
      </c>
      <c r="H25" s="51"/>
      <c r="I25" s="49"/>
      <c r="J25" s="50"/>
      <c r="K25" s="50"/>
      <c r="L25" s="50"/>
      <c r="M25" s="40"/>
      <c r="N25" s="40"/>
      <c r="O25" s="40"/>
    </row>
    <row r="26" spans="1:15" ht="12.75">
      <c r="A26" s="36">
        <v>11</v>
      </c>
      <c r="B26" s="37">
        <f>'с1'!A18</f>
        <v>0</v>
      </c>
      <c r="C26" s="38" t="str">
        <f>'с1'!B18</f>
        <v>Коробейникова Екатерина</v>
      </c>
      <c r="D26" s="51"/>
      <c r="E26" s="49"/>
      <c r="F26" s="52"/>
      <c r="G26" s="49"/>
      <c r="H26" s="57"/>
      <c r="I26" s="49"/>
      <c r="J26" s="50"/>
      <c r="K26" s="50"/>
      <c r="L26" s="50"/>
      <c r="M26" s="40"/>
      <c r="N26" s="40"/>
      <c r="O26" s="40"/>
    </row>
    <row r="27" spans="1:15" ht="12.75">
      <c r="A27" s="36"/>
      <c r="B27" s="41"/>
      <c r="C27" s="42">
        <v>6</v>
      </c>
      <c r="D27" s="43"/>
      <c r="E27" s="53" t="s">
        <v>106</v>
      </c>
      <c r="F27" s="54"/>
      <c r="G27" s="49"/>
      <c r="H27" s="57"/>
      <c r="I27" s="49"/>
      <c r="J27" s="50"/>
      <c r="K27" s="50"/>
      <c r="L27" s="50"/>
      <c r="M27" s="40"/>
      <c r="N27" s="40"/>
      <c r="O27" s="40"/>
    </row>
    <row r="28" spans="1:15" ht="12.75">
      <c r="A28" s="36">
        <v>6</v>
      </c>
      <c r="B28" s="37">
        <f>'с1'!A13</f>
        <v>0</v>
      </c>
      <c r="C28" s="47" t="str">
        <f>'с1'!B13</f>
        <v>Галанова Анастасия</v>
      </c>
      <c r="D28" s="48"/>
      <c r="E28" s="40"/>
      <c r="F28" s="41"/>
      <c r="G28" s="49"/>
      <c r="H28" s="57"/>
      <c r="I28" s="49"/>
      <c r="J28" s="50"/>
      <c r="K28" s="50"/>
      <c r="L28" s="50"/>
      <c r="M28" s="40"/>
      <c r="N28" s="40"/>
      <c r="O28" s="40"/>
    </row>
    <row r="29" spans="1:15" ht="12.75">
      <c r="A29" s="36"/>
      <c r="B29" s="41"/>
      <c r="C29" s="40"/>
      <c r="D29" s="41"/>
      <c r="E29" s="40"/>
      <c r="F29" s="41"/>
      <c r="G29" s="42">
        <v>14</v>
      </c>
      <c r="H29" s="43"/>
      <c r="I29" s="53" t="s">
        <v>13</v>
      </c>
      <c r="J29" s="45"/>
      <c r="K29" s="50"/>
      <c r="L29" s="50"/>
      <c r="M29" s="40"/>
      <c r="N29" s="40"/>
      <c r="O29" s="40"/>
    </row>
    <row r="30" spans="1:15" ht="12.75">
      <c r="A30" s="36">
        <v>7</v>
      </c>
      <c r="B30" s="37">
        <f>'с1'!A14</f>
        <v>0</v>
      </c>
      <c r="C30" s="38" t="str">
        <f>'с1'!B14</f>
        <v>Ишмаков Тимур</v>
      </c>
      <c r="D30" s="51"/>
      <c r="E30" s="40"/>
      <c r="F30" s="41"/>
      <c r="G30" s="49"/>
      <c r="H30" s="59"/>
      <c r="I30" s="40"/>
      <c r="J30" s="40"/>
      <c r="K30" s="50"/>
      <c r="L30" s="50"/>
      <c r="M30" s="40"/>
      <c r="N30" s="40"/>
      <c r="O30" s="40"/>
    </row>
    <row r="31" spans="1:15" ht="12.75">
      <c r="A31" s="36"/>
      <c r="B31" s="41"/>
      <c r="C31" s="42">
        <v>7</v>
      </c>
      <c r="D31" s="43"/>
      <c r="E31" s="44" t="s">
        <v>99</v>
      </c>
      <c r="F31" s="51"/>
      <c r="G31" s="49"/>
      <c r="H31" s="61"/>
      <c r="I31" s="40"/>
      <c r="J31" s="40"/>
      <c r="K31" s="50"/>
      <c r="L31" s="50"/>
      <c r="M31" s="40"/>
      <c r="N31" s="40"/>
      <c r="O31" s="40"/>
    </row>
    <row r="32" spans="1:15" ht="12.75">
      <c r="A32" s="36">
        <v>10</v>
      </c>
      <c r="B32" s="37">
        <f>'с1'!A17</f>
        <v>0</v>
      </c>
      <c r="C32" s="47" t="str">
        <f>'с1'!B17</f>
        <v>Елпаев Игорь</v>
      </c>
      <c r="D32" s="48"/>
      <c r="E32" s="49"/>
      <c r="F32" s="57"/>
      <c r="G32" s="49"/>
      <c r="H32" s="61"/>
      <c r="I32" s="36">
        <v>-15</v>
      </c>
      <c r="J32" s="62">
        <f>IF(J21=H13,H29,IF(J21=H29,H13,0))</f>
        <v>0</v>
      </c>
      <c r="K32" s="38" t="str">
        <f>IF(K21=I13,I29,IF(K21=I29,I13,0))</f>
        <v>Плеханова Арина</v>
      </c>
      <c r="L32" s="38"/>
      <c r="M32" s="56"/>
      <c r="N32" s="56"/>
      <c r="O32" s="56"/>
    </row>
    <row r="33" spans="1:15" ht="12.75">
      <c r="A33" s="36"/>
      <c r="B33" s="41"/>
      <c r="C33" s="40"/>
      <c r="D33" s="41"/>
      <c r="E33" s="42">
        <v>12</v>
      </c>
      <c r="F33" s="43"/>
      <c r="G33" s="53" t="s">
        <v>73</v>
      </c>
      <c r="H33" s="63"/>
      <c r="I33" s="40"/>
      <c r="J33" s="40"/>
      <c r="K33" s="50"/>
      <c r="L33" s="50"/>
      <c r="M33" s="40"/>
      <c r="N33" s="183" t="s">
        <v>28</v>
      </c>
      <c r="O33" s="183"/>
    </row>
    <row r="34" spans="1:15" ht="12.75">
      <c r="A34" s="36">
        <v>15</v>
      </c>
      <c r="B34" s="37">
        <f>'с1'!A22</f>
        <v>0</v>
      </c>
      <c r="C34" s="38" t="str">
        <f>'с1'!B22</f>
        <v>_</v>
      </c>
      <c r="D34" s="51"/>
      <c r="E34" s="49"/>
      <c r="F34" s="59"/>
      <c r="G34" s="40"/>
      <c r="H34" s="40"/>
      <c r="I34" s="40"/>
      <c r="J34" s="40"/>
      <c r="K34" s="50"/>
      <c r="L34" s="50"/>
      <c r="M34" s="40"/>
      <c r="N34" s="40"/>
      <c r="O34" s="40"/>
    </row>
    <row r="35" spans="1:15" ht="12.75">
      <c r="A35" s="36"/>
      <c r="B35" s="41"/>
      <c r="C35" s="42">
        <v>8</v>
      </c>
      <c r="D35" s="43"/>
      <c r="E35" s="53" t="s">
        <v>73</v>
      </c>
      <c r="F35" s="63"/>
      <c r="G35" s="40"/>
      <c r="H35" s="40"/>
      <c r="I35" s="40"/>
      <c r="J35" s="40"/>
      <c r="K35" s="50"/>
      <c r="L35" s="50"/>
      <c r="M35" s="40"/>
      <c r="N35" s="40"/>
      <c r="O35" s="40"/>
    </row>
    <row r="36" spans="1:15" ht="12.75">
      <c r="A36" s="36">
        <v>2</v>
      </c>
      <c r="B36" s="37">
        <f>'с1'!A9</f>
        <v>0</v>
      </c>
      <c r="C36" s="47" t="str">
        <f>'с1'!B9</f>
        <v>Касимов Линар</v>
      </c>
      <c r="D36" s="64"/>
      <c r="E36" s="40"/>
      <c r="F36" s="40"/>
      <c r="G36" s="40"/>
      <c r="H36" s="40"/>
      <c r="I36" s="40"/>
      <c r="J36" s="40"/>
      <c r="K36" s="50"/>
      <c r="L36" s="50"/>
      <c r="M36" s="40"/>
      <c r="N36" s="40"/>
      <c r="O36" s="40"/>
    </row>
    <row r="37" spans="1:15" ht="12.75">
      <c r="A37" s="36"/>
      <c r="B37" s="36"/>
      <c r="C37" s="40"/>
      <c r="D37" s="40"/>
      <c r="E37" s="40"/>
      <c r="F37" s="40"/>
      <c r="G37" s="40"/>
      <c r="H37" s="40"/>
      <c r="I37" s="40"/>
      <c r="J37" s="40"/>
      <c r="K37" s="50"/>
      <c r="L37" s="50"/>
      <c r="M37" s="40"/>
      <c r="N37" s="40"/>
      <c r="O37" s="40"/>
    </row>
    <row r="38" spans="1:15" ht="12.75">
      <c r="A38" s="36">
        <v>-1</v>
      </c>
      <c r="B38" s="62">
        <f>IF(D7=B6,B8,IF(D7=B8,B6,0))</f>
        <v>0</v>
      </c>
      <c r="C38" s="38" t="str">
        <f>IF(E7=C6,C8,IF(E7=C8,C6,0))</f>
        <v>_</v>
      </c>
      <c r="D38" s="39"/>
      <c r="E38" s="40"/>
      <c r="F38" s="40"/>
      <c r="G38" s="36">
        <v>-13</v>
      </c>
      <c r="H38" s="62">
        <f>IF(H13=F9,F17,IF(H13=F17,F9,0))</f>
        <v>0</v>
      </c>
      <c r="I38" s="38" t="str">
        <f>IF(I13=G9,G17,IF(I13=G17,G9,0))</f>
        <v>Петровский Тимофей</v>
      </c>
      <c r="J38" s="39"/>
      <c r="K38" s="40"/>
      <c r="L38" s="40"/>
      <c r="M38" s="40"/>
      <c r="N38" s="40"/>
      <c r="O38" s="40"/>
    </row>
    <row r="39" spans="1:15" ht="12.75">
      <c r="A39" s="36"/>
      <c r="B39" s="36"/>
      <c r="C39" s="42">
        <v>16</v>
      </c>
      <c r="D39" s="43"/>
      <c r="E39" s="65" t="s">
        <v>107</v>
      </c>
      <c r="F39" s="66"/>
      <c r="G39" s="40"/>
      <c r="H39" s="40"/>
      <c r="I39" s="49"/>
      <c r="J39" s="50"/>
      <c r="K39" s="40"/>
      <c r="L39" s="40"/>
      <c r="M39" s="40"/>
      <c r="N39" s="40"/>
      <c r="O39" s="40"/>
    </row>
    <row r="40" spans="1:15" ht="12.75">
      <c r="A40" s="36">
        <v>-2</v>
      </c>
      <c r="B40" s="62">
        <f>IF(D11=B10,B12,IF(D11=B12,B10,0))</f>
        <v>0</v>
      </c>
      <c r="C40" s="47" t="str">
        <f>IF(E11=C10,C12,IF(E11=C12,C10,0))</f>
        <v>Назмиев Аскар</v>
      </c>
      <c r="D40" s="64"/>
      <c r="E40" s="42">
        <v>20</v>
      </c>
      <c r="F40" s="43"/>
      <c r="G40" s="65" t="s">
        <v>99</v>
      </c>
      <c r="H40" s="66"/>
      <c r="I40" s="42">
        <v>26</v>
      </c>
      <c r="J40" s="43"/>
      <c r="K40" s="65" t="s">
        <v>106</v>
      </c>
      <c r="L40" s="66"/>
      <c r="M40" s="40"/>
      <c r="N40" s="40"/>
      <c r="O40" s="40"/>
    </row>
    <row r="41" spans="1:15" ht="12.75">
      <c r="A41" s="36"/>
      <c r="B41" s="36"/>
      <c r="C41" s="36">
        <v>-12</v>
      </c>
      <c r="D41" s="62">
        <f>IF(F33=D31,D35,IF(F33=D35,D31,0))</f>
        <v>0</v>
      </c>
      <c r="E41" s="47" t="str">
        <f>IF(G33=E31,E35,IF(G33=E35,E31,0))</f>
        <v>Ишмаков Тимур</v>
      </c>
      <c r="F41" s="64"/>
      <c r="G41" s="49"/>
      <c r="H41" s="61"/>
      <c r="I41" s="49"/>
      <c r="J41" s="59"/>
      <c r="K41" s="49"/>
      <c r="L41" s="50"/>
      <c r="M41" s="40"/>
      <c r="N41" s="40"/>
      <c r="O41" s="40"/>
    </row>
    <row r="42" spans="1:15" ht="12.75">
      <c r="A42" s="36">
        <v>-3</v>
      </c>
      <c r="B42" s="62">
        <f>IF(D15=B14,B16,IF(D15=B16,B14,0))</f>
        <v>0</v>
      </c>
      <c r="C42" s="38" t="str">
        <f>IF(E15=C14,C16,IF(E15=C16,C14,0))</f>
        <v>Шамсутдинов Аслан</v>
      </c>
      <c r="D42" s="39"/>
      <c r="E42" s="40"/>
      <c r="F42" s="40"/>
      <c r="G42" s="42">
        <v>24</v>
      </c>
      <c r="H42" s="43"/>
      <c r="I42" s="67" t="s">
        <v>106</v>
      </c>
      <c r="J42" s="60"/>
      <c r="K42" s="49"/>
      <c r="L42" s="50"/>
      <c r="M42" s="40"/>
      <c r="N42" s="40"/>
      <c r="O42" s="40"/>
    </row>
    <row r="43" spans="1:15" ht="12.75">
      <c r="A43" s="36"/>
      <c r="B43" s="36"/>
      <c r="C43" s="42">
        <v>17</v>
      </c>
      <c r="D43" s="43"/>
      <c r="E43" s="65" t="s">
        <v>103</v>
      </c>
      <c r="F43" s="66"/>
      <c r="G43" s="49"/>
      <c r="H43" s="50"/>
      <c r="I43" s="50"/>
      <c r="J43" s="50"/>
      <c r="K43" s="49"/>
      <c r="L43" s="50"/>
      <c r="M43" s="40"/>
      <c r="N43" s="40"/>
      <c r="O43" s="40"/>
    </row>
    <row r="44" spans="1:15" ht="12.75">
      <c r="A44" s="36">
        <v>-4</v>
      </c>
      <c r="B44" s="62">
        <f>IF(D19=B18,B20,IF(D19=B20,B18,0))</f>
        <v>0</v>
      </c>
      <c r="C44" s="47" t="str">
        <f>IF(E19=C18,C20,IF(E19=C20,C18,0))</f>
        <v>Нестеренко Георгий</v>
      </c>
      <c r="D44" s="64"/>
      <c r="E44" s="42">
        <v>21</v>
      </c>
      <c r="F44" s="43"/>
      <c r="G44" s="67" t="s">
        <v>106</v>
      </c>
      <c r="H44" s="66"/>
      <c r="I44" s="50"/>
      <c r="J44" s="50"/>
      <c r="K44" s="42">
        <v>28</v>
      </c>
      <c r="L44" s="43"/>
      <c r="M44" s="65" t="s">
        <v>106</v>
      </c>
      <c r="N44" s="56"/>
      <c r="O44" s="56"/>
    </row>
    <row r="45" spans="1:15" ht="12.75">
      <c r="A45" s="36"/>
      <c r="B45" s="36"/>
      <c r="C45" s="36">
        <v>-11</v>
      </c>
      <c r="D45" s="62">
        <f>IF(F25=D23,D27,IF(F25=D27,D23,0))</f>
        <v>0</v>
      </c>
      <c r="E45" s="47" t="str">
        <f>IF(G25=E23,E27,IF(G25=E27,E23,0))</f>
        <v>Галанова Анастасия</v>
      </c>
      <c r="F45" s="64"/>
      <c r="G45" s="40"/>
      <c r="H45" s="40"/>
      <c r="I45" s="50"/>
      <c r="J45" s="50"/>
      <c r="K45" s="49"/>
      <c r="L45" s="50"/>
      <c r="M45" s="40"/>
      <c r="N45" s="183" t="s">
        <v>29</v>
      </c>
      <c r="O45" s="183"/>
    </row>
    <row r="46" spans="1:15" ht="12.75">
      <c r="A46" s="36">
        <v>-5</v>
      </c>
      <c r="B46" s="62">
        <f>IF(D23=B22,B24,IF(D23=B24,B22,0))</f>
        <v>0</v>
      </c>
      <c r="C46" s="38" t="str">
        <f>IF(E23=C22,C24,IF(E23=C24,C22,0))</f>
        <v>Семенов Алексей</v>
      </c>
      <c r="D46" s="39"/>
      <c r="E46" s="40"/>
      <c r="F46" s="40"/>
      <c r="G46" s="36">
        <v>-14</v>
      </c>
      <c r="H46" s="62">
        <f>IF(H29=F25,F33,IF(H29=F33,F25,0))</f>
        <v>0</v>
      </c>
      <c r="I46" s="38" t="str">
        <f>IF(I29=G25,G33,IF(I29=G33,G25,0))</f>
        <v>Касимов Линар</v>
      </c>
      <c r="J46" s="39"/>
      <c r="K46" s="49"/>
      <c r="L46" s="50"/>
      <c r="M46" s="50"/>
      <c r="N46" s="40"/>
      <c r="O46" s="40"/>
    </row>
    <row r="47" spans="1:15" ht="12.75">
      <c r="A47" s="36"/>
      <c r="B47" s="36"/>
      <c r="C47" s="42">
        <v>18</v>
      </c>
      <c r="D47" s="43"/>
      <c r="E47" s="65" t="s">
        <v>90</v>
      </c>
      <c r="F47" s="66"/>
      <c r="G47" s="40"/>
      <c r="H47" s="40"/>
      <c r="I47" s="68"/>
      <c r="J47" s="50"/>
      <c r="K47" s="49"/>
      <c r="L47" s="50"/>
      <c r="M47" s="50"/>
      <c r="N47" s="40"/>
      <c r="O47" s="40"/>
    </row>
    <row r="48" spans="1:15" ht="12.75">
      <c r="A48" s="36">
        <v>-6</v>
      </c>
      <c r="B48" s="62">
        <f>IF(D27=B26,B28,IF(D27=B28,B26,0))</f>
        <v>0</v>
      </c>
      <c r="C48" s="47" t="str">
        <f>IF(E27=C26,C28,IF(E27=C28,C26,0))</f>
        <v>Коробейникова Екатерина</v>
      </c>
      <c r="D48" s="64"/>
      <c r="E48" s="42">
        <v>22</v>
      </c>
      <c r="F48" s="43"/>
      <c r="G48" s="65" t="s">
        <v>90</v>
      </c>
      <c r="H48" s="66"/>
      <c r="I48" s="42">
        <v>27</v>
      </c>
      <c r="J48" s="43"/>
      <c r="K48" s="67" t="s">
        <v>73</v>
      </c>
      <c r="L48" s="66"/>
      <c r="M48" s="50"/>
      <c r="N48" s="40"/>
      <c r="O48" s="40"/>
    </row>
    <row r="49" spans="1:15" ht="12.75">
      <c r="A49" s="36"/>
      <c r="B49" s="36"/>
      <c r="C49" s="36">
        <v>-10</v>
      </c>
      <c r="D49" s="62">
        <f>IF(F17=D15,D19,IF(F17=D19,D15,0))</f>
        <v>0</v>
      </c>
      <c r="E49" s="47" t="str">
        <f>IF(G17=E15,E19,IF(G17=E19,E15,0))</f>
        <v>Старков Константин</v>
      </c>
      <c r="F49" s="64"/>
      <c r="G49" s="49"/>
      <c r="H49" s="61"/>
      <c r="I49" s="49"/>
      <c r="J49" s="59"/>
      <c r="K49" s="40"/>
      <c r="L49" s="40"/>
      <c r="M49" s="50"/>
      <c r="N49" s="40"/>
      <c r="O49" s="40"/>
    </row>
    <row r="50" spans="1:15" ht="12.75">
      <c r="A50" s="36">
        <v>-7</v>
      </c>
      <c r="B50" s="62">
        <f>IF(D31=B30,B32,IF(D31=B32,B30,0))</f>
        <v>0</v>
      </c>
      <c r="C50" s="38" t="str">
        <f>IF(E31=C30,C32,IF(E31=C32,C30,0))</f>
        <v>Елпаев Игорь</v>
      </c>
      <c r="D50" s="39"/>
      <c r="E50" s="40"/>
      <c r="F50" s="40"/>
      <c r="G50" s="42">
        <v>25</v>
      </c>
      <c r="H50" s="43"/>
      <c r="I50" s="67" t="s">
        <v>77</v>
      </c>
      <c r="J50" s="60"/>
      <c r="K50" s="40"/>
      <c r="L50" s="40"/>
      <c r="M50" s="50"/>
      <c r="N50" s="40"/>
      <c r="O50" s="40"/>
    </row>
    <row r="51" spans="1:15" ht="12.75">
      <c r="A51" s="36"/>
      <c r="B51" s="36"/>
      <c r="C51" s="42">
        <v>19</v>
      </c>
      <c r="D51" s="43"/>
      <c r="E51" s="65" t="s">
        <v>75</v>
      </c>
      <c r="F51" s="66"/>
      <c r="G51" s="49"/>
      <c r="H51" s="50"/>
      <c r="I51" s="50"/>
      <c r="J51" s="50"/>
      <c r="K51" s="40"/>
      <c r="L51" s="40"/>
      <c r="M51" s="50"/>
      <c r="N51" s="40"/>
      <c r="O51" s="40"/>
    </row>
    <row r="52" spans="1:15" ht="12.75">
      <c r="A52" s="36">
        <v>-8</v>
      </c>
      <c r="B52" s="62">
        <f>IF(D35=B34,B36,IF(D35=B36,B34,0))</f>
        <v>0</v>
      </c>
      <c r="C52" s="47" t="str">
        <f>IF(E35=C34,C36,IF(E35=C36,C34,0))</f>
        <v>_</v>
      </c>
      <c r="D52" s="64"/>
      <c r="E52" s="42">
        <v>23</v>
      </c>
      <c r="F52" s="43"/>
      <c r="G52" s="67" t="s">
        <v>77</v>
      </c>
      <c r="H52" s="66"/>
      <c r="I52" s="50"/>
      <c r="J52" s="50"/>
      <c r="K52" s="36">
        <v>-28</v>
      </c>
      <c r="L52" s="62">
        <f>IF(L44=J40,J48,IF(L44=J48,J40,0))</f>
        <v>0</v>
      </c>
      <c r="M52" s="38" t="str">
        <f>IF(M44=K40,K48,IF(M44=K48,K40,0))</f>
        <v>Касимов Линар</v>
      </c>
      <c r="N52" s="56"/>
      <c r="O52" s="56"/>
    </row>
    <row r="53" spans="1:15" ht="12.75">
      <c r="A53" s="36"/>
      <c r="B53" s="36"/>
      <c r="C53" s="69">
        <v>-9</v>
      </c>
      <c r="D53" s="62">
        <f>IF(F9=D7,D11,IF(F9=D11,D7,0))</f>
        <v>0</v>
      </c>
      <c r="E53" s="47" t="str">
        <f>IF(G9=E7,E11,IF(G9=E11,E7,0))</f>
        <v>Алопин Вадим</v>
      </c>
      <c r="F53" s="64"/>
      <c r="G53" s="40"/>
      <c r="H53" s="40"/>
      <c r="I53" s="50"/>
      <c r="J53" s="50"/>
      <c r="K53" s="40"/>
      <c r="L53" s="40"/>
      <c r="M53" s="70"/>
      <c r="N53" s="183" t="s">
        <v>30</v>
      </c>
      <c r="O53" s="183"/>
    </row>
    <row r="54" spans="1:15" ht="12.75">
      <c r="A54" s="36"/>
      <c r="B54" s="36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.75">
      <c r="A55" s="36">
        <v>-26</v>
      </c>
      <c r="B55" s="62">
        <f>IF(J40=H38,H42,IF(J40=H42,H38,0))</f>
        <v>0</v>
      </c>
      <c r="C55" s="38" t="str">
        <f>IF(K40=I38,I42,IF(K40=I42,I38,0))</f>
        <v>Петровский Тимофей</v>
      </c>
      <c r="D55" s="39"/>
      <c r="E55" s="40"/>
      <c r="F55" s="40"/>
      <c r="G55" s="36">
        <v>-20</v>
      </c>
      <c r="H55" s="62">
        <f>IF(F40=D39,D41,IF(F40=D41,D39,0))</f>
        <v>0</v>
      </c>
      <c r="I55" s="38" t="str">
        <f>IF(G40=E39,E41,IF(G40=E41,E39,0))</f>
        <v>Назмиев Аскар</v>
      </c>
      <c r="J55" s="39"/>
      <c r="K55" s="40"/>
      <c r="L55" s="40"/>
      <c r="M55" s="40"/>
      <c r="N55" s="40"/>
      <c r="O55" s="40"/>
    </row>
    <row r="56" spans="1:15" ht="12.75">
      <c r="A56" s="36"/>
      <c r="B56" s="41"/>
      <c r="C56" s="42">
        <v>29</v>
      </c>
      <c r="D56" s="43"/>
      <c r="E56" s="44" t="s">
        <v>77</v>
      </c>
      <c r="F56" s="45"/>
      <c r="G56" s="36"/>
      <c r="H56" s="36"/>
      <c r="I56" s="42">
        <v>31</v>
      </c>
      <c r="J56" s="43"/>
      <c r="K56" s="44" t="s">
        <v>103</v>
      </c>
      <c r="L56" s="45"/>
      <c r="M56" s="40"/>
      <c r="N56" s="40"/>
      <c r="O56" s="40"/>
    </row>
    <row r="57" spans="1:15" ht="12.75">
      <c r="A57" s="36">
        <v>-27</v>
      </c>
      <c r="B57" s="62">
        <f>IF(J48=H46,H50,IF(J48=H50,H46,0))</f>
        <v>0</v>
      </c>
      <c r="C57" s="47" t="str">
        <f>IF(K48=I46,I50,IF(K48=I50,I46,0))</f>
        <v>Алопин Вадим</v>
      </c>
      <c r="D57" s="64"/>
      <c r="E57" s="71" t="s">
        <v>31</v>
      </c>
      <c r="F57" s="71"/>
      <c r="G57" s="36">
        <v>-21</v>
      </c>
      <c r="H57" s="62">
        <f>IF(F44=D43,D45,IF(F44=D45,D43,0))</f>
        <v>0</v>
      </c>
      <c r="I57" s="47" t="str">
        <f>IF(G44=E43,E45,IF(G44=E45,E43,0))</f>
        <v>Шамсутдинов Аслан</v>
      </c>
      <c r="J57" s="64"/>
      <c r="K57" s="49"/>
      <c r="L57" s="50"/>
      <c r="M57" s="50"/>
      <c r="N57" s="40"/>
      <c r="O57" s="40"/>
    </row>
    <row r="58" spans="1:15" ht="12.75">
      <c r="A58" s="36"/>
      <c r="B58" s="36"/>
      <c r="C58" s="36">
        <v>-29</v>
      </c>
      <c r="D58" s="62">
        <f>IF(D56=B55,B57,IF(D56=B57,B55,0))</f>
        <v>0</v>
      </c>
      <c r="E58" s="38" t="str">
        <f>IF(E56=C55,C57,IF(E56=C57,C55,0))</f>
        <v>Петровский Тимофей</v>
      </c>
      <c r="F58" s="39"/>
      <c r="G58" s="36"/>
      <c r="H58" s="36"/>
      <c r="I58" s="40"/>
      <c r="J58" s="40"/>
      <c r="K58" s="42">
        <v>33</v>
      </c>
      <c r="L58" s="43"/>
      <c r="M58" s="44" t="s">
        <v>86</v>
      </c>
      <c r="N58" s="56"/>
      <c r="O58" s="56"/>
    </row>
    <row r="59" spans="1:15" ht="12.75">
      <c r="A59" s="36"/>
      <c r="B59" s="36"/>
      <c r="C59" s="40"/>
      <c r="D59" s="40"/>
      <c r="E59" s="71" t="s">
        <v>32</v>
      </c>
      <c r="F59" s="71"/>
      <c r="G59" s="36">
        <v>-22</v>
      </c>
      <c r="H59" s="62">
        <f>IF(F48=D47,D49,IF(F48=D49,D47,0))</f>
        <v>0</v>
      </c>
      <c r="I59" s="38" t="str">
        <f>IF(G48=E47,E49,IF(G48=E49,E47,0))</f>
        <v>Старков Константин</v>
      </c>
      <c r="J59" s="39"/>
      <c r="K59" s="49"/>
      <c r="L59" s="50"/>
      <c r="M59" s="40"/>
      <c r="N59" s="183" t="s">
        <v>33</v>
      </c>
      <c r="O59" s="183"/>
    </row>
    <row r="60" spans="1:15" ht="12.75">
      <c r="A60" s="36">
        <v>-24</v>
      </c>
      <c r="B60" s="62">
        <f>IF(H42=F40,F44,IF(H42=F44,F40,0))</f>
        <v>0</v>
      </c>
      <c r="C60" s="38" t="str">
        <f>IF(I42=G40,G44,IF(I42=G44,G40,0))</f>
        <v>Ишмаков Тимур</v>
      </c>
      <c r="D60" s="39"/>
      <c r="E60" s="40"/>
      <c r="F60" s="40"/>
      <c r="G60" s="36"/>
      <c r="H60" s="36"/>
      <c r="I60" s="42">
        <v>32</v>
      </c>
      <c r="J60" s="43"/>
      <c r="K60" s="53" t="s">
        <v>86</v>
      </c>
      <c r="L60" s="45"/>
      <c r="M60" s="72"/>
      <c r="N60" s="40"/>
      <c r="O60" s="40"/>
    </row>
    <row r="61" spans="1:15" ht="12.75">
      <c r="A61" s="36"/>
      <c r="B61" s="36"/>
      <c r="C61" s="42">
        <v>30</v>
      </c>
      <c r="D61" s="43"/>
      <c r="E61" s="44" t="s">
        <v>90</v>
      </c>
      <c r="F61" s="45"/>
      <c r="G61" s="36">
        <v>-23</v>
      </c>
      <c r="H61" s="62">
        <f>IF(F52=D51,D53,IF(F52=D53,D51,0))</f>
        <v>0</v>
      </c>
      <c r="I61" s="47" t="str">
        <f>IF(G52=E51,E53,IF(G52=E53,E51,0))</f>
        <v>Елпаев Игорь</v>
      </c>
      <c r="J61" s="64"/>
      <c r="K61" s="36">
        <v>-33</v>
      </c>
      <c r="L61" s="62">
        <f>IF(L58=J56,J60,IF(L58=J60,J56,0))</f>
        <v>0</v>
      </c>
      <c r="M61" s="38" t="str">
        <f>IF(M58=K56,K60,IF(M58=K60,K56,0))</f>
        <v>Шамсутдинов Аслан</v>
      </c>
      <c r="N61" s="56"/>
      <c r="O61" s="56"/>
    </row>
    <row r="62" spans="1:15" ht="12.75">
      <c r="A62" s="36">
        <v>-25</v>
      </c>
      <c r="B62" s="62">
        <f>IF(H50=F48,F52,IF(H50=F52,F48,0))</f>
        <v>0</v>
      </c>
      <c r="C62" s="47" t="str">
        <f>IF(I50=G48,G52,IF(I50=G52,G48,0))</f>
        <v>Семенов Алексей</v>
      </c>
      <c r="D62" s="64"/>
      <c r="E62" s="71" t="s">
        <v>34</v>
      </c>
      <c r="F62" s="71"/>
      <c r="G62" s="40"/>
      <c r="H62" s="40"/>
      <c r="I62" s="40"/>
      <c r="J62" s="40"/>
      <c r="K62" s="40"/>
      <c r="L62" s="40"/>
      <c r="M62" s="40"/>
      <c r="N62" s="183" t="s">
        <v>35</v>
      </c>
      <c r="O62" s="183"/>
    </row>
    <row r="63" spans="1:15" ht="12.75">
      <c r="A63" s="36"/>
      <c r="B63" s="36"/>
      <c r="C63" s="36">
        <v>-30</v>
      </c>
      <c r="D63" s="62">
        <f>IF(D61=B60,B62,IF(D61=B62,B60,0))</f>
        <v>0</v>
      </c>
      <c r="E63" s="38" t="str">
        <f>IF(E61=C60,C62,IF(E61=C62,C60,0))</f>
        <v>Ишмаков Тимур</v>
      </c>
      <c r="F63" s="39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.75">
      <c r="A64" s="36"/>
      <c r="B64" s="36"/>
      <c r="C64" s="40"/>
      <c r="D64" s="40"/>
      <c r="E64" s="71" t="s">
        <v>36</v>
      </c>
      <c r="F64" s="71"/>
      <c r="G64" s="40"/>
      <c r="H64" s="40"/>
      <c r="I64" s="36">
        <v>-31</v>
      </c>
      <c r="J64" s="62">
        <f>IF(J56=H55,H57,IF(J56=H57,H55,0))</f>
        <v>0</v>
      </c>
      <c r="K64" s="38" t="str">
        <f>IF(K56=I55,I57,IF(K56=I57,I55,0))</f>
        <v>Назмиев Аскар</v>
      </c>
      <c r="L64" s="39"/>
      <c r="M64" s="40"/>
      <c r="N64" s="40"/>
      <c r="O64" s="40"/>
    </row>
    <row r="65" spans="1:15" ht="12.75">
      <c r="A65" s="36">
        <v>-16</v>
      </c>
      <c r="B65" s="62">
        <f>IF(D39=B38,B40,IF(D39=B40,B38,0))</f>
        <v>0</v>
      </c>
      <c r="C65" s="38" t="str">
        <f>IF(E39=C38,C40,IF(E39=C40,C38,0))</f>
        <v>_</v>
      </c>
      <c r="D65" s="39"/>
      <c r="E65" s="40"/>
      <c r="F65" s="40"/>
      <c r="G65" s="40"/>
      <c r="H65" s="40"/>
      <c r="I65" s="40"/>
      <c r="J65" s="40"/>
      <c r="K65" s="42">
        <v>34</v>
      </c>
      <c r="L65" s="43"/>
      <c r="M65" s="44" t="s">
        <v>75</v>
      </c>
      <c r="N65" s="56"/>
      <c r="O65" s="56"/>
    </row>
    <row r="66" spans="1:15" ht="12.75">
      <c r="A66" s="36"/>
      <c r="B66" s="36"/>
      <c r="C66" s="42">
        <v>35</v>
      </c>
      <c r="D66" s="43"/>
      <c r="E66" s="44" t="s">
        <v>17</v>
      </c>
      <c r="F66" s="45"/>
      <c r="G66" s="40"/>
      <c r="H66" s="40"/>
      <c r="I66" s="36">
        <v>-32</v>
      </c>
      <c r="J66" s="62">
        <f>IF(J60=H59,H61,IF(J60=H61,H59,0))</f>
        <v>0</v>
      </c>
      <c r="K66" s="47" t="str">
        <f>IF(K60=I59,I61,IF(K60=I61,I59,0))</f>
        <v>Елпаев Игорь</v>
      </c>
      <c r="L66" s="39"/>
      <c r="M66" s="40"/>
      <c r="N66" s="183" t="s">
        <v>37</v>
      </c>
      <c r="O66" s="183"/>
    </row>
    <row r="67" spans="1:15" ht="12.75">
      <c r="A67" s="36">
        <v>-17</v>
      </c>
      <c r="B67" s="62">
        <f>IF(D43=B42,B44,IF(D43=B44,B42,0))</f>
        <v>0</v>
      </c>
      <c r="C67" s="47" t="str">
        <f>IF(E43=C42,C44,IF(E43=C44,C42,0))</f>
        <v>Нестеренко Георгий</v>
      </c>
      <c r="D67" s="64"/>
      <c r="E67" s="49"/>
      <c r="F67" s="50"/>
      <c r="G67" s="50"/>
      <c r="H67" s="50"/>
      <c r="I67" s="36"/>
      <c r="J67" s="36"/>
      <c r="K67" s="36">
        <v>-34</v>
      </c>
      <c r="L67" s="62">
        <f>IF(L65=J64,J66,IF(L65=J66,J64,0))</f>
        <v>0</v>
      </c>
      <c r="M67" s="38" t="str">
        <f>IF(M65=K64,K66,IF(M65=K66,K64,0))</f>
        <v>Назмиев Аскар</v>
      </c>
      <c r="N67" s="56"/>
      <c r="O67" s="56"/>
    </row>
    <row r="68" spans="1:15" ht="12.75">
      <c r="A68" s="36"/>
      <c r="B68" s="36"/>
      <c r="C68" s="40"/>
      <c r="D68" s="40"/>
      <c r="E68" s="42">
        <v>37</v>
      </c>
      <c r="F68" s="43"/>
      <c r="G68" s="44" t="s">
        <v>17</v>
      </c>
      <c r="H68" s="45"/>
      <c r="I68" s="36"/>
      <c r="J68" s="36"/>
      <c r="K68" s="40"/>
      <c r="L68" s="40"/>
      <c r="M68" s="40"/>
      <c r="N68" s="183" t="s">
        <v>38</v>
      </c>
      <c r="O68" s="183"/>
    </row>
    <row r="69" spans="1:15" ht="12.75">
      <c r="A69" s="36">
        <v>-18</v>
      </c>
      <c r="B69" s="62">
        <f>IF(D47=B46,B48,IF(D47=B48,B46,0))</f>
        <v>0</v>
      </c>
      <c r="C69" s="38" t="str">
        <f>IF(E47=C46,C48,IF(E47=C48,C46,0))</f>
        <v>Коробейникова Екатерина</v>
      </c>
      <c r="D69" s="39"/>
      <c r="E69" s="49"/>
      <c r="F69" s="50"/>
      <c r="G69" s="73" t="s">
        <v>39</v>
      </c>
      <c r="H69" s="73"/>
      <c r="I69" s="36">
        <v>-35</v>
      </c>
      <c r="J69" s="62">
        <f>IF(D66=B65,B67,IF(D66=B67,B65,0))</f>
        <v>0</v>
      </c>
      <c r="K69" s="38" t="str">
        <f>IF(E66=C65,C67,IF(E66=C67,C65,0))</f>
        <v>_</v>
      </c>
      <c r="L69" s="39"/>
      <c r="M69" s="40"/>
      <c r="N69" s="40"/>
      <c r="O69" s="40"/>
    </row>
    <row r="70" spans="1:15" ht="12.75">
      <c r="A70" s="36"/>
      <c r="B70" s="36"/>
      <c r="C70" s="42">
        <v>36</v>
      </c>
      <c r="D70" s="43"/>
      <c r="E70" s="53" t="s">
        <v>69</v>
      </c>
      <c r="F70" s="45"/>
      <c r="G70" s="72"/>
      <c r="H70" s="72"/>
      <c r="I70" s="36"/>
      <c r="J70" s="36"/>
      <c r="K70" s="42">
        <v>38</v>
      </c>
      <c r="L70" s="43"/>
      <c r="M70" s="44"/>
      <c r="N70" s="56"/>
      <c r="O70" s="56"/>
    </row>
    <row r="71" spans="1:15" ht="12.75">
      <c r="A71" s="36">
        <v>-19</v>
      </c>
      <c r="B71" s="62">
        <f>IF(D51=B50,B52,IF(D51=B52,B50,0))</f>
        <v>0</v>
      </c>
      <c r="C71" s="47" t="str">
        <f>IF(E51=C50,C52,IF(E51=C52,C50,0))</f>
        <v>_</v>
      </c>
      <c r="D71" s="64"/>
      <c r="E71" s="36">
        <v>-37</v>
      </c>
      <c r="F71" s="62">
        <f>IF(F68=D66,D70,IF(F68=D70,D66,0))</f>
        <v>0</v>
      </c>
      <c r="G71" s="38" t="str">
        <f>IF(G68=E66,E70,IF(G68=E70,E66,0))</f>
        <v>Коробейникова Екатерина</v>
      </c>
      <c r="H71" s="39"/>
      <c r="I71" s="36">
        <v>-36</v>
      </c>
      <c r="J71" s="62">
        <f>IF(D70=B69,B71,IF(D70=B71,B69,0))</f>
        <v>0</v>
      </c>
      <c r="K71" s="47" t="str">
        <f>IF(E70=C69,C71,IF(E70=C71,C69,0))</f>
        <v>_</v>
      </c>
      <c r="L71" s="39"/>
      <c r="M71" s="40"/>
      <c r="N71" s="183" t="s">
        <v>40</v>
      </c>
      <c r="O71" s="183"/>
    </row>
    <row r="72" spans="1:15" ht="12.75">
      <c r="A72" s="40"/>
      <c r="B72" s="40"/>
      <c r="C72" s="40"/>
      <c r="D72" s="40"/>
      <c r="E72" s="40"/>
      <c r="F72" s="40"/>
      <c r="G72" s="71" t="s">
        <v>41</v>
      </c>
      <c r="H72" s="71"/>
      <c r="I72" s="40"/>
      <c r="J72" s="40"/>
      <c r="K72" s="36">
        <v>-38</v>
      </c>
      <c r="L72" s="62">
        <f>IF(L70=J69,J71,IF(L70=J71,J69,0))</f>
        <v>0</v>
      </c>
      <c r="M72" s="38">
        <f>IF(M70=K69,K71,IF(M70=K71,K69,0))</f>
        <v>0</v>
      </c>
      <c r="N72" s="56"/>
      <c r="O72" s="56"/>
    </row>
    <row r="73" spans="1:15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83" t="s">
        <v>42</v>
      </c>
      <c r="O73" s="183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8">
      <selection activeCell="A2" sqref="A2:I2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75" customWidth="1"/>
    <col min="5" max="5" width="5.75390625" style="75" customWidth="1"/>
    <col min="6" max="16384" width="9.125" style="75" customWidth="1"/>
  </cols>
  <sheetData>
    <row r="1" spans="1:5" ht="12.75">
      <c r="A1" s="74" t="s">
        <v>43</v>
      </c>
      <c r="B1" s="189" t="s">
        <v>44</v>
      </c>
      <c r="C1" s="190"/>
      <c r="D1" s="187" t="s">
        <v>45</v>
      </c>
      <c r="E1" s="188"/>
    </row>
    <row r="2" spans="1:5" ht="12.75">
      <c r="A2" s="76">
        <v>1</v>
      </c>
      <c r="B2" s="77">
        <f>1!D7</f>
        <v>0</v>
      </c>
      <c r="C2" s="78">
        <f>1!M70</f>
        <v>0</v>
      </c>
      <c r="D2" s="79">
        <f>1!M72</f>
        <v>0</v>
      </c>
      <c r="E2" s="80">
        <f>1!B38</f>
        <v>0</v>
      </c>
    </row>
    <row r="3" spans="1:5" ht="12.75">
      <c r="A3" s="76">
        <v>2</v>
      </c>
      <c r="B3" s="77">
        <f>1!D11</f>
        <v>0</v>
      </c>
      <c r="C3" s="78" t="str">
        <f>1!E7</f>
        <v>Фирсов Денис</v>
      </c>
      <c r="D3" s="79" t="str">
        <f>1!C38</f>
        <v>_</v>
      </c>
      <c r="E3" s="80">
        <f>1!B40</f>
        <v>0</v>
      </c>
    </row>
    <row r="4" spans="1:5" ht="12.75">
      <c r="A4" s="76">
        <v>3</v>
      </c>
      <c r="B4" s="77">
        <f>1!D15</f>
        <v>0</v>
      </c>
      <c r="C4" s="78" t="str">
        <f>1!E35</f>
        <v>Касимов Линар</v>
      </c>
      <c r="D4" s="79" t="str">
        <f>1!C52</f>
        <v>_</v>
      </c>
      <c r="E4" s="80">
        <f>1!B42</f>
        <v>0</v>
      </c>
    </row>
    <row r="5" spans="1:5" ht="12.75">
      <c r="A5" s="76">
        <v>4</v>
      </c>
      <c r="B5" s="77">
        <f>1!D19</f>
        <v>0</v>
      </c>
      <c r="C5" s="78" t="str">
        <f>1!E39</f>
        <v>Назмиев Аскар</v>
      </c>
      <c r="D5" s="79" t="str">
        <f>1!C65</f>
        <v>_</v>
      </c>
      <c r="E5" s="80">
        <f>1!B44</f>
        <v>0</v>
      </c>
    </row>
    <row r="6" spans="1:5" ht="12.75">
      <c r="A6" s="76">
        <v>5</v>
      </c>
      <c r="B6" s="77">
        <f>1!D23</f>
        <v>0</v>
      </c>
      <c r="C6" s="78" t="str">
        <f>1!E51</f>
        <v>Елпаев Игорь</v>
      </c>
      <c r="D6" s="79" t="str">
        <f>1!C71</f>
        <v>_</v>
      </c>
      <c r="E6" s="80">
        <f>1!B46</f>
        <v>0</v>
      </c>
    </row>
    <row r="7" spans="1:5" ht="12.75">
      <c r="A7" s="76">
        <v>6</v>
      </c>
      <c r="B7" s="77">
        <f>1!D27</f>
        <v>0</v>
      </c>
      <c r="C7" s="78" t="str">
        <f>1!E66</f>
        <v>Нестеренко Георгий</v>
      </c>
      <c r="D7" s="79" t="str">
        <f>1!K69</f>
        <v>_</v>
      </c>
      <c r="E7" s="80">
        <f>1!B48</f>
        <v>0</v>
      </c>
    </row>
    <row r="8" spans="1:5" ht="12.75">
      <c r="A8" s="76">
        <v>7</v>
      </c>
      <c r="B8" s="77">
        <f>1!D31</f>
        <v>0</v>
      </c>
      <c r="C8" s="78" t="str">
        <f>1!E70</f>
        <v>Коробейникова Екатерина</v>
      </c>
      <c r="D8" s="79" t="str">
        <f>1!K71</f>
        <v>_</v>
      </c>
      <c r="E8" s="80">
        <f>1!B50</f>
        <v>0</v>
      </c>
    </row>
    <row r="9" spans="1:5" ht="12.75">
      <c r="A9" s="76">
        <v>8</v>
      </c>
      <c r="B9" s="77">
        <f>1!D35</f>
        <v>0</v>
      </c>
      <c r="C9" s="78" t="str">
        <f>1!G52</f>
        <v>Алопин Вадим</v>
      </c>
      <c r="D9" s="79" t="str">
        <f>1!I61</f>
        <v>Елпаев Игорь</v>
      </c>
      <c r="E9" s="80">
        <f>1!B52</f>
        <v>0</v>
      </c>
    </row>
    <row r="10" spans="1:5" ht="12.75">
      <c r="A10" s="76">
        <v>9</v>
      </c>
      <c r="B10" s="77">
        <f>1!F9</f>
        <v>0</v>
      </c>
      <c r="C10" s="78" t="str">
        <f>1!E11</f>
        <v>Алопин Вадим</v>
      </c>
      <c r="D10" s="79" t="str">
        <f>1!C40</f>
        <v>Назмиев Аскар</v>
      </c>
      <c r="E10" s="80">
        <f>1!D53</f>
        <v>0</v>
      </c>
    </row>
    <row r="11" spans="1:5" ht="12.75">
      <c r="A11" s="76">
        <v>10</v>
      </c>
      <c r="B11" s="77">
        <f>1!F17</f>
        <v>0</v>
      </c>
      <c r="C11" s="78" t="str">
        <f>1!E56</f>
        <v>Алопин Вадим</v>
      </c>
      <c r="D11" s="79" t="str">
        <f>1!E58</f>
        <v>Петровский Тимофей</v>
      </c>
      <c r="E11" s="80">
        <f>1!D49</f>
        <v>0</v>
      </c>
    </row>
    <row r="12" spans="1:5" ht="12.75">
      <c r="A12" s="76">
        <v>11</v>
      </c>
      <c r="B12" s="77">
        <f>1!F25</f>
        <v>0</v>
      </c>
      <c r="C12" s="78" t="str">
        <f>1!I50</f>
        <v>Алопин Вадим</v>
      </c>
      <c r="D12" s="79" t="str">
        <f>1!C62</f>
        <v>Семенов Алексей</v>
      </c>
      <c r="E12" s="80">
        <f>1!D45</f>
        <v>0</v>
      </c>
    </row>
    <row r="13" spans="1:5" ht="12.75">
      <c r="A13" s="76">
        <v>12</v>
      </c>
      <c r="B13" s="77">
        <f>1!F33</f>
        <v>0</v>
      </c>
      <c r="C13" s="78" t="str">
        <f>1!I42</f>
        <v>Галанова Анастасия</v>
      </c>
      <c r="D13" s="79" t="str">
        <f>1!C60</f>
        <v>Ишмаков Тимур</v>
      </c>
      <c r="E13" s="80">
        <f>1!D41</f>
        <v>0</v>
      </c>
    </row>
    <row r="14" spans="1:5" ht="12.75">
      <c r="A14" s="76">
        <v>13</v>
      </c>
      <c r="B14" s="77">
        <f>1!H13</f>
        <v>0</v>
      </c>
      <c r="C14" s="78" t="str">
        <f>1!M44</f>
        <v>Галанова Анастасия</v>
      </c>
      <c r="D14" s="79" t="str">
        <f>1!M52</f>
        <v>Касимов Линар</v>
      </c>
      <c r="E14" s="80">
        <f>1!H38</f>
        <v>0</v>
      </c>
    </row>
    <row r="15" spans="1:5" ht="12.75">
      <c r="A15" s="76">
        <v>14</v>
      </c>
      <c r="B15" s="77">
        <f>1!H29</f>
        <v>0</v>
      </c>
      <c r="C15" s="78" t="str">
        <f>1!E27</f>
        <v>Галанова Анастасия</v>
      </c>
      <c r="D15" s="79" t="str">
        <f>1!C48</f>
        <v>Коробейникова Екатерина</v>
      </c>
      <c r="E15" s="80">
        <f>1!H46</f>
        <v>0</v>
      </c>
    </row>
    <row r="16" spans="1:5" ht="12.75">
      <c r="A16" s="76">
        <v>15</v>
      </c>
      <c r="B16" s="77">
        <f>1!J21</f>
        <v>0</v>
      </c>
      <c r="C16" s="78" t="str">
        <f>1!K40</f>
        <v>Галанова Анастасия</v>
      </c>
      <c r="D16" s="79" t="str">
        <f>1!C55</f>
        <v>Петровский Тимофей</v>
      </c>
      <c r="E16" s="80">
        <f>1!J32</f>
        <v>0</v>
      </c>
    </row>
    <row r="17" spans="1:5" ht="12.75">
      <c r="A17" s="76">
        <v>16</v>
      </c>
      <c r="B17" s="77">
        <f>1!D39</f>
        <v>0</v>
      </c>
      <c r="C17" s="78" t="str">
        <f>1!G44</f>
        <v>Галанова Анастасия</v>
      </c>
      <c r="D17" s="79" t="str">
        <f>1!I57</f>
        <v>Шамсутдинов Аслан</v>
      </c>
      <c r="E17" s="80">
        <f>1!B65</f>
        <v>0</v>
      </c>
    </row>
    <row r="18" spans="1:5" ht="12.75">
      <c r="A18" s="76">
        <v>17</v>
      </c>
      <c r="B18" s="77">
        <f>1!D43</f>
        <v>0</v>
      </c>
      <c r="C18" s="78" t="str">
        <f>1!M65</f>
        <v>Елпаев Игорь</v>
      </c>
      <c r="D18" s="79" t="str">
        <f>1!M67</f>
        <v>Назмиев Аскар</v>
      </c>
      <c r="E18" s="80">
        <f>1!B67</f>
        <v>0</v>
      </c>
    </row>
    <row r="19" spans="1:5" ht="12.75">
      <c r="A19" s="76">
        <v>18</v>
      </c>
      <c r="B19" s="77">
        <f>1!D47</f>
        <v>0</v>
      </c>
      <c r="C19" s="78" t="str">
        <f>1!E31</f>
        <v>Ишмаков Тимур</v>
      </c>
      <c r="D19" s="79" t="str">
        <f>1!C50</f>
        <v>Елпаев Игорь</v>
      </c>
      <c r="E19" s="80">
        <f>1!B69</f>
        <v>0</v>
      </c>
    </row>
    <row r="20" spans="1:5" ht="12.75">
      <c r="A20" s="76">
        <v>19</v>
      </c>
      <c r="B20" s="77">
        <f>1!D51</f>
        <v>0</v>
      </c>
      <c r="C20" s="78" t="str">
        <f>1!G40</f>
        <v>Ишмаков Тимур</v>
      </c>
      <c r="D20" s="79" t="str">
        <f>1!I55</f>
        <v>Назмиев Аскар</v>
      </c>
      <c r="E20" s="80">
        <f>1!B71</f>
        <v>0</v>
      </c>
    </row>
    <row r="21" spans="1:5" ht="12.75">
      <c r="A21" s="76">
        <v>20</v>
      </c>
      <c r="B21" s="77">
        <f>1!F40</f>
        <v>0</v>
      </c>
      <c r="C21" s="78" t="str">
        <f>1!K48</f>
        <v>Касимов Линар</v>
      </c>
      <c r="D21" s="79" t="str">
        <f>1!C57</f>
        <v>Алопин Вадим</v>
      </c>
      <c r="E21" s="80">
        <f>1!H55</f>
        <v>0</v>
      </c>
    </row>
    <row r="22" spans="1:5" ht="12.75">
      <c r="A22" s="76">
        <v>21</v>
      </c>
      <c r="B22" s="77">
        <f>1!F44</f>
        <v>0</v>
      </c>
      <c r="C22" s="78" t="str">
        <f>1!G33</f>
        <v>Касимов Линар</v>
      </c>
      <c r="D22" s="79" t="str">
        <f>1!E41</f>
        <v>Ишмаков Тимур</v>
      </c>
      <c r="E22" s="80">
        <f>1!H57</f>
        <v>0</v>
      </c>
    </row>
    <row r="23" spans="1:5" ht="12.75">
      <c r="A23" s="76">
        <v>22</v>
      </c>
      <c r="B23" s="77">
        <f>1!F48</f>
        <v>0</v>
      </c>
      <c r="C23" s="78" t="str">
        <f>1!G68</f>
        <v>Нестеренко Георгий</v>
      </c>
      <c r="D23" s="79" t="str">
        <f>1!G71</f>
        <v>Коробейникова Екатерина</v>
      </c>
      <c r="E23" s="80">
        <f>1!H59</f>
        <v>0</v>
      </c>
    </row>
    <row r="24" spans="1:5" ht="12.75">
      <c r="A24" s="76">
        <v>23</v>
      </c>
      <c r="B24" s="77">
        <f>1!F52</f>
        <v>0</v>
      </c>
      <c r="C24" s="78" t="str">
        <f>1!G17</f>
        <v>Петровский Тимофей</v>
      </c>
      <c r="D24" s="79" t="str">
        <f>1!E49</f>
        <v>Старков Константин</v>
      </c>
      <c r="E24" s="80">
        <f>1!H61</f>
        <v>0</v>
      </c>
    </row>
    <row r="25" spans="1:5" ht="12.75">
      <c r="A25" s="76">
        <v>24</v>
      </c>
      <c r="B25" s="77">
        <f>1!H42</f>
        <v>0</v>
      </c>
      <c r="C25" s="78" t="str">
        <f>1!E15</f>
        <v>Петровский Тимофей</v>
      </c>
      <c r="D25" s="79" t="str">
        <f>1!C42</f>
        <v>Шамсутдинов Аслан</v>
      </c>
      <c r="E25" s="80">
        <f>1!B60</f>
        <v>0</v>
      </c>
    </row>
    <row r="26" spans="1:5" ht="12.75">
      <c r="A26" s="76">
        <v>25</v>
      </c>
      <c r="B26" s="77">
        <f>1!H50</f>
        <v>0</v>
      </c>
      <c r="C26" s="78" t="str">
        <f>1!G25</f>
        <v>Плеханова Арина</v>
      </c>
      <c r="D26" s="79" t="str">
        <f>1!E45</f>
        <v>Галанова Анастасия</v>
      </c>
      <c r="E26" s="80">
        <f>1!B62</f>
        <v>0</v>
      </c>
    </row>
    <row r="27" spans="1:5" ht="12.75">
      <c r="A27" s="76">
        <v>26</v>
      </c>
      <c r="B27" s="77">
        <f>1!J40</f>
        <v>0</v>
      </c>
      <c r="C27" s="78" t="str">
        <f>1!I29</f>
        <v>Плеханова Арина</v>
      </c>
      <c r="D27" s="79" t="str">
        <f>1!I46</f>
        <v>Касимов Линар</v>
      </c>
      <c r="E27" s="80">
        <f>1!B55</f>
        <v>0</v>
      </c>
    </row>
    <row r="28" spans="1:5" ht="12.75">
      <c r="A28" s="76">
        <v>27</v>
      </c>
      <c r="B28" s="77">
        <f>1!J48</f>
        <v>0</v>
      </c>
      <c r="C28" s="78" t="str">
        <f>1!E23</f>
        <v>Плеханова Арина</v>
      </c>
      <c r="D28" s="79" t="str">
        <f>1!C46</f>
        <v>Семенов Алексей</v>
      </c>
      <c r="E28" s="80">
        <f>1!B57</f>
        <v>0</v>
      </c>
    </row>
    <row r="29" spans="1:5" ht="12.75">
      <c r="A29" s="76">
        <v>28</v>
      </c>
      <c r="B29" s="77">
        <f>1!L44</f>
        <v>0</v>
      </c>
      <c r="C29" s="78" t="str">
        <f>1!E61</f>
        <v>Семенов Алексей</v>
      </c>
      <c r="D29" s="79" t="str">
        <f>1!E63</f>
        <v>Ишмаков Тимур</v>
      </c>
      <c r="E29" s="80">
        <f>1!L52</f>
        <v>0</v>
      </c>
    </row>
    <row r="30" spans="1:5" ht="12.75">
      <c r="A30" s="76">
        <v>29</v>
      </c>
      <c r="B30" s="77">
        <f>1!D56</f>
        <v>0</v>
      </c>
      <c r="C30" s="78" t="str">
        <f>1!E47</f>
        <v>Семенов Алексей</v>
      </c>
      <c r="D30" s="79" t="str">
        <f>1!C69</f>
        <v>Коробейникова Екатерина</v>
      </c>
      <c r="E30" s="80">
        <f>1!D58</f>
        <v>0</v>
      </c>
    </row>
    <row r="31" spans="1:5" ht="12.75">
      <c r="A31" s="76">
        <v>30</v>
      </c>
      <c r="B31" s="77">
        <f>1!D61</f>
        <v>0</v>
      </c>
      <c r="C31" s="78" t="str">
        <f>1!G48</f>
        <v>Семенов Алексей</v>
      </c>
      <c r="D31" s="79" t="str">
        <f>1!I59</f>
        <v>Старков Константин</v>
      </c>
      <c r="E31" s="80">
        <f>1!D63</f>
        <v>0</v>
      </c>
    </row>
    <row r="32" spans="1:5" ht="12.75">
      <c r="A32" s="76">
        <v>31</v>
      </c>
      <c r="B32" s="77">
        <f>1!J56</f>
        <v>0</v>
      </c>
      <c r="C32" s="78" t="str">
        <f>1!K60</f>
        <v>Старков Константин</v>
      </c>
      <c r="D32" s="79" t="str">
        <f>1!K66</f>
        <v>Елпаев Игорь</v>
      </c>
      <c r="E32" s="80">
        <f>1!J64</f>
        <v>0</v>
      </c>
    </row>
    <row r="33" spans="1:5" ht="12.75">
      <c r="A33" s="76">
        <v>32</v>
      </c>
      <c r="B33" s="77">
        <f>1!J60</f>
        <v>0</v>
      </c>
      <c r="C33" s="78" t="str">
        <f>1!E19</f>
        <v>Старков Константин</v>
      </c>
      <c r="D33" s="79" t="str">
        <f>1!C44</f>
        <v>Нестеренко Георгий</v>
      </c>
      <c r="E33" s="80">
        <f>1!J66</f>
        <v>0</v>
      </c>
    </row>
    <row r="34" spans="1:5" ht="12.75">
      <c r="A34" s="76">
        <v>33</v>
      </c>
      <c r="B34" s="77">
        <f>1!L58</f>
        <v>0</v>
      </c>
      <c r="C34" s="78" t="str">
        <f>1!M58</f>
        <v>Старков Константин</v>
      </c>
      <c r="D34" s="79" t="str">
        <f>1!M61</f>
        <v>Шамсутдинов Аслан</v>
      </c>
      <c r="E34" s="80">
        <f>1!L61</f>
        <v>0</v>
      </c>
    </row>
    <row r="35" spans="1:5" ht="12.75">
      <c r="A35" s="76">
        <v>34</v>
      </c>
      <c r="B35" s="77">
        <f>1!L65</f>
        <v>0</v>
      </c>
      <c r="C35" s="78" t="str">
        <f>1!G9</f>
        <v>Фирсов Денис</v>
      </c>
      <c r="D35" s="79" t="str">
        <f>1!E53</f>
        <v>Алопин Вадим</v>
      </c>
      <c r="E35" s="80">
        <f>1!L67</f>
        <v>0</v>
      </c>
    </row>
    <row r="36" spans="1:5" ht="12.75">
      <c r="A36" s="76">
        <v>35</v>
      </c>
      <c r="B36" s="77">
        <f>1!D66</f>
        <v>0</v>
      </c>
      <c r="C36" s="78" t="str">
        <f>1!I13</f>
        <v>Фирсов Денис</v>
      </c>
      <c r="D36" s="79" t="str">
        <f>1!I38</f>
        <v>Петровский Тимофей</v>
      </c>
      <c r="E36" s="80">
        <f>1!J69</f>
        <v>0</v>
      </c>
    </row>
    <row r="37" spans="1:5" ht="12.75">
      <c r="A37" s="76">
        <v>36</v>
      </c>
      <c r="B37" s="77">
        <f>1!D70</f>
        <v>0</v>
      </c>
      <c r="C37" s="78" t="str">
        <f>1!K21</f>
        <v>Фирсов Денис</v>
      </c>
      <c r="D37" s="79" t="str">
        <f>1!K32</f>
        <v>Плеханова Арина</v>
      </c>
      <c r="E37" s="80">
        <f>1!J71</f>
        <v>0</v>
      </c>
    </row>
    <row r="38" spans="1:5" ht="12.75">
      <c r="A38" s="76">
        <v>37</v>
      </c>
      <c r="B38" s="77">
        <f>1!F68</f>
        <v>0</v>
      </c>
      <c r="C38" s="78" t="str">
        <f>1!K56</f>
        <v>Шамсутдинов Аслан</v>
      </c>
      <c r="D38" s="79" t="str">
        <f>1!K64</f>
        <v>Назмиев Аскар</v>
      </c>
      <c r="E38" s="80">
        <f>1!F71</f>
        <v>0</v>
      </c>
    </row>
    <row r="39" spans="1:5" ht="12.75">
      <c r="A39" s="76">
        <v>38</v>
      </c>
      <c r="B39" s="77">
        <f>1!L70</f>
        <v>0</v>
      </c>
      <c r="C39" s="78" t="str">
        <f>1!E43</f>
        <v>Шамсутдинов Аслан</v>
      </c>
      <c r="D39" s="79" t="str">
        <f>1!C67</f>
        <v>Нестеренко Георгий</v>
      </c>
      <c r="E39" s="80">
        <f>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176" t="s">
        <v>67</v>
      </c>
      <c r="B1" s="176"/>
      <c r="C1" s="176"/>
      <c r="D1" s="176"/>
      <c r="E1" s="176"/>
      <c r="F1" s="176"/>
      <c r="G1" s="176"/>
      <c r="H1" s="176"/>
      <c r="I1" s="176"/>
    </row>
    <row r="2" spans="1:9" ht="13.5" thickBot="1">
      <c r="A2" s="177" t="s">
        <v>47</v>
      </c>
      <c r="B2" s="177"/>
      <c r="C2" s="177"/>
      <c r="D2" s="177"/>
      <c r="E2" s="177"/>
      <c r="F2" s="177"/>
      <c r="G2" s="177"/>
      <c r="H2" s="177"/>
      <c r="I2" s="177"/>
    </row>
    <row r="3" spans="1:10" ht="23.25">
      <c r="A3" s="178" t="s">
        <v>7</v>
      </c>
      <c r="B3" s="179"/>
      <c r="C3" s="179"/>
      <c r="D3" s="179"/>
      <c r="E3" s="179"/>
      <c r="F3" s="179"/>
      <c r="G3" s="179"/>
      <c r="H3" s="179"/>
      <c r="I3" s="18">
        <v>18</v>
      </c>
      <c r="J3" s="19"/>
    </row>
    <row r="4" spans="1:10" ht="19.5" customHeight="1">
      <c r="A4" s="181" t="s">
        <v>8</v>
      </c>
      <c r="B4" s="181"/>
      <c r="C4" s="180" t="s">
        <v>50</v>
      </c>
      <c r="D4" s="180"/>
      <c r="E4" s="180"/>
      <c r="F4" s="180"/>
      <c r="G4" s="180"/>
      <c r="H4" s="180"/>
      <c r="I4" s="180"/>
      <c r="J4" s="20"/>
    </row>
    <row r="5" spans="1:10" ht="15.75">
      <c r="A5" s="173"/>
      <c r="B5" s="174"/>
      <c r="C5" s="174"/>
      <c r="D5" s="21" t="s">
        <v>9</v>
      </c>
      <c r="E5" s="175">
        <v>45060</v>
      </c>
      <c r="F5" s="175"/>
      <c r="G5" s="175"/>
      <c r="H5" s="22" t="s">
        <v>72</v>
      </c>
      <c r="I5" s="23" t="s">
        <v>11</v>
      </c>
      <c r="J5" s="20"/>
    </row>
    <row r="6" spans="1:10" ht="15.75">
      <c r="A6" s="82"/>
      <c r="B6" s="82"/>
      <c r="C6" s="82"/>
      <c r="D6" s="82"/>
      <c r="E6" s="82"/>
      <c r="F6" s="82"/>
      <c r="G6" s="82"/>
      <c r="H6" s="82"/>
      <c r="I6" s="82"/>
      <c r="J6" s="20"/>
    </row>
    <row r="7" spans="1:9" ht="10.5" customHeight="1">
      <c r="A7" s="1"/>
      <c r="B7" s="28" t="s">
        <v>19</v>
      </c>
      <c r="C7" s="29" t="s">
        <v>12</v>
      </c>
      <c r="D7" s="1" t="s">
        <v>20</v>
      </c>
      <c r="E7" s="1"/>
      <c r="F7" s="1"/>
      <c r="G7" s="1"/>
      <c r="H7" s="1"/>
      <c r="I7" s="1"/>
    </row>
    <row r="8" spans="1:9" ht="18">
      <c r="A8" s="30"/>
      <c r="B8" s="31" t="s">
        <v>98</v>
      </c>
      <c r="C8" s="32">
        <v>1</v>
      </c>
      <c r="D8" s="33" t="str">
        <f>'21'!M38</f>
        <v>Семенов Алексей</v>
      </c>
      <c r="E8" s="1">
        <f>'21'!L38</f>
        <v>0</v>
      </c>
      <c r="F8" s="1"/>
      <c r="G8" s="1"/>
      <c r="H8" s="1"/>
      <c r="I8" s="1"/>
    </row>
    <row r="9" spans="1:9" ht="18">
      <c r="A9" s="30"/>
      <c r="B9" s="31" t="s">
        <v>99</v>
      </c>
      <c r="C9" s="32">
        <v>2</v>
      </c>
      <c r="D9" s="33" t="str">
        <f>'21'!M58</f>
        <v>Ишмаков Тимур</v>
      </c>
      <c r="E9" s="1">
        <f>'21'!L58</f>
        <v>0</v>
      </c>
      <c r="F9" s="1"/>
      <c r="G9" s="1"/>
      <c r="H9" s="1"/>
      <c r="I9" s="1"/>
    </row>
    <row r="10" spans="1:9" ht="18">
      <c r="A10" s="30"/>
      <c r="B10" s="31" t="s">
        <v>74</v>
      </c>
      <c r="C10" s="32">
        <v>3</v>
      </c>
      <c r="D10" s="33" t="str">
        <f>'22'!Q25</f>
        <v>Кушнарев Никита</v>
      </c>
      <c r="E10" s="1">
        <f>'22'!P25</f>
        <v>0</v>
      </c>
      <c r="F10" s="1"/>
      <c r="G10" s="1"/>
      <c r="H10" s="1"/>
      <c r="I10" s="1"/>
    </row>
    <row r="11" spans="1:9" ht="18">
      <c r="A11" s="30"/>
      <c r="B11" s="31" t="s">
        <v>100</v>
      </c>
      <c r="C11" s="32">
        <v>4</v>
      </c>
      <c r="D11" s="33" t="str">
        <f>'22'!Q35</f>
        <v>Вахрушев Сергей</v>
      </c>
      <c r="E11" s="1">
        <f>'22'!P35</f>
        <v>0</v>
      </c>
      <c r="F11" s="1"/>
      <c r="G11" s="1"/>
      <c r="H11" s="1"/>
      <c r="I11" s="1"/>
    </row>
    <row r="12" spans="1:9" ht="18">
      <c r="A12" s="30"/>
      <c r="B12" s="31" t="s">
        <v>75</v>
      </c>
      <c r="C12" s="32">
        <v>5</v>
      </c>
      <c r="D12" s="33" t="str">
        <f>'21'!M65</f>
        <v>Елпаев Игорь</v>
      </c>
      <c r="E12" s="1">
        <f>'21'!L65</f>
        <v>0</v>
      </c>
      <c r="F12" s="1"/>
      <c r="G12" s="1"/>
      <c r="H12" s="1"/>
      <c r="I12" s="1"/>
    </row>
    <row r="13" spans="1:9" ht="18">
      <c r="A13" s="30"/>
      <c r="B13" s="31" t="s">
        <v>101</v>
      </c>
      <c r="C13" s="32">
        <v>6</v>
      </c>
      <c r="D13" s="33" t="str">
        <f>'21'!M67</f>
        <v>Гайнетдинов Виктор</v>
      </c>
      <c r="E13" s="1">
        <f>'21'!L67</f>
        <v>0</v>
      </c>
      <c r="F13" s="1"/>
      <c r="G13" s="1"/>
      <c r="H13" s="1"/>
      <c r="I13" s="1"/>
    </row>
    <row r="14" spans="1:9" ht="18">
      <c r="A14" s="30"/>
      <c r="B14" s="31" t="s">
        <v>69</v>
      </c>
      <c r="C14" s="32">
        <v>7</v>
      </c>
      <c r="D14" s="33" t="str">
        <f>'21'!M70</f>
        <v>Кунафин Амир</v>
      </c>
      <c r="E14" s="1">
        <f>'21'!L70</f>
        <v>0</v>
      </c>
      <c r="F14" s="1"/>
      <c r="G14" s="1"/>
      <c r="H14" s="1"/>
      <c r="I14" s="1"/>
    </row>
    <row r="15" spans="1:9" ht="18">
      <c r="A15" s="30"/>
      <c r="B15" s="31" t="s">
        <v>102</v>
      </c>
      <c r="C15" s="32">
        <v>8</v>
      </c>
      <c r="D15" s="33" t="str">
        <f>'21'!M72</f>
        <v>Свиридов-Сайфутдинов Роман</v>
      </c>
      <c r="E15" s="1">
        <f>'21'!L72</f>
        <v>0</v>
      </c>
      <c r="F15" s="1"/>
      <c r="G15" s="1"/>
      <c r="H15" s="1"/>
      <c r="I15" s="1"/>
    </row>
    <row r="16" spans="1:9" ht="18">
      <c r="A16" s="30"/>
      <c r="B16" s="31" t="s">
        <v>103</v>
      </c>
      <c r="C16" s="32">
        <v>9</v>
      </c>
      <c r="D16" s="33" t="str">
        <f>'21'!G74</f>
        <v>Зиннатуллин Рустемхан</v>
      </c>
      <c r="E16" s="1">
        <f>'21'!F74</f>
        <v>0</v>
      </c>
      <c r="F16" s="1"/>
      <c r="G16" s="1"/>
      <c r="H16" s="1"/>
      <c r="I16" s="1"/>
    </row>
    <row r="17" spans="1:9" ht="18">
      <c r="A17" s="30"/>
      <c r="B17" s="31"/>
      <c r="C17" s="32">
        <v>10</v>
      </c>
      <c r="D17" s="33" t="str">
        <f>'21'!G77</f>
        <v>Гловацкий Владислав</v>
      </c>
      <c r="E17" s="1">
        <f>'21'!F77</f>
        <v>0</v>
      </c>
      <c r="F17" s="1"/>
      <c r="G17" s="1"/>
      <c r="H17" s="1"/>
      <c r="I17" s="1"/>
    </row>
    <row r="18" spans="1:9" ht="18">
      <c r="A18" s="30"/>
      <c r="B18" s="31" t="s">
        <v>76</v>
      </c>
      <c r="C18" s="32">
        <v>11</v>
      </c>
      <c r="D18" s="33" t="str">
        <f>'21'!M75</f>
        <v>Коробейникова Екатерина</v>
      </c>
      <c r="E18" s="1">
        <f>'21'!L75</f>
        <v>0</v>
      </c>
      <c r="F18" s="1"/>
      <c r="G18" s="1"/>
      <c r="H18" s="1"/>
      <c r="I18" s="1"/>
    </row>
    <row r="19" spans="1:9" ht="18">
      <c r="A19" s="30"/>
      <c r="B19" s="31" t="s">
        <v>104</v>
      </c>
      <c r="C19" s="32">
        <v>12</v>
      </c>
      <c r="D19" s="33" t="str">
        <f>'21'!M77</f>
        <v>Грошев Юрий</v>
      </c>
      <c r="E19" s="1">
        <f>'21'!L77</f>
        <v>0</v>
      </c>
      <c r="F19" s="1"/>
      <c r="G19" s="1"/>
      <c r="H19" s="1"/>
      <c r="I19" s="1"/>
    </row>
    <row r="20" spans="1:9" ht="18">
      <c r="A20" s="30"/>
      <c r="B20" s="31" t="s">
        <v>16</v>
      </c>
      <c r="C20" s="32">
        <v>13</v>
      </c>
      <c r="D20" s="33" t="str">
        <f>'22'!Q43</f>
        <v>Каменских Эмилия</v>
      </c>
      <c r="E20" s="1">
        <f>'22'!P43</f>
        <v>0</v>
      </c>
      <c r="F20" s="1"/>
      <c r="G20" s="1"/>
      <c r="H20" s="1"/>
      <c r="I20" s="1"/>
    </row>
    <row r="21" spans="1:9" ht="18">
      <c r="A21" s="30"/>
      <c r="B21" s="31" t="s">
        <v>78</v>
      </c>
      <c r="C21" s="32">
        <v>14</v>
      </c>
      <c r="D21" s="33" t="str">
        <f>'22'!Q47</f>
        <v>Мингазов Данил</v>
      </c>
      <c r="E21" s="1">
        <f>'22'!P47</f>
        <v>0</v>
      </c>
      <c r="F21" s="1"/>
      <c r="G21" s="1"/>
      <c r="H21" s="1"/>
      <c r="I21" s="1"/>
    </row>
    <row r="22" spans="1:9" ht="18">
      <c r="A22" s="30"/>
      <c r="B22" s="31" t="s">
        <v>91</v>
      </c>
      <c r="C22" s="32">
        <v>15</v>
      </c>
      <c r="D22" s="33" t="str">
        <f>'22'!Q49</f>
        <v>Шамсутдинов Аслан</v>
      </c>
      <c r="E22" s="1">
        <f>'22'!P49</f>
        <v>0</v>
      </c>
      <c r="F22" s="1"/>
      <c r="G22" s="1"/>
      <c r="H22" s="1"/>
      <c r="I22" s="1"/>
    </row>
    <row r="23" spans="1:9" ht="18">
      <c r="A23" s="30"/>
      <c r="B23" s="31" t="s">
        <v>90</v>
      </c>
      <c r="C23" s="32"/>
      <c r="D23" s="33">
        <f>'22'!Q51</f>
        <v>0</v>
      </c>
      <c r="E23" s="1">
        <f>'22'!P51</f>
        <v>0</v>
      </c>
      <c r="F23" s="1"/>
      <c r="G23" s="1"/>
      <c r="H23" s="1"/>
      <c r="I23" s="1"/>
    </row>
    <row r="24" spans="1:9" ht="18">
      <c r="A24" s="30"/>
      <c r="B24" s="31" t="s">
        <v>97</v>
      </c>
      <c r="C24" s="32">
        <v>16</v>
      </c>
      <c r="D24" s="33" t="str">
        <f>'22'!I47</f>
        <v>Низамутдинов Руслан</v>
      </c>
      <c r="E24" s="1">
        <f>'22'!H47</f>
        <v>0</v>
      </c>
      <c r="F24" s="1"/>
      <c r="G24" s="1"/>
      <c r="H24" s="1"/>
      <c r="I24" s="1"/>
    </row>
    <row r="25" spans="1:9" ht="18">
      <c r="A25" s="30"/>
      <c r="B25" s="31" t="s">
        <v>105</v>
      </c>
      <c r="C25" s="32">
        <v>17</v>
      </c>
      <c r="D25" s="33" t="str">
        <f>'22'!I53</f>
        <v>Аюпов Булат</v>
      </c>
      <c r="E25" s="1">
        <f>'22'!H53</f>
        <v>0</v>
      </c>
      <c r="F25" s="1"/>
      <c r="G25" s="1"/>
      <c r="H25" s="1"/>
      <c r="I25" s="1"/>
    </row>
    <row r="26" spans="1:9" ht="18">
      <c r="A26" s="30"/>
      <c r="B26" s="31" t="s">
        <v>26</v>
      </c>
      <c r="C26" s="32">
        <v>19</v>
      </c>
      <c r="D26" s="33">
        <f>'22'!I56</f>
        <v>0</v>
      </c>
      <c r="E26" s="1">
        <f>'22'!H56</f>
        <v>0</v>
      </c>
      <c r="F26" s="1"/>
      <c r="G26" s="1"/>
      <c r="H26" s="1"/>
      <c r="I26" s="1"/>
    </row>
    <row r="27" spans="1:9" ht="18">
      <c r="A27" s="30"/>
      <c r="B27" s="31" t="s">
        <v>26</v>
      </c>
      <c r="C27" s="32">
        <v>20</v>
      </c>
      <c r="D27" s="33">
        <f>'22'!I58</f>
        <v>0</v>
      </c>
      <c r="E27" s="1">
        <f>'22'!H58</f>
        <v>0</v>
      </c>
      <c r="F27" s="1"/>
      <c r="G27" s="1"/>
      <c r="H27" s="1"/>
      <c r="I27" s="1"/>
    </row>
    <row r="28" spans="1:9" ht="18">
      <c r="A28" s="30"/>
      <c r="B28" s="31" t="s">
        <v>26</v>
      </c>
      <c r="C28" s="32">
        <v>21</v>
      </c>
      <c r="D28" s="33">
        <f>'22'!Q56</f>
        <v>0</v>
      </c>
      <c r="E28" s="1">
        <f>'22'!P56</f>
        <v>0</v>
      </c>
      <c r="F28" s="1"/>
      <c r="G28" s="1"/>
      <c r="H28" s="1"/>
      <c r="I28" s="1"/>
    </row>
    <row r="29" spans="1:9" ht="18">
      <c r="A29" s="30"/>
      <c r="B29" s="31" t="s">
        <v>26</v>
      </c>
      <c r="C29" s="32">
        <v>22</v>
      </c>
      <c r="D29" s="33">
        <f>'22'!Q60</f>
        <v>0</v>
      </c>
      <c r="E29" s="1">
        <f>'22'!P60</f>
        <v>0</v>
      </c>
      <c r="F29" s="1"/>
      <c r="G29" s="1"/>
      <c r="H29" s="1"/>
      <c r="I29" s="1"/>
    </row>
    <row r="30" spans="1:9" ht="18">
      <c r="A30" s="30"/>
      <c r="B30" s="31" t="s">
        <v>26</v>
      </c>
      <c r="C30" s="32">
        <v>23</v>
      </c>
      <c r="D30" s="33">
        <f>'22'!Q62</f>
        <v>0</v>
      </c>
      <c r="E30" s="1">
        <f>'22'!P62</f>
        <v>0</v>
      </c>
      <c r="F30" s="1"/>
      <c r="G30" s="1"/>
      <c r="H30" s="1"/>
      <c r="I30" s="1"/>
    </row>
    <row r="31" spans="1:9" ht="18">
      <c r="A31" s="30"/>
      <c r="B31" s="31" t="s">
        <v>26</v>
      </c>
      <c r="C31" s="32">
        <v>24</v>
      </c>
      <c r="D31" s="33">
        <f>'22'!Q64</f>
        <v>0</v>
      </c>
      <c r="E31" s="1">
        <f>'22'!P64</f>
        <v>0</v>
      </c>
      <c r="F31" s="1"/>
      <c r="G31" s="1"/>
      <c r="H31" s="1"/>
      <c r="I31" s="1"/>
    </row>
    <row r="32" spans="1:9" ht="18">
      <c r="A32" s="30"/>
      <c r="B32" s="31" t="s">
        <v>26</v>
      </c>
      <c r="C32" s="32">
        <v>25</v>
      </c>
      <c r="D32" s="33">
        <f>'22'!I66</f>
        <v>0</v>
      </c>
      <c r="E32" s="1">
        <f>'22'!H66</f>
        <v>0</v>
      </c>
      <c r="F32" s="1"/>
      <c r="G32" s="1"/>
      <c r="H32" s="1"/>
      <c r="I32" s="1"/>
    </row>
    <row r="33" spans="1:9" ht="18">
      <c r="A33" s="30"/>
      <c r="B33" s="31" t="s">
        <v>26</v>
      </c>
      <c r="C33" s="32">
        <v>26</v>
      </c>
      <c r="D33" s="33">
        <f>'22'!I72</f>
        <v>0</v>
      </c>
      <c r="E33" s="1">
        <f>'22'!H72</f>
        <v>0</v>
      </c>
      <c r="F33" s="1"/>
      <c r="G33" s="1"/>
      <c r="H33" s="1"/>
      <c r="I33" s="1"/>
    </row>
    <row r="34" spans="1:9" ht="18">
      <c r="A34" s="30"/>
      <c r="B34" s="31" t="s">
        <v>26</v>
      </c>
      <c r="C34" s="32">
        <v>27</v>
      </c>
      <c r="D34" s="33">
        <f>'22'!I75</f>
        <v>0</v>
      </c>
      <c r="E34" s="1">
        <f>'22'!H75</f>
        <v>0</v>
      </c>
      <c r="F34" s="1"/>
      <c r="G34" s="1"/>
      <c r="H34" s="1"/>
      <c r="I34" s="1"/>
    </row>
    <row r="35" spans="1:9" ht="18">
      <c r="A35" s="30"/>
      <c r="B35" s="31" t="s">
        <v>26</v>
      </c>
      <c r="C35" s="32">
        <v>28</v>
      </c>
      <c r="D35" s="33">
        <f>'22'!I77</f>
        <v>0</v>
      </c>
      <c r="E35" s="1">
        <f>'22'!H77</f>
        <v>0</v>
      </c>
      <c r="F35" s="1"/>
      <c r="G35" s="1"/>
      <c r="H35" s="1"/>
      <c r="I35" s="1"/>
    </row>
    <row r="36" spans="1:9" ht="18">
      <c r="A36" s="30"/>
      <c r="B36" s="31" t="s">
        <v>26</v>
      </c>
      <c r="C36" s="32">
        <v>29</v>
      </c>
      <c r="D36" s="33">
        <f>'22'!Q69</f>
        <v>0</v>
      </c>
      <c r="E36" s="1">
        <f>'22'!P69</f>
        <v>0</v>
      </c>
      <c r="F36" s="1"/>
      <c r="G36" s="1"/>
      <c r="H36" s="1"/>
      <c r="I36" s="1"/>
    </row>
    <row r="37" spans="1:9" ht="18">
      <c r="A37" s="30"/>
      <c r="B37" s="31" t="s">
        <v>26</v>
      </c>
      <c r="C37" s="32">
        <v>30</v>
      </c>
      <c r="D37" s="33">
        <f>'22'!Q73</f>
        <v>0</v>
      </c>
      <c r="E37" s="1">
        <f>'22'!P73</f>
        <v>0</v>
      </c>
      <c r="F37" s="1"/>
      <c r="G37" s="1"/>
      <c r="H37" s="1"/>
      <c r="I37" s="1"/>
    </row>
    <row r="38" spans="1:9" ht="18">
      <c r="A38" s="30"/>
      <c r="B38" s="31" t="s">
        <v>26</v>
      </c>
      <c r="C38" s="32">
        <v>31</v>
      </c>
      <c r="D38" s="33">
        <f>'22'!Q75</f>
        <v>0</v>
      </c>
      <c r="E38" s="1">
        <f>'22'!P75</f>
        <v>0</v>
      </c>
      <c r="F38" s="1"/>
      <c r="G38" s="1"/>
      <c r="H38" s="1"/>
      <c r="I38" s="1"/>
    </row>
    <row r="39" spans="1:9" ht="18">
      <c r="A39" s="30"/>
      <c r="B39" s="31" t="s">
        <v>26</v>
      </c>
      <c r="C39" s="32">
        <v>32</v>
      </c>
      <c r="D39" s="33">
        <f>'22'!Q77</f>
        <v>0</v>
      </c>
      <c r="E39" s="1">
        <f>'22'!P77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73">
      <selection activeCell="A2" sqref="A2:I2"/>
    </sheetView>
  </sheetViews>
  <sheetFormatPr defaultColWidth="9.00390625" defaultRowHeight="12.75"/>
  <cols>
    <col min="1" max="1" width="4.375" style="35" customWidth="1"/>
    <col min="2" max="2" width="4.75390625" style="35" customWidth="1"/>
    <col min="3" max="3" width="16.75390625" style="35" customWidth="1"/>
    <col min="4" max="4" width="3.75390625" style="35" customWidth="1"/>
    <col min="5" max="5" width="14.75390625" style="35" customWidth="1"/>
    <col min="6" max="6" width="3.75390625" style="35" customWidth="1"/>
    <col min="7" max="7" width="15.75390625" style="35" customWidth="1"/>
    <col min="8" max="8" width="3.75390625" style="35" customWidth="1"/>
    <col min="9" max="9" width="15.75390625" style="35" customWidth="1"/>
    <col min="10" max="10" width="3.75390625" style="35" customWidth="1"/>
    <col min="11" max="11" width="15.75390625" style="35" customWidth="1"/>
    <col min="12" max="12" width="3.75390625" style="35" customWidth="1"/>
    <col min="13" max="13" width="22.75390625" style="35" customWidth="1"/>
    <col min="14" max="16384" width="9.125" style="35" customWidth="1"/>
  </cols>
  <sheetData>
    <row r="1" spans="1:13" s="2" customFormat="1" ht="16.5" thickBot="1">
      <c r="A1" s="176" t="s">
        <v>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4" s="2" customFormat="1" ht="13.5" thickBot="1">
      <c r="A2" s="185" t="s">
        <v>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83"/>
    </row>
    <row r="3" spans="1:15" ht="12.75">
      <c r="A3" s="184" t="str">
        <f>'с2'!A3</f>
        <v>LXVII Чемпионат РБ в зачет XXIV Кубка РБ, VI Кубка Давида - Детского Баш Кубка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84"/>
      <c r="O3" s="84"/>
    </row>
    <row r="4" spans="1:15" ht="12.75">
      <c r="A4" s="186" t="str">
        <f>CONCATENATE('с2'!A4," ",'с2'!C4)</f>
        <v>Республиканские официальные спортивные соревнования ДЕНЬ ПОБЕДЫ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85"/>
      <c r="O4" s="85"/>
    </row>
    <row r="5" spans="1:15" ht="12.75">
      <c r="A5" s="182">
        <f>'с2'!E5</f>
        <v>45060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86"/>
      <c r="O5" s="86"/>
    </row>
    <row r="6" spans="1:13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25" ht="10.5" customHeight="1">
      <c r="A7" s="88">
        <v>1</v>
      </c>
      <c r="B7" s="89">
        <f>'с2'!A8</f>
        <v>0</v>
      </c>
      <c r="C7" s="90" t="str">
        <f>'с2'!B8</f>
        <v>Кушнарев Никита</v>
      </c>
      <c r="D7" s="91"/>
      <c r="E7" s="87"/>
      <c r="F7" s="87"/>
      <c r="G7" s="87"/>
      <c r="H7" s="87"/>
      <c r="I7" s="87"/>
      <c r="J7" s="87"/>
      <c r="K7" s="87"/>
      <c r="L7" s="87"/>
      <c r="M7" s="87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10.5" customHeight="1">
      <c r="A8" s="88"/>
      <c r="B8" s="93"/>
      <c r="C8" s="94">
        <v>1</v>
      </c>
      <c r="D8" s="95"/>
      <c r="E8" s="96" t="s">
        <v>98</v>
      </c>
      <c r="F8" s="97"/>
      <c r="G8" s="87"/>
      <c r="H8" s="98"/>
      <c r="I8" s="87"/>
      <c r="J8" s="98"/>
      <c r="K8" s="87"/>
      <c r="L8" s="98"/>
      <c r="M8" s="87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 ht="10.5" customHeight="1">
      <c r="A9" s="88">
        <v>32</v>
      </c>
      <c r="B9" s="89">
        <f>'с2'!A39</f>
        <v>0</v>
      </c>
      <c r="C9" s="99" t="str">
        <f>'с2'!B39</f>
        <v>_</v>
      </c>
      <c r="D9" s="100"/>
      <c r="E9" s="101"/>
      <c r="F9" s="97"/>
      <c r="G9" s="87"/>
      <c r="H9" s="98"/>
      <c r="I9" s="87"/>
      <c r="J9" s="98"/>
      <c r="K9" s="87"/>
      <c r="L9" s="98"/>
      <c r="M9" s="87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5" ht="10.5" customHeight="1">
      <c r="A10" s="88"/>
      <c r="B10" s="93"/>
      <c r="C10" s="87"/>
      <c r="D10" s="98"/>
      <c r="E10" s="94">
        <v>17</v>
      </c>
      <c r="F10" s="95"/>
      <c r="G10" s="96" t="s">
        <v>90</v>
      </c>
      <c r="H10" s="97"/>
      <c r="I10" s="87"/>
      <c r="J10" s="98"/>
      <c r="K10" s="87"/>
      <c r="L10" s="98"/>
      <c r="M10" s="87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ht="10.5" customHeight="1">
      <c r="A11" s="88">
        <v>17</v>
      </c>
      <c r="B11" s="89">
        <f>'с2'!A24</f>
        <v>0</v>
      </c>
      <c r="C11" s="90" t="str">
        <f>'с2'!B24</f>
        <v>Гловацкий Владислав</v>
      </c>
      <c r="D11" s="102"/>
      <c r="E11" s="94"/>
      <c r="F11" s="103"/>
      <c r="G11" s="101"/>
      <c r="H11" s="97"/>
      <c r="I11" s="87"/>
      <c r="J11" s="98"/>
      <c r="K11" s="87"/>
      <c r="L11" s="98"/>
      <c r="M11" s="87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10.5" customHeight="1">
      <c r="A12" s="88"/>
      <c r="B12" s="93"/>
      <c r="C12" s="94">
        <v>2</v>
      </c>
      <c r="D12" s="95"/>
      <c r="E12" s="104" t="s">
        <v>90</v>
      </c>
      <c r="F12" s="105"/>
      <c r="G12" s="101"/>
      <c r="H12" s="97"/>
      <c r="I12" s="87"/>
      <c r="J12" s="98"/>
      <c r="K12" s="87"/>
      <c r="L12" s="98"/>
      <c r="M12" s="87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ht="10.5" customHeight="1">
      <c r="A13" s="88">
        <v>16</v>
      </c>
      <c r="B13" s="89">
        <f>'с2'!A23</f>
        <v>0</v>
      </c>
      <c r="C13" s="99" t="str">
        <f>'с2'!B23</f>
        <v>Семенов Алексей</v>
      </c>
      <c r="D13" s="100"/>
      <c r="E13" s="88"/>
      <c r="F13" s="106"/>
      <c r="G13" s="101"/>
      <c r="H13" s="97"/>
      <c r="I13" s="87"/>
      <c r="J13" s="98"/>
      <c r="K13" s="87"/>
      <c r="L13" s="98"/>
      <c r="M13" s="87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:25" ht="10.5" customHeight="1">
      <c r="A14" s="88"/>
      <c r="B14" s="93"/>
      <c r="C14" s="87"/>
      <c r="D14" s="98"/>
      <c r="E14" s="88"/>
      <c r="F14" s="106"/>
      <c r="G14" s="94">
        <v>25</v>
      </c>
      <c r="H14" s="95"/>
      <c r="I14" s="96" t="s">
        <v>90</v>
      </c>
      <c r="J14" s="97"/>
      <c r="K14" s="87"/>
      <c r="L14" s="98"/>
      <c r="M14" s="98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5" ht="12" customHeight="1">
      <c r="A15" s="88">
        <v>9</v>
      </c>
      <c r="B15" s="89">
        <f>'с2'!A16</f>
        <v>0</v>
      </c>
      <c r="C15" s="90" t="str">
        <f>'с2'!B16</f>
        <v>Шамсутдинов Аслан</v>
      </c>
      <c r="D15" s="102"/>
      <c r="E15" s="88"/>
      <c r="F15" s="106"/>
      <c r="G15" s="94"/>
      <c r="H15" s="103"/>
      <c r="I15" s="101"/>
      <c r="J15" s="97"/>
      <c r="K15" s="87"/>
      <c r="L15" s="98"/>
      <c r="M15" s="98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ht="12" customHeight="1">
      <c r="A16" s="88"/>
      <c r="B16" s="93"/>
      <c r="C16" s="94">
        <v>3</v>
      </c>
      <c r="D16" s="95"/>
      <c r="E16" s="107" t="s">
        <v>103</v>
      </c>
      <c r="F16" s="108"/>
      <c r="G16" s="94"/>
      <c r="H16" s="105"/>
      <c r="I16" s="101"/>
      <c r="J16" s="97"/>
      <c r="K16" s="87"/>
      <c r="L16" s="98"/>
      <c r="M16" s="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ht="12" customHeight="1">
      <c r="A17" s="88">
        <v>24</v>
      </c>
      <c r="B17" s="89">
        <f>'с2'!A31</f>
        <v>0</v>
      </c>
      <c r="C17" s="99" t="str">
        <f>'с2'!B31</f>
        <v>_</v>
      </c>
      <c r="D17" s="100"/>
      <c r="E17" s="94"/>
      <c r="F17" s="97"/>
      <c r="G17" s="94"/>
      <c r="H17" s="105"/>
      <c r="I17" s="101"/>
      <c r="J17" s="97"/>
      <c r="K17" s="87"/>
      <c r="L17" s="98"/>
      <c r="M17" s="98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ht="12" customHeight="1">
      <c r="A18" s="88"/>
      <c r="B18" s="93"/>
      <c r="C18" s="87"/>
      <c r="D18" s="98"/>
      <c r="E18" s="94">
        <v>18</v>
      </c>
      <c r="F18" s="95"/>
      <c r="G18" s="104" t="s">
        <v>102</v>
      </c>
      <c r="H18" s="105"/>
      <c r="I18" s="101"/>
      <c r="J18" s="97"/>
      <c r="K18" s="87"/>
      <c r="L18" s="98"/>
      <c r="M18" s="98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ht="12" customHeight="1">
      <c r="A19" s="88">
        <v>25</v>
      </c>
      <c r="B19" s="89">
        <f>'с2'!A32</f>
        <v>0</v>
      </c>
      <c r="C19" s="90" t="str">
        <f>'с2'!B32</f>
        <v>_</v>
      </c>
      <c r="D19" s="102"/>
      <c r="E19" s="94"/>
      <c r="F19" s="103"/>
      <c r="G19" s="88"/>
      <c r="H19" s="106"/>
      <c r="I19" s="101"/>
      <c r="J19" s="97"/>
      <c r="K19" s="87"/>
      <c r="L19" s="98"/>
      <c r="M19" s="98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2" customHeight="1">
      <c r="A20" s="88"/>
      <c r="B20" s="93"/>
      <c r="C20" s="94">
        <v>4</v>
      </c>
      <c r="D20" s="95"/>
      <c r="E20" s="104" t="s">
        <v>102</v>
      </c>
      <c r="F20" s="105"/>
      <c r="G20" s="88"/>
      <c r="H20" s="106"/>
      <c r="I20" s="101"/>
      <c r="J20" s="97"/>
      <c r="K20" s="87"/>
      <c r="L20" s="98"/>
      <c r="M20" s="87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12" customHeight="1">
      <c r="A21" s="88">
        <v>8</v>
      </c>
      <c r="B21" s="89">
        <f>'с2'!A15</f>
        <v>0</v>
      </c>
      <c r="C21" s="99" t="str">
        <f>'с2'!B15</f>
        <v>Гайнетдинов Виктор</v>
      </c>
      <c r="D21" s="100"/>
      <c r="E21" s="88"/>
      <c r="F21" s="106"/>
      <c r="G21" s="88"/>
      <c r="H21" s="106"/>
      <c r="I21" s="101"/>
      <c r="J21" s="97"/>
      <c r="K21" s="87"/>
      <c r="L21" s="98"/>
      <c r="M21" s="87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ht="12" customHeight="1">
      <c r="A22" s="88"/>
      <c r="B22" s="93"/>
      <c r="C22" s="87"/>
      <c r="D22" s="98"/>
      <c r="E22" s="88"/>
      <c r="F22" s="106"/>
      <c r="G22" s="88"/>
      <c r="H22" s="106"/>
      <c r="I22" s="94">
        <v>29</v>
      </c>
      <c r="J22" s="95"/>
      <c r="K22" s="96" t="s">
        <v>90</v>
      </c>
      <c r="L22" s="97"/>
      <c r="M22" s="87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1:25" ht="12" customHeight="1">
      <c r="A23" s="88">
        <v>5</v>
      </c>
      <c r="B23" s="89">
        <f>'с2'!A12</f>
        <v>0</v>
      </c>
      <c r="C23" s="90" t="str">
        <f>'с2'!B12</f>
        <v>Елпаев Игорь</v>
      </c>
      <c r="D23" s="102"/>
      <c r="E23" s="88"/>
      <c r="F23" s="106"/>
      <c r="G23" s="88"/>
      <c r="H23" s="106"/>
      <c r="I23" s="101"/>
      <c r="J23" s="109"/>
      <c r="K23" s="101"/>
      <c r="L23" s="97"/>
      <c r="M23" s="87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 ht="12" customHeight="1">
      <c r="A24" s="88"/>
      <c r="B24" s="93"/>
      <c r="C24" s="94">
        <v>5</v>
      </c>
      <c r="D24" s="95"/>
      <c r="E24" s="107" t="s">
        <v>75</v>
      </c>
      <c r="F24" s="108"/>
      <c r="G24" s="88"/>
      <c r="H24" s="106"/>
      <c r="I24" s="101"/>
      <c r="J24" s="110"/>
      <c r="K24" s="101"/>
      <c r="L24" s="97"/>
      <c r="M24" s="8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:25" ht="12" customHeight="1">
      <c r="A25" s="88">
        <v>28</v>
      </c>
      <c r="B25" s="89">
        <f>'с2'!A35</f>
        <v>0</v>
      </c>
      <c r="C25" s="99" t="str">
        <f>'с2'!B35</f>
        <v>_</v>
      </c>
      <c r="D25" s="100"/>
      <c r="E25" s="94"/>
      <c r="F25" s="97"/>
      <c r="G25" s="88"/>
      <c r="H25" s="106"/>
      <c r="I25" s="101"/>
      <c r="J25" s="110"/>
      <c r="K25" s="101"/>
      <c r="L25" s="97"/>
      <c r="M25" s="87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:25" ht="12" customHeight="1">
      <c r="A26" s="88"/>
      <c r="B26" s="93"/>
      <c r="C26" s="87"/>
      <c r="D26" s="98"/>
      <c r="E26" s="94">
        <v>19</v>
      </c>
      <c r="F26" s="95"/>
      <c r="G26" s="107" t="s">
        <v>75</v>
      </c>
      <c r="H26" s="108"/>
      <c r="I26" s="101"/>
      <c r="J26" s="110"/>
      <c r="K26" s="101"/>
      <c r="L26" s="97"/>
      <c r="M26" s="87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:25" ht="12" customHeight="1">
      <c r="A27" s="88">
        <v>21</v>
      </c>
      <c r="B27" s="89">
        <f>'с2'!A28</f>
        <v>0</v>
      </c>
      <c r="C27" s="90" t="str">
        <f>'с2'!B28</f>
        <v>_</v>
      </c>
      <c r="D27" s="102"/>
      <c r="E27" s="94"/>
      <c r="F27" s="103"/>
      <c r="G27" s="94"/>
      <c r="H27" s="97"/>
      <c r="I27" s="101"/>
      <c r="J27" s="110"/>
      <c r="K27" s="101"/>
      <c r="L27" s="97"/>
      <c r="M27" s="87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25" ht="12" customHeight="1">
      <c r="A28" s="88"/>
      <c r="B28" s="93"/>
      <c r="C28" s="94">
        <v>6</v>
      </c>
      <c r="D28" s="95"/>
      <c r="E28" s="104" t="s">
        <v>104</v>
      </c>
      <c r="F28" s="105"/>
      <c r="G28" s="94"/>
      <c r="H28" s="97"/>
      <c r="I28" s="101"/>
      <c r="J28" s="110"/>
      <c r="K28" s="101"/>
      <c r="L28" s="97"/>
      <c r="M28" s="87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ht="12" customHeight="1">
      <c r="A29" s="88">
        <v>12</v>
      </c>
      <c r="B29" s="89">
        <f>'с2'!A19</f>
        <v>0</v>
      </c>
      <c r="C29" s="99" t="str">
        <f>'с2'!B19</f>
        <v>Свиридов-Сайфутдинов Роман</v>
      </c>
      <c r="D29" s="100"/>
      <c r="E29" s="88"/>
      <c r="F29" s="106"/>
      <c r="G29" s="94"/>
      <c r="H29" s="97"/>
      <c r="I29" s="101"/>
      <c r="J29" s="110"/>
      <c r="K29" s="101"/>
      <c r="L29" s="97"/>
      <c r="M29" s="87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5" ht="12" customHeight="1">
      <c r="A30" s="88"/>
      <c r="B30" s="93"/>
      <c r="C30" s="87"/>
      <c r="D30" s="98"/>
      <c r="E30" s="88"/>
      <c r="F30" s="106"/>
      <c r="G30" s="94">
        <v>26</v>
      </c>
      <c r="H30" s="95"/>
      <c r="I30" s="111" t="s">
        <v>75</v>
      </c>
      <c r="J30" s="110"/>
      <c r="K30" s="101"/>
      <c r="L30" s="97"/>
      <c r="M30" s="87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ht="12" customHeight="1">
      <c r="A31" s="88">
        <v>13</v>
      </c>
      <c r="B31" s="89">
        <f>'с2'!A20</f>
        <v>0</v>
      </c>
      <c r="C31" s="90" t="str">
        <f>'с2'!B20</f>
        <v>Грошев Юрий</v>
      </c>
      <c r="D31" s="102"/>
      <c r="E31" s="88"/>
      <c r="F31" s="106"/>
      <c r="G31" s="94"/>
      <c r="H31" s="103"/>
      <c r="I31" s="87"/>
      <c r="J31" s="98"/>
      <c r="K31" s="101"/>
      <c r="L31" s="97"/>
      <c r="M31" s="87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2" customHeight="1">
      <c r="A32" s="88"/>
      <c r="B32" s="93"/>
      <c r="C32" s="94">
        <v>7</v>
      </c>
      <c r="D32" s="95"/>
      <c r="E32" s="107" t="s">
        <v>16</v>
      </c>
      <c r="F32" s="108"/>
      <c r="G32" s="94"/>
      <c r="H32" s="105"/>
      <c r="I32" s="87"/>
      <c r="J32" s="98"/>
      <c r="K32" s="101"/>
      <c r="L32" s="97"/>
      <c r="M32" s="87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 ht="12" customHeight="1">
      <c r="A33" s="88">
        <v>20</v>
      </c>
      <c r="B33" s="89">
        <f>'с2'!A27</f>
        <v>0</v>
      </c>
      <c r="C33" s="99" t="str">
        <f>'с2'!B27</f>
        <v>_</v>
      </c>
      <c r="D33" s="100"/>
      <c r="E33" s="94"/>
      <c r="F33" s="97"/>
      <c r="G33" s="94"/>
      <c r="H33" s="105"/>
      <c r="I33" s="87"/>
      <c r="J33" s="98"/>
      <c r="K33" s="101"/>
      <c r="L33" s="97"/>
      <c r="M33" s="87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:25" ht="12" customHeight="1">
      <c r="A34" s="88"/>
      <c r="B34" s="93"/>
      <c r="C34" s="87"/>
      <c r="D34" s="98"/>
      <c r="E34" s="94">
        <v>20</v>
      </c>
      <c r="F34" s="95"/>
      <c r="G34" s="104" t="s">
        <v>16</v>
      </c>
      <c r="H34" s="105"/>
      <c r="I34" s="87"/>
      <c r="J34" s="98"/>
      <c r="K34" s="101"/>
      <c r="L34" s="97"/>
      <c r="M34" s="87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ht="12" customHeight="1">
      <c r="A35" s="88">
        <v>29</v>
      </c>
      <c r="B35" s="89">
        <f>'с2'!A36</f>
        <v>0</v>
      </c>
      <c r="C35" s="90" t="str">
        <f>'с2'!B36</f>
        <v>_</v>
      </c>
      <c r="D35" s="102"/>
      <c r="E35" s="94"/>
      <c r="F35" s="103"/>
      <c r="G35" s="88"/>
      <c r="H35" s="106"/>
      <c r="I35" s="87"/>
      <c r="J35" s="98"/>
      <c r="K35" s="101"/>
      <c r="L35" s="97"/>
      <c r="M35" s="87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:25" ht="12" customHeight="1">
      <c r="A36" s="88"/>
      <c r="B36" s="93"/>
      <c r="C36" s="94">
        <v>8</v>
      </c>
      <c r="D36" s="95"/>
      <c r="E36" s="104" t="s">
        <v>100</v>
      </c>
      <c r="F36" s="105"/>
      <c r="G36" s="88"/>
      <c r="H36" s="106"/>
      <c r="I36" s="87"/>
      <c r="J36" s="98"/>
      <c r="K36" s="101"/>
      <c r="L36" s="97"/>
      <c r="M36" s="87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5" ht="12" customHeight="1">
      <c r="A37" s="88">
        <v>4</v>
      </c>
      <c r="B37" s="89">
        <f>'с2'!A11</f>
        <v>0</v>
      </c>
      <c r="C37" s="99" t="str">
        <f>'с2'!B11</f>
        <v>Каменских Эмилия</v>
      </c>
      <c r="D37" s="100"/>
      <c r="E37" s="88"/>
      <c r="F37" s="106"/>
      <c r="G37" s="88"/>
      <c r="H37" s="106"/>
      <c r="I37" s="87"/>
      <c r="J37" s="98"/>
      <c r="K37" s="101"/>
      <c r="L37" s="97"/>
      <c r="M37" s="87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12" customHeight="1">
      <c r="A38" s="88"/>
      <c r="B38" s="93"/>
      <c r="C38" s="87"/>
      <c r="D38" s="98"/>
      <c r="E38" s="88"/>
      <c r="F38" s="106"/>
      <c r="G38" s="88"/>
      <c r="H38" s="106"/>
      <c r="I38" s="87"/>
      <c r="J38" s="98"/>
      <c r="K38" s="94">
        <v>31</v>
      </c>
      <c r="L38" s="112"/>
      <c r="M38" s="96" t="s">
        <v>90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ht="12" customHeight="1">
      <c r="A39" s="88">
        <v>3</v>
      </c>
      <c r="B39" s="89">
        <f>'с2'!A10</f>
        <v>0</v>
      </c>
      <c r="C39" s="90" t="str">
        <f>'с2'!B10</f>
        <v>Вахрушев Сергей</v>
      </c>
      <c r="D39" s="102"/>
      <c r="E39" s="88"/>
      <c r="F39" s="106"/>
      <c r="G39" s="88"/>
      <c r="H39" s="106"/>
      <c r="I39" s="87"/>
      <c r="J39" s="98"/>
      <c r="K39" s="101"/>
      <c r="L39" s="97"/>
      <c r="M39" s="113" t="s">
        <v>27</v>
      </c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2" customHeight="1">
      <c r="A40" s="88"/>
      <c r="B40" s="93"/>
      <c r="C40" s="94">
        <v>9</v>
      </c>
      <c r="D40" s="95"/>
      <c r="E40" s="107" t="s">
        <v>74</v>
      </c>
      <c r="F40" s="108"/>
      <c r="G40" s="88"/>
      <c r="H40" s="106"/>
      <c r="I40" s="87"/>
      <c r="J40" s="98"/>
      <c r="K40" s="101"/>
      <c r="L40" s="97"/>
      <c r="M40" s="87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2" customHeight="1">
      <c r="A41" s="88">
        <v>30</v>
      </c>
      <c r="B41" s="89">
        <f>'с2'!A37</f>
        <v>0</v>
      </c>
      <c r="C41" s="99" t="str">
        <f>'с2'!B37</f>
        <v>_</v>
      </c>
      <c r="D41" s="100"/>
      <c r="E41" s="94"/>
      <c r="F41" s="97"/>
      <c r="G41" s="88"/>
      <c r="H41" s="106"/>
      <c r="I41" s="87"/>
      <c r="J41" s="98"/>
      <c r="K41" s="101"/>
      <c r="L41" s="97"/>
      <c r="M41" s="87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1:25" ht="12" customHeight="1">
      <c r="A42" s="88"/>
      <c r="B42" s="93"/>
      <c r="C42" s="87"/>
      <c r="D42" s="98"/>
      <c r="E42" s="94">
        <v>21</v>
      </c>
      <c r="F42" s="95"/>
      <c r="G42" s="107" t="s">
        <v>74</v>
      </c>
      <c r="H42" s="108"/>
      <c r="I42" s="87"/>
      <c r="J42" s="98"/>
      <c r="K42" s="101"/>
      <c r="L42" s="97"/>
      <c r="M42" s="87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1:25" ht="12" customHeight="1">
      <c r="A43" s="88">
        <v>19</v>
      </c>
      <c r="B43" s="89">
        <f>'с2'!A26</f>
        <v>0</v>
      </c>
      <c r="C43" s="90" t="str">
        <f>'с2'!B26</f>
        <v>_</v>
      </c>
      <c r="D43" s="102"/>
      <c r="E43" s="94"/>
      <c r="F43" s="103"/>
      <c r="G43" s="94"/>
      <c r="H43" s="97"/>
      <c r="I43" s="87"/>
      <c r="J43" s="98"/>
      <c r="K43" s="101"/>
      <c r="L43" s="97"/>
      <c r="M43" s="87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2" customHeight="1">
      <c r="A44" s="88"/>
      <c r="B44" s="93"/>
      <c r="C44" s="94">
        <v>10</v>
      </c>
      <c r="D44" s="95"/>
      <c r="E44" s="104" t="s">
        <v>78</v>
      </c>
      <c r="F44" s="105"/>
      <c r="G44" s="94"/>
      <c r="H44" s="97"/>
      <c r="I44" s="87"/>
      <c r="J44" s="98"/>
      <c r="K44" s="101"/>
      <c r="L44" s="97"/>
      <c r="M44" s="87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1:25" ht="12" customHeight="1">
      <c r="A45" s="88">
        <v>14</v>
      </c>
      <c r="B45" s="89">
        <f>'с2'!A21</f>
        <v>0</v>
      </c>
      <c r="C45" s="99" t="str">
        <f>'с2'!B21</f>
        <v>Мингазов Данил</v>
      </c>
      <c r="D45" s="100"/>
      <c r="E45" s="88"/>
      <c r="F45" s="106"/>
      <c r="G45" s="94"/>
      <c r="H45" s="97"/>
      <c r="I45" s="87"/>
      <c r="J45" s="98"/>
      <c r="K45" s="101"/>
      <c r="L45" s="97"/>
      <c r="M45" s="87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:25" ht="12" customHeight="1">
      <c r="A46" s="88"/>
      <c r="B46" s="93"/>
      <c r="C46" s="87"/>
      <c r="D46" s="98"/>
      <c r="E46" s="88"/>
      <c r="F46" s="106"/>
      <c r="G46" s="94">
        <v>27</v>
      </c>
      <c r="H46" s="95"/>
      <c r="I46" s="96" t="s">
        <v>74</v>
      </c>
      <c r="J46" s="97"/>
      <c r="K46" s="101"/>
      <c r="L46" s="97"/>
      <c r="M46" s="87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:25" ht="12" customHeight="1">
      <c r="A47" s="88">
        <v>11</v>
      </c>
      <c r="B47" s="89">
        <f>'с2'!A18</f>
        <v>0</v>
      </c>
      <c r="C47" s="90" t="str">
        <f>'с2'!B18</f>
        <v>Кунафин Амир</v>
      </c>
      <c r="D47" s="102"/>
      <c r="E47" s="88"/>
      <c r="F47" s="106"/>
      <c r="G47" s="94"/>
      <c r="H47" s="103"/>
      <c r="I47" s="101"/>
      <c r="J47" s="97"/>
      <c r="K47" s="101"/>
      <c r="L47" s="97"/>
      <c r="M47" s="87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ht="12" customHeight="1">
      <c r="A48" s="88"/>
      <c r="B48" s="93"/>
      <c r="C48" s="94">
        <v>11</v>
      </c>
      <c r="D48" s="95"/>
      <c r="E48" s="107" t="s">
        <v>76</v>
      </c>
      <c r="F48" s="108"/>
      <c r="G48" s="94"/>
      <c r="H48" s="105"/>
      <c r="I48" s="101"/>
      <c r="J48" s="97"/>
      <c r="K48" s="101"/>
      <c r="L48" s="97"/>
      <c r="M48" s="87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25" ht="12" customHeight="1">
      <c r="A49" s="88">
        <v>22</v>
      </c>
      <c r="B49" s="89">
        <f>'с2'!A29</f>
        <v>0</v>
      </c>
      <c r="C49" s="99" t="str">
        <f>'с2'!B29</f>
        <v>_</v>
      </c>
      <c r="D49" s="100"/>
      <c r="E49" s="94"/>
      <c r="F49" s="97"/>
      <c r="G49" s="94"/>
      <c r="H49" s="105"/>
      <c r="I49" s="101"/>
      <c r="J49" s="97"/>
      <c r="K49" s="101"/>
      <c r="L49" s="97"/>
      <c r="M49" s="87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:25" ht="12" customHeight="1">
      <c r="A50" s="88"/>
      <c r="B50" s="93"/>
      <c r="C50" s="87"/>
      <c r="D50" s="98"/>
      <c r="E50" s="94">
        <v>22</v>
      </c>
      <c r="F50" s="95"/>
      <c r="G50" s="104" t="s">
        <v>101</v>
      </c>
      <c r="H50" s="105"/>
      <c r="I50" s="101"/>
      <c r="J50" s="97"/>
      <c r="K50" s="101"/>
      <c r="L50" s="97"/>
      <c r="M50" s="87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:25" ht="12" customHeight="1">
      <c r="A51" s="88">
        <v>27</v>
      </c>
      <c r="B51" s="89">
        <f>'с2'!A34</f>
        <v>0</v>
      </c>
      <c r="C51" s="90" t="str">
        <f>'с2'!B34</f>
        <v>_</v>
      </c>
      <c r="D51" s="102"/>
      <c r="E51" s="94"/>
      <c r="F51" s="103"/>
      <c r="G51" s="88"/>
      <c r="H51" s="106"/>
      <c r="I51" s="101"/>
      <c r="J51" s="97"/>
      <c r="K51" s="101"/>
      <c r="L51" s="97"/>
      <c r="M51" s="87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ht="12" customHeight="1">
      <c r="A52" s="88"/>
      <c r="B52" s="93"/>
      <c r="C52" s="94">
        <v>12</v>
      </c>
      <c r="D52" s="95"/>
      <c r="E52" s="104" t="s">
        <v>101</v>
      </c>
      <c r="F52" s="105"/>
      <c r="G52" s="88"/>
      <c r="H52" s="106"/>
      <c r="I52" s="101"/>
      <c r="J52" s="97"/>
      <c r="K52" s="101"/>
      <c r="L52" s="97"/>
      <c r="M52" s="87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:25" ht="12" customHeight="1">
      <c r="A53" s="88">
        <v>6</v>
      </c>
      <c r="B53" s="89">
        <f>'с2'!A13</f>
        <v>0</v>
      </c>
      <c r="C53" s="99" t="str">
        <f>'с2'!B13</f>
        <v>Зиннатуллин Рустемхан</v>
      </c>
      <c r="D53" s="100"/>
      <c r="E53" s="88"/>
      <c r="F53" s="106"/>
      <c r="G53" s="87"/>
      <c r="H53" s="98"/>
      <c r="I53" s="101"/>
      <c r="J53" s="97"/>
      <c r="K53" s="101"/>
      <c r="L53" s="97"/>
      <c r="M53" s="87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12" customHeight="1">
      <c r="A54" s="88"/>
      <c r="B54" s="93"/>
      <c r="C54" s="87"/>
      <c r="D54" s="98"/>
      <c r="E54" s="88"/>
      <c r="F54" s="106"/>
      <c r="G54" s="87"/>
      <c r="H54" s="98"/>
      <c r="I54" s="94">
        <v>30</v>
      </c>
      <c r="J54" s="95"/>
      <c r="K54" s="111" t="s">
        <v>99</v>
      </c>
      <c r="L54" s="97"/>
      <c r="M54" s="87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:25" ht="12" customHeight="1">
      <c r="A55" s="88">
        <v>7</v>
      </c>
      <c r="B55" s="89">
        <f>'с2'!A14</f>
        <v>0</v>
      </c>
      <c r="C55" s="90" t="str">
        <f>'с2'!B14</f>
        <v>Коробейникова Екатерина</v>
      </c>
      <c r="D55" s="102"/>
      <c r="E55" s="88"/>
      <c r="F55" s="106"/>
      <c r="G55" s="87"/>
      <c r="H55" s="98"/>
      <c r="I55" s="101"/>
      <c r="J55" s="109"/>
      <c r="K55" s="87"/>
      <c r="L55" s="98"/>
      <c r="M55" s="87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2" customHeight="1">
      <c r="A56" s="88"/>
      <c r="B56" s="93"/>
      <c r="C56" s="94">
        <v>13</v>
      </c>
      <c r="D56" s="95"/>
      <c r="E56" s="107" t="s">
        <v>69</v>
      </c>
      <c r="F56" s="108"/>
      <c r="G56" s="87"/>
      <c r="H56" s="98"/>
      <c r="I56" s="101"/>
      <c r="J56" s="114"/>
      <c r="K56" s="87"/>
      <c r="L56" s="98"/>
      <c r="M56" s="87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ht="12" customHeight="1">
      <c r="A57" s="88">
        <v>26</v>
      </c>
      <c r="B57" s="89">
        <f>'с2'!A33</f>
        <v>0</v>
      </c>
      <c r="C57" s="99" t="str">
        <f>'с2'!B33</f>
        <v>_</v>
      </c>
      <c r="D57" s="100"/>
      <c r="E57" s="94"/>
      <c r="F57" s="97"/>
      <c r="G57" s="87"/>
      <c r="H57" s="98"/>
      <c r="I57" s="101"/>
      <c r="J57" s="114"/>
      <c r="K57" s="87"/>
      <c r="L57" s="98"/>
      <c r="M57" s="87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1:25" ht="12" customHeight="1">
      <c r="A58" s="88"/>
      <c r="B58" s="93"/>
      <c r="C58" s="87"/>
      <c r="D58" s="98"/>
      <c r="E58" s="94">
        <v>23</v>
      </c>
      <c r="F58" s="95"/>
      <c r="G58" s="96" t="s">
        <v>69</v>
      </c>
      <c r="H58" s="97"/>
      <c r="I58" s="101"/>
      <c r="J58" s="114"/>
      <c r="K58" s="115">
        <v>-31</v>
      </c>
      <c r="L58" s="89">
        <f>IF(L38=J22,J54,IF(L38=J54,J22,0))</f>
        <v>0</v>
      </c>
      <c r="M58" s="90" t="str">
        <f>IF(M38=K22,K54,IF(M38=K54,K22,0))</f>
        <v>Ишмаков Тимур</v>
      </c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1:25" ht="12" customHeight="1">
      <c r="A59" s="88">
        <v>23</v>
      </c>
      <c r="B59" s="89">
        <f>'с2'!A30</f>
        <v>0</v>
      </c>
      <c r="C59" s="90" t="str">
        <f>'с2'!B30</f>
        <v>_</v>
      </c>
      <c r="D59" s="102"/>
      <c r="E59" s="101"/>
      <c r="F59" s="103"/>
      <c r="G59" s="101"/>
      <c r="H59" s="97"/>
      <c r="I59" s="101"/>
      <c r="J59" s="114"/>
      <c r="K59" s="87"/>
      <c r="L59" s="98"/>
      <c r="M59" s="113" t="s">
        <v>28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ht="12" customHeight="1">
      <c r="A60" s="88"/>
      <c r="B60" s="93"/>
      <c r="C60" s="94">
        <v>14</v>
      </c>
      <c r="D60" s="95"/>
      <c r="E60" s="111"/>
      <c r="F60" s="105"/>
      <c r="G60" s="101"/>
      <c r="H60" s="97"/>
      <c r="I60" s="101"/>
      <c r="J60" s="114"/>
      <c r="K60" s="87"/>
      <c r="L60" s="98"/>
      <c r="M60" s="87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 ht="12" customHeight="1">
      <c r="A61" s="88">
        <v>10</v>
      </c>
      <c r="B61" s="89">
        <f>'с2'!A17</f>
        <v>0</v>
      </c>
      <c r="C61" s="99">
        <f>'с2'!B17</f>
        <v>0</v>
      </c>
      <c r="D61" s="100"/>
      <c r="E61" s="87"/>
      <c r="F61" s="106"/>
      <c r="G61" s="101"/>
      <c r="H61" s="97"/>
      <c r="I61" s="101"/>
      <c r="J61" s="114"/>
      <c r="K61" s="87"/>
      <c r="L61" s="98"/>
      <c r="M61" s="87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ht="12" customHeight="1">
      <c r="A62" s="88"/>
      <c r="B62" s="93"/>
      <c r="C62" s="87"/>
      <c r="D62" s="98"/>
      <c r="E62" s="87"/>
      <c r="F62" s="106"/>
      <c r="G62" s="94">
        <v>28</v>
      </c>
      <c r="H62" s="95"/>
      <c r="I62" s="111" t="s">
        <v>99</v>
      </c>
      <c r="J62" s="116"/>
      <c r="K62" s="87"/>
      <c r="L62" s="98"/>
      <c r="M62" s="87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spans="1:25" ht="12" customHeight="1">
      <c r="A63" s="88">
        <v>15</v>
      </c>
      <c r="B63" s="89">
        <f>'с2'!A22</f>
        <v>0</v>
      </c>
      <c r="C63" s="90" t="str">
        <f>'с2'!B22</f>
        <v>Аюпов Булат</v>
      </c>
      <c r="D63" s="102"/>
      <c r="E63" s="87"/>
      <c r="F63" s="106"/>
      <c r="G63" s="101"/>
      <c r="H63" s="103"/>
      <c r="I63" s="87"/>
      <c r="J63" s="87"/>
      <c r="K63" s="87"/>
      <c r="L63" s="98"/>
      <c r="M63" s="87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spans="1:25" ht="12" customHeight="1">
      <c r="A64" s="88"/>
      <c r="B64" s="93"/>
      <c r="C64" s="94">
        <v>15</v>
      </c>
      <c r="D64" s="95"/>
      <c r="E64" s="96" t="s">
        <v>105</v>
      </c>
      <c r="F64" s="108"/>
      <c r="G64" s="101"/>
      <c r="H64" s="105"/>
      <c r="I64" s="88">
        <v>-58</v>
      </c>
      <c r="J64" s="89">
        <f>IF('22'!N17='22'!L13,'22'!L21,IF('22'!N17='22'!L21,'22'!L13,0))</f>
        <v>0</v>
      </c>
      <c r="K64" s="90" t="str">
        <f>IF('22'!O17='22'!M13,'22'!M21,IF('22'!O17='22'!M21,'22'!M13,0))</f>
        <v>Гайнетдинов Виктор</v>
      </c>
      <c r="L64" s="102"/>
      <c r="M64" s="87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spans="1:25" ht="12" customHeight="1">
      <c r="A65" s="88">
        <v>18</v>
      </c>
      <c r="B65" s="89">
        <f>'с2'!A25</f>
        <v>0</v>
      </c>
      <c r="C65" s="99" t="str">
        <f>'с2'!B25</f>
        <v>Низамутдинов Руслан</v>
      </c>
      <c r="D65" s="100"/>
      <c r="E65" s="101"/>
      <c r="F65" s="97"/>
      <c r="G65" s="101"/>
      <c r="H65" s="105"/>
      <c r="I65" s="88"/>
      <c r="J65" s="106"/>
      <c r="K65" s="94">
        <v>61</v>
      </c>
      <c r="L65" s="112"/>
      <c r="M65" s="96" t="s">
        <v>75</v>
      </c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spans="1:25" ht="12" customHeight="1">
      <c r="A66" s="88"/>
      <c r="B66" s="93"/>
      <c r="C66" s="87"/>
      <c r="D66" s="98"/>
      <c r="E66" s="94">
        <v>24</v>
      </c>
      <c r="F66" s="95"/>
      <c r="G66" s="111" t="s">
        <v>99</v>
      </c>
      <c r="H66" s="105"/>
      <c r="I66" s="88">
        <v>-59</v>
      </c>
      <c r="J66" s="89">
        <f>IF('22'!N33='22'!L29,'22'!L37,IF('22'!N33='22'!L37,'22'!L29,0))</f>
        <v>0</v>
      </c>
      <c r="K66" s="99" t="str">
        <f>IF('22'!O33='22'!M29,'22'!M37,IF('22'!O33='22'!M37,'22'!M29,0))</f>
        <v>Елпаев Игорь</v>
      </c>
      <c r="L66" s="102"/>
      <c r="M66" s="113" t="s">
        <v>31</v>
      </c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spans="1:25" ht="12" customHeight="1">
      <c r="A67" s="88">
        <v>31</v>
      </c>
      <c r="B67" s="89">
        <f>'с2'!A38</f>
        <v>0</v>
      </c>
      <c r="C67" s="90" t="str">
        <f>'с2'!B38</f>
        <v>_</v>
      </c>
      <c r="D67" s="102"/>
      <c r="E67" s="101"/>
      <c r="F67" s="103"/>
      <c r="G67" s="87"/>
      <c r="H67" s="98"/>
      <c r="I67" s="87"/>
      <c r="J67" s="98"/>
      <c r="K67" s="88">
        <v>-61</v>
      </c>
      <c r="L67" s="89">
        <f>IF(L65=J64,J66,IF(L65=J66,J64,0))</f>
        <v>0</v>
      </c>
      <c r="M67" s="90" t="str">
        <f>IF(M65=K64,K66,IF(M65=K66,K64,0))</f>
        <v>Гайнетдинов Виктор</v>
      </c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:25" ht="12" customHeight="1">
      <c r="A68" s="88"/>
      <c r="B68" s="93"/>
      <c r="C68" s="94">
        <v>16</v>
      </c>
      <c r="D68" s="95"/>
      <c r="E68" s="111" t="s">
        <v>99</v>
      </c>
      <c r="F68" s="105"/>
      <c r="G68" s="87"/>
      <c r="H68" s="98"/>
      <c r="I68" s="87"/>
      <c r="J68" s="98"/>
      <c r="K68" s="87"/>
      <c r="L68" s="98"/>
      <c r="M68" s="113" t="s">
        <v>32</v>
      </c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spans="1:25" ht="12" customHeight="1">
      <c r="A69" s="88">
        <v>2</v>
      </c>
      <c r="B69" s="89">
        <f>'с2'!A9</f>
        <v>0</v>
      </c>
      <c r="C69" s="99" t="str">
        <f>'с2'!B9</f>
        <v>Ишмаков Тимур</v>
      </c>
      <c r="D69" s="100"/>
      <c r="E69" s="87"/>
      <c r="F69" s="106"/>
      <c r="G69" s="87"/>
      <c r="H69" s="98"/>
      <c r="I69" s="88">
        <v>-56</v>
      </c>
      <c r="J69" s="89">
        <f>IF('22'!L13='22'!J9,'22'!J17,IF('22'!L13='22'!J17,'22'!J9,0))</f>
        <v>0</v>
      </c>
      <c r="K69" s="90" t="str">
        <f>IF('22'!M13='22'!K9,'22'!K17,IF('22'!M13='22'!K17,'22'!K9,0))</f>
        <v>Кунафин Амир</v>
      </c>
      <c r="L69" s="102"/>
      <c r="M69" s="87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spans="1:25" ht="12" customHeight="1">
      <c r="A70" s="88"/>
      <c r="B70" s="93"/>
      <c r="C70" s="87"/>
      <c r="D70" s="98"/>
      <c r="E70" s="87"/>
      <c r="F70" s="106"/>
      <c r="G70" s="87"/>
      <c r="H70" s="98"/>
      <c r="I70" s="88"/>
      <c r="J70" s="106"/>
      <c r="K70" s="94">
        <v>62</v>
      </c>
      <c r="L70" s="112"/>
      <c r="M70" s="96" t="s">
        <v>76</v>
      </c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spans="1:25" ht="12" customHeight="1">
      <c r="A71" s="88">
        <v>-52</v>
      </c>
      <c r="B71" s="89">
        <f>IF('22'!J9='22'!H7,'22'!H11,IF('22'!J9='22'!H11,'22'!H7,0))</f>
        <v>0</v>
      </c>
      <c r="C71" s="90" t="str">
        <f>IF('22'!K9='22'!I7,'22'!I11,IF('22'!K9='22'!I11,'22'!I7,0))</f>
        <v>Гловацкий Владислав</v>
      </c>
      <c r="D71" s="102"/>
      <c r="E71" s="87"/>
      <c r="F71" s="106"/>
      <c r="G71" s="87"/>
      <c r="H71" s="98"/>
      <c r="I71" s="88">
        <v>-57</v>
      </c>
      <c r="J71" s="89">
        <f>IF('22'!L29='22'!J25,'22'!J33,IF('22'!L29='22'!J33,'22'!J25,0))</f>
        <v>0</v>
      </c>
      <c r="K71" s="99" t="str">
        <f>IF('22'!M29='22'!K25,'22'!K33,IF('22'!M29='22'!K33,'22'!K25,0))</f>
        <v>Свиридов-Сайфутдинов Роман</v>
      </c>
      <c r="L71" s="102"/>
      <c r="M71" s="113" t="s">
        <v>34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spans="1:25" ht="12" customHeight="1">
      <c r="A72" s="88"/>
      <c r="B72" s="93"/>
      <c r="C72" s="94">
        <v>63</v>
      </c>
      <c r="D72" s="112"/>
      <c r="E72" s="96" t="s">
        <v>97</v>
      </c>
      <c r="F72" s="108"/>
      <c r="G72" s="87"/>
      <c r="H72" s="98"/>
      <c r="I72" s="88"/>
      <c r="J72" s="106"/>
      <c r="K72" s="88">
        <v>-62</v>
      </c>
      <c r="L72" s="89">
        <f>IF(L70=J69,J71,IF(L70=J71,J69,0))</f>
        <v>0</v>
      </c>
      <c r="M72" s="90" t="str">
        <f>IF(M70=K69,K71,IF(M70=K71,K69,0))</f>
        <v>Свиридов-Сайфутдинов Роман</v>
      </c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spans="1:25" ht="12" customHeight="1">
      <c r="A73" s="88">
        <v>-53</v>
      </c>
      <c r="B73" s="89">
        <f>IF('22'!J17='22'!H15,'22'!H19,IF('22'!J17='22'!H19,'22'!H15,0))</f>
        <v>0</v>
      </c>
      <c r="C73" s="99" t="str">
        <f>IF('22'!K17='22'!I15,'22'!I19,IF('22'!K17='22'!I19,'22'!I15,0))</f>
        <v>Грошев Юрий</v>
      </c>
      <c r="D73" s="100"/>
      <c r="E73" s="101"/>
      <c r="F73" s="97"/>
      <c r="G73" s="117"/>
      <c r="H73" s="97"/>
      <c r="I73" s="88"/>
      <c r="J73" s="106"/>
      <c r="K73" s="87"/>
      <c r="L73" s="98"/>
      <c r="M73" s="113" t="s">
        <v>36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ht="12" customHeight="1">
      <c r="A74" s="88"/>
      <c r="B74" s="93"/>
      <c r="C74" s="87"/>
      <c r="D74" s="98"/>
      <c r="E74" s="94">
        <v>65</v>
      </c>
      <c r="F74" s="112"/>
      <c r="G74" s="96" t="s">
        <v>101</v>
      </c>
      <c r="H74" s="97"/>
      <c r="I74" s="88">
        <v>-63</v>
      </c>
      <c r="J74" s="89">
        <f>IF(D72=B71,B73,IF(D72=B73,B71,0))</f>
        <v>0</v>
      </c>
      <c r="K74" s="90" t="str">
        <f>IF(E72=C71,C73,IF(E72=C73,C71,0))</f>
        <v>Грошев Юрий</v>
      </c>
      <c r="L74" s="102"/>
      <c r="M74" s="87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spans="1:25" ht="12" customHeight="1">
      <c r="A75" s="88">
        <v>-54</v>
      </c>
      <c r="B75" s="89">
        <f>IF('22'!J25='22'!H23,'22'!H27,IF('22'!J25='22'!H27,'22'!H23,0))</f>
        <v>0</v>
      </c>
      <c r="C75" s="90" t="str">
        <f>IF('22'!K25='22'!I23,'22'!I27,IF('22'!K25='22'!I27,'22'!I23,0))</f>
        <v>Зиннатуллин Рустемхан</v>
      </c>
      <c r="D75" s="102"/>
      <c r="E75" s="101"/>
      <c r="F75" s="97"/>
      <c r="G75" s="118" t="s">
        <v>33</v>
      </c>
      <c r="H75" s="119"/>
      <c r="I75" s="88"/>
      <c r="J75" s="106"/>
      <c r="K75" s="94">
        <v>66</v>
      </c>
      <c r="L75" s="112"/>
      <c r="M75" s="96" t="s">
        <v>69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5" ht="12" customHeight="1">
      <c r="A76" s="88"/>
      <c r="B76" s="93"/>
      <c r="C76" s="94">
        <v>64</v>
      </c>
      <c r="D76" s="112"/>
      <c r="E76" s="111" t="s">
        <v>101</v>
      </c>
      <c r="F76" s="97"/>
      <c r="G76" s="120"/>
      <c r="H76" s="98"/>
      <c r="I76" s="88">
        <v>-64</v>
      </c>
      <c r="J76" s="89">
        <f>IF(D76=B75,B77,IF(D76=B77,B75,0))</f>
        <v>0</v>
      </c>
      <c r="K76" s="99" t="str">
        <f>IF(E76=C75,C77,IF(E76=C77,C75,0))</f>
        <v>Коробейникова Екатерина</v>
      </c>
      <c r="L76" s="102"/>
      <c r="M76" s="113" t="s">
        <v>37</v>
      </c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spans="1:25" ht="12" customHeight="1">
      <c r="A77" s="88">
        <v>-55</v>
      </c>
      <c r="B77" s="89">
        <f>IF('22'!J33='22'!H31,'22'!H35,IF('22'!J33='22'!H35,'22'!H31,0))</f>
        <v>0</v>
      </c>
      <c r="C77" s="99" t="str">
        <f>IF('22'!K33='22'!I31,'22'!I35,IF('22'!K33='22'!I35,'22'!I31,0))</f>
        <v>Коробейникова Екатерина</v>
      </c>
      <c r="D77" s="102"/>
      <c r="E77" s="88">
        <v>-65</v>
      </c>
      <c r="F77" s="89">
        <f>IF(F74=D72,D76,IF(F74=D76,D72,0))</f>
        <v>0</v>
      </c>
      <c r="G77" s="90" t="str">
        <f>IF(G74=E72,E76,IF(G74=E76,E72,0))</f>
        <v>Гловацкий Владислав</v>
      </c>
      <c r="H77" s="102"/>
      <c r="I77" s="87"/>
      <c r="J77" s="87"/>
      <c r="K77" s="88">
        <v>-66</v>
      </c>
      <c r="L77" s="89">
        <f>IF(L75=J74,J76,IF(L75=J76,J74,0))</f>
        <v>0</v>
      </c>
      <c r="M77" s="90" t="str">
        <f>IF(M75=K74,K76,IF(M75=K76,K74,0))</f>
        <v>Грошев Юрий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spans="1:25" ht="12" customHeight="1">
      <c r="A78" s="88"/>
      <c r="B78" s="121"/>
      <c r="C78" s="87"/>
      <c r="D78" s="98"/>
      <c r="E78" s="87"/>
      <c r="F78" s="98"/>
      <c r="G78" s="113" t="s">
        <v>35</v>
      </c>
      <c r="H78" s="122"/>
      <c r="I78" s="87"/>
      <c r="J78" s="87"/>
      <c r="K78" s="87"/>
      <c r="L78" s="98"/>
      <c r="M78" s="113" t="s">
        <v>38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9" customHeight="1">
      <c r="A79" s="123"/>
      <c r="B79" s="124"/>
      <c r="C79" s="123"/>
      <c r="D79" s="125"/>
      <c r="E79" s="123"/>
      <c r="F79" s="125"/>
      <c r="G79" s="123"/>
      <c r="H79" s="125"/>
      <c r="I79" s="123"/>
      <c r="J79" s="123"/>
      <c r="K79" s="123"/>
      <c r="L79" s="125"/>
      <c r="M79" s="123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spans="1:25" ht="9" customHeight="1">
      <c r="A80" s="123"/>
      <c r="B80" s="124"/>
      <c r="C80" s="123"/>
      <c r="D80" s="125"/>
      <c r="E80" s="123"/>
      <c r="F80" s="125"/>
      <c r="G80" s="123"/>
      <c r="H80" s="125"/>
      <c r="I80" s="123"/>
      <c r="J80" s="123"/>
      <c r="K80" s="123"/>
      <c r="L80" s="125"/>
      <c r="M80" s="123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spans="1:25" ht="9" customHeight="1">
      <c r="A81" s="126"/>
      <c r="B81" s="127"/>
      <c r="C81" s="126"/>
      <c r="D81" s="128"/>
      <c r="E81" s="126"/>
      <c r="F81" s="128"/>
      <c r="G81" s="126"/>
      <c r="H81" s="128"/>
      <c r="I81" s="126"/>
      <c r="J81" s="126"/>
      <c r="K81" s="126"/>
      <c r="L81" s="128"/>
      <c r="M81" s="126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 spans="1:25" ht="12.75">
      <c r="A82" s="126"/>
      <c r="B82" s="127"/>
      <c r="C82" s="126"/>
      <c r="D82" s="128"/>
      <c r="E82" s="126"/>
      <c r="F82" s="128"/>
      <c r="G82" s="126"/>
      <c r="H82" s="128"/>
      <c r="I82" s="126"/>
      <c r="J82" s="126"/>
      <c r="K82" s="126"/>
      <c r="L82" s="128"/>
      <c r="M82" s="126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</row>
    <row r="83" spans="1:13" ht="12.75">
      <c r="A83" s="123"/>
      <c r="B83" s="124"/>
      <c r="C83" s="123"/>
      <c r="D83" s="125"/>
      <c r="E83" s="123"/>
      <c r="F83" s="125"/>
      <c r="G83" s="123"/>
      <c r="H83" s="125"/>
      <c r="I83" s="123"/>
      <c r="J83" s="123"/>
      <c r="K83" s="123"/>
      <c r="L83" s="125"/>
      <c r="M83" s="123"/>
    </row>
    <row r="84" spans="1:13" ht="12.75">
      <c r="A84" s="123"/>
      <c r="B84" s="123"/>
      <c r="C84" s="123"/>
      <c r="D84" s="125"/>
      <c r="E84" s="123"/>
      <c r="F84" s="125"/>
      <c r="G84" s="123"/>
      <c r="H84" s="125"/>
      <c r="I84" s="123"/>
      <c r="J84" s="123"/>
      <c r="K84" s="123"/>
      <c r="L84" s="125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1:13" ht="12.7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1:13" ht="12.7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2">
      <selection activeCell="A2" sqref="A2:I2"/>
    </sheetView>
  </sheetViews>
  <sheetFormatPr defaultColWidth="9.00390625" defaultRowHeight="12.75"/>
  <cols>
    <col min="1" max="1" width="4.375" style="129" customWidth="1"/>
    <col min="2" max="2" width="4.75390625" style="129" customWidth="1"/>
    <col min="3" max="3" width="12.75390625" style="129" customWidth="1"/>
    <col min="4" max="4" width="3.75390625" style="129" customWidth="1"/>
    <col min="5" max="5" width="10.75390625" style="129" customWidth="1"/>
    <col min="6" max="6" width="3.75390625" style="129" customWidth="1"/>
    <col min="7" max="7" width="9.75390625" style="129" customWidth="1"/>
    <col min="8" max="8" width="3.75390625" style="129" customWidth="1"/>
    <col min="9" max="9" width="9.75390625" style="129" customWidth="1"/>
    <col min="10" max="10" width="3.75390625" style="129" customWidth="1"/>
    <col min="11" max="11" width="9.75390625" style="129" customWidth="1"/>
    <col min="12" max="12" width="3.75390625" style="129" customWidth="1"/>
    <col min="13" max="13" width="10.75390625" style="129" customWidth="1"/>
    <col min="14" max="14" width="3.75390625" style="129" customWidth="1"/>
    <col min="15" max="15" width="10.75390625" style="129" customWidth="1"/>
    <col min="16" max="16" width="3.75390625" style="129" customWidth="1"/>
    <col min="17" max="17" width="9.75390625" style="129" customWidth="1"/>
    <col min="18" max="18" width="5.75390625" style="129" customWidth="1"/>
    <col min="19" max="19" width="4.75390625" style="129" customWidth="1"/>
    <col min="20" max="16384" width="9.125" style="129" customWidth="1"/>
  </cols>
  <sheetData>
    <row r="1" spans="1:19" s="2" customFormat="1" ht="16.5" thickBot="1">
      <c r="A1" s="176" t="s">
        <v>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s="2" customFormat="1" ht="13.5" thickBot="1">
      <c r="A2" s="185" t="s">
        <v>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2.75">
      <c r="A3" s="191" t="str">
        <f>'21'!A3:M3</f>
        <v>LXVII Чемпионат РБ в зачет XXIV Кубка РБ, VI Кубка Давида - Детского Баш Кубка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ht="12.75">
      <c r="A4" s="186" t="str">
        <f>'21'!A4:M4</f>
        <v>Республиканские официальные спортивные соревнования ДЕНЬ ПОБЕДЫ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12.75">
      <c r="A5" s="182">
        <f>'21'!A5:M5</f>
        <v>45060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</row>
    <row r="6" spans="1:19" ht="1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27" ht="12.75" customHeight="1">
      <c r="A7" s="36">
        <v>-1</v>
      </c>
      <c r="B7" s="131">
        <f>IF('21'!D8='21'!B7,'21'!B9,IF('21'!D8='21'!B9,'21'!B7,0))</f>
        <v>0</v>
      </c>
      <c r="C7" s="38" t="str">
        <f>IF('21'!E8='21'!C7,'21'!C9,IF('21'!E8='21'!C9,'21'!C7,0))</f>
        <v>_</v>
      </c>
      <c r="D7" s="39"/>
      <c r="E7" s="40"/>
      <c r="F7" s="40"/>
      <c r="G7" s="36">
        <v>-25</v>
      </c>
      <c r="H7" s="131">
        <f>IF('21'!H14='21'!F10,'21'!F18,IF('21'!H14='21'!F18,'21'!F10,0))</f>
        <v>0</v>
      </c>
      <c r="I7" s="38" t="str">
        <f>IF('21'!I14='21'!G10,'21'!G18,IF('21'!I14='21'!G18,'21'!G10,0))</f>
        <v>Гайнетдинов Виктор</v>
      </c>
      <c r="J7" s="39"/>
      <c r="K7" s="40"/>
      <c r="L7" s="40"/>
      <c r="M7" s="40"/>
      <c r="N7" s="40"/>
      <c r="O7" s="40"/>
      <c r="P7" s="40"/>
      <c r="Q7" s="40"/>
      <c r="R7" s="40"/>
      <c r="S7" s="40"/>
      <c r="T7" s="75"/>
      <c r="U7" s="75"/>
      <c r="V7" s="75"/>
      <c r="W7" s="75"/>
      <c r="X7" s="75"/>
      <c r="Y7" s="75"/>
      <c r="Z7" s="75"/>
      <c r="AA7" s="75"/>
    </row>
    <row r="8" spans="1:27" ht="12.75" customHeight="1">
      <c r="A8" s="36"/>
      <c r="B8" s="36"/>
      <c r="C8" s="42">
        <v>32</v>
      </c>
      <c r="D8" s="132"/>
      <c r="E8" s="56" t="s">
        <v>97</v>
      </c>
      <c r="F8" s="50"/>
      <c r="G8" s="40"/>
      <c r="H8" s="40"/>
      <c r="I8" s="49"/>
      <c r="J8" s="50"/>
      <c r="K8" s="40"/>
      <c r="L8" s="40"/>
      <c r="M8" s="40"/>
      <c r="N8" s="40"/>
      <c r="O8" s="40"/>
      <c r="P8" s="40"/>
      <c r="Q8" s="40"/>
      <c r="R8" s="40"/>
      <c r="S8" s="40"/>
      <c r="T8" s="75"/>
      <c r="U8" s="75"/>
      <c r="V8" s="75"/>
      <c r="W8" s="75"/>
      <c r="X8" s="75"/>
      <c r="Y8" s="75"/>
      <c r="Z8" s="75"/>
      <c r="AA8" s="75"/>
    </row>
    <row r="9" spans="1:27" ht="12.75" customHeight="1">
      <c r="A9" s="36">
        <v>-2</v>
      </c>
      <c r="B9" s="131">
        <f>IF('21'!D12='21'!B11,'21'!B13,IF('21'!D12='21'!B13,'21'!B11,0))</f>
        <v>0</v>
      </c>
      <c r="C9" s="47" t="str">
        <f>IF('21'!E12='21'!C11,'21'!C13,IF('21'!E12='21'!C13,'21'!C11,0))</f>
        <v>Гловацкий Владислав</v>
      </c>
      <c r="D9" s="133"/>
      <c r="E9" s="42">
        <v>40</v>
      </c>
      <c r="F9" s="132"/>
      <c r="G9" s="56" t="s">
        <v>97</v>
      </c>
      <c r="H9" s="50"/>
      <c r="I9" s="42">
        <v>52</v>
      </c>
      <c r="J9" s="132"/>
      <c r="K9" s="56" t="s">
        <v>102</v>
      </c>
      <c r="L9" s="50"/>
      <c r="M9" s="40"/>
      <c r="N9" s="40"/>
      <c r="O9" s="40"/>
      <c r="P9" s="40"/>
      <c r="Q9" s="40"/>
      <c r="R9" s="40"/>
      <c r="S9" s="40"/>
      <c r="T9" s="75"/>
      <c r="U9" s="75"/>
      <c r="V9" s="75"/>
      <c r="W9" s="75"/>
      <c r="X9" s="75"/>
      <c r="Y9" s="75"/>
      <c r="Z9" s="75"/>
      <c r="AA9" s="75"/>
    </row>
    <row r="10" spans="1:27" ht="12.75" customHeight="1">
      <c r="A10" s="36"/>
      <c r="B10" s="36"/>
      <c r="C10" s="36">
        <v>-24</v>
      </c>
      <c r="D10" s="131">
        <f>IF('21'!F66='21'!D64,'21'!D68,IF('21'!F66='21'!D68,'21'!D64,0))</f>
        <v>0</v>
      </c>
      <c r="E10" s="47" t="str">
        <f>IF('21'!G66='21'!E64,'21'!E68,IF('21'!G66='21'!E68,'21'!E64,0))</f>
        <v>Низамутдинов Руслан</v>
      </c>
      <c r="F10" s="64"/>
      <c r="G10" s="49"/>
      <c r="H10" s="61"/>
      <c r="I10" s="49"/>
      <c r="J10" s="59"/>
      <c r="K10" s="49"/>
      <c r="L10" s="50"/>
      <c r="M10" s="40"/>
      <c r="N10" s="40"/>
      <c r="O10" s="40"/>
      <c r="P10" s="40"/>
      <c r="Q10" s="40"/>
      <c r="R10" s="40"/>
      <c r="S10" s="40"/>
      <c r="T10" s="75"/>
      <c r="U10" s="75"/>
      <c r="V10" s="75"/>
      <c r="W10" s="75"/>
      <c r="X10" s="75"/>
      <c r="Y10" s="75"/>
      <c r="Z10" s="75"/>
      <c r="AA10" s="75"/>
    </row>
    <row r="11" spans="1:27" ht="12.75" customHeight="1">
      <c r="A11" s="36">
        <v>-3</v>
      </c>
      <c r="B11" s="131">
        <f>IF('21'!D16='21'!B15,'21'!B17,IF('21'!D16='21'!B17,'21'!B15,0))</f>
        <v>0</v>
      </c>
      <c r="C11" s="38" t="str">
        <f>IF('21'!E16='21'!C15,'21'!C17,IF('21'!E16='21'!C17,'21'!C15,0))</f>
        <v>_</v>
      </c>
      <c r="D11" s="134"/>
      <c r="E11" s="40"/>
      <c r="F11" s="40"/>
      <c r="G11" s="42">
        <v>48</v>
      </c>
      <c r="H11" s="135"/>
      <c r="I11" s="136" t="s">
        <v>97</v>
      </c>
      <c r="J11" s="61"/>
      <c r="K11" s="49"/>
      <c r="L11" s="50"/>
      <c r="M11" s="40"/>
      <c r="N11" s="40"/>
      <c r="O11" s="40"/>
      <c r="P11" s="40"/>
      <c r="Q11" s="40"/>
      <c r="R11" s="40"/>
      <c r="S11" s="40"/>
      <c r="T11" s="75"/>
      <c r="U11" s="75"/>
      <c r="V11" s="75"/>
      <c r="W11" s="75"/>
      <c r="X11" s="75"/>
      <c r="Y11" s="75"/>
      <c r="Z11" s="75"/>
      <c r="AA11" s="75"/>
    </row>
    <row r="12" spans="1:27" ht="12.75" customHeight="1">
      <c r="A12" s="36"/>
      <c r="B12" s="36"/>
      <c r="C12" s="42">
        <v>33</v>
      </c>
      <c r="D12" s="132"/>
      <c r="E12" s="56"/>
      <c r="F12" s="50"/>
      <c r="G12" s="42"/>
      <c r="H12" s="69"/>
      <c r="I12" s="50"/>
      <c r="J12" s="50"/>
      <c r="K12" s="49"/>
      <c r="L12" s="50"/>
      <c r="M12" s="40"/>
      <c r="N12" s="40"/>
      <c r="O12" s="40"/>
      <c r="P12" s="40"/>
      <c r="Q12" s="40"/>
      <c r="R12" s="40"/>
      <c r="S12" s="40"/>
      <c r="T12" s="75"/>
      <c r="U12" s="75"/>
      <c r="V12" s="75"/>
      <c r="W12" s="75"/>
      <c r="X12" s="75"/>
      <c r="Y12" s="75"/>
      <c r="Z12" s="75"/>
      <c r="AA12" s="75"/>
    </row>
    <row r="13" spans="1:27" ht="12.75" customHeight="1">
      <c r="A13" s="36">
        <v>-4</v>
      </c>
      <c r="B13" s="131">
        <f>IF('21'!D20='21'!B19,'21'!B21,IF('21'!D20='21'!B21,'21'!B19,0))</f>
        <v>0</v>
      </c>
      <c r="C13" s="47" t="str">
        <f>IF('21'!E20='21'!C19,'21'!C21,IF('21'!E20='21'!C21,'21'!C19,0))</f>
        <v>_</v>
      </c>
      <c r="D13" s="133"/>
      <c r="E13" s="42">
        <v>41</v>
      </c>
      <c r="F13" s="132"/>
      <c r="G13" s="137"/>
      <c r="H13" s="69"/>
      <c r="I13" s="50"/>
      <c r="J13" s="50"/>
      <c r="K13" s="42">
        <v>56</v>
      </c>
      <c r="L13" s="132"/>
      <c r="M13" s="56" t="s">
        <v>102</v>
      </c>
      <c r="N13" s="50"/>
      <c r="O13" s="50"/>
      <c r="P13" s="50"/>
      <c r="Q13" s="40"/>
      <c r="R13" s="40"/>
      <c r="S13" s="40"/>
      <c r="T13" s="75"/>
      <c r="U13" s="75"/>
      <c r="V13" s="75"/>
      <c r="W13" s="75"/>
      <c r="X13" s="75"/>
      <c r="Y13" s="75"/>
      <c r="Z13" s="75"/>
      <c r="AA13" s="75"/>
    </row>
    <row r="14" spans="1:27" ht="12.75" customHeight="1">
      <c r="A14" s="36"/>
      <c r="B14" s="36"/>
      <c r="C14" s="36">
        <v>-23</v>
      </c>
      <c r="D14" s="131">
        <f>IF('21'!F58='21'!D56,'21'!D60,IF('21'!F58='21'!D60,'21'!D56,0))</f>
        <v>0</v>
      </c>
      <c r="E14" s="47">
        <f>IF('21'!G58='21'!E56,'21'!E60,IF('21'!G58='21'!E60,'21'!E56,0))</f>
        <v>0</v>
      </c>
      <c r="F14" s="64"/>
      <c r="G14" s="36"/>
      <c r="H14" s="36"/>
      <c r="I14" s="50"/>
      <c r="J14" s="50"/>
      <c r="K14" s="49"/>
      <c r="L14" s="59"/>
      <c r="M14" s="49"/>
      <c r="N14" s="50"/>
      <c r="O14" s="50"/>
      <c r="P14" s="50"/>
      <c r="Q14" s="40"/>
      <c r="R14" s="40"/>
      <c r="S14" s="40"/>
      <c r="T14" s="75"/>
      <c r="U14" s="75"/>
      <c r="V14" s="75"/>
      <c r="W14" s="75"/>
      <c r="X14" s="75"/>
      <c r="Y14" s="75"/>
      <c r="Z14" s="75"/>
      <c r="AA14" s="75"/>
    </row>
    <row r="15" spans="1:27" ht="12.75" customHeight="1">
      <c r="A15" s="36">
        <v>-5</v>
      </c>
      <c r="B15" s="131">
        <f>IF('21'!D24='21'!B23,'21'!B25,IF('21'!D24='21'!B25,'21'!B23,0))</f>
        <v>0</v>
      </c>
      <c r="C15" s="38" t="str">
        <f>IF('21'!E24='21'!C23,'21'!C25,IF('21'!E24='21'!C25,'21'!C23,0))</f>
        <v>_</v>
      </c>
      <c r="D15" s="134"/>
      <c r="E15" s="40"/>
      <c r="F15" s="40"/>
      <c r="G15" s="36">
        <v>-26</v>
      </c>
      <c r="H15" s="131">
        <f>IF('21'!H30='21'!F26,'21'!F34,IF('21'!H30='21'!F34,'21'!F26,0))</f>
        <v>0</v>
      </c>
      <c r="I15" s="38" t="str">
        <f>IF('21'!I30='21'!G26,'21'!G34,IF('21'!I30='21'!G34,'21'!G26,0))</f>
        <v>Грошев Юрий</v>
      </c>
      <c r="J15" s="39"/>
      <c r="K15" s="49"/>
      <c r="L15" s="61"/>
      <c r="M15" s="49"/>
      <c r="N15" s="50"/>
      <c r="O15" s="50"/>
      <c r="P15" s="50"/>
      <c r="Q15" s="40"/>
      <c r="R15" s="40"/>
      <c r="S15" s="40"/>
      <c r="T15" s="75"/>
      <c r="U15" s="75"/>
      <c r="V15" s="75"/>
      <c r="W15" s="75"/>
      <c r="X15" s="75"/>
      <c r="Y15" s="75"/>
      <c r="Z15" s="75"/>
      <c r="AA15" s="75"/>
    </row>
    <row r="16" spans="1:27" ht="12.75" customHeight="1">
      <c r="A16" s="36"/>
      <c r="B16" s="36"/>
      <c r="C16" s="42">
        <v>34</v>
      </c>
      <c r="D16" s="132"/>
      <c r="E16" s="56"/>
      <c r="F16" s="50"/>
      <c r="G16" s="36"/>
      <c r="H16" s="36"/>
      <c r="I16" s="49"/>
      <c r="J16" s="50"/>
      <c r="K16" s="49"/>
      <c r="L16" s="61"/>
      <c r="M16" s="49"/>
      <c r="N16" s="50"/>
      <c r="O16" s="50"/>
      <c r="P16" s="50"/>
      <c r="Q16" s="40"/>
      <c r="R16" s="40"/>
      <c r="S16" s="40"/>
      <c r="T16" s="75"/>
      <c r="U16" s="75"/>
      <c r="V16" s="75"/>
      <c r="W16" s="75"/>
      <c r="X16" s="75"/>
      <c r="Y16" s="75"/>
      <c r="Z16" s="75"/>
      <c r="AA16" s="75"/>
    </row>
    <row r="17" spans="1:27" ht="12.75" customHeight="1">
      <c r="A17" s="36">
        <v>-6</v>
      </c>
      <c r="B17" s="131">
        <f>IF('21'!D28='21'!B27,'21'!B29,IF('21'!D28='21'!B29,'21'!B27,0))</f>
        <v>0</v>
      </c>
      <c r="C17" s="47" t="str">
        <f>IF('21'!E28='21'!C27,'21'!C29,IF('21'!E28='21'!C29,'21'!C27,0))</f>
        <v>_</v>
      </c>
      <c r="D17" s="133"/>
      <c r="E17" s="42">
        <v>42</v>
      </c>
      <c r="F17" s="132"/>
      <c r="G17" s="138" t="s">
        <v>76</v>
      </c>
      <c r="H17" s="69"/>
      <c r="I17" s="42">
        <v>53</v>
      </c>
      <c r="J17" s="132"/>
      <c r="K17" s="136" t="s">
        <v>76</v>
      </c>
      <c r="L17" s="61"/>
      <c r="M17" s="42">
        <v>58</v>
      </c>
      <c r="N17" s="132"/>
      <c r="O17" s="56" t="s">
        <v>74</v>
      </c>
      <c r="P17" s="50"/>
      <c r="Q17" s="40"/>
      <c r="R17" s="40"/>
      <c r="S17" s="40"/>
      <c r="T17" s="75"/>
      <c r="U17" s="75"/>
      <c r="V17" s="75"/>
      <c r="W17" s="75"/>
      <c r="X17" s="75"/>
      <c r="Y17" s="75"/>
      <c r="Z17" s="75"/>
      <c r="AA17" s="75"/>
    </row>
    <row r="18" spans="1:27" ht="12.75" customHeight="1">
      <c r="A18" s="36"/>
      <c r="B18" s="36"/>
      <c r="C18" s="36">
        <v>-22</v>
      </c>
      <c r="D18" s="131">
        <f>IF('21'!F50='21'!D48,'21'!D52,IF('21'!F50='21'!D52,'21'!D48,0))</f>
        <v>0</v>
      </c>
      <c r="E18" s="47" t="str">
        <f>IF('21'!G50='21'!E48,'21'!E52,IF('21'!G50='21'!E52,'21'!E48,0))</f>
        <v>Кунафин Амир</v>
      </c>
      <c r="F18" s="64"/>
      <c r="G18" s="42"/>
      <c r="H18" s="61"/>
      <c r="I18" s="49"/>
      <c r="J18" s="59"/>
      <c r="K18" s="40"/>
      <c r="L18" s="40"/>
      <c r="M18" s="49"/>
      <c r="N18" s="59"/>
      <c r="O18" s="49"/>
      <c r="P18" s="50"/>
      <c r="Q18" s="40"/>
      <c r="R18" s="40"/>
      <c r="S18" s="40"/>
      <c r="T18" s="75"/>
      <c r="U18" s="75"/>
      <c r="V18" s="75"/>
      <c r="W18" s="75"/>
      <c r="X18" s="75"/>
      <c r="Y18" s="75"/>
      <c r="Z18" s="75"/>
      <c r="AA18" s="75"/>
    </row>
    <row r="19" spans="1:27" ht="12.75" customHeight="1">
      <c r="A19" s="36">
        <v>-7</v>
      </c>
      <c r="B19" s="131">
        <f>IF('21'!D32='21'!B31,'21'!B33,IF('21'!D32='21'!B33,'21'!B31,0))</f>
        <v>0</v>
      </c>
      <c r="C19" s="38" t="str">
        <f>IF('21'!E32='21'!C31,'21'!C33,IF('21'!E32='21'!C33,'21'!C31,0))</f>
        <v>_</v>
      </c>
      <c r="D19" s="134"/>
      <c r="E19" s="40"/>
      <c r="F19" s="40"/>
      <c r="G19" s="42">
        <v>49</v>
      </c>
      <c r="H19" s="135"/>
      <c r="I19" s="136" t="s">
        <v>76</v>
      </c>
      <c r="J19" s="61"/>
      <c r="K19" s="40"/>
      <c r="L19" s="40"/>
      <c r="M19" s="49"/>
      <c r="N19" s="61"/>
      <c r="O19" s="49"/>
      <c r="P19" s="50"/>
      <c r="Q19" s="40"/>
      <c r="R19" s="40"/>
      <c r="S19" s="40"/>
      <c r="T19" s="75"/>
      <c r="U19" s="75"/>
      <c r="V19" s="75"/>
      <c r="W19" s="75"/>
      <c r="X19" s="75"/>
      <c r="Y19" s="75"/>
      <c r="Z19" s="75"/>
      <c r="AA19" s="75"/>
    </row>
    <row r="20" spans="1:27" ht="12.75" customHeight="1">
      <c r="A20" s="36"/>
      <c r="B20" s="36"/>
      <c r="C20" s="42">
        <v>35</v>
      </c>
      <c r="D20" s="132"/>
      <c r="E20" s="56"/>
      <c r="F20" s="50"/>
      <c r="G20" s="42"/>
      <c r="H20" s="69"/>
      <c r="I20" s="50"/>
      <c r="J20" s="50"/>
      <c r="K20" s="40"/>
      <c r="L20" s="40"/>
      <c r="M20" s="49"/>
      <c r="N20" s="61"/>
      <c r="O20" s="49"/>
      <c r="P20" s="50"/>
      <c r="Q20" s="40"/>
      <c r="R20" s="40"/>
      <c r="S20" s="40"/>
      <c r="T20" s="75"/>
      <c r="U20" s="75"/>
      <c r="V20" s="75"/>
      <c r="W20" s="75"/>
      <c r="X20" s="75"/>
      <c r="Y20" s="75"/>
      <c r="Z20" s="75"/>
      <c r="AA20" s="75"/>
    </row>
    <row r="21" spans="1:27" ht="12.75" customHeight="1">
      <c r="A21" s="36">
        <v>-8</v>
      </c>
      <c r="B21" s="131">
        <f>IF('21'!D36='21'!B35,'21'!B37,IF('21'!D36='21'!B37,'21'!B35,0))</f>
        <v>0</v>
      </c>
      <c r="C21" s="47" t="str">
        <f>IF('21'!E36='21'!C35,'21'!C37,IF('21'!E36='21'!C37,'21'!C35,0))</f>
        <v>_</v>
      </c>
      <c r="D21" s="133"/>
      <c r="E21" s="42">
        <v>43</v>
      </c>
      <c r="F21" s="132"/>
      <c r="G21" s="137" t="s">
        <v>78</v>
      </c>
      <c r="H21" s="69"/>
      <c r="I21" s="50"/>
      <c r="J21" s="50"/>
      <c r="K21" s="36">
        <v>-30</v>
      </c>
      <c r="L21" s="131">
        <f>IF('21'!J54='21'!H46,'21'!H62,IF('21'!J54='21'!H62,'21'!H46,0))</f>
        <v>0</v>
      </c>
      <c r="M21" s="47" t="str">
        <f>IF('21'!K54='21'!I46,'21'!I62,IF('21'!K54='21'!I62,'21'!I46,0))</f>
        <v>Вахрушев Сергей</v>
      </c>
      <c r="N21" s="139"/>
      <c r="O21" s="49"/>
      <c r="P21" s="50"/>
      <c r="Q21" s="40"/>
      <c r="R21" s="40"/>
      <c r="S21" s="40"/>
      <c r="T21" s="75"/>
      <c r="U21" s="75"/>
      <c r="V21" s="75"/>
      <c r="W21" s="75"/>
      <c r="X21" s="75"/>
      <c r="Y21" s="75"/>
      <c r="Z21" s="75"/>
      <c r="AA21" s="75"/>
    </row>
    <row r="22" spans="1:27" ht="12.75" customHeight="1">
      <c r="A22" s="36"/>
      <c r="B22" s="36"/>
      <c r="C22" s="36">
        <v>-21</v>
      </c>
      <c r="D22" s="131">
        <f>IF('21'!F42='21'!D40,'21'!D44,IF('21'!F42='21'!D44,'21'!D40,0))</f>
        <v>0</v>
      </c>
      <c r="E22" s="47" t="str">
        <f>IF('21'!G42='21'!E40,'21'!E44,IF('21'!G42='21'!E44,'21'!E40,0))</f>
        <v>Мингазов Данил</v>
      </c>
      <c r="F22" s="64"/>
      <c r="G22" s="36"/>
      <c r="H22" s="36"/>
      <c r="I22" s="50"/>
      <c r="J22" s="50"/>
      <c r="K22" s="40"/>
      <c r="L22" s="40"/>
      <c r="M22" s="50"/>
      <c r="N22" s="50"/>
      <c r="O22" s="49"/>
      <c r="P22" s="50"/>
      <c r="Q22" s="40"/>
      <c r="R22" s="40"/>
      <c r="S22" s="40"/>
      <c r="T22" s="75"/>
      <c r="U22" s="75"/>
      <c r="V22" s="75"/>
      <c r="W22" s="75"/>
      <c r="X22" s="75"/>
      <c r="Y22" s="75"/>
      <c r="Z22" s="75"/>
      <c r="AA22" s="75"/>
    </row>
    <row r="23" spans="1:27" ht="12.75" customHeight="1">
      <c r="A23" s="36">
        <v>-9</v>
      </c>
      <c r="B23" s="131">
        <f>IF('21'!D40='21'!B39,'21'!B41,IF('21'!D40='21'!B41,'21'!B39,0))</f>
        <v>0</v>
      </c>
      <c r="C23" s="38" t="str">
        <f>IF('21'!E40='21'!C39,'21'!C41,IF('21'!E40='21'!C41,'21'!C39,0))</f>
        <v>_</v>
      </c>
      <c r="D23" s="134"/>
      <c r="E23" s="40"/>
      <c r="F23" s="40"/>
      <c r="G23" s="36">
        <v>-27</v>
      </c>
      <c r="H23" s="131">
        <f>IF('21'!H46='21'!F42,'21'!F50,IF('21'!H46='21'!F50,'21'!F42,0))</f>
        <v>0</v>
      </c>
      <c r="I23" s="38" t="str">
        <f>IF('21'!I46='21'!G42,'21'!G50,IF('21'!I46='21'!G50,'21'!G42,0))</f>
        <v>Зиннатуллин Рустемхан</v>
      </c>
      <c r="J23" s="39"/>
      <c r="K23" s="40"/>
      <c r="L23" s="40"/>
      <c r="M23" s="50"/>
      <c r="N23" s="50"/>
      <c r="O23" s="49"/>
      <c r="P23" s="50"/>
      <c r="Q23" s="40"/>
      <c r="R23" s="40"/>
      <c r="S23" s="40"/>
      <c r="T23" s="75"/>
      <c r="U23" s="75"/>
      <c r="V23" s="75"/>
      <c r="W23" s="75"/>
      <c r="X23" s="75"/>
      <c r="Y23" s="75"/>
      <c r="Z23" s="75"/>
      <c r="AA23" s="75"/>
    </row>
    <row r="24" spans="1:27" ht="12.75" customHeight="1">
      <c r="A24" s="36"/>
      <c r="B24" s="36"/>
      <c r="C24" s="42">
        <v>36</v>
      </c>
      <c r="D24" s="132"/>
      <c r="E24" s="56"/>
      <c r="F24" s="50"/>
      <c r="G24" s="36"/>
      <c r="H24" s="36"/>
      <c r="I24" s="49"/>
      <c r="J24" s="50"/>
      <c r="K24" s="40"/>
      <c r="L24" s="40"/>
      <c r="M24" s="50"/>
      <c r="N24" s="50"/>
      <c r="O24" s="49"/>
      <c r="P24" s="50"/>
      <c r="Q24" s="40"/>
      <c r="R24" s="40"/>
      <c r="S24" s="40"/>
      <c r="T24" s="75"/>
      <c r="U24" s="75"/>
      <c r="V24" s="75"/>
      <c r="W24" s="75"/>
      <c r="X24" s="75"/>
      <c r="Y24" s="75"/>
      <c r="Z24" s="75"/>
      <c r="AA24" s="75"/>
    </row>
    <row r="25" spans="1:27" ht="12.75" customHeight="1">
      <c r="A25" s="36">
        <v>-10</v>
      </c>
      <c r="B25" s="131">
        <f>IF('21'!D44='21'!B43,'21'!B45,IF('21'!D44='21'!B45,'21'!B43,0))</f>
        <v>0</v>
      </c>
      <c r="C25" s="47" t="str">
        <f>IF('21'!E44='21'!C43,'21'!C45,IF('21'!E44='21'!C45,'21'!C43,0))</f>
        <v>_</v>
      </c>
      <c r="D25" s="133"/>
      <c r="E25" s="42">
        <v>44</v>
      </c>
      <c r="F25" s="132"/>
      <c r="G25" s="138" t="s">
        <v>100</v>
      </c>
      <c r="H25" s="69"/>
      <c r="I25" s="42">
        <v>54</v>
      </c>
      <c r="J25" s="132"/>
      <c r="K25" s="56" t="s">
        <v>104</v>
      </c>
      <c r="L25" s="50"/>
      <c r="M25" s="50"/>
      <c r="N25" s="50"/>
      <c r="O25" s="42">
        <v>60</v>
      </c>
      <c r="P25" s="135"/>
      <c r="Q25" s="56" t="s">
        <v>98</v>
      </c>
      <c r="R25" s="56"/>
      <c r="S25" s="56"/>
      <c r="T25" s="75"/>
      <c r="U25" s="75"/>
      <c r="V25" s="75"/>
      <c r="W25" s="75"/>
      <c r="X25" s="75"/>
      <c r="Y25" s="75"/>
      <c r="Z25" s="75"/>
      <c r="AA25" s="75"/>
    </row>
    <row r="26" spans="1:27" ht="12.75" customHeight="1">
      <c r="A26" s="36"/>
      <c r="B26" s="36"/>
      <c r="C26" s="36">
        <v>-20</v>
      </c>
      <c r="D26" s="131">
        <f>IF('21'!F34='21'!D32,'21'!D36,IF('21'!F34='21'!D36,'21'!D32,0))</f>
        <v>0</v>
      </c>
      <c r="E26" s="47" t="str">
        <f>IF('21'!G34='21'!E32,'21'!E36,IF('21'!G34='21'!E36,'21'!E32,0))</f>
        <v>Каменских Эмилия</v>
      </c>
      <c r="F26" s="64"/>
      <c r="G26" s="42"/>
      <c r="H26" s="61"/>
      <c r="I26" s="49"/>
      <c r="J26" s="59"/>
      <c r="K26" s="49"/>
      <c r="L26" s="50"/>
      <c r="M26" s="50"/>
      <c r="N26" s="50"/>
      <c r="O26" s="49"/>
      <c r="P26" s="50"/>
      <c r="Q26" s="72"/>
      <c r="R26" s="183" t="s">
        <v>29</v>
      </c>
      <c r="S26" s="183"/>
      <c r="T26" s="75"/>
      <c r="U26" s="75"/>
      <c r="V26" s="75"/>
      <c r="W26" s="75"/>
      <c r="X26" s="75"/>
      <c r="Y26" s="75"/>
      <c r="Z26" s="75"/>
      <c r="AA26" s="75"/>
    </row>
    <row r="27" spans="1:27" ht="12.75" customHeight="1">
      <c r="A27" s="36">
        <v>-11</v>
      </c>
      <c r="B27" s="131">
        <f>IF('21'!D48='21'!B47,'21'!B49,IF('21'!D48='21'!B49,'21'!B47,0))</f>
        <v>0</v>
      </c>
      <c r="C27" s="38" t="str">
        <f>IF('21'!E48='21'!C47,'21'!C49,IF('21'!E48='21'!C49,'21'!C47,0))</f>
        <v>_</v>
      </c>
      <c r="D27" s="134"/>
      <c r="E27" s="40"/>
      <c r="F27" s="40"/>
      <c r="G27" s="42">
        <v>50</v>
      </c>
      <c r="H27" s="135"/>
      <c r="I27" s="136" t="s">
        <v>104</v>
      </c>
      <c r="J27" s="61"/>
      <c r="K27" s="49"/>
      <c r="L27" s="50"/>
      <c r="M27" s="50"/>
      <c r="N27" s="50"/>
      <c r="O27" s="49"/>
      <c r="P27" s="50"/>
      <c r="Q27" s="40"/>
      <c r="R27" s="40"/>
      <c r="S27" s="40"/>
      <c r="T27" s="75"/>
      <c r="U27" s="75"/>
      <c r="V27" s="75"/>
      <c r="W27" s="75"/>
      <c r="X27" s="75"/>
      <c r="Y27" s="75"/>
      <c r="Z27" s="75"/>
      <c r="AA27" s="75"/>
    </row>
    <row r="28" spans="1:27" ht="12.75" customHeight="1">
      <c r="A28" s="36"/>
      <c r="B28" s="36"/>
      <c r="C28" s="42">
        <v>37</v>
      </c>
      <c r="D28" s="132"/>
      <c r="E28" s="56"/>
      <c r="F28" s="50"/>
      <c r="G28" s="42"/>
      <c r="H28" s="69"/>
      <c r="I28" s="50"/>
      <c r="J28" s="50"/>
      <c r="K28" s="49"/>
      <c r="L28" s="50"/>
      <c r="M28" s="50"/>
      <c r="N28" s="50"/>
      <c r="O28" s="49"/>
      <c r="P28" s="50"/>
      <c r="Q28" s="40"/>
      <c r="R28" s="40"/>
      <c r="S28" s="40"/>
      <c r="T28" s="75"/>
      <c r="U28" s="75"/>
      <c r="V28" s="75"/>
      <c r="W28" s="75"/>
      <c r="X28" s="75"/>
      <c r="Y28" s="75"/>
      <c r="Z28" s="75"/>
      <c r="AA28" s="75"/>
    </row>
    <row r="29" spans="1:27" ht="12.75" customHeight="1">
      <c r="A29" s="36">
        <v>-12</v>
      </c>
      <c r="B29" s="131">
        <f>IF('21'!D52='21'!B51,'21'!B53,IF('21'!D52='21'!B53,'21'!B51,0))</f>
        <v>0</v>
      </c>
      <c r="C29" s="47" t="str">
        <f>IF('21'!E52='21'!C51,'21'!C53,IF('21'!E52='21'!C53,'21'!C51,0))</f>
        <v>_</v>
      </c>
      <c r="D29" s="133"/>
      <c r="E29" s="42">
        <v>45</v>
      </c>
      <c r="F29" s="132"/>
      <c r="G29" s="137" t="s">
        <v>104</v>
      </c>
      <c r="H29" s="69"/>
      <c r="I29" s="50"/>
      <c r="J29" s="50"/>
      <c r="K29" s="42">
        <v>57</v>
      </c>
      <c r="L29" s="132"/>
      <c r="M29" s="56" t="s">
        <v>98</v>
      </c>
      <c r="N29" s="50"/>
      <c r="O29" s="49"/>
      <c r="P29" s="50"/>
      <c r="Q29" s="40"/>
      <c r="R29" s="40"/>
      <c r="S29" s="40"/>
      <c r="T29" s="75"/>
      <c r="U29" s="75"/>
      <c r="V29" s="75"/>
      <c r="W29" s="75"/>
      <c r="X29" s="75"/>
      <c r="Y29" s="75"/>
      <c r="Z29" s="75"/>
      <c r="AA29" s="75"/>
    </row>
    <row r="30" spans="1:27" ht="12.75" customHeight="1">
      <c r="A30" s="36"/>
      <c r="B30" s="36"/>
      <c r="C30" s="36">
        <v>-19</v>
      </c>
      <c r="D30" s="131">
        <f>IF('21'!F26='21'!D24,'21'!D28,IF('21'!F26='21'!D28,'21'!D24,0))</f>
        <v>0</v>
      </c>
      <c r="E30" s="47" t="str">
        <f>IF('21'!G26='21'!E24,'21'!E28,IF('21'!G26='21'!E28,'21'!E24,0))</f>
        <v>Свиридов-Сайфутдинов Роман</v>
      </c>
      <c r="F30" s="64"/>
      <c r="G30" s="36"/>
      <c r="H30" s="36"/>
      <c r="I30" s="50"/>
      <c r="J30" s="50"/>
      <c r="K30" s="49"/>
      <c r="L30" s="59"/>
      <c r="M30" s="49"/>
      <c r="N30" s="50"/>
      <c r="O30" s="49"/>
      <c r="P30" s="50"/>
      <c r="Q30" s="40"/>
      <c r="R30" s="40"/>
      <c r="S30" s="40"/>
      <c r="T30" s="75"/>
      <c r="U30" s="75"/>
      <c r="V30" s="75"/>
      <c r="W30" s="75"/>
      <c r="X30" s="75"/>
      <c r="Y30" s="75"/>
      <c r="Z30" s="75"/>
      <c r="AA30" s="75"/>
    </row>
    <row r="31" spans="1:27" ht="12.75" customHeight="1">
      <c r="A31" s="36">
        <v>-13</v>
      </c>
      <c r="B31" s="131">
        <f>IF('21'!D56='21'!B55,'21'!B57,IF('21'!D56='21'!B57,'21'!B55,0))</f>
        <v>0</v>
      </c>
      <c r="C31" s="38" t="str">
        <f>IF('21'!E56='21'!C55,'21'!C57,IF('21'!E56='21'!C57,'21'!C55,0))</f>
        <v>_</v>
      </c>
      <c r="D31" s="134"/>
      <c r="E31" s="40"/>
      <c r="F31" s="40"/>
      <c r="G31" s="36">
        <v>-28</v>
      </c>
      <c r="H31" s="131">
        <f>IF('21'!H62='21'!F58,'21'!F66,IF('21'!H62='21'!F66,'21'!F58,0))</f>
        <v>0</v>
      </c>
      <c r="I31" s="38" t="str">
        <f>IF('21'!I62='21'!G58,'21'!G66,IF('21'!I62='21'!G66,'21'!G58,0))</f>
        <v>Коробейникова Екатерина</v>
      </c>
      <c r="J31" s="39"/>
      <c r="K31" s="49"/>
      <c r="L31" s="61"/>
      <c r="M31" s="49"/>
      <c r="N31" s="50"/>
      <c r="O31" s="49"/>
      <c r="P31" s="50"/>
      <c r="Q31" s="40"/>
      <c r="R31" s="40"/>
      <c r="S31" s="40"/>
      <c r="T31" s="75"/>
      <c r="U31" s="75"/>
      <c r="V31" s="75"/>
      <c r="W31" s="75"/>
      <c r="X31" s="75"/>
      <c r="Y31" s="75"/>
      <c r="Z31" s="75"/>
      <c r="AA31" s="75"/>
    </row>
    <row r="32" spans="1:27" ht="12.75" customHeight="1">
      <c r="A32" s="36"/>
      <c r="B32" s="36"/>
      <c r="C32" s="42">
        <v>38</v>
      </c>
      <c r="D32" s="132"/>
      <c r="E32" s="56"/>
      <c r="F32" s="50"/>
      <c r="G32" s="36"/>
      <c r="H32" s="36"/>
      <c r="I32" s="49"/>
      <c r="J32" s="50"/>
      <c r="K32" s="49"/>
      <c r="L32" s="61"/>
      <c r="M32" s="49"/>
      <c r="N32" s="50"/>
      <c r="O32" s="49"/>
      <c r="P32" s="50"/>
      <c r="Q32" s="40"/>
      <c r="R32" s="40"/>
      <c r="S32" s="40"/>
      <c r="T32" s="75"/>
      <c r="U32" s="75"/>
      <c r="V32" s="75"/>
      <c r="W32" s="75"/>
      <c r="X32" s="75"/>
      <c r="Y32" s="75"/>
      <c r="Z32" s="75"/>
      <c r="AA32" s="75"/>
    </row>
    <row r="33" spans="1:27" ht="12.75" customHeight="1">
      <c r="A33" s="36">
        <v>-14</v>
      </c>
      <c r="B33" s="131">
        <f>IF('21'!D60='21'!B59,'21'!B61,IF('21'!D60='21'!B61,'21'!B59,0))</f>
        <v>0</v>
      </c>
      <c r="C33" s="47" t="str">
        <f>IF('21'!E60='21'!C59,'21'!C61,IF('21'!E60='21'!C61,'21'!C59,0))</f>
        <v>_</v>
      </c>
      <c r="D33" s="133"/>
      <c r="E33" s="42">
        <v>46</v>
      </c>
      <c r="F33" s="132"/>
      <c r="G33" s="138" t="s">
        <v>103</v>
      </c>
      <c r="H33" s="69"/>
      <c r="I33" s="42">
        <v>55</v>
      </c>
      <c r="J33" s="132"/>
      <c r="K33" s="136" t="s">
        <v>98</v>
      </c>
      <c r="L33" s="61"/>
      <c r="M33" s="42">
        <v>59</v>
      </c>
      <c r="N33" s="132"/>
      <c r="O33" s="136" t="s">
        <v>98</v>
      </c>
      <c r="P33" s="50"/>
      <c r="Q33" s="40"/>
      <c r="R33" s="40"/>
      <c r="S33" s="40"/>
      <c r="T33" s="75"/>
      <c r="U33" s="75"/>
      <c r="V33" s="75"/>
      <c r="W33" s="75"/>
      <c r="X33" s="75"/>
      <c r="Y33" s="75"/>
      <c r="Z33" s="75"/>
      <c r="AA33" s="75"/>
    </row>
    <row r="34" spans="1:27" ht="12.75" customHeight="1">
      <c r="A34" s="36"/>
      <c r="B34" s="36"/>
      <c r="C34" s="36">
        <v>-18</v>
      </c>
      <c r="D34" s="131">
        <f>IF('21'!F18='21'!D16,'21'!D20,IF('21'!F18='21'!D20,'21'!D16,0))</f>
        <v>0</v>
      </c>
      <c r="E34" s="47" t="str">
        <f>IF('21'!G18='21'!E16,'21'!E20,IF('21'!G18='21'!E20,'21'!E16,0))</f>
        <v>Шамсутдинов Аслан</v>
      </c>
      <c r="F34" s="64"/>
      <c r="G34" s="42"/>
      <c r="H34" s="61"/>
      <c r="I34" s="49"/>
      <c r="J34" s="59"/>
      <c r="K34" s="40"/>
      <c r="L34" s="40"/>
      <c r="M34" s="49"/>
      <c r="N34" s="59"/>
      <c r="O34" s="40"/>
      <c r="P34" s="40"/>
      <c r="Q34" s="40"/>
      <c r="R34" s="40"/>
      <c r="S34" s="40"/>
      <c r="T34" s="75"/>
      <c r="U34" s="75"/>
      <c r="V34" s="75"/>
      <c r="W34" s="75"/>
      <c r="X34" s="75"/>
      <c r="Y34" s="75"/>
      <c r="Z34" s="75"/>
      <c r="AA34" s="75"/>
    </row>
    <row r="35" spans="1:27" ht="12.75" customHeight="1">
      <c r="A35" s="36">
        <v>-15</v>
      </c>
      <c r="B35" s="131">
        <f>IF('21'!D64='21'!B63,'21'!B65,IF('21'!D64='21'!B65,'21'!B63,0))</f>
        <v>0</v>
      </c>
      <c r="C35" s="38" t="str">
        <f>IF('21'!E64='21'!C63,'21'!C65,IF('21'!E64='21'!C65,'21'!C63,0))</f>
        <v>Аюпов Булат</v>
      </c>
      <c r="D35" s="134"/>
      <c r="E35" s="40"/>
      <c r="F35" s="40"/>
      <c r="G35" s="42">
        <v>51</v>
      </c>
      <c r="H35" s="135"/>
      <c r="I35" s="136" t="s">
        <v>98</v>
      </c>
      <c r="J35" s="61"/>
      <c r="K35" s="40"/>
      <c r="L35" s="40"/>
      <c r="M35" s="49"/>
      <c r="N35" s="61"/>
      <c r="O35" s="36">
        <v>-60</v>
      </c>
      <c r="P35" s="131">
        <f>IF(P25=N17,N33,IF(P25=N33,N17,0))</f>
        <v>0</v>
      </c>
      <c r="Q35" s="38" t="str">
        <f>IF(Q25=O17,O33,IF(Q25=O33,O17,0))</f>
        <v>Вахрушев Сергей</v>
      </c>
      <c r="R35" s="38"/>
      <c r="S35" s="38"/>
      <c r="T35" s="75"/>
      <c r="U35" s="75"/>
      <c r="V35" s="75"/>
      <c r="W35" s="75"/>
      <c r="X35" s="75"/>
      <c r="Y35" s="75"/>
      <c r="Z35" s="75"/>
      <c r="AA35" s="75"/>
    </row>
    <row r="36" spans="1:27" ht="12.75" customHeight="1">
      <c r="A36" s="36"/>
      <c r="B36" s="36"/>
      <c r="C36" s="42">
        <v>39</v>
      </c>
      <c r="D36" s="132"/>
      <c r="E36" s="56" t="s">
        <v>91</v>
      </c>
      <c r="F36" s="50"/>
      <c r="G36" s="49"/>
      <c r="H36" s="69"/>
      <c r="I36" s="50"/>
      <c r="J36" s="50"/>
      <c r="K36" s="40"/>
      <c r="L36" s="40"/>
      <c r="M36" s="49"/>
      <c r="N36" s="61"/>
      <c r="O36" s="40"/>
      <c r="P36" s="40"/>
      <c r="Q36" s="72"/>
      <c r="R36" s="183" t="s">
        <v>30</v>
      </c>
      <c r="S36" s="183"/>
      <c r="T36" s="75"/>
      <c r="U36" s="75"/>
      <c r="V36" s="75"/>
      <c r="W36" s="75"/>
      <c r="X36" s="75"/>
      <c r="Y36" s="75"/>
      <c r="Z36" s="75"/>
      <c r="AA36" s="75"/>
    </row>
    <row r="37" spans="1:27" ht="12.75" customHeight="1">
      <c r="A37" s="36">
        <v>-16</v>
      </c>
      <c r="B37" s="131">
        <f>IF('21'!D68='21'!B67,'21'!B69,IF('21'!D68='21'!B69,'21'!B67,0))</f>
        <v>0</v>
      </c>
      <c r="C37" s="47" t="str">
        <f>IF('21'!E68='21'!C67,'21'!C69,IF('21'!E68='21'!C69,'21'!C67,0))</f>
        <v>_</v>
      </c>
      <c r="D37" s="133"/>
      <c r="E37" s="42">
        <v>47</v>
      </c>
      <c r="F37" s="132"/>
      <c r="G37" s="136" t="s">
        <v>98</v>
      </c>
      <c r="H37" s="69"/>
      <c r="I37" s="50"/>
      <c r="J37" s="50"/>
      <c r="K37" s="36">
        <v>-29</v>
      </c>
      <c r="L37" s="131">
        <f>IF('21'!J22='21'!H14,'21'!H30,IF('21'!J22='21'!H30,'21'!H14,0))</f>
        <v>0</v>
      </c>
      <c r="M37" s="47" t="str">
        <f>IF('21'!K22='21'!I14,'21'!I30,IF('21'!K22='21'!I30,'21'!I14,0))</f>
        <v>Елпаев Игорь</v>
      </c>
      <c r="N37" s="139"/>
      <c r="O37" s="40"/>
      <c r="P37" s="40"/>
      <c r="Q37" s="40"/>
      <c r="R37" s="40"/>
      <c r="S37" s="40"/>
      <c r="T37" s="75"/>
      <c r="U37" s="75"/>
      <c r="V37" s="75"/>
      <c r="W37" s="75"/>
      <c r="X37" s="75"/>
      <c r="Y37" s="75"/>
      <c r="Z37" s="75"/>
      <c r="AA37" s="75"/>
    </row>
    <row r="38" spans="1:27" ht="12.75" customHeight="1">
      <c r="A38" s="36"/>
      <c r="B38" s="36"/>
      <c r="C38" s="36">
        <v>-17</v>
      </c>
      <c r="D38" s="131">
        <f>IF('21'!F10='21'!D8,'21'!D12,IF('21'!F10='21'!D12,'21'!D8,0))</f>
        <v>0</v>
      </c>
      <c r="E38" s="47" t="str">
        <f>IF('21'!G10='21'!E8,'21'!E12,IF('21'!G10='21'!E12,'21'!E8,0))</f>
        <v>Кушнарев Никита</v>
      </c>
      <c r="F38" s="64"/>
      <c r="G38" s="40"/>
      <c r="H38" s="36"/>
      <c r="I38" s="50"/>
      <c r="J38" s="50"/>
      <c r="K38" s="40"/>
      <c r="L38" s="40"/>
      <c r="M38" s="40"/>
      <c r="N38" s="40"/>
      <c r="O38" s="40"/>
      <c r="P38" s="40"/>
      <c r="Q38" s="40"/>
      <c r="R38" s="40"/>
      <c r="S38" s="40"/>
      <c r="T38" s="75"/>
      <c r="U38" s="75"/>
      <c r="V38" s="75"/>
      <c r="W38" s="75"/>
      <c r="X38" s="75"/>
      <c r="Y38" s="75"/>
      <c r="Z38" s="75"/>
      <c r="AA38" s="75"/>
    </row>
    <row r="39" spans="1:27" ht="12.75" customHeight="1">
      <c r="A39" s="36"/>
      <c r="B39" s="36"/>
      <c r="C39" s="40"/>
      <c r="D39" s="134"/>
      <c r="E39" s="40"/>
      <c r="F39" s="40"/>
      <c r="G39" s="40"/>
      <c r="H39" s="36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75"/>
      <c r="U39" s="75"/>
      <c r="V39" s="75"/>
      <c r="W39" s="75"/>
      <c r="X39" s="75"/>
      <c r="Y39" s="75"/>
      <c r="Z39" s="75"/>
      <c r="AA39" s="75"/>
    </row>
    <row r="40" spans="1:27" ht="12.75" customHeight="1">
      <c r="A40" s="36">
        <v>-40</v>
      </c>
      <c r="B40" s="131">
        <f>IF(F9=D8,D10,IF(F9=D10,D8,0))</f>
        <v>0</v>
      </c>
      <c r="C40" s="38" t="str">
        <f>IF(G9=E8,E10,IF(G9=E10,E8,0))</f>
        <v>Низамутдинов Руслан</v>
      </c>
      <c r="D40" s="134"/>
      <c r="E40" s="40"/>
      <c r="F40" s="40"/>
      <c r="G40" s="40"/>
      <c r="H40" s="36"/>
      <c r="I40" s="40"/>
      <c r="J40" s="40"/>
      <c r="K40" s="36">
        <v>-48</v>
      </c>
      <c r="L40" s="131">
        <f>IF(H11=F9,F13,IF(H11=F13,F9,0))</f>
        <v>0</v>
      </c>
      <c r="M40" s="38">
        <f>IF(I11=G9,G13,IF(I11=G13,G9,0))</f>
        <v>0</v>
      </c>
      <c r="N40" s="39"/>
      <c r="O40" s="40"/>
      <c r="P40" s="40"/>
      <c r="Q40" s="40"/>
      <c r="R40" s="40"/>
      <c r="S40" s="40"/>
      <c r="T40" s="75"/>
      <c r="U40" s="75"/>
      <c r="V40" s="75"/>
      <c r="W40" s="75"/>
      <c r="X40" s="75"/>
      <c r="Y40" s="75"/>
      <c r="Z40" s="75"/>
      <c r="AA40" s="75"/>
    </row>
    <row r="41" spans="1:27" ht="12.75" customHeight="1">
      <c r="A41" s="36"/>
      <c r="B41" s="36"/>
      <c r="C41" s="42">
        <v>71</v>
      </c>
      <c r="D41" s="135"/>
      <c r="E41" s="56" t="s">
        <v>105</v>
      </c>
      <c r="F41" s="50"/>
      <c r="G41" s="40"/>
      <c r="H41" s="69"/>
      <c r="I41" s="40"/>
      <c r="J41" s="40"/>
      <c r="K41" s="36"/>
      <c r="L41" s="36"/>
      <c r="M41" s="42">
        <v>67</v>
      </c>
      <c r="N41" s="135"/>
      <c r="O41" s="56" t="s">
        <v>78</v>
      </c>
      <c r="P41" s="50"/>
      <c r="Q41" s="40"/>
      <c r="R41" s="40"/>
      <c r="S41" s="40"/>
      <c r="T41" s="75"/>
      <c r="U41" s="75"/>
      <c r="V41" s="75"/>
      <c r="W41" s="75"/>
      <c r="X41" s="75"/>
      <c r="Y41" s="75"/>
      <c r="Z41" s="75"/>
      <c r="AA41" s="75"/>
    </row>
    <row r="42" spans="1:27" ht="12.75" customHeight="1">
      <c r="A42" s="36">
        <v>-41</v>
      </c>
      <c r="B42" s="131">
        <f>IF(F13=D12,D14,IF(F13=D14,D12,0))</f>
        <v>0</v>
      </c>
      <c r="C42" s="47">
        <f>IF(G13=E12,E14,IF(G13=E14,E12,0))</f>
        <v>0</v>
      </c>
      <c r="D42" s="140"/>
      <c r="E42" s="49"/>
      <c r="F42" s="50"/>
      <c r="G42" s="40"/>
      <c r="H42" s="40"/>
      <c r="I42" s="40"/>
      <c r="J42" s="40"/>
      <c r="K42" s="36">
        <v>-49</v>
      </c>
      <c r="L42" s="131">
        <f>IF(H19=F17,F21,IF(H19=F21,F17,0))</f>
        <v>0</v>
      </c>
      <c r="M42" s="47" t="str">
        <f>IF(I19=G17,G21,IF(I19=G21,G17,0))</f>
        <v>Мингазов Данил</v>
      </c>
      <c r="N42" s="50"/>
      <c r="O42" s="49"/>
      <c r="P42" s="50"/>
      <c r="Q42" s="50"/>
      <c r="R42" s="40"/>
      <c r="S42" s="50"/>
      <c r="T42" s="75"/>
      <c r="U42" s="75"/>
      <c r="V42" s="75"/>
      <c r="W42" s="75"/>
      <c r="X42" s="75"/>
      <c r="Y42" s="75"/>
      <c r="Z42" s="75"/>
      <c r="AA42" s="75"/>
    </row>
    <row r="43" spans="1:27" ht="12.75" customHeight="1">
      <c r="A43" s="36"/>
      <c r="B43" s="36"/>
      <c r="C43" s="40"/>
      <c r="D43" s="141"/>
      <c r="E43" s="42">
        <v>75</v>
      </c>
      <c r="F43" s="135"/>
      <c r="G43" s="56" t="s">
        <v>105</v>
      </c>
      <c r="H43" s="50"/>
      <c r="I43" s="40"/>
      <c r="J43" s="40"/>
      <c r="K43" s="36"/>
      <c r="L43" s="36"/>
      <c r="M43" s="40"/>
      <c r="N43" s="40"/>
      <c r="O43" s="42">
        <v>69</v>
      </c>
      <c r="P43" s="135"/>
      <c r="Q43" s="44" t="s">
        <v>100</v>
      </c>
      <c r="R43" s="44"/>
      <c r="S43" s="44"/>
      <c r="T43" s="75"/>
      <c r="U43" s="75"/>
      <c r="V43" s="75"/>
      <c r="W43" s="75"/>
      <c r="X43" s="75"/>
      <c r="Y43" s="75"/>
      <c r="Z43" s="75"/>
      <c r="AA43" s="75"/>
    </row>
    <row r="44" spans="1:27" ht="12.75" customHeight="1">
      <c r="A44" s="36">
        <v>-42</v>
      </c>
      <c r="B44" s="131">
        <f>IF(F17=D16,D18,IF(F17=D18,D16,0))</f>
        <v>0</v>
      </c>
      <c r="C44" s="38">
        <f>IF(G17=E16,E18,IF(G17=E18,E16,0))</f>
        <v>0</v>
      </c>
      <c r="D44" s="134"/>
      <c r="E44" s="49"/>
      <c r="F44" s="59"/>
      <c r="G44" s="49"/>
      <c r="H44" s="50"/>
      <c r="I44" s="40"/>
      <c r="J44" s="40"/>
      <c r="K44" s="36">
        <v>-50</v>
      </c>
      <c r="L44" s="131">
        <f>IF(H27=F25,F29,IF(H27=F29,F25,0))</f>
        <v>0</v>
      </c>
      <c r="M44" s="38" t="str">
        <f>IF(I27=G25,G29,IF(I27=G29,G25,0))</f>
        <v>Каменских Эмилия</v>
      </c>
      <c r="N44" s="39"/>
      <c r="O44" s="49"/>
      <c r="P44" s="50"/>
      <c r="Q44" s="70"/>
      <c r="R44" s="183" t="s">
        <v>39</v>
      </c>
      <c r="S44" s="183"/>
      <c r="T44" s="75"/>
      <c r="U44" s="75"/>
      <c r="V44" s="75"/>
      <c r="W44" s="75"/>
      <c r="X44" s="75"/>
      <c r="Y44" s="75"/>
      <c r="Z44" s="75"/>
      <c r="AA44" s="75"/>
    </row>
    <row r="45" spans="1:27" ht="12.75" customHeight="1">
      <c r="A45" s="36"/>
      <c r="B45" s="36"/>
      <c r="C45" s="42">
        <v>72</v>
      </c>
      <c r="D45" s="135"/>
      <c r="E45" s="136"/>
      <c r="F45" s="61"/>
      <c r="G45" s="49"/>
      <c r="H45" s="50"/>
      <c r="I45" s="40"/>
      <c r="J45" s="40"/>
      <c r="K45" s="36"/>
      <c r="L45" s="36"/>
      <c r="M45" s="42">
        <v>68</v>
      </c>
      <c r="N45" s="135"/>
      <c r="O45" s="136" t="s">
        <v>100</v>
      </c>
      <c r="P45" s="50"/>
      <c r="Q45" s="72"/>
      <c r="R45" s="40"/>
      <c r="S45" s="72"/>
      <c r="T45" s="75"/>
      <c r="U45" s="75"/>
      <c r="V45" s="75"/>
      <c r="W45" s="75"/>
      <c r="X45" s="75"/>
      <c r="Y45" s="75"/>
      <c r="Z45" s="75"/>
      <c r="AA45" s="75"/>
    </row>
    <row r="46" spans="1:27" ht="12.75" customHeight="1">
      <c r="A46" s="36">
        <v>-43</v>
      </c>
      <c r="B46" s="131">
        <f>IF(F21=D20,D22,IF(F21=D22,D20,0))</f>
        <v>0</v>
      </c>
      <c r="C46" s="47">
        <f>IF(G21=E20,E22,IF(G21=E22,E20,0))</f>
        <v>0</v>
      </c>
      <c r="D46" s="140"/>
      <c r="E46" s="40"/>
      <c r="F46" s="40"/>
      <c r="G46" s="49"/>
      <c r="H46" s="50"/>
      <c r="I46" s="40"/>
      <c r="J46" s="40"/>
      <c r="K46" s="36">
        <v>-51</v>
      </c>
      <c r="L46" s="131">
        <f>IF(H35=F33,F37,IF(H35=F37,F33,0))</f>
        <v>0</v>
      </c>
      <c r="M46" s="47" t="str">
        <f>IF(I35=G33,G37,IF(I35=G37,G33,0))</f>
        <v>Шамсутдинов Аслан</v>
      </c>
      <c r="N46" s="50"/>
      <c r="O46" s="40"/>
      <c r="P46" s="40"/>
      <c r="Q46" s="40"/>
      <c r="R46" s="40"/>
      <c r="S46" s="40"/>
      <c r="T46" s="75"/>
      <c r="U46" s="75"/>
      <c r="V46" s="75"/>
      <c r="W46" s="75"/>
      <c r="X46" s="75"/>
      <c r="Y46" s="75"/>
      <c r="Z46" s="75"/>
      <c r="AA46" s="75"/>
    </row>
    <row r="47" spans="1:27" ht="12.75" customHeight="1">
      <c r="A47" s="36"/>
      <c r="B47" s="36"/>
      <c r="C47" s="50"/>
      <c r="D47" s="140"/>
      <c r="E47" s="40"/>
      <c r="F47" s="40"/>
      <c r="G47" s="42">
        <v>77</v>
      </c>
      <c r="H47" s="135"/>
      <c r="I47" s="56" t="s">
        <v>105</v>
      </c>
      <c r="J47" s="50"/>
      <c r="K47" s="36"/>
      <c r="L47" s="36"/>
      <c r="M47" s="40"/>
      <c r="N47" s="40"/>
      <c r="O47" s="36">
        <v>-69</v>
      </c>
      <c r="P47" s="131">
        <f>IF(P43=N41,N45,IF(P43=N45,N41,0))</f>
        <v>0</v>
      </c>
      <c r="Q47" s="38" t="str">
        <f>IF(Q43=O41,O45,IF(Q43=O45,O41,0))</f>
        <v>Мингазов Данил</v>
      </c>
      <c r="R47" s="56"/>
      <c r="S47" s="56"/>
      <c r="T47" s="75"/>
      <c r="U47" s="75"/>
      <c r="V47" s="75"/>
      <c r="W47" s="75"/>
      <c r="X47" s="75"/>
      <c r="Y47" s="75"/>
      <c r="Z47" s="75"/>
      <c r="AA47" s="75"/>
    </row>
    <row r="48" spans="1:27" ht="12.75" customHeight="1">
      <c r="A48" s="36">
        <v>-44</v>
      </c>
      <c r="B48" s="131">
        <f>IF(F25=D24,D26,IF(F25=D26,D24,0))</f>
        <v>0</v>
      </c>
      <c r="C48" s="38">
        <f>IF(G25=E24,E26,IF(G25=E26,E24,0))</f>
        <v>0</v>
      </c>
      <c r="D48" s="134"/>
      <c r="E48" s="40"/>
      <c r="F48" s="40"/>
      <c r="G48" s="49"/>
      <c r="H48" s="59"/>
      <c r="I48" s="71" t="s">
        <v>51</v>
      </c>
      <c r="J48" s="71"/>
      <c r="K48" s="40"/>
      <c r="L48" s="40"/>
      <c r="M48" s="36">
        <v>-67</v>
      </c>
      <c r="N48" s="131">
        <f>IF(N41=L40,L42,IF(N41=L42,L40,0))</f>
        <v>0</v>
      </c>
      <c r="O48" s="38">
        <f>IF(O41=M40,M42,IF(O41=M42,M40,0))</f>
        <v>0</v>
      </c>
      <c r="P48" s="39"/>
      <c r="Q48" s="72"/>
      <c r="R48" s="183" t="s">
        <v>41</v>
      </c>
      <c r="S48" s="183"/>
      <c r="T48" s="75"/>
      <c r="U48" s="75"/>
      <c r="V48" s="75"/>
      <c r="W48" s="75"/>
      <c r="X48" s="75"/>
      <c r="Y48" s="75"/>
      <c r="Z48" s="75"/>
      <c r="AA48" s="75"/>
    </row>
    <row r="49" spans="1:27" ht="12.75" customHeight="1">
      <c r="A49" s="36"/>
      <c r="B49" s="36"/>
      <c r="C49" s="42">
        <v>73</v>
      </c>
      <c r="D49" s="135"/>
      <c r="E49" s="56"/>
      <c r="F49" s="50"/>
      <c r="G49" s="49"/>
      <c r="H49" s="61"/>
      <c r="I49" s="40"/>
      <c r="J49" s="40"/>
      <c r="K49" s="40"/>
      <c r="L49" s="40"/>
      <c r="M49" s="36"/>
      <c r="N49" s="36"/>
      <c r="O49" s="42">
        <v>70</v>
      </c>
      <c r="P49" s="135"/>
      <c r="Q49" s="56" t="s">
        <v>103</v>
      </c>
      <c r="R49" s="56"/>
      <c r="S49" s="56"/>
      <c r="T49" s="75"/>
      <c r="U49" s="75"/>
      <c r="V49" s="75"/>
      <c r="W49" s="75"/>
      <c r="X49" s="75"/>
      <c r="Y49" s="75"/>
      <c r="Z49" s="75"/>
      <c r="AA49" s="75"/>
    </row>
    <row r="50" spans="1:27" ht="12.75" customHeight="1">
      <c r="A50" s="36">
        <v>-45</v>
      </c>
      <c r="B50" s="131">
        <f>IF(F29=D28,D30,IF(F29=D30,D28,0))</f>
        <v>0</v>
      </c>
      <c r="C50" s="47">
        <f>IF(G29=E28,E30,IF(G29=E30,E28,0))</f>
        <v>0</v>
      </c>
      <c r="D50" s="140"/>
      <c r="E50" s="49"/>
      <c r="F50" s="50"/>
      <c r="G50" s="49"/>
      <c r="H50" s="50"/>
      <c r="I50" s="40"/>
      <c r="J50" s="40"/>
      <c r="K50" s="40"/>
      <c r="L50" s="40"/>
      <c r="M50" s="36">
        <v>-68</v>
      </c>
      <c r="N50" s="131">
        <f>IF(N45=L44,L46,IF(N45=L46,L44,0))</f>
        <v>0</v>
      </c>
      <c r="O50" s="47" t="str">
        <f>IF(O45=M44,M46,IF(O45=M46,M44,0))</f>
        <v>Шамсутдинов Аслан</v>
      </c>
      <c r="P50" s="50"/>
      <c r="Q50" s="72"/>
      <c r="R50" s="183" t="s">
        <v>40</v>
      </c>
      <c r="S50" s="183"/>
      <c r="T50" s="75"/>
      <c r="U50" s="75"/>
      <c r="V50" s="75"/>
      <c r="W50" s="75"/>
      <c r="X50" s="75"/>
      <c r="Y50" s="75"/>
      <c r="Z50" s="75"/>
      <c r="AA50" s="75"/>
    </row>
    <row r="51" spans="1:27" ht="12.75" customHeight="1">
      <c r="A51" s="36"/>
      <c r="B51" s="36"/>
      <c r="C51" s="40"/>
      <c r="D51" s="141"/>
      <c r="E51" s="42">
        <v>76</v>
      </c>
      <c r="F51" s="135"/>
      <c r="G51" s="136" t="s">
        <v>91</v>
      </c>
      <c r="H51" s="50"/>
      <c r="I51" s="40"/>
      <c r="J51" s="40"/>
      <c r="K51" s="40"/>
      <c r="L51" s="40"/>
      <c r="M51" s="40"/>
      <c r="N51" s="40"/>
      <c r="O51" s="36">
        <v>-70</v>
      </c>
      <c r="P51" s="131">
        <f>IF(P49=N48,N50,IF(P49=N50,N48,0))</f>
        <v>0</v>
      </c>
      <c r="Q51" s="38">
        <f>IF(Q49=O48,O50,IF(Q49=O50,O48,0))</f>
        <v>0</v>
      </c>
      <c r="R51" s="56"/>
      <c r="S51" s="56"/>
      <c r="T51" s="75"/>
      <c r="U51" s="75"/>
      <c r="V51" s="75"/>
      <c r="W51" s="75"/>
      <c r="X51" s="75"/>
      <c r="Y51" s="75"/>
      <c r="Z51" s="75"/>
      <c r="AA51" s="75"/>
    </row>
    <row r="52" spans="1:27" ht="12.75" customHeight="1">
      <c r="A52" s="36">
        <v>-46</v>
      </c>
      <c r="B52" s="131">
        <f>IF(F33=D32,D34,IF(F33=D34,D32,0))</f>
        <v>0</v>
      </c>
      <c r="C52" s="38">
        <f>IF(G33=E32,E34,IF(G33=E34,E32,0))</f>
        <v>0</v>
      </c>
      <c r="D52" s="134"/>
      <c r="E52" s="49"/>
      <c r="F52" s="59"/>
      <c r="G52" s="40"/>
      <c r="H52" s="40"/>
      <c r="I52" s="40"/>
      <c r="J52" s="40"/>
      <c r="K52" s="40"/>
      <c r="L52" s="40"/>
      <c r="M52" s="50"/>
      <c r="N52" s="50"/>
      <c r="O52" s="40"/>
      <c r="P52" s="40"/>
      <c r="Q52" s="72"/>
      <c r="R52" s="183" t="s">
        <v>42</v>
      </c>
      <c r="S52" s="183"/>
      <c r="T52" s="75"/>
      <c r="U52" s="75"/>
      <c r="V52" s="75"/>
      <c r="W52" s="75"/>
      <c r="X52" s="75"/>
      <c r="Y52" s="75"/>
      <c r="Z52" s="75"/>
      <c r="AA52" s="75"/>
    </row>
    <row r="53" spans="1:27" ht="12.75" customHeight="1">
      <c r="A53" s="36"/>
      <c r="B53" s="36"/>
      <c r="C53" s="42">
        <v>74</v>
      </c>
      <c r="D53" s="135"/>
      <c r="E53" s="136" t="s">
        <v>91</v>
      </c>
      <c r="F53" s="61"/>
      <c r="G53" s="36">
        <v>-77</v>
      </c>
      <c r="H53" s="131">
        <f>IF(H47=F43,F51,IF(H47=F51,F43,0))</f>
        <v>0</v>
      </c>
      <c r="I53" s="38" t="str">
        <f>IF(I47=G43,G51,IF(I47=G51,G43,0))</f>
        <v>Аюпов Булат</v>
      </c>
      <c r="J53" s="39"/>
      <c r="K53" s="36">
        <v>-71</v>
      </c>
      <c r="L53" s="131">
        <f>IF(D41=B40,B42,IF(D41=B42,B40,0))</f>
        <v>0</v>
      </c>
      <c r="M53" s="38">
        <f>IF(E41=C40,C42,IF(E41=C42,C40,0))</f>
        <v>0</v>
      </c>
      <c r="N53" s="39"/>
      <c r="O53" s="40"/>
      <c r="P53" s="40"/>
      <c r="Q53" s="40"/>
      <c r="R53" s="40"/>
      <c r="S53" s="40"/>
      <c r="T53" s="75"/>
      <c r="U53" s="75"/>
      <c r="V53" s="75"/>
      <c r="W53" s="75"/>
      <c r="X53" s="75"/>
      <c r="Y53" s="75"/>
      <c r="Z53" s="75"/>
      <c r="AA53" s="75"/>
    </row>
    <row r="54" spans="1:27" ht="12.75" customHeight="1">
      <c r="A54" s="36">
        <v>-47</v>
      </c>
      <c r="B54" s="131">
        <f>IF(F37=D36,D38,IF(F37=D38,D36,0))</f>
        <v>0</v>
      </c>
      <c r="C54" s="47" t="str">
        <f>IF(G37=E36,E38,IF(G37=E38,E36,0))</f>
        <v>Аюпов Булат</v>
      </c>
      <c r="D54" s="140"/>
      <c r="E54" s="40"/>
      <c r="F54" s="40"/>
      <c r="G54" s="40"/>
      <c r="H54" s="40"/>
      <c r="I54" s="71" t="s">
        <v>52</v>
      </c>
      <c r="J54" s="71"/>
      <c r="K54" s="36"/>
      <c r="L54" s="36"/>
      <c r="M54" s="42">
        <v>79</v>
      </c>
      <c r="N54" s="135"/>
      <c r="O54" s="56"/>
      <c r="P54" s="50"/>
      <c r="Q54" s="40"/>
      <c r="R54" s="40"/>
      <c r="S54" s="40"/>
      <c r="T54" s="75"/>
      <c r="U54" s="75"/>
      <c r="V54" s="75"/>
      <c r="W54" s="75"/>
      <c r="X54" s="75"/>
      <c r="Y54" s="75"/>
      <c r="Z54" s="75"/>
      <c r="AA54" s="75"/>
    </row>
    <row r="55" spans="1:27" ht="12.75" customHeight="1">
      <c r="A55" s="36"/>
      <c r="B55" s="36"/>
      <c r="C55" s="40"/>
      <c r="D55" s="141"/>
      <c r="E55" s="36">
        <v>-75</v>
      </c>
      <c r="F55" s="131">
        <f>IF(F43=D41,D45,IF(F43=D45,D41,0))</f>
        <v>0</v>
      </c>
      <c r="G55" s="38">
        <f>IF(G43=E41,E45,IF(G43=E45,E41,0))</f>
        <v>0</v>
      </c>
      <c r="H55" s="39"/>
      <c r="I55" s="72"/>
      <c r="J55" s="72"/>
      <c r="K55" s="36">
        <v>-72</v>
      </c>
      <c r="L55" s="131">
        <f>IF(D45=B44,B46,IF(D45=B46,B44,0))</f>
        <v>0</v>
      </c>
      <c r="M55" s="47">
        <f>IF(E45=C44,C46,IF(E45=C46,C44,0))</f>
        <v>0</v>
      </c>
      <c r="N55" s="50"/>
      <c r="O55" s="49"/>
      <c r="P55" s="50"/>
      <c r="Q55" s="50"/>
      <c r="R55" s="40"/>
      <c r="S55" s="50"/>
      <c r="T55" s="75"/>
      <c r="U55" s="75"/>
      <c r="V55" s="75"/>
      <c r="W55" s="75"/>
      <c r="X55" s="75"/>
      <c r="Y55" s="75"/>
      <c r="Z55" s="75"/>
      <c r="AA55" s="75"/>
    </row>
    <row r="56" spans="1:27" ht="12.75" customHeight="1">
      <c r="A56" s="36"/>
      <c r="B56" s="36"/>
      <c r="C56" s="40"/>
      <c r="D56" s="141"/>
      <c r="E56" s="36"/>
      <c r="F56" s="36"/>
      <c r="G56" s="42">
        <v>78</v>
      </c>
      <c r="H56" s="135"/>
      <c r="I56" s="56"/>
      <c r="J56" s="50"/>
      <c r="K56" s="36"/>
      <c r="L56" s="36"/>
      <c r="M56" s="40"/>
      <c r="N56" s="40"/>
      <c r="O56" s="42">
        <v>81</v>
      </c>
      <c r="P56" s="135"/>
      <c r="Q56" s="44"/>
      <c r="R56" s="44"/>
      <c r="S56" s="44"/>
      <c r="T56" s="75"/>
      <c r="U56" s="75"/>
      <c r="V56" s="75"/>
      <c r="W56" s="75"/>
      <c r="X56" s="75"/>
      <c r="Y56" s="75"/>
      <c r="Z56" s="75"/>
      <c r="AA56" s="75"/>
    </row>
    <row r="57" spans="1:27" ht="12.75" customHeight="1">
      <c r="A57" s="36"/>
      <c r="B57" s="36"/>
      <c r="C57" s="40"/>
      <c r="D57" s="141"/>
      <c r="E57" s="36">
        <v>-76</v>
      </c>
      <c r="F57" s="131">
        <f>IF(F51=D49,D53,IF(F51=D53,D49,0))</f>
        <v>0</v>
      </c>
      <c r="G57" s="47">
        <f>IF(G51=E49,E53,IF(G51=E53,E49,0))</f>
        <v>0</v>
      </c>
      <c r="H57" s="50"/>
      <c r="I57" s="71" t="s">
        <v>53</v>
      </c>
      <c r="J57" s="71"/>
      <c r="K57" s="36">
        <v>-73</v>
      </c>
      <c r="L57" s="131">
        <f>IF(D49=B48,B50,IF(D49=B50,B48,0))</f>
        <v>0</v>
      </c>
      <c r="M57" s="38">
        <f>IF(E49=C48,C50,IF(E49=C50,C48,0))</f>
        <v>0</v>
      </c>
      <c r="N57" s="39"/>
      <c r="O57" s="49"/>
      <c r="P57" s="50"/>
      <c r="Q57" s="70"/>
      <c r="R57" s="183" t="s">
        <v>54</v>
      </c>
      <c r="S57" s="183"/>
      <c r="T57" s="75"/>
      <c r="U57" s="75"/>
      <c r="V57" s="75"/>
      <c r="W57" s="75"/>
      <c r="X57" s="75"/>
      <c r="Y57" s="75"/>
      <c r="Z57" s="75"/>
      <c r="AA57" s="75"/>
    </row>
    <row r="58" spans="1:27" ht="12.75" customHeight="1">
      <c r="A58" s="36"/>
      <c r="B58" s="36"/>
      <c r="C58" s="40"/>
      <c r="D58" s="141"/>
      <c r="E58" s="40"/>
      <c r="F58" s="40"/>
      <c r="G58" s="36">
        <v>-78</v>
      </c>
      <c r="H58" s="131">
        <f>IF(H56=F55,F57,IF(H56=F57,F55,0))</f>
        <v>0</v>
      </c>
      <c r="I58" s="38">
        <f>IF(I56=G55,G57,IF(I56=G57,G55,0))</f>
        <v>0</v>
      </c>
      <c r="J58" s="39"/>
      <c r="K58" s="36"/>
      <c r="L58" s="36"/>
      <c r="M58" s="42">
        <v>80</v>
      </c>
      <c r="N58" s="135"/>
      <c r="O58" s="136"/>
      <c r="P58" s="50"/>
      <c r="Q58" s="72"/>
      <c r="R58" s="40"/>
      <c r="S58" s="72"/>
      <c r="T58" s="75"/>
      <c r="U58" s="75"/>
      <c r="V58" s="75"/>
      <c r="W58" s="75"/>
      <c r="X58" s="75"/>
      <c r="Y58" s="75"/>
      <c r="Z58" s="75"/>
      <c r="AA58" s="75"/>
    </row>
    <row r="59" spans="1:27" ht="12.75" customHeight="1">
      <c r="A59" s="36">
        <v>-32</v>
      </c>
      <c r="B59" s="131">
        <f>IF(D8=B7,B9,IF(D8=B9,B7,0))</f>
        <v>0</v>
      </c>
      <c r="C59" s="38" t="str">
        <f>IF(E8=C7,C9,IF(E8=C9,C7,0))</f>
        <v>_</v>
      </c>
      <c r="D59" s="134"/>
      <c r="E59" s="50"/>
      <c r="F59" s="50"/>
      <c r="G59" s="40"/>
      <c r="H59" s="40"/>
      <c r="I59" s="71" t="s">
        <v>55</v>
      </c>
      <c r="J59" s="71"/>
      <c r="K59" s="36">
        <v>-74</v>
      </c>
      <c r="L59" s="131">
        <f>IF(D53=B52,B54,IF(D53=B54,B52,0))</f>
        <v>0</v>
      </c>
      <c r="M59" s="47">
        <f>IF(E53=C52,C54,IF(E53=C54,C52,0))</f>
        <v>0</v>
      </c>
      <c r="N59" s="50"/>
      <c r="O59" s="40"/>
      <c r="P59" s="40"/>
      <c r="Q59" s="40"/>
      <c r="R59" s="40"/>
      <c r="S59" s="40"/>
      <c r="T59" s="75"/>
      <c r="U59" s="75"/>
      <c r="V59" s="75"/>
      <c r="W59" s="75"/>
      <c r="X59" s="75"/>
      <c r="Y59" s="75"/>
      <c r="Z59" s="75"/>
      <c r="AA59" s="75"/>
    </row>
    <row r="60" spans="1:27" ht="12.75" customHeight="1">
      <c r="A60" s="36"/>
      <c r="B60" s="36"/>
      <c r="C60" s="42">
        <v>83</v>
      </c>
      <c r="D60" s="135"/>
      <c r="E60" s="56"/>
      <c r="F60" s="50"/>
      <c r="G60" s="40"/>
      <c r="H60" s="40"/>
      <c r="I60" s="40"/>
      <c r="J60" s="40"/>
      <c r="K60" s="40"/>
      <c r="L60" s="40"/>
      <c r="M60" s="40"/>
      <c r="N60" s="40"/>
      <c r="O60" s="36">
        <v>-81</v>
      </c>
      <c r="P60" s="131">
        <f>IF(P56=N54,N58,IF(P56=N58,N54,0))</f>
        <v>0</v>
      </c>
      <c r="Q60" s="38">
        <f>IF(Q56=O54,O58,IF(Q56=O58,O54,0))</f>
        <v>0</v>
      </c>
      <c r="R60" s="56"/>
      <c r="S60" s="56"/>
      <c r="T60" s="75"/>
      <c r="U60" s="75"/>
      <c r="V60" s="75"/>
      <c r="W60" s="75"/>
      <c r="X60" s="75"/>
      <c r="Y60" s="75"/>
      <c r="Z60" s="75"/>
      <c r="AA60" s="75"/>
    </row>
    <row r="61" spans="1:27" ht="12.75" customHeight="1">
      <c r="A61" s="36">
        <v>-33</v>
      </c>
      <c r="B61" s="131">
        <f>IF(D12=B11,B13,IF(D12=B13,B11,0))</f>
        <v>0</v>
      </c>
      <c r="C61" s="47">
        <f>IF(E12=C11,C13,IF(E12=C13,C11,0))</f>
        <v>0</v>
      </c>
      <c r="D61" s="142"/>
      <c r="E61" s="49"/>
      <c r="F61" s="50"/>
      <c r="G61" s="40"/>
      <c r="H61" s="40"/>
      <c r="I61" s="40"/>
      <c r="J61" s="40"/>
      <c r="K61" s="40"/>
      <c r="L61" s="40"/>
      <c r="M61" s="36">
        <v>-79</v>
      </c>
      <c r="N61" s="131">
        <f>IF(N54=L53,L55,IF(N54=L55,L53,0))</f>
        <v>0</v>
      </c>
      <c r="O61" s="38">
        <f>IF(O54=M53,M55,IF(O54=M55,M53,0))</f>
        <v>0</v>
      </c>
      <c r="P61" s="39"/>
      <c r="Q61" s="72"/>
      <c r="R61" s="183" t="s">
        <v>56</v>
      </c>
      <c r="S61" s="183"/>
      <c r="T61" s="75"/>
      <c r="U61" s="75"/>
      <c r="V61" s="75"/>
      <c r="W61" s="75"/>
      <c r="X61" s="75"/>
      <c r="Y61" s="75"/>
      <c r="Z61" s="75"/>
      <c r="AA61" s="75"/>
    </row>
    <row r="62" spans="1:27" ht="12.75" customHeight="1">
      <c r="A62" s="36"/>
      <c r="B62" s="36"/>
      <c r="C62" s="40"/>
      <c r="D62" s="140"/>
      <c r="E62" s="42">
        <v>87</v>
      </c>
      <c r="F62" s="135"/>
      <c r="G62" s="56"/>
      <c r="H62" s="50"/>
      <c r="I62" s="40"/>
      <c r="J62" s="40"/>
      <c r="K62" s="40"/>
      <c r="L62" s="40"/>
      <c r="M62" s="36"/>
      <c r="N62" s="36"/>
      <c r="O62" s="42">
        <v>82</v>
      </c>
      <c r="P62" s="135"/>
      <c r="Q62" s="56"/>
      <c r="R62" s="56"/>
      <c r="S62" s="56"/>
      <c r="T62" s="75"/>
      <c r="U62" s="75"/>
      <c r="V62" s="75"/>
      <c r="W62" s="75"/>
      <c r="X62" s="75"/>
      <c r="Y62" s="75"/>
      <c r="Z62" s="75"/>
      <c r="AA62" s="75"/>
    </row>
    <row r="63" spans="1:27" ht="12.75" customHeight="1">
      <c r="A63" s="36">
        <v>-34</v>
      </c>
      <c r="B63" s="131">
        <f>IF(D16=B15,B17,IF(D16=B17,B15,0))</f>
        <v>0</v>
      </c>
      <c r="C63" s="38">
        <f>IF(E16=C15,C17,IF(E16=C17,C15,0))</f>
        <v>0</v>
      </c>
      <c r="D63" s="134"/>
      <c r="E63" s="49"/>
      <c r="F63" s="143"/>
      <c r="G63" s="49"/>
      <c r="H63" s="50"/>
      <c r="I63" s="40"/>
      <c r="J63" s="40"/>
      <c r="K63" s="40"/>
      <c r="L63" s="40"/>
      <c r="M63" s="36">
        <v>-80</v>
      </c>
      <c r="N63" s="131">
        <f>IF(N58=L57,L59,IF(N58=L59,L57,0))</f>
        <v>0</v>
      </c>
      <c r="O63" s="47">
        <f>IF(O58=M57,M59,IF(O58=M59,M57,0))</f>
        <v>0</v>
      </c>
      <c r="P63" s="39"/>
      <c r="Q63" s="72"/>
      <c r="R63" s="183" t="s">
        <v>57</v>
      </c>
      <c r="S63" s="183"/>
      <c r="T63" s="75"/>
      <c r="U63" s="75"/>
      <c r="V63" s="75"/>
      <c r="W63" s="75"/>
      <c r="X63" s="75"/>
      <c r="Y63" s="75"/>
      <c r="Z63" s="75"/>
      <c r="AA63" s="75"/>
    </row>
    <row r="64" spans="1:27" ht="12.75" customHeight="1">
      <c r="A64" s="36"/>
      <c r="B64" s="36"/>
      <c r="C64" s="42">
        <v>84</v>
      </c>
      <c r="D64" s="135"/>
      <c r="E64" s="136"/>
      <c r="F64" s="50"/>
      <c r="G64" s="49"/>
      <c r="H64" s="50"/>
      <c r="I64" s="40"/>
      <c r="J64" s="40"/>
      <c r="K64" s="40"/>
      <c r="L64" s="40"/>
      <c r="M64" s="40"/>
      <c r="N64" s="40"/>
      <c r="O64" s="36">
        <v>-82</v>
      </c>
      <c r="P64" s="131">
        <f>IF(P62=N61,N63,IF(P62=N63,N61,0))</f>
        <v>0</v>
      </c>
      <c r="Q64" s="38">
        <f>IF(Q62=O61,O63,IF(Q62=O63,O61,0))</f>
        <v>0</v>
      </c>
      <c r="R64" s="56"/>
      <c r="S64" s="56"/>
      <c r="T64" s="75"/>
      <c r="U64" s="75"/>
      <c r="V64" s="75"/>
      <c r="W64" s="75"/>
      <c r="X64" s="75"/>
      <c r="Y64" s="75"/>
      <c r="Z64" s="75"/>
      <c r="AA64" s="75"/>
    </row>
    <row r="65" spans="1:27" ht="12.75" customHeight="1">
      <c r="A65" s="36">
        <v>-35</v>
      </c>
      <c r="B65" s="131">
        <f>IF(D20=B19,B21,IF(D20=B21,B19,0))</f>
        <v>0</v>
      </c>
      <c r="C65" s="47">
        <f>IF(E20=C19,C21,IF(E20=C21,C19,0))</f>
        <v>0</v>
      </c>
      <c r="D65" s="134"/>
      <c r="E65" s="40"/>
      <c r="F65" s="50"/>
      <c r="G65" s="49"/>
      <c r="H65" s="50"/>
      <c r="I65" s="40"/>
      <c r="J65" s="40"/>
      <c r="K65" s="40"/>
      <c r="L65" s="40"/>
      <c r="M65" s="50"/>
      <c r="N65" s="50"/>
      <c r="O65" s="40"/>
      <c r="P65" s="40"/>
      <c r="Q65" s="72"/>
      <c r="R65" s="183" t="s">
        <v>58</v>
      </c>
      <c r="S65" s="183"/>
      <c r="T65" s="75"/>
      <c r="U65" s="75"/>
      <c r="V65" s="75"/>
      <c r="W65" s="75"/>
      <c r="X65" s="75"/>
      <c r="Y65" s="75"/>
      <c r="Z65" s="75"/>
      <c r="AA65" s="75"/>
    </row>
    <row r="66" spans="1:27" ht="12.75" customHeight="1">
      <c r="A66" s="36"/>
      <c r="B66" s="36"/>
      <c r="C66" s="50"/>
      <c r="D66" s="140"/>
      <c r="E66" s="40"/>
      <c r="F66" s="50"/>
      <c r="G66" s="42">
        <v>89</v>
      </c>
      <c r="H66" s="135"/>
      <c r="I66" s="56"/>
      <c r="J66" s="50"/>
      <c r="K66" s="36">
        <v>-83</v>
      </c>
      <c r="L66" s="131">
        <f>IF(D60=B59,B61,IF(D60=B61,B59,0))</f>
        <v>0</v>
      </c>
      <c r="M66" s="38" t="str">
        <f>IF(E60=C59,C61,IF(E60=C61,C59,0))</f>
        <v>_</v>
      </c>
      <c r="N66" s="39"/>
      <c r="O66" s="40"/>
      <c r="P66" s="40"/>
      <c r="Q66" s="40"/>
      <c r="R66" s="40"/>
      <c r="S66" s="40"/>
      <c r="T66" s="75"/>
      <c r="U66" s="75"/>
      <c r="V66" s="75"/>
      <c r="W66" s="75"/>
      <c r="X66" s="75"/>
      <c r="Y66" s="75"/>
      <c r="Z66" s="75"/>
      <c r="AA66" s="75"/>
    </row>
    <row r="67" spans="1:27" ht="12.75" customHeight="1">
      <c r="A67" s="36">
        <v>-36</v>
      </c>
      <c r="B67" s="131">
        <f>IF(D24=B23,B25,IF(D24=B25,B23,0))</f>
        <v>0</v>
      </c>
      <c r="C67" s="38">
        <f>IF(E24=C23,C25,IF(E24=C25,C23,0))</f>
        <v>0</v>
      </c>
      <c r="D67" s="134"/>
      <c r="E67" s="40"/>
      <c r="F67" s="50"/>
      <c r="G67" s="49"/>
      <c r="H67" s="50"/>
      <c r="I67" s="71" t="s">
        <v>59</v>
      </c>
      <c r="J67" s="71"/>
      <c r="K67" s="36"/>
      <c r="L67" s="36"/>
      <c r="M67" s="42">
        <v>91</v>
      </c>
      <c r="N67" s="135"/>
      <c r="O67" s="56"/>
      <c r="P67" s="50"/>
      <c r="Q67" s="40"/>
      <c r="R67" s="40"/>
      <c r="S67" s="40"/>
      <c r="T67" s="75"/>
      <c r="U67" s="75"/>
      <c r="V67" s="75"/>
      <c r="W67" s="75"/>
      <c r="X67" s="75"/>
      <c r="Y67" s="75"/>
      <c r="Z67" s="75"/>
      <c r="AA67" s="75"/>
    </row>
    <row r="68" spans="1:27" ht="12.75" customHeight="1">
      <c r="A68" s="36"/>
      <c r="B68" s="36"/>
      <c r="C68" s="42">
        <v>85</v>
      </c>
      <c r="D68" s="135"/>
      <c r="E68" s="56"/>
      <c r="F68" s="50"/>
      <c r="G68" s="49"/>
      <c r="H68" s="50"/>
      <c r="I68" s="40"/>
      <c r="J68" s="40"/>
      <c r="K68" s="36">
        <v>-84</v>
      </c>
      <c r="L68" s="131">
        <f>IF(D64=B63,B65,IF(D64=B65,B63,0))</f>
        <v>0</v>
      </c>
      <c r="M68" s="47">
        <f>IF(E64=C63,C65,IF(E64=C65,C63,0))</f>
        <v>0</v>
      </c>
      <c r="N68" s="144"/>
      <c r="O68" s="49"/>
      <c r="P68" s="50"/>
      <c r="Q68" s="50"/>
      <c r="R68" s="40"/>
      <c r="S68" s="50"/>
      <c r="T68" s="75"/>
      <c r="U68" s="75"/>
      <c r="V68" s="75"/>
      <c r="W68" s="75"/>
      <c r="X68" s="75"/>
      <c r="Y68" s="75"/>
      <c r="Z68" s="75"/>
      <c r="AA68" s="75"/>
    </row>
    <row r="69" spans="1:27" ht="12.75" customHeight="1">
      <c r="A69" s="36">
        <v>-37</v>
      </c>
      <c r="B69" s="131">
        <f>IF(D28=B27,B29,IF(D28=B29,B27,0))</f>
        <v>0</v>
      </c>
      <c r="C69" s="47">
        <f>IF(E28=C27,C29,IF(E28=C29,C27,0))</f>
        <v>0</v>
      </c>
      <c r="D69" s="134"/>
      <c r="E69" s="49"/>
      <c r="F69" s="50"/>
      <c r="G69" s="49"/>
      <c r="H69" s="50"/>
      <c r="I69" s="40"/>
      <c r="J69" s="40"/>
      <c r="K69" s="36"/>
      <c r="L69" s="36"/>
      <c r="M69" s="40"/>
      <c r="N69" s="40"/>
      <c r="O69" s="42">
        <v>93</v>
      </c>
      <c r="P69" s="135"/>
      <c r="Q69" s="44"/>
      <c r="R69" s="44"/>
      <c r="S69" s="44"/>
      <c r="T69" s="75"/>
      <c r="U69" s="75"/>
      <c r="V69" s="75"/>
      <c r="W69" s="75"/>
      <c r="X69" s="75"/>
      <c r="Y69" s="75"/>
      <c r="Z69" s="75"/>
      <c r="AA69" s="75"/>
    </row>
    <row r="70" spans="1:27" ht="12.75" customHeight="1">
      <c r="A70" s="36"/>
      <c r="B70" s="36"/>
      <c r="C70" s="40"/>
      <c r="D70" s="141"/>
      <c r="E70" s="42">
        <v>88</v>
      </c>
      <c r="F70" s="135"/>
      <c r="G70" s="136"/>
      <c r="H70" s="50"/>
      <c r="I70" s="40"/>
      <c r="J70" s="40"/>
      <c r="K70" s="36">
        <v>-85</v>
      </c>
      <c r="L70" s="131">
        <f>IF(D68=B67,B69,IF(D68=B69,B67,0))</f>
        <v>0</v>
      </c>
      <c r="M70" s="38">
        <f>IF(E68=C67,C69,IF(E68=C69,C67,0))</f>
        <v>0</v>
      </c>
      <c r="N70" s="39"/>
      <c r="O70" s="49"/>
      <c r="P70" s="50"/>
      <c r="Q70" s="70"/>
      <c r="R70" s="183" t="s">
        <v>60</v>
      </c>
      <c r="S70" s="183"/>
      <c r="T70" s="75"/>
      <c r="U70" s="75"/>
      <c r="V70" s="75"/>
      <c r="W70" s="75"/>
      <c r="X70" s="75"/>
      <c r="Y70" s="75"/>
      <c r="Z70" s="75"/>
      <c r="AA70" s="75"/>
    </row>
    <row r="71" spans="1:27" ht="12.75" customHeight="1">
      <c r="A71" s="36">
        <v>-38</v>
      </c>
      <c r="B71" s="131">
        <f>IF(D32=B31,B33,IF(D32=B33,B31,0))</f>
        <v>0</v>
      </c>
      <c r="C71" s="38">
        <f>IF(E32=C31,C33,IF(E32=C33,C31,0))</f>
        <v>0</v>
      </c>
      <c r="D71" s="134"/>
      <c r="E71" s="49"/>
      <c r="F71" s="50"/>
      <c r="G71" s="40"/>
      <c r="H71" s="40"/>
      <c r="I71" s="40"/>
      <c r="J71" s="40"/>
      <c r="K71" s="36"/>
      <c r="L71" s="36"/>
      <c r="M71" s="42">
        <v>92</v>
      </c>
      <c r="N71" s="135"/>
      <c r="O71" s="136"/>
      <c r="P71" s="50"/>
      <c r="Q71" s="72"/>
      <c r="R71" s="40"/>
      <c r="S71" s="72"/>
      <c r="T71" s="75"/>
      <c r="U71" s="75"/>
      <c r="V71" s="75"/>
      <c r="W71" s="75"/>
      <c r="X71" s="75"/>
      <c r="Y71" s="75"/>
      <c r="Z71" s="75"/>
      <c r="AA71" s="75"/>
    </row>
    <row r="72" spans="1:27" ht="12.75" customHeight="1">
      <c r="A72" s="36"/>
      <c r="B72" s="36"/>
      <c r="C72" s="42">
        <v>86</v>
      </c>
      <c r="D72" s="135"/>
      <c r="E72" s="136"/>
      <c r="F72" s="50"/>
      <c r="G72" s="36">
        <v>-89</v>
      </c>
      <c r="H72" s="131">
        <f>IF(H66=F62,F70,IF(H66=F70,F62,0))</f>
        <v>0</v>
      </c>
      <c r="I72" s="38">
        <f>IF(I66=G62,G70,IF(I66=G70,G62,0))</f>
        <v>0</v>
      </c>
      <c r="J72" s="39"/>
      <c r="K72" s="36">
        <v>-86</v>
      </c>
      <c r="L72" s="131">
        <f>IF(D72=B71,B73,IF(D72=B73,B71,0))</f>
        <v>0</v>
      </c>
      <c r="M72" s="47" t="str">
        <f>IF(E72=C71,C73,IF(E72=C73,C71,0))</f>
        <v>_</v>
      </c>
      <c r="N72" s="144"/>
      <c r="O72" s="40"/>
      <c r="P72" s="40"/>
      <c r="Q72" s="40"/>
      <c r="R72" s="40"/>
      <c r="S72" s="40"/>
      <c r="T72" s="75"/>
      <c r="U72" s="75"/>
      <c r="V72" s="75"/>
      <c r="W72" s="75"/>
      <c r="X72" s="75"/>
      <c r="Y72" s="75"/>
      <c r="Z72" s="75"/>
      <c r="AA72" s="75"/>
    </row>
    <row r="73" spans="1:27" ht="12.75" customHeight="1">
      <c r="A73" s="36">
        <v>-39</v>
      </c>
      <c r="B73" s="131">
        <f>IF(D36=B35,B37,IF(D36=B37,B35,0))</f>
        <v>0</v>
      </c>
      <c r="C73" s="47" t="str">
        <f>IF(E36=C35,C37,IF(E36=C37,C35,0))</f>
        <v>_</v>
      </c>
      <c r="D73" s="134"/>
      <c r="E73" s="40"/>
      <c r="F73" s="40"/>
      <c r="G73" s="40"/>
      <c r="H73" s="40"/>
      <c r="I73" s="71" t="s">
        <v>61</v>
      </c>
      <c r="J73" s="71"/>
      <c r="K73" s="40"/>
      <c r="L73" s="40"/>
      <c r="M73" s="40"/>
      <c r="N73" s="40"/>
      <c r="O73" s="36">
        <v>-93</v>
      </c>
      <c r="P73" s="131">
        <f>IF(P69=N67,N71,IF(P69=N71,N67,0))</f>
        <v>0</v>
      </c>
      <c r="Q73" s="38">
        <f>IF(Q69=O67,O71,IF(Q69=O71,O67,0))</f>
        <v>0</v>
      </c>
      <c r="R73" s="56"/>
      <c r="S73" s="56"/>
      <c r="T73" s="75"/>
      <c r="U73" s="75"/>
      <c r="V73" s="75"/>
      <c r="W73" s="75"/>
      <c r="X73" s="75"/>
      <c r="Y73" s="75"/>
      <c r="Z73" s="75"/>
      <c r="AA73" s="75"/>
    </row>
    <row r="74" spans="1:27" ht="12.75" customHeight="1">
      <c r="A74" s="36"/>
      <c r="B74" s="36"/>
      <c r="C74" s="40"/>
      <c r="D74" s="141"/>
      <c r="E74" s="36">
        <v>-87</v>
      </c>
      <c r="F74" s="131">
        <f>IF(F62=D60,D64,IF(F62=D64,D60,0))</f>
        <v>0</v>
      </c>
      <c r="G74" s="38">
        <f>IF(G62=E60,E64,IF(G62=E64,E60,0))</f>
        <v>0</v>
      </c>
      <c r="H74" s="39"/>
      <c r="I74" s="72"/>
      <c r="J74" s="72"/>
      <c r="K74" s="40"/>
      <c r="L74" s="40"/>
      <c r="M74" s="36">
        <v>-91</v>
      </c>
      <c r="N74" s="131">
        <f>IF(N67=L66,L68,IF(N67=L68,L66,0))</f>
        <v>0</v>
      </c>
      <c r="O74" s="38" t="str">
        <f>IF(O67=M66,M68,IF(O67=M68,M66,0))</f>
        <v>_</v>
      </c>
      <c r="P74" s="39"/>
      <c r="Q74" s="72"/>
      <c r="R74" s="183" t="s">
        <v>62</v>
      </c>
      <c r="S74" s="183"/>
      <c r="T74" s="75"/>
      <c r="U74" s="75"/>
      <c r="V74" s="75"/>
      <c r="W74" s="75"/>
      <c r="X74" s="75"/>
      <c r="Y74" s="75"/>
      <c r="Z74" s="75"/>
      <c r="AA74" s="75"/>
    </row>
    <row r="75" spans="1:27" ht="12.75" customHeight="1">
      <c r="A75" s="36"/>
      <c r="B75" s="36"/>
      <c r="C75" s="40"/>
      <c r="D75" s="141"/>
      <c r="E75" s="36"/>
      <c r="F75" s="36"/>
      <c r="G75" s="42">
        <v>90</v>
      </c>
      <c r="H75" s="135"/>
      <c r="I75" s="56"/>
      <c r="J75" s="50"/>
      <c r="K75" s="40"/>
      <c r="L75" s="40"/>
      <c r="M75" s="36"/>
      <c r="N75" s="36"/>
      <c r="O75" s="42">
        <v>94</v>
      </c>
      <c r="P75" s="135"/>
      <c r="Q75" s="56"/>
      <c r="R75" s="56"/>
      <c r="S75" s="56"/>
      <c r="T75" s="75"/>
      <c r="U75" s="75"/>
      <c r="V75" s="75"/>
      <c r="W75" s="75"/>
      <c r="X75" s="75"/>
      <c r="Y75" s="75"/>
      <c r="Z75" s="75"/>
      <c r="AA75" s="75"/>
    </row>
    <row r="76" spans="1:27" ht="12.75" customHeight="1">
      <c r="A76" s="40"/>
      <c r="B76" s="40"/>
      <c r="C76" s="40"/>
      <c r="D76" s="141"/>
      <c r="E76" s="36">
        <v>-88</v>
      </c>
      <c r="F76" s="131">
        <f>IF(F70=D68,D72,IF(F70=D72,D68,0))</f>
        <v>0</v>
      </c>
      <c r="G76" s="47">
        <f>IF(G70=E68,E72,IF(G70=E72,E68,0))</f>
        <v>0</v>
      </c>
      <c r="H76" s="39"/>
      <c r="I76" s="71" t="s">
        <v>63</v>
      </c>
      <c r="J76" s="71"/>
      <c r="K76" s="40"/>
      <c r="L76" s="40"/>
      <c r="M76" s="36">
        <v>-92</v>
      </c>
      <c r="N76" s="131">
        <f>IF(N71=L70,L72,IF(N71=L72,L70,0))</f>
        <v>0</v>
      </c>
      <c r="O76" s="47" t="str">
        <f>IF(O71=M70,M72,IF(O71=M72,M70,0))</f>
        <v>_</v>
      </c>
      <c r="P76" s="39"/>
      <c r="Q76" s="72"/>
      <c r="R76" s="183" t="s">
        <v>64</v>
      </c>
      <c r="S76" s="183"/>
      <c r="T76" s="75"/>
      <c r="U76" s="75"/>
      <c r="V76" s="75"/>
      <c r="W76" s="75"/>
      <c r="X76" s="75"/>
      <c r="Y76" s="75"/>
      <c r="Z76" s="75"/>
      <c r="AA76" s="75"/>
    </row>
    <row r="77" spans="1:27" ht="12.75" customHeight="1">
      <c r="A77" s="40"/>
      <c r="B77" s="40"/>
      <c r="C77" s="40"/>
      <c r="D77" s="40"/>
      <c r="E77" s="40"/>
      <c r="F77" s="40"/>
      <c r="G77" s="36">
        <v>-90</v>
      </c>
      <c r="H77" s="131">
        <f>IF(H75=F74,F76,IF(H75=F76,F74,0))</f>
        <v>0</v>
      </c>
      <c r="I77" s="38">
        <f>IF(I75=G74,G76,IF(I75=G76,G74,0))</f>
        <v>0</v>
      </c>
      <c r="J77" s="39"/>
      <c r="K77" s="40"/>
      <c r="L77" s="40"/>
      <c r="M77" s="40"/>
      <c r="N77" s="40"/>
      <c r="O77" s="36">
        <v>-94</v>
      </c>
      <c r="P77" s="131">
        <f>IF(P75=N74,N76,IF(P75=N76,N74,0))</f>
        <v>0</v>
      </c>
      <c r="Q77" s="38">
        <f>IF(Q75=O74,O76,IF(Q75=O76,O74,0))</f>
        <v>0</v>
      </c>
      <c r="R77" s="56"/>
      <c r="S77" s="56"/>
      <c r="T77" s="75"/>
      <c r="U77" s="75"/>
      <c r="V77" s="75"/>
      <c r="W77" s="75"/>
      <c r="X77" s="75"/>
      <c r="Y77" s="75"/>
      <c r="Z77" s="75"/>
      <c r="AA77" s="75"/>
    </row>
    <row r="78" spans="1:27" ht="12.75" customHeight="1">
      <c r="A78" s="40"/>
      <c r="B78" s="40"/>
      <c r="C78" s="40"/>
      <c r="D78" s="40"/>
      <c r="E78" s="50"/>
      <c r="F78" s="50"/>
      <c r="G78" s="40"/>
      <c r="H78" s="40"/>
      <c r="I78" s="71" t="s">
        <v>65</v>
      </c>
      <c r="J78" s="71"/>
      <c r="K78" s="40"/>
      <c r="L78" s="40"/>
      <c r="M78" s="50"/>
      <c r="N78" s="50"/>
      <c r="O78" s="40"/>
      <c r="P78" s="40"/>
      <c r="Q78" s="72"/>
      <c r="R78" s="183" t="s">
        <v>66</v>
      </c>
      <c r="S78" s="183"/>
      <c r="T78" s="75"/>
      <c r="U78" s="75"/>
      <c r="V78" s="75"/>
      <c r="W78" s="75"/>
      <c r="X78" s="75"/>
      <c r="Y78" s="75"/>
      <c r="Z78" s="75"/>
      <c r="AA78" s="75"/>
    </row>
    <row r="79" spans="1:27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 spans="1:27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C7:S78 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56">
      <selection activeCell="A2" sqref="A2:I2"/>
    </sheetView>
  </sheetViews>
  <sheetFormatPr defaultColWidth="9.00390625" defaultRowHeight="12.75"/>
  <cols>
    <col min="1" max="1" width="9.125" style="149" customWidth="1"/>
    <col min="2" max="2" width="5.75390625" style="149" customWidth="1"/>
    <col min="3" max="4" width="25.75390625" style="0" customWidth="1"/>
    <col min="5" max="5" width="5.75390625" style="0" customWidth="1"/>
  </cols>
  <sheetData>
    <row r="1" spans="1:5" ht="12.75">
      <c r="A1" s="74" t="s">
        <v>43</v>
      </c>
      <c r="B1" s="189" t="s">
        <v>44</v>
      </c>
      <c r="C1" s="190"/>
      <c r="D1" s="187" t="s">
        <v>45</v>
      </c>
      <c r="E1" s="188"/>
    </row>
    <row r="2" spans="1:5" ht="12.75">
      <c r="A2" s="76">
        <v>1</v>
      </c>
      <c r="B2" s="145">
        <f>'21'!D8</f>
        <v>0</v>
      </c>
      <c r="C2" s="146" t="str">
        <f>'21'!G58</f>
        <v>Коробейникова Екатерина</v>
      </c>
      <c r="D2" s="147">
        <f>'22'!E14</f>
        <v>0</v>
      </c>
      <c r="E2" s="148">
        <f>'22'!B7</f>
        <v>0</v>
      </c>
    </row>
    <row r="3" spans="1:5" ht="12.75">
      <c r="A3" s="76">
        <v>2</v>
      </c>
      <c r="B3" s="145">
        <f>'21'!D12</f>
        <v>0</v>
      </c>
      <c r="C3" s="146">
        <f>'22'!E12</f>
        <v>0</v>
      </c>
      <c r="D3" s="147">
        <f>'22'!C61</f>
        <v>0</v>
      </c>
      <c r="E3" s="148">
        <f>'22'!B9</f>
        <v>0</v>
      </c>
    </row>
    <row r="4" spans="1:5" ht="12.75">
      <c r="A4" s="76">
        <v>3</v>
      </c>
      <c r="B4" s="145">
        <f>'21'!D16</f>
        <v>0</v>
      </c>
      <c r="C4" s="146">
        <f>'22'!E16</f>
        <v>0</v>
      </c>
      <c r="D4" s="147">
        <f>'22'!C63</f>
        <v>0</v>
      </c>
      <c r="E4" s="148">
        <f>'22'!B11</f>
        <v>0</v>
      </c>
    </row>
    <row r="5" spans="1:5" ht="12.75">
      <c r="A5" s="76">
        <v>4</v>
      </c>
      <c r="B5" s="145">
        <f>'21'!D20</f>
        <v>0</v>
      </c>
      <c r="C5" s="146">
        <f>'22'!E20</f>
        <v>0</v>
      </c>
      <c r="D5" s="147">
        <f>'22'!C65</f>
        <v>0</v>
      </c>
      <c r="E5" s="148">
        <f>'22'!B13</f>
        <v>0</v>
      </c>
    </row>
    <row r="6" spans="1:5" ht="12.75">
      <c r="A6" s="76">
        <v>5</v>
      </c>
      <c r="B6" s="145">
        <f>'21'!D24</f>
        <v>0</v>
      </c>
      <c r="C6" s="146">
        <f>'22'!E24</f>
        <v>0</v>
      </c>
      <c r="D6" s="147">
        <f>'22'!C67</f>
        <v>0</v>
      </c>
      <c r="E6" s="148">
        <f>'22'!B15</f>
        <v>0</v>
      </c>
    </row>
    <row r="7" spans="1:5" ht="12.75">
      <c r="A7" s="76">
        <v>6</v>
      </c>
      <c r="B7" s="145">
        <f>'21'!D28</f>
        <v>0</v>
      </c>
      <c r="C7" s="146">
        <f>'22'!E28</f>
        <v>0</v>
      </c>
      <c r="D7" s="147">
        <f>'22'!C69</f>
        <v>0</v>
      </c>
      <c r="E7" s="148">
        <f>'22'!B17</f>
        <v>0</v>
      </c>
    </row>
    <row r="8" spans="1:5" ht="12.75">
      <c r="A8" s="76">
        <v>7</v>
      </c>
      <c r="B8" s="145">
        <f>'21'!D32</f>
        <v>0</v>
      </c>
      <c r="C8" s="146">
        <f>'22'!E32</f>
        <v>0</v>
      </c>
      <c r="D8" s="147">
        <f>'22'!C71</f>
        <v>0</v>
      </c>
      <c r="E8" s="148">
        <f>'22'!B19</f>
        <v>0</v>
      </c>
    </row>
    <row r="9" spans="1:5" ht="12.75">
      <c r="A9" s="76">
        <v>8</v>
      </c>
      <c r="B9" s="145">
        <f>'21'!D36</f>
        <v>0</v>
      </c>
      <c r="C9" s="146">
        <f>'22'!G13</f>
        <v>0</v>
      </c>
      <c r="D9" s="147">
        <f>'22'!C42</f>
        <v>0</v>
      </c>
      <c r="E9" s="148">
        <f>'22'!B21</f>
        <v>0</v>
      </c>
    </row>
    <row r="10" spans="1:5" ht="12.75">
      <c r="A10" s="76">
        <v>9</v>
      </c>
      <c r="B10" s="145">
        <f>'21'!D40</f>
        <v>0</v>
      </c>
      <c r="C10" s="146" t="str">
        <f>'22'!G17</f>
        <v>Кунафин Амир</v>
      </c>
      <c r="D10" s="147">
        <f>'22'!C44</f>
        <v>0</v>
      </c>
      <c r="E10" s="148">
        <f>'22'!B23</f>
        <v>0</v>
      </c>
    </row>
    <row r="11" spans="1:5" ht="12.75">
      <c r="A11" s="76">
        <v>10</v>
      </c>
      <c r="B11" s="145">
        <f>'21'!D44</f>
        <v>0</v>
      </c>
      <c r="C11" s="146" t="str">
        <f>'22'!G21</f>
        <v>Мингазов Данил</v>
      </c>
      <c r="D11" s="147">
        <f>'22'!C46</f>
        <v>0</v>
      </c>
      <c r="E11" s="148">
        <f>'22'!B25</f>
        <v>0</v>
      </c>
    </row>
    <row r="12" spans="1:5" ht="12.75">
      <c r="A12" s="76">
        <v>11</v>
      </c>
      <c r="B12" s="145">
        <f>'21'!D48</f>
        <v>0</v>
      </c>
      <c r="C12" s="146" t="str">
        <f>'22'!G25</f>
        <v>Каменских Эмилия</v>
      </c>
      <c r="D12" s="147">
        <f>'22'!C48</f>
        <v>0</v>
      </c>
      <c r="E12" s="148">
        <f>'22'!B27</f>
        <v>0</v>
      </c>
    </row>
    <row r="13" spans="1:5" ht="12.75">
      <c r="A13" s="76">
        <v>12</v>
      </c>
      <c r="B13" s="145">
        <f>'21'!D52</f>
        <v>0</v>
      </c>
      <c r="C13" s="146" t="str">
        <f>'22'!G29</f>
        <v>Свиридов-Сайфутдинов Роман</v>
      </c>
      <c r="D13" s="147">
        <f>'22'!C50</f>
        <v>0</v>
      </c>
      <c r="E13" s="148">
        <f>'22'!B29</f>
        <v>0</v>
      </c>
    </row>
    <row r="14" spans="1:5" ht="12.75">
      <c r="A14" s="76">
        <v>13</v>
      </c>
      <c r="B14" s="145">
        <f>'21'!D56</f>
        <v>0</v>
      </c>
      <c r="C14" s="146" t="str">
        <f>'22'!G33</f>
        <v>Шамсутдинов Аслан</v>
      </c>
      <c r="D14" s="147">
        <f>'22'!C52</f>
        <v>0</v>
      </c>
      <c r="E14" s="148">
        <f>'22'!B31</f>
        <v>0</v>
      </c>
    </row>
    <row r="15" spans="1:5" ht="12.75">
      <c r="A15" s="76">
        <v>14</v>
      </c>
      <c r="B15" s="145">
        <f>'21'!D60</f>
        <v>0</v>
      </c>
      <c r="C15" s="146" t="str">
        <f>'22'!I11</f>
        <v>Гловацкий Владислав</v>
      </c>
      <c r="D15" s="147">
        <f>'22'!M40</f>
        <v>0</v>
      </c>
      <c r="E15" s="148">
        <f>'22'!B33</f>
        <v>0</v>
      </c>
    </row>
    <row r="16" spans="1:5" ht="12.75">
      <c r="A16" s="76">
        <v>15</v>
      </c>
      <c r="B16" s="145">
        <f>'21'!D64</f>
        <v>0</v>
      </c>
      <c r="C16" s="146" t="str">
        <f>'22'!O41</f>
        <v>Мингазов Данил</v>
      </c>
      <c r="D16" s="147">
        <f>'22'!O48</f>
        <v>0</v>
      </c>
      <c r="E16" s="148">
        <f>'22'!B35</f>
        <v>0</v>
      </c>
    </row>
    <row r="17" spans="1:5" ht="12.75">
      <c r="A17" s="76">
        <v>16</v>
      </c>
      <c r="B17" s="145">
        <f>'21'!D68</f>
        <v>0</v>
      </c>
      <c r="C17" s="146" t="str">
        <f>'22'!Q49</f>
        <v>Шамсутдинов Аслан</v>
      </c>
      <c r="D17" s="147">
        <f>'22'!Q51</f>
        <v>0</v>
      </c>
      <c r="E17" s="148">
        <f>'22'!B37</f>
        <v>0</v>
      </c>
    </row>
    <row r="18" spans="1:5" ht="12.75">
      <c r="A18" s="76">
        <v>17</v>
      </c>
      <c r="B18" s="145">
        <f>'21'!F10</f>
        <v>0</v>
      </c>
      <c r="C18" s="146" t="str">
        <f>'22'!E41</f>
        <v>Низамутдинов Руслан</v>
      </c>
      <c r="D18" s="147">
        <f>'22'!M53</f>
        <v>0</v>
      </c>
      <c r="E18" s="148">
        <f>'22'!D38</f>
        <v>0</v>
      </c>
    </row>
    <row r="19" spans="1:5" ht="12.75">
      <c r="A19" s="76">
        <v>18</v>
      </c>
      <c r="B19" s="145">
        <f>'21'!F18</f>
        <v>0</v>
      </c>
      <c r="C19" s="146">
        <f>'22'!E45</f>
        <v>0</v>
      </c>
      <c r="D19" s="147">
        <f>'22'!M55</f>
        <v>0</v>
      </c>
      <c r="E19" s="148">
        <f>'22'!D34</f>
        <v>0</v>
      </c>
    </row>
    <row r="20" spans="1:5" ht="12.75">
      <c r="A20" s="76">
        <v>19</v>
      </c>
      <c r="B20" s="145">
        <f>'21'!F26</f>
        <v>0</v>
      </c>
      <c r="C20" s="146">
        <f>'22'!E49</f>
        <v>0</v>
      </c>
      <c r="D20" s="147">
        <f>'22'!M57</f>
        <v>0</v>
      </c>
      <c r="E20" s="148">
        <f>'22'!D30</f>
        <v>0</v>
      </c>
    </row>
    <row r="21" spans="1:5" ht="12.75">
      <c r="A21" s="76">
        <v>20</v>
      </c>
      <c r="B21" s="145">
        <f>'21'!F34</f>
        <v>0</v>
      </c>
      <c r="C21" s="146" t="str">
        <f>'22'!E53</f>
        <v>Аюпов Булат</v>
      </c>
      <c r="D21" s="147">
        <f>'22'!M59</f>
        <v>0</v>
      </c>
      <c r="E21" s="148">
        <f>'22'!D26</f>
        <v>0</v>
      </c>
    </row>
    <row r="22" spans="1:5" ht="12.75">
      <c r="A22" s="76">
        <v>21</v>
      </c>
      <c r="B22" s="145">
        <f>'21'!F42</f>
        <v>0</v>
      </c>
      <c r="C22" s="146" t="str">
        <f>'22'!G43</f>
        <v>Низамутдинов Руслан</v>
      </c>
      <c r="D22" s="147">
        <f>'22'!G55</f>
        <v>0</v>
      </c>
      <c r="E22" s="148">
        <f>'22'!D22</f>
        <v>0</v>
      </c>
    </row>
    <row r="23" spans="1:5" ht="12.75">
      <c r="A23" s="76">
        <v>22</v>
      </c>
      <c r="B23" s="145">
        <f>'21'!F50</f>
        <v>0</v>
      </c>
      <c r="C23" s="146" t="str">
        <f>'22'!G51</f>
        <v>Аюпов Булат</v>
      </c>
      <c r="D23" s="147">
        <f>'22'!G57</f>
        <v>0</v>
      </c>
      <c r="E23" s="148">
        <f>'22'!D18</f>
        <v>0</v>
      </c>
    </row>
    <row r="24" spans="1:5" ht="12.75">
      <c r="A24" s="76">
        <v>23</v>
      </c>
      <c r="B24" s="145">
        <f>'21'!F58</f>
        <v>0</v>
      </c>
      <c r="C24" s="146">
        <f>'22'!I56</f>
        <v>0</v>
      </c>
      <c r="D24" s="147">
        <f>'22'!I58</f>
        <v>0</v>
      </c>
      <c r="E24" s="148">
        <f>'22'!D14</f>
        <v>0</v>
      </c>
    </row>
    <row r="25" spans="1:5" ht="12.75">
      <c r="A25" s="76">
        <v>24</v>
      </c>
      <c r="B25" s="145">
        <f>'21'!F66</f>
        <v>0</v>
      </c>
      <c r="C25" s="146">
        <f>'22'!O54</f>
        <v>0</v>
      </c>
      <c r="D25" s="147">
        <f>'22'!O61</f>
        <v>0</v>
      </c>
      <c r="E25" s="148">
        <f>'22'!D10</f>
        <v>0</v>
      </c>
    </row>
    <row r="26" spans="1:5" ht="12.75">
      <c r="A26" s="76">
        <v>25</v>
      </c>
      <c r="B26" s="145">
        <f>'21'!H14</f>
        <v>0</v>
      </c>
      <c r="C26" s="146">
        <f>'22'!O58</f>
        <v>0</v>
      </c>
      <c r="D26" s="147">
        <f>'22'!O63</f>
        <v>0</v>
      </c>
      <c r="E26" s="148">
        <f>'22'!H7</f>
        <v>0</v>
      </c>
    </row>
    <row r="27" spans="1:5" ht="12.75">
      <c r="A27" s="76">
        <v>26</v>
      </c>
      <c r="B27" s="145">
        <f>'21'!H30</f>
        <v>0</v>
      </c>
      <c r="C27" s="146">
        <f>'22'!Q56</f>
        <v>0</v>
      </c>
      <c r="D27" s="147">
        <f>'22'!Q60</f>
        <v>0</v>
      </c>
      <c r="E27" s="148">
        <f>'22'!H15</f>
        <v>0</v>
      </c>
    </row>
    <row r="28" spans="1:5" ht="12.75">
      <c r="A28" s="76">
        <v>27</v>
      </c>
      <c r="B28" s="145">
        <f>'21'!H46</f>
        <v>0</v>
      </c>
      <c r="C28" s="146">
        <f>'22'!Q62</f>
        <v>0</v>
      </c>
      <c r="D28" s="147">
        <f>'22'!Q64</f>
        <v>0</v>
      </c>
      <c r="E28" s="148">
        <f>'22'!H23</f>
        <v>0</v>
      </c>
    </row>
    <row r="29" spans="1:5" ht="12.75">
      <c r="A29" s="76">
        <v>28</v>
      </c>
      <c r="B29" s="145">
        <f>'21'!H62</f>
        <v>0</v>
      </c>
      <c r="C29" s="146">
        <f>'22'!E64</f>
        <v>0</v>
      </c>
      <c r="D29" s="147">
        <f>'22'!M68</f>
        <v>0</v>
      </c>
      <c r="E29" s="148">
        <f>'22'!H31</f>
        <v>0</v>
      </c>
    </row>
    <row r="30" spans="1:5" ht="12.75">
      <c r="A30" s="76">
        <v>29</v>
      </c>
      <c r="B30" s="145">
        <f>'21'!J22</f>
        <v>0</v>
      </c>
      <c r="C30" s="146">
        <f>'22'!E68</f>
        <v>0</v>
      </c>
      <c r="D30" s="147">
        <f>'22'!M70</f>
        <v>0</v>
      </c>
      <c r="E30" s="148">
        <f>'22'!L37</f>
        <v>0</v>
      </c>
    </row>
    <row r="31" spans="1:5" ht="12.75">
      <c r="A31" s="76">
        <v>30</v>
      </c>
      <c r="B31" s="145">
        <f>'21'!J54</f>
        <v>0</v>
      </c>
      <c r="C31" s="146">
        <f>'22'!G62</f>
        <v>0</v>
      </c>
      <c r="D31" s="147">
        <f>'22'!G74</f>
        <v>0</v>
      </c>
      <c r="E31" s="148">
        <f>'22'!L21</f>
        <v>0</v>
      </c>
    </row>
    <row r="32" spans="1:5" ht="12.75">
      <c r="A32" s="76">
        <v>31</v>
      </c>
      <c r="B32" s="145">
        <f>'21'!L38</f>
        <v>0</v>
      </c>
      <c r="C32" s="146">
        <f>'22'!G70</f>
        <v>0</v>
      </c>
      <c r="D32" s="147">
        <f>'22'!G76</f>
        <v>0</v>
      </c>
      <c r="E32" s="148">
        <f>'21'!L58</f>
        <v>0</v>
      </c>
    </row>
    <row r="33" spans="1:5" ht="12.75">
      <c r="A33" s="76">
        <v>32</v>
      </c>
      <c r="B33" s="145">
        <f>'22'!D8</f>
        <v>0</v>
      </c>
      <c r="C33" s="146">
        <f>'22'!I66</f>
        <v>0</v>
      </c>
      <c r="D33" s="147">
        <f>'22'!I72</f>
        <v>0</v>
      </c>
      <c r="E33" s="148">
        <f>'22'!B59</f>
        <v>0</v>
      </c>
    </row>
    <row r="34" spans="1:5" ht="12.75">
      <c r="A34" s="76">
        <v>33</v>
      </c>
      <c r="B34" s="145">
        <f>'22'!D12</f>
        <v>0</v>
      </c>
      <c r="C34" s="146">
        <f>'22'!I75</f>
        <v>0</v>
      </c>
      <c r="D34" s="147">
        <f>'22'!I77</f>
        <v>0</v>
      </c>
      <c r="E34" s="148">
        <f>'22'!B61</f>
        <v>0</v>
      </c>
    </row>
    <row r="35" spans="1:5" ht="12.75">
      <c r="A35" s="76">
        <v>34</v>
      </c>
      <c r="B35" s="145">
        <f>'22'!D16</f>
        <v>0</v>
      </c>
      <c r="C35" s="146">
        <f>'22'!Q69</f>
        <v>0</v>
      </c>
      <c r="D35" s="147">
        <f>'22'!Q73</f>
        <v>0</v>
      </c>
      <c r="E35" s="148">
        <f>'22'!B63</f>
        <v>0</v>
      </c>
    </row>
    <row r="36" spans="1:5" ht="12.75">
      <c r="A36" s="76">
        <v>35</v>
      </c>
      <c r="B36" s="145">
        <f>'22'!D20</f>
        <v>0</v>
      </c>
      <c r="C36" s="146">
        <f>'22'!Q75</f>
        <v>0</v>
      </c>
      <c r="D36" s="147">
        <f>'22'!Q77</f>
        <v>0</v>
      </c>
      <c r="E36" s="148">
        <f>'22'!B65</f>
        <v>0</v>
      </c>
    </row>
    <row r="37" spans="1:5" ht="12.75">
      <c r="A37" s="76">
        <v>36</v>
      </c>
      <c r="B37" s="145">
        <f>'22'!D24</f>
        <v>0</v>
      </c>
      <c r="C37" s="146" t="str">
        <f>'21'!E8</f>
        <v>Кушнарев Никита</v>
      </c>
      <c r="D37" s="147" t="str">
        <f>'22'!C7</f>
        <v>_</v>
      </c>
      <c r="E37" s="148">
        <f>'22'!B67</f>
        <v>0</v>
      </c>
    </row>
    <row r="38" spans="1:5" ht="12.75">
      <c r="A38" s="76">
        <v>37</v>
      </c>
      <c r="B38" s="145">
        <f>'22'!D28</f>
        <v>0</v>
      </c>
      <c r="C38" s="146" t="str">
        <f>'21'!E16</f>
        <v>Шамсутдинов Аслан</v>
      </c>
      <c r="D38" s="147" t="str">
        <f>'22'!C11</f>
        <v>_</v>
      </c>
      <c r="E38" s="148">
        <f>'22'!B69</f>
        <v>0</v>
      </c>
    </row>
    <row r="39" spans="1:5" ht="12.75">
      <c r="A39" s="76">
        <v>38</v>
      </c>
      <c r="B39" s="145">
        <f>'22'!D32</f>
        <v>0</v>
      </c>
      <c r="C39" s="146" t="str">
        <f>'21'!E20</f>
        <v>Гайнетдинов Виктор</v>
      </c>
      <c r="D39" s="147" t="str">
        <f>'22'!C13</f>
        <v>_</v>
      </c>
      <c r="E39" s="148">
        <f>'22'!B71</f>
        <v>0</v>
      </c>
    </row>
    <row r="40" spans="1:5" ht="12.75">
      <c r="A40" s="76">
        <v>39</v>
      </c>
      <c r="B40" s="145">
        <f>'22'!D36</f>
        <v>0</v>
      </c>
      <c r="C40" s="146" t="str">
        <f>'21'!E24</f>
        <v>Елпаев Игорь</v>
      </c>
      <c r="D40" s="147" t="str">
        <f>'22'!C15</f>
        <v>_</v>
      </c>
      <c r="E40" s="148">
        <f>'22'!B73</f>
        <v>0</v>
      </c>
    </row>
    <row r="41" spans="1:5" ht="12.75">
      <c r="A41" s="76">
        <v>40</v>
      </c>
      <c r="B41" s="145">
        <f>'22'!F9</f>
        <v>0</v>
      </c>
      <c r="C41" s="146" t="str">
        <f>'21'!E28</f>
        <v>Свиридов-Сайфутдинов Роман</v>
      </c>
      <c r="D41" s="147" t="str">
        <f>'22'!C17</f>
        <v>_</v>
      </c>
      <c r="E41" s="148">
        <f>'22'!B40</f>
        <v>0</v>
      </c>
    </row>
    <row r="42" spans="1:5" ht="12.75">
      <c r="A42" s="76">
        <v>41</v>
      </c>
      <c r="B42" s="145">
        <f>'22'!F13</f>
        <v>0</v>
      </c>
      <c r="C42" s="146" t="str">
        <f>'21'!E32</f>
        <v>Грошев Юрий</v>
      </c>
      <c r="D42" s="147" t="str">
        <f>'22'!C19</f>
        <v>_</v>
      </c>
      <c r="E42" s="148">
        <f>'22'!B42</f>
        <v>0</v>
      </c>
    </row>
    <row r="43" spans="1:5" ht="12.75">
      <c r="A43" s="76">
        <v>42</v>
      </c>
      <c r="B43" s="145">
        <f>'22'!F17</f>
        <v>0</v>
      </c>
      <c r="C43" s="146" t="str">
        <f>'21'!E36</f>
        <v>Каменских Эмилия</v>
      </c>
      <c r="D43" s="147" t="str">
        <f>'22'!C21</f>
        <v>_</v>
      </c>
      <c r="E43" s="148">
        <f>'22'!B44</f>
        <v>0</v>
      </c>
    </row>
    <row r="44" spans="1:5" ht="12.75">
      <c r="A44" s="76">
        <v>43</v>
      </c>
      <c r="B44" s="145">
        <f>'22'!F21</f>
        <v>0</v>
      </c>
      <c r="C44" s="146" t="str">
        <f>'21'!E40</f>
        <v>Вахрушев Сергей</v>
      </c>
      <c r="D44" s="147" t="str">
        <f>'22'!C23</f>
        <v>_</v>
      </c>
      <c r="E44" s="148">
        <f>'22'!B46</f>
        <v>0</v>
      </c>
    </row>
    <row r="45" spans="1:5" ht="12.75">
      <c r="A45" s="76">
        <v>44</v>
      </c>
      <c r="B45" s="145">
        <f>'22'!F25</f>
        <v>0</v>
      </c>
      <c r="C45" s="146" t="str">
        <f>'21'!E44</f>
        <v>Мингазов Данил</v>
      </c>
      <c r="D45" s="147" t="str">
        <f>'22'!C25</f>
        <v>_</v>
      </c>
      <c r="E45" s="148">
        <f>'22'!B48</f>
        <v>0</v>
      </c>
    </row>
    <row r="46" spans="1:5" ht="12.75">
      <c r="A46" s="76">
        <v>45</v>
      </c>
      <c r="B46" s="145">
        <f>'22'!F29</f>
        <v>0</v>
      </c>
      <c r="C46" s="146" t="str">
        <f>'21'!E48</f>
        <v>Кунафин Амир</v>
      </c>
      <c r="D46" s="147" t="str">
        <f>'22'!C27</f>
        <v>_</v>
      </c>
      <c r="E46" s="148">
        <f>'22'!B50</f>
        <v>0</v>
      </c>
    </row>
    <row r="47" spans="1:5" ht="12.75">
      <c r="A47" s="76">
        <v>46</v>
      </c>
      <c r="B47" s="145">
        <f>'22'!F33</f>
        <v>0</v>
      </c>
      <c r="C47" s="146" t="str">
        <f>'21'!E52</f>
        <v>Зиннатуллин Рустемхан</v>
      </c>
      <c r="D47" s="147" t="str">
        <f>'22'!C29</f>
        <v>_</v>
      </c>
      <c r="E47" s="148">
        <f>'22'!B52</f>
        <v>0</v>
      </c>
    </row>
    <row r="48" spans="1:5" ht="12.75">
      <c r="A48" s="76">
        <v>47</v>
      </c>
      <c r="B48" s="145">
        <f>'22'!F37</f>
        <v>0</v>
      </c>
      <c r="C48" s="146" t="str">
        <f>'21'!E56</f>
        <v>Коробейникова Екатерина</v>
      </c>
      <c r="D48" s="147" t="str">
        <f>'22'!C31</f>
        <v>_</v>
      </c>
      <c r="E48" s="148">
        <f>'22'!B54</f>
        <v>0</v>
      </c>
    </row>
    <row r="49" spans="1:5" ht="12.75">
      <c r="A49" s="76">
        <v>48</v>
      </c>
      <c r="B49" s="145">
        <f>'22'!H11</f>
        <v>0</v>
      </c>
      <c r="C49" s="146">
        <f>'21'!E60</f>
        <v>0</v>
      </c>
      <c r="D49" s="147" t="str">
        <f>'22'!C33</f>
        <v>_</v>
      </c>
      <c r="E49" s="148">
        <f>'22'!L40</f>
        <v>0</v>
      </c>
    </row>
    <row r="50" spans="1:5" ht="12.75">
      <c r="A50" s="76">
        <v>49</v>
      </c>
      <c r="B50" s="145">
        <f>'22'!H19</f>
        <v>0</v>
      </c>
      <c r="C50" s="146" t="str">
        <f>'21'!E68</f>
        <v>Ишмаков Тимур</v>
      </c>
      <c r="D50" s="147" t="str">
        <f>'22'!C37</f>
        <v>_</v>
      </c>
      <c r="E50" s="148">
        <f>'22'!L42</f>
        <v>0</v>
      </c>
    </row>
    <row r="51" spans="1:5" ht="12.75">
      <c r="A51" s="76">
        <v>50</v>
      </c>
      <c r="B51" s="145">
        <f>'22'!H27</f>
        <v>0</v>
      </c>
      <c r="C51" s="146" t="str">
        <f>'22'!E8</f>
        <v>Гловацкий Владислав</v>
      </c>
      <c r="D51" s="147" t="str">
        <f>'22'!C59</f>
        <v>_</v>
      </c>
      <c r="E51" s="148">
        <f>'22'!L44</f>
        <v>0</v>
      </c>
    </row>
    <row r="52" spans="1:5" ht="12.75">
      <c r="A52" s="76">
        <v>51</v>
      </c>
      <c r="B52" s="145">
        <f>'22'!H35</f>
        <v>0</v>
      </c>
      <c r="C52" s="146" t="str">
        <f>'22'!E36</f>
        <v>Аюпов Булат</v>
      </c>
      <c r="D52" s="147" t="str">
        <f>'22'!C73</f>
        <v>_</v>
      </c>
      <c r="E52" s="148">
        <f>'22'!L46</f>
        <v>0</v>
      </c>
    </row>
    <row r="53" spans="1:5" ht="12.75">
      <c r="A53" s="76">
        <v>52</v>
      </c>
      <c r="B53" s="145">
        <f>'22'!J9</f>
        <v>0</v>
      </c>
      <c r="C53" s="146">
        <f>'22'!E60</f>
        <v>0</v>
      </c>
      <c r="D53" s="147" t="str">
        <f>'22'!M66</f>
        <v>_</v>
      </c>
      <c r="E53" s="148">
        <f>'21'!B71</f>
        <v>0</v>
      </c>
    </row>
    <row r="54" spans="1:5" ht="12.75">
      <c r="A54" s="76">
        <v>53</v>
      </c>
      <c r="B54" s="145">
        <f>'22'!J17</f>
        <v>0</v>
      </c>
      <c r="C54" s="146">
        <f>'22'!E72</f>
        <v>0</v>
      </c>
      <c r="D54" s="147" t="str">
        <f>'22'!M72</f>
        <v>_</v>
      </c>
      <c r="E54" s="148">
        <f>'21'!B73</f>
        <v>0</v>
      </c>
    </row>
    <row r="55" spans="1:5" ht="12.75">
      <c r="A55" s="76">
        <v>54</v>
      </c>
      <c r="B55" s="145">
        <f>'22'!J25</f>
        <v>0</v>
      </c>
      <c r="C55" s="146">
        <f>'22'!O67</f>
        <v>0</v>
      </c>
      <c r="D55" s="147" t="str">
        <f>'22'!O74</f>
        <v>_</v>
      </c>
      <c r="E55" s="148">
        <f>'21'!B75</f>
        <v>0</v>
      </c>
    </row>
    <row r="56" spans="1:5" ht="12.75">
      <c r="A56" s="76">
        <v>55</v>
      </c>
      <c r="B56" s="145">
        <f>'22'!J33</f>
        <v>0</v>
      </c>
      <c r="C56" s="146">
        <f>'22'!O71</f>
        <v>0</v>
      </c>
      <c r="D56" s="147" t="str">
        <f>'22'!O76</f>
        <v>_</v>
      </c>
      <c r="E56" s="148">
        <f>'21'!B77</f>
        <v>0</v>
      </c>
    </row>
    <row r="57" spans="1:5" ht="12.75">
      <c r="A57" s="76">
        <v>56</v>
      </c>
      <c r="B57" s="145">
        <f>'22'!L13</f>
        <v>0</v>
      </c>
      <c r="C57" s="146" t="str">
        <f>'22'!O17</f>
        <v>Вахрушев Сергей</v>
      </c>
      <c r="D57" s="147" t="str">
        <f>'21'!K64</f>
        <v>Гайнетдинов Виктор</v>
      </c>
      <c r="E57" s="148">
        <f>'21'!J69</f>
        <v>0</v>
      </c>
    </row>
    <row r="58" spans="1:5" ht="12.75">
      <c r="A58" s="76">
        <v>57</v>
      </c>
      <c r="B58" s="145">
        <f>'22'!L29</f>
        <v>0</v>
      </c>
      <c r="C58" s="146" t="str">
        <f>'21'!I46</f>
        <v>Вахрушев Сергей</v>
      </c>
      <c r="D58" s="147" t="str">
        <f>'22'!I23</f>
        <v>Зиннатуллин Рустемхан</v>
      </c>
      <c r="E58" s="148">
        <f>'21'!J71</f>
        <v>0</v>
      </c>
    </row>
    <row r="59" spans="1:5" ht="12.75">
      <c r="A59" s="76">
        <v>58</v>
      </c>
      <c r="B59" s="145">
        <f>'22'!N17</f>
        <v>0</v>
      </c>
      <c r="C59" s="146" t="str">
        <f>'21'!G42</f>
        <v>Вахрушев Сергей</v>
      </c>
      <c r="D59" s="147" t="str">
        <f>'22'!E22</f>
        <v>Мингазов Данил</v>
      </c>
      <c r="E59" s="148">
        <f>'21'!J64</f>
        <v>0</v>
      </c>
    </row>
    <row r="60" spans="1:5" ht="12.75">
      <c r="A60" s="76">
        <v>59</v>
      </c>
      <c r="B60" s="145">
        <f>'22'!N33</f>
        <v>0</v>
      </c>
      <c r="C60" s="146" t="str">
        <f>'22'!K9</f>
        <v>Гайнетдинов Виктор</v>
      </c>
      <c r="D60" s="147" t="str">
        <f>'21'!C71</f>
        <v>Гловацкий Владислав</v>
      </c>
      <c r="E60" s="148">
        <f>'21'!J66</f>
        <v>0</v>
      </c>
    </row>
    <row r="61" spans="1:5" ht="12.75">
      <c r="A61" s="76">
        <v>60</v>
      </c>
      <c r="B61" s="145">
        <f>'22'!P25</f>
        <v>0</v>
      </c>
      <c r="C61" s="146" t="str">
        <f>'22'!M13</f>
        <v>Гайнетдинов Виктор</v>
      </c>
      <c r="D61" s="147" t="str">
        <f>'21'!K69</f>
        <v>Кунафин Амир</v>
      </c>
      <c r="E61" s="148">
        <f>'22'!P35</f>
        <v>0</v>
      </c>
    </row>
    <row r="62" spans="1:5" ht="12.75">
      <c r="A62" s="76">
        <v>61</v>
      </c>
      <c r="B62" s="145">
        <f>'21'!L65</f>
        <v>0</v>
      </c>
      <c r="C62" s="146" t="str">
        <f>'21'!G18</f>
        <v>Гайнетдинов Виктор</v>
      </c>
      <c r="D62" s="147" t="str">
        <f>'22'!E34</f>
        <v>Шамсутдинов Аслан</v>
      </c>
      <c r="E62" s="148">
        <f>'21'!L67</f>
        <v>0</v>
      </c>
    </row>
    <row r="63" spans="1:5" ht="12.75">
      <c r="A63" s="76">
        <v>62</v>
      </c>
      <c r="B63" s="145">
        <f>'21'!L70</f>
        <v>0</v>
      </c>
      <c r="C63" s="146" t="str">
        <f>'21'!E72</f>
        <v>Гловацкий Владислав</v>
      </c>
      <c r="D63" s="147" t="str">
        <f>'21'!K74</f>
        <v>Грошев Юрий</v>
      </c>
      <c r="E63" s="148">
        <f>'21'!L72</f>
        <v>0</v>
      </c>
    </row>
    <row r="64" spans="1:5" ht="12.75">
      <c r="A64" s="76">
        <v>63</v>
      </c>
      <c r="B64" s="145">
        <f>'21'!D72</f>
        <v>0</v>
      </c>
      <c r="C64" s="146" t="str">
        <f>'22'!G9</f>
        <v>Гловацкий Владислав</v>
      </c>
      <c r="D64" s="147" t="str">
        <f>'22'!C40</f>
        <v>Низамутдинов Руслан</v>
      </c>
      <c r="E64" s="148">
        <f>'21'!J74</f>
        <v>0</v>
      </c>
    </row>
    <row r="65" spans="1:5" ht="12.75">
      <c r="A65" s="76">
        <v>64</v>
      </c>
      <c r="B65" s="145">
        <f>'21'!D76</f>
        <v>0</v>
      </c>
      <c r="C65" s="146" t="str">
        <f>'21'!G34</f>
        <v>Грошев Юрий</v>
      </c>
      <c r="D65" s="147" t="str">
        <f>'22'!E26</f>
        <v>Каменских Эмилия</v>
      </c>
      <c r="E65" s="148">
        <f>'21'!J76</f>
        <v>0</v>
      </c>
    </row>
    <row r="66" spans="1:5" ht="12.75">
      <c r="A66" s="76">
        <v>65</v>
      </c>
      <c r="B66" s="145">
        <f>'21'!F74</f>
        <v>0</v>
      </c>
      <c r="C66" s="146" t="str">
        <f>'21'!M65</f>
        <v>Елпаев Игорь</v>
      </c>
      <c r="D66" s="147" t="str">
        <f>'21'!M67</f>
        <v>Гайнетдинов Виктор</v>
      </c>
      <c r="E66" s="148">
        <f>'21'!F77</f>
        <v>0</v>
      </c>
    </row>
    <row r="67" spans="1:5" ht="12.75">
      <c r="A67" s="76">
        <v>66</v>
      </c>
      <c r="B67" s="145">
        <f>'21'!L75</f>
        <v>0</v>
      </c>
      <c r="C67" s="146" t="str">
        <f>'21'!I30</f>
        <v>Елпаев Игорь</v>
      </c>
      <c r="D67" s="147" t="str">
        <f>'22'!I15</f>
        <v>Грошев Юрий</v>
      </c>
      <c r="E67" s="148">
        <f>'21'!L77</f>
        <v>0</v>
      </c>
    </row>
    <row r="68" spans="1:5" ht="12.75">
      <c r="A68" s="76">
        <v>67</v>
      </c>
      <c r="B68" s="145">
        <f>'22'!N41</f>
        <v>0</v>
      </c>
      <c r="C68" s="146" t="str">
        <f>'21'!G26</f>
        <v>Елпаев Игорь</v>
      </c>
      <c r="D68" s="147" t="str">
        <f>'22'!E30</f>
        <v>Свиридов-Сайфутдинов Роман</v>
      </c>
      <c r="E68" s="148">
        <f>'22'!N48</f>
        <v>0</v>
      </c>
    </row>
    <row r="69" spans="1:5" ht="12.75">
      <c r="A69" s="76">
        <v>68</v>
      </c>
      <c r="B69" s="145">
        <f>'22'!N45</f>
        <v>0</v>
      </c>
      <c r="C69" s="146" t="str">
        <f>'21'!G74</f>
        <v>Зиннатуллин Рустемхан</v>
      </c>
      <c r="D69" s="147" t="str">
        <f>'21'!G77</f>
        <v>Гловацкий Владислав</v>
      </c>
      <c r="E69" s="148">
        <f>'22'!N50</f>
        <v>0</v>
      </c>
    </row>
    <row r="70" spans="1:5" ht="12.75">
      <c r="A70" s="76">
        <v>69</v>
      </c>
      <c r="B70" s="145">
        <f>'22'!P43</f>
        <v>0</v>
      </c>
      <c r="C70" s="146" t="str">
        <f>'21'!E76</f>
        <v>Зиннатуллин Рустемхан</v>
      </c>
      <c r="D70" s="147" t="str">
        <f>'21'!K76</f>
        <v>Коробейникова Екатерина</v>
      </c>
      <c r="E70" s="148">
        <f>'22'!P47</f>
        <v>0</v>
      </c>
    </row>
    <row r="71" spans="1:5" ht="12.75">
      <c r="A71" s="76">
        <v>70</v>
      </c>
      <c r="B71" s="145">
        <f>'22'!P49</f>
        <v>0</v>
      </c>
      <c r="C71" s="146" t="str">
        <f>'21'!G50</f>
        <v>Зиннатуллин Рустемхан</v>
      </c>
      <c r="D71" s="147" t="str">
        <f>'22'!E18</f>
        <v>Кунафин Амир</v>
      </c>
      <c r="E71" s="148">
        <f>'22'!P51</f>
        <v>0</v>
      </c>
    </row>
    <row r="72" spans="1:5" ht="12.75">
      <c r="A72" s="76">
        <v>71</v>
      </c>
      <c r="B72" s="145">
        <f>'22'!D41</f>
        <v>0</v>
      </c>
      <c r="C72" s="146" t="str">
        <f>'21'!K54</f>
        <v>Ишмаков Тимур</v>
      </c>
      <c r="D72" s="147" t="str">
        <f>'22'!M21</f>
        <v>Вахрушев Сергей</v>
      </c>
      <c r="E72" s="148">
        <f>'22'!L53</f>
        <v>0</v>
      </c>
    </row>
    <row r="73" spans="1:5" ht="12.75">
      <c r="A73" s="76">
        <v>72</v>
      </c>
      <c r="B73" s="145">
        <f>'22'!D45</f>
        <v>0</v>
      </c>
      <c r="C73" s="146" t="str">
        <f>'21'!I62</f>
        <v>Ишмаков Тимур</v>
      </c>
      <c r="D73" s="147" t="str">
        <f>'22'!I31</f>
        <v>Коробейникова Екатерина</v>
      </c>
      <c r="E73" s="148">
        <f>'22'!L55</f>
        <v>0</v>
      </c>
    </row>
    <row r="74" spans="1:5" ht="12.75">
      <c r="A74" s="76">
        <v>73</v>
      </c>
      <c r="B74" s="145">
        <f>'22'!D49</f>
        <v>0</v>
      </c>
      <c r="C74" s="146" t="str">
        <f>'21'!G66</f>
        <v>Ишмаков Тимур</v>
      </c>
      <c r="D74" s="147" t="str">
        <f>'22'!E10</f>
        <v>Низамутдинов Руслан</v>
      </c>
      <c r="E74" s="148">
        <f>'22'!L57</f>
        <v>0</v>
      </c>
    </row>
    <row r="75" spans="1:5" ht="12.75">
      <c r="A75" s="76">
        <v>74</v>
      </c>
      <c r="B75" s="145">
        <f>'22'!D53</f>
        <v>0</v>
      </c>
      <c r="C75" s="146" t="str">
        <f>'22'!Q43</f>
        <v>Каменских Эмилия</v>
      </c>
      <c r="D75" s="147" t="str">
        <f>'22'!Q47</f>
        <v>Мингазов Данил</v>
      </c>
      <c r="E75" s="148">
        <f>'22'!L59</f>
        <v>0</v>
      </c>
    </row>
    <row r="76" spans="1:5" ht="12.75">
      <c r="A76" s="76">
        <v>75</v>
      </c>
      <c r="B76" s="145">
        <f>'22'!F43</f>
        <v>0</v>
      </c>
      <c r="C76" s="146" t="str">
        <f>'22'!O45</f>
        <v>Каменских Эмилия</v>
      </c>
      <c r="D76" s="147" t="str">
        <f>'22'!O50</f>
        <v>Шамсутдинов Аслан</v>
      </c>
      <c r="E76" s="148">
        <f>'22'!F55</f>
        <v>0</v>
      </c>
    </row>
    <row r="77" spans="1:5" ht="12.75">
      <c r="A77" s="76">
        <v>76</v>
      </c>
      <c r="B77" s="145">
        <f>'22'!F51</f>
        <v>0</v>
      </c>
      <c r="C77" s="146" t="str">
        <f>'21'!M75</f>
        <v>Коробейникова Екатерина</v>
      </c>
      <c r="D77" s="147" t="str">
        <f>'21'!M77</f>
        <v>Грошев Юрий</v>
      </c>
      <c r="E77" s="148">
        <f>'22'!F57</f>
        <v>0</v>
      </c>
    </row>
    <row r="78" spans="1:5" ht="12.75">
      <c r="A78" s="76">
        <v>77</v>
      </c>
      <c r="B78" s="145">
        <f>'22'!H47</f>
        <v>0</v>
      </c>
      <c r="C78" s="146" t="str">
        <f>'22'!K17</f>
        <v>Кунафин Амир</v>
      </c>
      <c r="D78" s="147" t="str">
        <f>'21'!C73</f>
        <v>Грошев Юрий</v>
      </c>
      <c r="E78" s="148">
        <f>'22'!H53</f>
        <v>0</v>
      </c>
    </row>
    <row r="79" spans="1:5" ht="12.75">
      <c r="A79" s="76">
        <v>78</v>
      </c>
      <c r="B79" s="145">
        <f>'22'!H56</f>
        <v>0</v>
      </c>
      <c r="C79" s="146" t="str">
        <f>'22'!I19</f>
        <v>Кунафин Амир</v>
      </c>
      <c r="D79" s="147" t="str">
        <f>'22'!M42</f>
        <v>Мингазов Данил</v>
      </c>
      <c r="E79" s="148">
        <f>'22'!H58</f>
        <v>0</v>
      </c>
    </row>
    <row r="80" spans="1:5" ht="12.75">
      <c r="A80" s="76">
        <v>79</v>
      </c>
      <c r="B80" s="145">
        <f>'22'!N54</f>
        <v>0</v>
      </c>
      <c r="C80" s="146" t="str">
        <f>'21'!M70</f>
        <v>Кунафин Амир</v>
      </c>
      <c r="D80" s="147" t="str">
        <f>'21'!M72</f>
        <v>Свиридов-Сайфутдинов Роман</v>
      </c>
      <c r="E80" s="148">
        <f>'22'!N61</f>
        <v>0</v>
      </c>
    </row>
    <row r="81" spans="1:5" ht="12.75">
      <c r="A81" s="76">
        <v>80</v>
      </c>
      <c r="B81" s="145">
        <f>'22'!N58</f>
        <v>0</v>
      </c>
      <c r="C81" s="146" t="str">
        <f>'22'!G37</f>
        <v>Кушнарев Никита</v>
      </c>
      <c r="D81" s="147" t="str">
        <f>'22'!C54</f>
        <v>Аюпов Булат</v>
      </c>
      <c r="E81" s="148">
        <f>'22'!N63</f>
        <v>0</v>
      </c>
    </row>
    <row r="82" spans="1:5" ht="12.75">
      <c r="A82" s="76">
        <v>81</v>
      </c>
      <c r="B82" s="145">
        <f>'22'!P56</f>
        <v>0</v>
      </c>
      <c r="C82" s="146" t="str">
        <f>'22'!Q25</f>
        <v>Кушнарев Никита</v>
      </c>
      <c r="D82" s="147" t="str">
        <f>'22'!Q35</f>
        <v>Вахрушев Сергей</v>
      </c>
      <c r="E82" s="148">
        <f>'22'!P60</f>
        <v>0</v>
      </c>
    </row>
    <row r="83" spans="1:5" ht="12.75">
      <c r="A83" s="76">
        <v>82</v>
      </c>
      <c r="B83" s="145">
        <f>'22'!P62</f>
        <v>0</v>
      </c>
      <c r="C83" s="146" t="str">
        <f>'22'!O33</f>
        <v>Кушнарев Никита</v>
      </c>
      <c r="D83" s="147" t="str">
        <f>'21'!K66</f>
        <v>Елпаев Игорь</v>
      </c>
      <c r="E83" s="148">
        <f>'22'!P64</f>
        <v>0</v>
      </c>
    </row>
    <row r="84" spans="1:5" ht="12.75">
      <c r="A84" s="76">
        <v>83</v>
      </c>
      <c r="B84" s="145">
        <f>'22'!D60</f>
        <v>0</v>
      </c>
      <c r="C84" s="146" t="str">
        <f>'22'!K33</f>
        <v>Кушнарев Никита</v>
      </c>
      <c r="D84" s="147" t="str">
        <f>'21'!C77</f>
        <v>Коробейникова Екатерина</v>
      </c>
      <c r="E84" s="148">
        <f>'22'!L66</f>
        <v>0</v>
      </c>
    </row>
    <row r="85" spans="1:5" ht="12.75">
      <c r="A85" s="76">
        <v>84</v>
      </c>
      <c r="B85" s="145">
        <f>'22'!D64</f>
        <v>0</v>
      </c>
      <c r="C85" s="146" t="str">
        <f>'22'!M29</f>
        <v>Кушнарев Никита</v>
      </c>
      <c r="D85" s="147" t="str">
        <f>'21'!K71</f>
        <v>Свиридов-Сайфутдинов Роман</v>
      </c>
      <c r="E85" s="148">
        <f>'22'!L68</f>
        <v>0</v>
      </c>
    </row>
    <row r="86" spans="1:5" ht="12.75">
      <c r="A86" s="76">
        <v>85</v>
      </c>
      <c r="B86" s="145">
        <f>'22'!D68</f>
        <v>0</v>
      </c>
      <c r="C86" s="146" t="str">
        <f>'22'!I35</f>
        <v>Кушнарев Никита</v>
      </c>
      <c r="D86" s="147" t="str">
        <f>'22'!M46</f>
        <v>Шамсутдинов Аслан</v>
      </c>
      <c r="E86" s="148">
        <f>'22'!L70</f>
        <v>0</v>
      </c>
    </row>
    <row r="87" spans="1:5" ht="12.75">
      <c r="A87" s="76">
        <v>86</v>
      </c>
      <c r="B87" s="145">
        <f>'22'!D72</f>
        <v>0</v>
      </c>
      <c r="C87" s="146" t="str">
        <f>'21'!E64</f>
        <v>Низамутдинов Руслан</v>
      </c>
      <c r="D87" s="147" t="str">
        <f>'22'!C35</f>
        <v>Аюпов Булат</v>
      </c>
      <c r="E87" s="148">
        <f>'22'!L72</f>
        <v>0</v>
      </c>
    </row>
    <row r="88" spans="1:5" ht="12.75">
      <c r="A88" s="76">
        <v>87</v>
      </c>
      <c r="B88" s="145">
        <f>'22'!F62</f>
        <v>0</v>
      </c>
      <c r="C88" s="146" t="str">
        <f>'22'!I47</f>
        <v>Низамутдинов Руслан</v>
      </c>
      <c r="D88" s="147" t="str">
        <f>'22'!I53</f>
        <v>Аюпов Булат</v>
      </c>
      <c r="E88" s="148">
        <f>'22'!F74</f>
        <v>0</v>
      </c>
    </row>
    <row r="89" spans="1:5" ht="12.75">
      <c r="A89" s="76">
        <v>88</v>
      </c>
      <c r="B89" s="145">
        <f>'22'!F70</f>
        <v>0</v>
      </c>
      <c r="C89" s="146" t="str">
        <f>'22'!K25</f>
        <v>Свиридов-Сайфутдинов Роман</v>
      </c>
      <c r="D89" s="147" t="str">
        <f>'21'!C75</f>
        <v>Зиннатуллин Рустемхан</v>
      </c>
      <c r="E89" s="148">
        <f>'22'!F76</f>
        <v>0</v>
      </c>
    </row>
    <row r="90" spans="1:5" ht="12.75">
      <c r="A90" s="76">
        <v>89</v>
      </c>
      <c r="B90" s="145">
        <f>'22'!H66</f>
        <v>0</v>
      </c>
      <c r="C90" s="146" t="str">
        <f>'22'!I27</f>
        <v>Свиридов-Сайфутдинов Роман</v>
      </c>
      <c r="D90" s="147" t="str">
        <f>'22'!M44</f>
        <v>Каменских Эмилия</v>
      </c>
      <c r="E90" s="148">
        <f>'22'!H72</f>
        <v>0</v>
      </c>
    </row>
    <row r="91" spans="1:5" ht="12.75">
      <c r="A91" s="76">
        <v>90</v>
      </c>
      <c r="B91" s="145">
        <f>'22'!H75</f>
        <v>0</v>
      </c>
      <c r="C91" s="146" t="str">
        <f>'21'!I14</f>
        <v>Семенов Алексей</v>
      </c>
      <c r="D91" s="147" t="str">
        <f>'22'!I7</f>
        <v>Гайнетдинов Виктор</v>
      </c>
      <c r="E91" s="148">
        <f>'22'!H77</f>
        <v>0</v>
      </c>
    </row>
    <row r="92" spans="1:5" ht="12.75">
      <c r="A92" s="76">
        <v>91</v>
      </c>
      <c r="B92" s="145">
        <f>'22'!N67</f>
        <v>0</v>
      </c>
      <c r="C92" s="146" t="str">
        <f>'21'!E12</f>
        <v>Семенов Алексей</v>
      </c>
      <c r="D92" s="147" t="str">
        <f>'22'!C9</f>
        <v>Гловацкий Владислав</v>
      </c>
      <c r="E92" s="148">
        <f>'22'!N74</f>
        <v>0</v>
      </c>
    </row>
    <row r="93" spans="1:5" ht="12.75">
      <c r="A93" s="76">
        <v>92</v>
      </c>
      <c r="B93" s="145">
        <f>'22'!N71</f>
        <v>0</v>
      </c>
      <c r="C93" s="146" t="str">
        <f>'21'!K22</f>
        <v>Семенов Алексей</v>
      </c>
      <c r="D93" s="147" t="str">
        <f>'22'!M37</f>
        <v>Елпаев Игорь</v>
      </c>
      <c r="E93" s="148">
        <f>'22'!N76</f>
        <v>0</v>
      </c>
    </row>
    <row r="94" spans="1:5" ht="12.75">
      <c r="A94" s="76">
        <v>93</v>
      </c>
      <c r="B94" s="145">
        <f>'22'!P69</f>
        <v>0</v>
      </c>
      <c r="C94" s="146" t="str">
        <f>'21'!M38</f>
        <v>Семенов Алексей</v>
      </c>
      <c r="D94" s="147" t="str">
        <f>'21'!M58</f>
        <v>Ишмаков Тимур</v>
      </c>
      <c r="E94" s="148">
        <f>'22'!P73</f>
        <v>0</v>
      </c>
    </row>
    <row r="95" spans="1:5" ht="12.75">
      <c r="A95" s="76">
        <v>94</v>
      </c>
      <c r="B95" s="145">
        <f>'22'!P75</f>
        <v>0</v>
      </c>
      <c r="C95" s="146" t="str">
        <f>'21'!G10</f>
        <v>Семенов Алексей</v>
      </c>
      <c r="D95" s="147" t="str">
        <f>'22'!E38</f>
        <v>Кушнарев Никита</v>
      </c>
      <c r="E95" s="148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76" t="s">
        <v>46</v>
      </c>
      <c r="B1" s="176"/>
      <c r="C1" s="176"/>
      <c r="D1" s="176"/>
      <c r="E1" s="176"/>
      <c r="F1" s="176"/>
      <c r="G1" s="176"/>
      <c r="H1" s="176"/>
      <c r="I1" s="176"/>
    </row>
    <row r="2" spans="1:9" ht="13.5" thickBot="1">
      <c r="A2" s="177" t="s">
        <v>47</v>
      </c>
      <c r="B2" s="177"/>
      <c r="C2" s="177"/>
      <c r="D2" s="177"/>
      <c r="E2" s="177"/>
      <c r="F2" s="177"/>
      <c r="G2" s="177"/>
      <c r="H2" s="177"/>
      <c r="I2" s="177"/>
    </row>
    <row r="3" spans="1:10" ht="23.25">
      <c r="A3" s="178" t="s">
        <v>7</v>
      </c>
      <c r="B3" s="179"/>
      <c r="C3" s="179"/>
      <c r="D3" s="179"/>
      <c r="E3" s="179"/>
      <c r="F3" s="179"/>
      <c r="G3" s="179"/>
      <c r="H3" s="179"/>
      <c r="I3" s="18">
        <v>18</v>
      </c>
      <c r="J3" s="19"/>
    </row>
    <row r="4" spans="1:10" ht="21.75" customHeight="1">
      <c r="A4" s="181" t="s">
        <v>8</v>
      </c>
      <c r="B4" s="181"/>
      <c r="C4" s="180" t="s">
        <v>50</v>
      </c>
      <c r="D4" s="180"/>
      <c r="E4" s="180"/>
      <c r="F4" s="180"/>
      <c r="G4" s="180"/>
      <c r="H4" s="180"/>
      <c r="I4" s="180"/>
      <c r="J4" s="20"/>
    </row>
    <row r="5" spans="1:10" ht="15.75">
      <c r="A5" s="173"/>
      <c r="B5" s="174"/>
      <c r="C5" s="174"/>
      <c r="D5" s="21" t="s">
        <v>9</v>
      </c>
      <c r="E5" s="175">
        <v>45060</v>
      </c>
      <c r="F5" s="175"/>
      <c r="G5" s="175"/>
      <c r="H5" s="22" t="s">
        <v>70</v>
      </c>
      <c r="I5" s="23" t="s">
        <v>11</v>
      </c>
      <c r="J5" s="20"/>
    </row>
    <row r="6" spans="1:10" ht="15.75">
      <c r="A6" s="24"/>
      <c r="B6" s="24"/>
      <c r="C6" s="24"/>
      <c r="D6" s="25"/>
      <c r="E6" s="25"/>
      <c r="F6" s="25"/>
      <c r="G6" s="25"/>
      <c r="H6" s="26"/>
      <c r="I6" s="27"/>
      <c r="J6" s="20"/>
    </row>
    <row r="7" spans="1:9" ht="10.5" customHeight="1">
      <c r="A7" s="1"/>
      <c r="B7" s="28" t="s">
        <v>19</v>
      </c>
      <c r="C7" s="29" t="s">
        <v>12</v>
      </c>
      <c r="D7" s="1" t="s">
        <v>20</v>
      </c>
      <c r="E7" s="1"/>
      <c r="F7" s="1"/>
      <c r="G7" s="1"/>
      <c r="H7" s="1"/>
      <c r="I7" s="1"/>
    </row>
    <row r="8" spans="1:9" ht="18">
      <c r="A8" s="30"/>
      <c r="B8" s="31" t="s">
        <v>15</v>
      </c>
      <c r="C8" s="32">
        <v>1</v>
      </c>
      <c r="D8" s="33" t="str">
        <f>3!K21</f>
        <v>Семенов Алексей</v>
      </c>
      <c r="E8" s="34">
        <f>3!J21</f>
        <v>0</v>
      </c>
      <c r="F8" s="1"/>
      <c r="G8" s="1"/>
      <c r="H8" s="1"/>
      <c r="I8" s="1"/>
    </row>
    <row r="9" spans="1:9" ht="18">
      <c r="A9" s="30"/>
      <c r="B9" s="31" t="s">
        <v>16</v>
      </c>
      <c r="C9" s="32">
        <v>2</v>
      </c>
      <c r="D9" s="33" t="str">
        <f>3!K32</f>
        <v>Гловацкий Владислав</v>
      </c>
      <c r="E9" s="1">
        <f>3!J32</f>
        <v>0</v>
      </c>
      <c r="F9" s="1"/>
      <c r="G9" s="1"/>
      <c r="H9" s="1"/>
      <c r="I9" s="1"/>
    </row>
    <row r="10" spans="1:9" ht="18">
      <c r="A10" s="30"/>
      <c r="B10" s="31" t="s">
        <v>71</v>
      </c>
      <c r="C10" s="32">
        <v>3</v>
      </c>
      <c r="D10" s="33" t="str">
        <f>3!M44</f>
        <v>Грошев Юрий</v>
      </c>
      <c r="E10" s="1">
        <f>3!L44</f>
        <v>0</v>
      </c>
      <c r="F10" s="1"/>
      <c r="G10" s="1"/>
      <c r="H10" s="1"/>
      <c r="I10" s="1"/>
    </row>
    <row r="11" spans="1:9" ht="18">
      <c r="A11" s="30"/>
      <c r="B11" s="31" t="s">
        <v>91</v>
      </c>
      <c r="C11" s="32">
        <v>4</v>
      </c>
      <c r="D11" s="33" t="str">
        <f>3!M52</f>
        <v>Шангареева Ралина</v>
      </c>
      <c r="E11" s="1">
        <f>3!L52</f>
        <v>0</v>
      </c>
      <c r="F11" s="1"/>
      <c r="G11" s="1"/>
      <c r="H11" s="1"/>
      <c r="I11" s="1"/>
    </row>
    <row r="12" spans="1:9" ht="18">
      <c r="A12" s="30"/>
      <c r="B12" s="31" t="s">
        <v>90</v>
      </c>
      <c r="C12" s="32">
        <v>5</v>
      </c>
      <c r="D12" s="33" t="str">
        <f>3!E56</f>
        <v>Аюпов Булат</v>
      </c>
      <c r="E12" s="1">
        <f>3!D56</f>
        <v>0</v>
      </c>
      <c r="F12" s="1"/>
      <c r="G12" s="1"/>
      <c r="H12" s="1"/>
      <c r="I12" s="1"/>
    </row>
    <row r="13" spans="1:9" ht="18">
      <c r="A13" s="30"/>
      <c r="B13" s="31" t="s">
        <v>92</v>
      </c>
      <c r="C13" s="32">
        <v>6</v>
      </c>
      <c r="D13" s="33" t="str">
        <f>3!E58</f>
        <v>Кочетыгов Алексей</v>
      </c>
      <c r="E13" s="1">
        <f>3!D58</f>
        <v>0</v>
      </c>
      <c r="F13" s="1"/>
      <c r="G13" s="1"/>
      <c r="H13" s="1"/>
      <c r="I13" s="1"/>
    </row>
    <row r="14" spans="1:9" ht="18">
      <c r="A14" s="30"/>
      <c r="B14" s="31" t="s">
        <v>93</v>
      </c>
      <c r="C14" s="32">
        <v>7</v>
      </c>
      <c r="D14" s="33" t="str">
        <f>3!E61</f>
        <v>Хасанова Амалия</v>
      </c>
      <c r="E14" s="1">
        <f>3!D61</f>
        <v>0</v>
      </c>
      <c r="F14" s="1"/>
      <c r="G14" s="1"/>
      <c r="H14" s="1"/>
      <c r="I14" s="1"/>
    </row>
    <row r="15" spans="1:9" ht="18">
      <c r="A15" s="30"/>
      <c r="B15" s="31" t="s">
        <v>94</v>
      </c>
      <c r="C15" s="32">
        <v>8</v>
      </c>
      <c r="D15" s="33" t="str">
        <f>3!E63</f>
        <v>Гарипов Шакир</v>
      </c>
      <c r="E15" s="1">
        <f>3!D63</f>
        <v>0</v>
      </c>
      <c r="F15" s="1"/>
      <c r="G15" s="1"/>
      <c r="H15" s="1"/>
      <c r="I15" s="1"/>
    </row>
    <row r="16" spans="1:9" ht="18">
      <c r="A16" s="30"/>
      <c r="B16" s="31" t="s">
        <v>95</v>
      </c>
      <c r="C16" s="32">
        <v>9</v>
      </c>
      <c r="D16" s="33" t="str">
        <f>3!M58</f>
        <v>Кучербаева Вероника</v>
      </c>
      <c r="E16" s="1">
        <f>3!L58</f>
        <v>0</v>
      </c>
      <c r="F16" s="1"/>
      <c r="G16" s="1"/>
      <c r="H16" s="1"/>
      <c r="I16" s="1"/>
    </row>
    <row r="17" spans="1:9" ht="18">
      <c r="A17" s="30"/>
      <c r="B17" s="31" t="s">
        <v>96</v>
      </c>
      <c r="C17" s="32">
        <v>10</v>
      </c>
      <c r="D17" s="33" t="str">
        <f>3!M61</f>
        <v>Гареева Зарина</v>
      </c>
      <c r="E17" s="1">
        <f>3!L61</f>
        <v>0</v>
      </c>
      <c r="F17" s="1"/>
      <c r="G17" s="1"/>
      <c r="H17" s="1"/>
      <c r="I17" s="1"/>
    </row>
    <row r="18" spans="1:9" ht="18">
      <c r="A18" s="30"/>
      <c r="B18" s="31" t="s">
        <v>97</v>
      </c>
      <c r="C18" s="32">
        <v>11</v>
      </c>
      <c r="D18" s="33" t="str">
        <f>3!M65</f>
        <v>Вакилов Линар</v>
      </c>
      <c r="E18" s="1">
        <f>3!L65</f>
        <v>0</v>
      </c>
      <c r="F18" s="1"/>
      <c r="G18" s="1"/>
      <c r="H18" s="1"/>
      <c r="I18" s="1"/>
    </row>
    <row r="19" spans="1:9" ht="18">
      <c r="A19" s="30"/>
      <c r="B19" s="31" t="s">
        <v>26</v>
      </c>
      <c r="C19" s="32">
        <v>12</v>
      </c>
      <c r="D19" s="33">
        <f>3!M67</f>
        <v>0</v>
      </c>
      <c r="E19" s="1">
        <f>3!L67</f>
        <v>0</v>
      </c>
      <c r="F19" s="1"/>
      <c r="G19" s="1"/>
      <c r="H19" s="1"/>
      <c r="I19" s="1"/>
    </row>
    <row r="20" spans="1:9" ht="18">
      <c r="A20" s="30"/>
      <c r="B20" s="31" t="s">
        <v>26</v>
      </c>
      <c r="C20" s="32">
        <v>13</v>
      </c>
      <c r="D20" s="33">
        <f>3!G68</f>
        <v>0</v>
      </c>
      <c r="E20" s="1">
        <f>3!F68</f>
        <v>0</v>
      </c>
      <c r="F20" s="1"/>
      <c r="G20" s="1"/>
      <c r="H20" s="1"/>
      <c r="I20" s="1"/>
    </row>
    <row r="21" spans="1:9" ht="18">
      <c r="A21" s="30"/>
      <c r="B21" s="31" t="s">
        <v>26</v>
      </c>
      <c r="C21" s="32">
        <v>14</v>
      </c>
      <c r="D21" s="33">
        <f>3!G71</f>
        <v>0</v>
      </c>
      <c r="E21" s="1">
        <f>3!F71</f>
        <v>0</v>
      </c>
      <c r="F21" s="1"/>
      <c r="G21" s="1"/>
      <c r="H21" s="1"/>
      <c r="I21" s="1"/>
    </row>
    <row r="22" spans="1:9" ht="18">
      <c r="A22" s="30"/>
      <c r="B22" s="31" t="s">
        <v>26</v>
      </c>
      <c r="C22" s="32">
        <v>15</v>
      </c>
      <c r="D22" s="33">
        <f>3!M70</f>
        <v>0</v>
      </c>
      <c r="E22" s="1">
        <f>3!L70</f>
        <v>0</v>
      </c>
      <c r="F22" s="1"/>
      <c r="G22" s="1"/>
      <c r="H22" s="1"/>
      <c r="I22" s="1"/>
    </row>
    <row r="23" spans="1:9" ht="18">
      <c r="A23" s="30"/>
      <c r="B23" s="31" t="s">
        <v>26</v>
      </c>
      <c r="C23" s="32">
        <v>16</v>
      </c>
      <c r="D23" s="33" t="str">
        <f>3!M72</f>
        <v>_</v>
      </c>
      <c r="E23" s="1">
        <f>3!L72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2019-11-22T15:38:49Z</cp:lastPrinted>
  <dcterms:created xsi:type="dcterms:W3CDTF">2008-02-03T08:28:10Z</dcterms:created>
  <dcterms:modified xsi:type="dcterms:W3CDTF">2023-05-16T09:52:14Z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