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9" activeTab="0"/>
  </bookViews>
  <sheets>
    <sheet name="Итог01" sheetId="1" r:id="rId1"/>
    <sheet name="В" sheetId="2" r:id="rId2"/>
    <sheet name="1" sheetId="3" r:id="rId3"/>
    <sheet name="с2" sheetId="4" r:id="rId4"/>
    <sheet name="2" sheetId="5" r:id="rId5"/>
    <sheet name="п2" sheetId="6" r:id="rId6"/>
    <sheet name="с3" sheetId="7" r:id="rId7"/>
    <sheet name="3" sheetId="8" r:id="rId8"/>
    <sheet name="п3" sheetId="9" r:id="rId9"/>
    <sheet name="сМл" sheetId="10" r:id="rId10"/>
    <sheet name="Мл" sheetId="11" r:id="rId11"/>
    <sheet name="пМл" sheetId="12" r:id="rId12"/>
    <sheet name="Ст" sheetId="13" r:id="rId13"/>
    <sheet name="Ут" sheetId="14" r:id="rId14"/>
    <sheet name="сПф" sheetId="15" r:id="rId15"/>
    <sheet name="Пф" sheetId="16" r:id="rId16"/>
    <sheet name="пПф" sheetId="17" r:id="rId17"/>
    <sheet name="сГн" sheetId="18" r:id="rId18"/>
    <sheet name="Гн" sheetId="19" r:id="rId19"/>
    <sheet name="пГн" sheetId="20" r:id="rId20"/>
  </sheets>
  <definedNames>
    <definedName name="_xlnm.Print_Area" localSheetId="2">'1'!$A$1:$L$11</definedName>
    <definedName name="_xlnm.Print_Area" localSheetId="4">'2'!$A$1:$N$36</definedName>
    <definedName name="_xlnm.Print_Area" localSheetId="7">'3'!$A$1:$N$36</definedName>
    <definedName name="_xlnm.Print_Area" localSheetId="1">'В'!$A$1:$L$10</definedName>
    <definedName name="_xlnm.Print_Area" localSheetId="18">'Гн'!$A$1:$N$36</definedName>
    <definedName name="_xlnm.Print_Area" localSheetId="0">'Итог01'!$A$1:$AJ$192</definedName>
    <definedName name="_xlnm.Print_Area" localSheetId="10">'Мл'!$A$1:$O$72</definedName>
    <definedName name="_xlnm.Print_Area" localSheetId="5">'п2'!$A$1:$E$15</definedName>
    <definedName name="_xlnm.Print_Area" localSheetId="8">'п3'!$A$1:$E$15</definedName>
    <definedName name="_xlnm.Print_Area" localSheetId="19">'пГн'!$A$1:$E$15</definedName>
    <definedName name="_xlnm.Print_Area" localSheetId="16">'пПф'!$A$1:$E$15</definedName>
    <definedName name="_xlnm.Print_Area" localSheetId="15">'Пф'!$A$1:$N$36</definedName>
    <definedName name="_xlnm.Print_Area" localSheetId="3">'с2'!$A$1:$I$15</definedName>
    <definedName name="_xlnm.Print_Area" localSheetId="6">'с3'!$A$1:$I$15</definedName>
    <definedName name="_xlnm.Print_Area" localSheetId="17">'сГн'!$A$1:$I$15</definedName>
    <definedName name="_xlnm.Print_Area" localSheetId="9">'сМл'!$A$1:$I$23</definedName>
    <definedName name="_xlnm.Print_Area" localSheetId="14">'сПф'!$A$1:$I$15</definedName>
    <definedName name="_xlnm.Print_Area" localSheetId="12">'Ст'!$A$1:$L$10</definedName>
    <definedName name="_xlnm.Print_Area" localSheetId="13">'Ут'!$A$1:$L$12</definedName>
  </definedNames>
  <calcPr fullCalcOnLoad="1"/>
</workbook>
</file>

<file path=xl/sharedStrings.xml><?xml version="1.0" encoding="utf-8"?>
<sst xmlns="http://schemas.openxmlformats.org/spreadsheetml/2006/main" count="536" uniqueCount="94">
  <si>
    <t>СУММА</t>
  </si>
  <si>
    <t>Фамилия Имя игрока, наделяемого баллами</t>
  </si>
  <si>
    <r>
      <t>ФЕДЕРАЦИЯ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НАСТОЛЬНОГО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ТЕННИСА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РЕСПУБЛИКИ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БАШКОРТОСТАН</t>
    </r>
    <r>
      <rPr>
        <b/>
        <sz val="14"/>
        <color indexed="9"/>
        <rFont val="Arial"/>
        <family val="2"/>
      </rPr>
      <t xml:space="preserve">     </t>
    </r>
    <r>
      <rPr>
        <b/>
        <sz val="14"/>
        <color indexed="12"/>
        <rFont val="Arial"/>
        <family val="2"/>
      </rPr>
      <t>ФНТ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РБ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fntb</t>
    </r>
    <r>
      <rPr>
        <b/>
        <sz val="14"/>
        <color indexed="58"/>
        <rFont val="Arial"/>
        <family val="2"/>
      </rPr>
      <t>.ru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fntrb</t>
    </r>
    <r>
      <rPr>
        <b/>
        <sz val="14"/>
        <color indexed="58"/>
        <rFont val="Arial"/>
        <family val="2"/>
      </rPr>
      <t>@mail.ru</t>
    </r>
  </si>
  <si>
    <t>тур</t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</si>
  <si>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</si>
  <si>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г.Уфа</t>
  </si>
  <si>
    <t>лига</t>
  </si>
  <si>
    <t>№</t>
  </si>
  <si>
    <t>Семенов Константин</t>
  </si>
  <si>
    <t>Андрющенко Александр</t>
  </si>
  <si>
    <t>Фирсов Денис</t>
  </si>
  <si>
    <t>Список в соответствии с рейтингом</t>
  </si>
  <si>
    <t>Список согласно занятым местам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</si>
  <si>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</si>
  <si>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</si>
  <si>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</si>
  <si>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</si>
  <si>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</si>
  <si>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</si>
  <si>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</si>
  <si>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7-е место</t>
  </si>
  <si>
    <t>8-е место</t>
  </si>
  <si>
    <t>№ игры</t>
  </si>
  <si>
    <t>Выигравший</t>
  </si>
  <si>
    <t>Проигравший</t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</si>
  <si>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</si>
  <si>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H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</si>
  <si>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</si>
  <si>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</si>
  <si>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</si>
  <si>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Абулаев Салават</t>
  </si>
  <si>
    <t>Абулаев Айрат</t>
  </si>
  <si>
    <t>Хафизов Булат</t>
  </si>
  <si>
    <t>Хуснутдинов Радмир</t>
  </si>
  <si>
    <t>Профессиональная</t>
  </si>
  <si>
    <t>Аббасов Рустамхон</t>
  </si>
  <si>
    <t>Байрамалов Леонид</t>
  </si>
  <si>
    <t>9-е место</t>
  </si>
  <si>
    <t>11-е место</t>
  </si>
  <si>
    <t>10-е место</t>
  </si>
  <si>
    <t>12-е место</t>
  </si>
  <si>
    <t>13-е место</t>
  </si>
  <si>
    <t>14-е место</t>
  </si>
  <si>
    <t>15-е место</t>
  </si>
  <si>
    <t>16-е место</t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</si>
  <si>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</si>
  <si>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Утренняя</t>
  </si>
  <si>
    <t>Камалтдинов Ирек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</si>
  <si>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</si>
  <si>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</si>
  <si>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Младшая</t>
  </si>
  <si>
    <t>Петровский Тимофей</t>
  </si>
  <si>
    <t>Назмиев Аскар</t>
  </si>
  <si>
    <t>Третья</t>
  </si>
  <si>
    <t>Вторая</t>
  </si>
  <si>
    <t>Первая</t>
  </si>
  <si>
    <t>Раянов Рамиль</t>
  </si>
  <si>
    <t>Садыков Амир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</si>
  <si>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</si>
  <si>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</si>
  <si>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</si>
  <si>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</si>
  <si>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</si>
  <si>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</si>
  <si>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</si>
  <si>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</si>
  <si>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</si>
  <si>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</si>
  <si>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0</t>
  </si>
  <si>
    <r>
      <t xml:space="preserve">БАШ
</t>
    </r>
    <r>
      <rPr>
        <b/>
        <sz val="11"/>
        <color indexed="17"/>
        <rFont val="Arial"/>
        <family val="2"/>
      </rPr>
      <t>КЛУБ</t>
    </r>
  </si>
  <si>
    <t>КОРНЮШИН ИГОРЬ АНДРЕЕВИЧ</t>
  </si>
  <si>
    <t>8-10 января 2021 г.</t>
  </si>
  <si>
    <t>Участников - 52.    Премии - 9000 р.    Расходы - 87 200 р.</t>
  </si>
  <si>
    <t>Республиканские соревнования в зачет Кубков РБ 2021</t>
  </si>
  <si>
    <t>LXV Чемпионат Республики Башкортостан</t>
  </si>
  <si>
    <t>LXV Чемпионат РБ в зачет Кубка РБ 21, Кубка Давида - Детского Кубка РБ 21</t>
  </si>
  <si>
    <t>Премии 500, 300, 200</t>
  </si>
  <si>
    <t>Генеральная</t>
  </si>
  <si>
    <t>Премии 3000 2000 1000 500 400 300 200 100</t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</si>
  <si>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</si>
  <si>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</si>
  <si>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t>Старшая</t>
  </si>
  <si>
    <t>Сафаров Ревнер</t>
  </si>
  <si>
    <t>Петров Глеб</t>
  </si>
  <si>
    <t>Плеханова Арина</t>
  </si>
  <si>
    <t>Кушнарев Никита</t>
  </si>
  <si>
    <t>Максютова Маргарита</t>
  </si>
  <si>
    <t>Назмиева Мелина</t>
  </si>
  <si>
    <t>Садыкова Эмилия</t>
  </si>
  <si>
    <t>Максютова Наталья</t>
  </si>
  <si>
    <t>Петухова Надежда</t>
  </si>
  <si>
    <t>Кушнарева Юлия</t>
  </si>
  <si>
    <t>ЛоТТо 500 ₽ - Петров Глеб</t>
  </si>
  <si>
    <t>Высшая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</si>
</sst>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\ &quot;тур&quot;;[Red]\-#,##0\ &quot;тур&quot;"/>
    <numFmt numFmtId="196" formatCode="#,##0\ &quot;лига&quot;;[Red]\-#,##0\ &quot;лига&quot;"/>
    <numFmt numFmtId="197" formatCode="#,##0&quot; тур&quot;;&quot;-&quot;#,##0&quot; тур&quot;"/>
    <numFmt numFmtId="198" formatCode="dddd&quot;, &quot;mmmm&quot; &quot;dd&quot;, &quot;yyyy"/>
    <numFmt numFmtId="199" formatCode="[$-419]d\ mmm;@"/>
  </numFmts>
  <fonts count="10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9"/>
      <color indexed="5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6"/>
      <color indexed="12"/>
      <name val="Arial Cyr"/>
      <family val="0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b/>
      <sz val="36"/>
      <color indexed="12"/>
      <name val="Arial Narrow"/>
      <family val="2"/>
    </font>
    <font>
      <sz val="10"/>
      <color indexed="21"/>
      <name val="Arial Cyr"/>
      <family val="0"/>
    </font>
    <font>
      <b/>
      <sz val="28"/>
      <color indexed="12"/>
      <name val="Verdana"/>
      <family val="2"/>
    </font>
    <font>
      <sz val="18"/>
      <color indexed="21"/>
      <name val="Times New Roman"/>
      <family val="1"/>
    </font>
    <font>
      <sz val="24"/>
      <color indexed="21"/>
      <name val="Times New Roman"/>
      <family val="1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sz val="8"/>
      <color indexed="22"/>
      <name val="Arial Narrow"/>
      <family val="2"/>
    </font>
    <font>
      <b/>
      <sz val="9"/>
      <color indexed="13"/>
      <name val="Arial"/>
      <family val="2"/>
    </font>
    <font>
      <b/>
      <sz val="9"/>
      <color indexed="9"/>
      <name val="Arial"/>
      <family val="2"/>
    </font>
    <font>
      <i/>
      <sz val="14"/>
      <color indexed="21"/>
      <name val="Times New Roman"/>
      <family val="1"/>
    </font>
    <font>
      <b/>
      <sz val="14"/>
      <color indexed="12"/>
      <name val="Arial"/>
      <family val="2"/>
    </font>
    <font>
      <b/>
      <sz val="14"/>
      <color indexed="9"/>
      <name val="Arial"/>
      <family val="2"/>
    </font>
    <font>
      <b/>
      <sz val="14"/>
      <color indexed="58"/>
      <name val="Arial"/>
      <family val="2"/>
    </font>
    <font>
      <i/>
      <sz val="10"/>
      <color indexed="12"/>
      <name val="Times New Roman"/>
      <family val="1"/>
    </font>
    <font>
      <i/>
      <sz val="11"/>
      <color indexed="62"/>
      <name val="Times New Roman"/>
      <family val="1"/>
    </font>
    <font>
      <i/>
      <sz val="10"/>
      <color indexed="17"/>
      <name val="Times New Roman"/>
      <family val="1"/>
    </font>
    <font>
      <b/>
      <i/>
      <sz val="14"/>
      <color indexed="16"/>
      <name val="Times New Roman"/>
      <family val="1"/>
    </font>
    <font>
      <sz val="10"/>
      <color indexed="9"/>
      <name val="Arial Cyr"/>
      <family val="0"/>
    </font>
    <font>
      <sz val="12"/>
      <color indexed="17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21"/>
      <name val="Times New Roman"/>
      <family val="1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sz val="10"/>
      <color indexed="2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6"/>
      <color indexed="21"/>
      <name val="KR All Sport"/>
      <family val="0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i/>
      <sz val="10"/>
      <color indexed="21"/>
      <name val="Times New Roman"/>
      <family val="1"/>
    </font>
    <font>
      <sz val="10"/>
      <color indexed="22"/>
      <name val="Arial Cyr"/>
      <family val="0"/>
    </font>
    <font>
      <sz val="8"/>
      <color indexed="10"/>
      <name val="Arial Narrow"/>
      <family val="2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13"/>
      <name val="Arial Narrow"/>
      <family val="2"/>
    </font>
    <font>
      <b/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sz val="6"/>
      <color indexed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12"/>
      <name val="Times New Roman"/>
      <family val="1"/>
    </font>
    <font>
      <sz val="6"/>
      <color indexed="10"/>
      <name val="Arial"/>
      <family val="2"/>
    </font>
    <font>
      <sz val="10"/>
      <color indexed="18"/>
      <name val="Arial Cyr"/>
      <family val="0"/>
    </font>
    <font>
      <sz val="11"/>
      <color indexed="21"/>
      <name val="Arial Cyr"/>
      <family val="0"/>
    </font>
    <font>
      <sz val="12"/>
      <name val="Arial"/>
      <family val="2"/>
    </font>
    <font>
      <sz val="16"/>
      <color indexed="8"/>
      <name val="Arial"/>
      <family val="2"/>
    </font>
    <font>
      <b/>
      <sz val="11"/>
      <color indexed="17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58"/>
      <name val="Arial"/>
      <family val="2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sz val="16"/>
      <color indexed="2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1"/>
      </top>
      <bottom style="thin">
        <color indexed="11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6" fillId="11" borderId="10" xfId="0" applyFont="1" applyFill="1" applyBorder="1" applyAlignment="1" applyProtection="1">
      <alignment horizontal="center"/>
      <protection/>
    </xf>
    <xf numFmtId="0" fontId="5" fillId="25" borderId="10" xfId="0" applyFont="1" applyFill="1" applyBorder="1" applyAlignment="1" applyProtection="1">
      <alignment horizontal="right"/>
      <protection locked="0"/>
    </xf>
    <xf numFmtId="0" fontId="7" fillId="26" borderId="11" xfId="0" applyFont="1" applyFill="1" applyBorder="1" applyAlignment="1" applyProtection="1">
      <alignment horizontal="center"/>
      <protection/>
    </xf>
    <xf numFmtId="0" fontId="8" fillId="24" borderId="0" xfId="0" applyFont="1" applyFill="1" applyAlignment="1" applyProtection="1">
      <alignment horizontal="right"/>
      <protection/>
    </xf>
    <xf numFmtId="0" fontId="29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left" vertical="center"/>
    </xf>
    <xf numFmtId="0" fontId="4" fillId="24" borderId="0" xfId="0" applyFont="1" applyFill="1" applyAlignment="1" applyProtection="1">
      <alignment/>
      <protection/>
    </xf>
    <xf numFmtId="0" fontId="32" fillId="24" borderId="10" xfId="0" applyFont="1" applyFill="1" applyBorder="1" applyAlignment="1" applyProtection="1">
      <alignment horizontal="center" vertical="center"/>
      <protection/>
    </xf>
    <xf numFmtId="0" fontId="33" fillId="27" borderId="0" xfId="0" applyFont="1" applyFill="1" applyAlignment="1">
      <alignment horizontal="left" vertical="center"/>
    </xf>
    <xf numFmtId="0" fontId="31" fillId="27" borderId="0" xfId="0" applyFont="1" applyFill="1" applyAlignment="1">
      <alignment horizontal="left" vertical="center"/>
    </xf>
    <xf numFmtId="0" fontId="28" fillId="27" borderId="0" xfId="0" applyFont="1" applyFill="1" applyAlignment="1">
      <alignment horizontal="left" vertical="center"/>
    </xf>
    <xf numFmtId="0" fontId="0" fillId="27" borderId="0" xfId="0" applyFill="1" applyAlignment="1" applyProtection="1">
      <alignment/>
      <protection/>
    </xf>
    <xf numFmtId="0" fontId="36" fillId="24" borderId="0" xfId="0" applyFont="1" applyFill="1" applyAlignment="1" applyProtection="1">
      <alignment horizontal="center"/>
      <protection/>
    </xf>
    <xf numFmtId="0" fontId="37" fillId="24" borderId="0" xfId="0" applyFont="1" applyFill="1" applyAlignment="1" applyProtection="1">
      <alignment horizontal="center"/>
      <protection/>
    </xf>
    <xf numFmtId="0" fontId="38" fillId="24" borderId="0" xfId="0" applyFont="1" applyFill="1" applyAlignment="1" applyProtection="1">
      <alignment horizontal="center" vertical="top"/>
      <protection/>
    </xf>
    <xf numFmtId="0" fontId="7" fillId="26" borderId="12" xfId="0" applyFont="1" applyFill="1" applyBorder="1" applyAlignment="1" applyProtection="1">
      <alignment horizontal="center"/>
      <protection/>
    </xf>
    <xf numFmtId="195" fontId="50" fillId="28" borderId="13" xfId="0" applyNumberFormat="1" applyFont="1" applyFill="1" applyBorder="1" applyAlignment="1" applyProtection="1">
      <alignment horizontal="right" vertical="center"/>
      <protection/>
    </xf>
    <xf numFmtId="190" fontId="52" fillId="28" borderId="14" xfId="0" applyNumberFormat="1" applyFont="1" applyFill="1" applyBorder="1" applyAlignment="1" applyProtection="1">
      <alignment horizontal="center"/>
      <protection/>
    </xf>
    <xf numFmtId="190" fontId="52" fillId="28" borderId="15" xfId="0" applyNumberFormat="1" applyFont="1" applyFill="1" applyBorder="1" applyAlignment="1" applyProtection="1">
      <alignment horizontal="right"/>
      <protection/>
    </xf>
    <xf numFmtId="190" fontId="52" fillId="28" borderId="16" xfId="0" applyNumberFormat="1" applyFont="1" applyFill="1" applyBorder="1" applyAlignment="1" applyProtection="1">
      <alignment horizontal="left" vertical="center"/>
      <protection/>
    </xf>
    <xf numFmtId="0" fontId="5" fillId="25" borderId="17" xfId="0" applyFont="1" applyFill="1" applyBorder="1" applyAlignment="1" applyProtection="1">
      <alignment horizontal="right"/>
      <protection locked="0"/>
    </xf>
    <xf numFmtId="0" fontId="56" fillId="24" borderId="0" xfId="0" applyFont="1" applyFill="1" applyAlignment="1" applyProtection="1">
      <alignment horizontal="center"/>
      <protection/>
    </xf>
    <xf numFmtId="0" fontId="57" fillId="24" borderId="0" xfId="0" applyFont="1" applyFill="1" applyAlignment="1" applyProtection="1">
      <alignment horizontal="left"/>
      <protection/>
    </xf>
    <xf numFmtId="0" fontId="0" fillId="20" borderId="17" xfId="0" applyFill="1" applyBorder="1" applyAlignment="1">
      <alignment horizontal="center" vertical="center"/>
    </xf>
    <xf numFmtId="0" fontId="0" fillId="27" borderId="0" xfId="0" applyFill="1" applyAlignment="1">
      <alignment/>
    </xf>
    <xf numFmtId="0" fontId="0" fillId="20" borderId="17" xfId="0" applyFill="1" applyBorder="1" applyAlignment="1">
      <alignment horizontal="center"/>
    </xf>
    <xf numFmtId="0" fontId="49" fillId="29" borderId="17" xfId="0" applyFont="1" applyFill="1" applyBorder="1" applyAlignment="1">
      <alignment horizontal="center" vertical="center"/>
    </xf>
    <xf numFmtId="0" fontId="64" fillId="29" borderId="17" xfId="0" applyFont="1" applyFill="1" applyBorder="1" applyAlignment="1">
      <alignment horizontal="left"/>
    </xf>
    <xf numFmtId="0" fontId="64" fillId="30" borderId="17" xfId="0" applyFont="1" applyFill="1" applyBorder="1" applyAlignment="1">
      <alignment horizontal="left"/>
    </xf>
    <xf numFmtId="0" fontId="49" fillId="30" borderId="17" xfId="0" applyFont="1" applyFill="1" applyBorder="1" applyAlignment="1">
      <alignment horizontal="center" vertical="center"/>
    </xf>
    <xf numFmtId="0" fontId="0" fillId="27" borderId="0" xfId="0" applyFill="1" applyAlignment="1">
      <alignment horizontal="center"/>
    </xf>
    <xf numFmtId="0" fontId="65" fillId="27" borderId="0" xfId="0" applyFont="1" applyFill="1" applyAlignment="1" applyProtection="1">
      <alignment horizontal="left"/>
      <protection/>
    </xf>
    <xf numFmtId="0" fontId="66" fillId="27" borderId="0" xfId="0" applyFont="1" applyFill="1" applyAlignment="1" applyProtection="1">
      <alignment horizontal="left"/>
      <protection/>
    </xf>
    <xf numFmtId="0" fontId="67" fillId="27" borderId="0" xfId="0" applyFont="1" applyFill="1" applyAlignment="1" applyProtection="1">
      <alignment horizontal="left"/>
      <protection locked="0"/>
    </xf>
    <xf numFmtId="189" fontId="67" fillId="27" borderId="0" xfId="0" applyNumberFormat="1" applyFont="1" applyFill="1" applyAlignment="1" applyProtection="1">
      <alignment horizontal="left"/>
      <protection locked="0"/>
    </xf>
    <xf numFmtId="190" fontId="52" fillId="24" borderId="0" xfId="0" applyNumberFormat="1" applyFont="1" applyFill="1" applyAlignment="1" applyProtection="1">
      <alignment horizontal="left"/>
      <protection/>
    </xf>
    <xf numFmtId="0" fontId="69" fillId="24" borderId="0" xfId="0" applyFont="1" applyFill="1" applyAlignment="1" applyProtection="1">
      <alignment horizontal="right"/>
      <protection/>
    </xf>
    <xf numFmtId="0" fontId="69" fillId="24" borderId="0" xfId="0" applyFont="1" applyFill="1" applyAlignment="1" applyProtection="1">
      <alignment horizontal="center"/>
      <protection/>
    </xf>
    <xf numFmtId="0" fontId="69" fillId="24" borderId="0" xfId="0" applyFont="1" applyFill="1" applyAlignment="1" applyProtection="1">
      <alignment/>
      <protection/>
    </xf>
    <xf numFmtId="0" fontId="4" fillId="27" borderId="0" xfId="0" applyFont="1" applyFill="1" applyAlignment="1" applyProtection="1">
      <alignment/>
      <protection/>
    </xf>
    <xf numFmtId="0" fontId="70" fillId="22" borderId="17" xfId="0" applyFont="1" applyFill="1" applyBorder="1" applyAlignment="1" applyProtection="1">
      <alignment/>
      <protection/>
    </xf>
    <xf numFmtId="0" fontId="4" fillId="27" borderId="0" xfId="0" applyFont="1" applyFill="1" applyAlignment="1" applyProtection="1">
      <alignment horizontal="right"/>
      <protection/>
    </xf>
    <xf numFmtId="0" fontId="76" fillId="27" borderId="0" xfId="0" applyFont="1" applyFill="1" applyAlignment="1" applyProtection="1">
      <alignment horizontal="center" vertical="center"/>
      <protection/>
    </xf>
    <xf numFmtId="0" fontId="77" fillId="27" borderId="0" xfId="0" applyFont="1" applyFill="1" applyAlignment="1">
      <alignment vertical="center"/>
    </xf>
    <xf numFmtId="189" fontId="78" fillId="27" borderId="0" xfId="0" applyNumberFormat="1" applyFont="1" applyFill="1" applyAlignment="1" applyProtection="1">
      <alignment horizontal="center" vertical="center"/>
      <protection/>
    </xf>
    <xf numFmtId="0" fontId="79" fillId="24" borderId="0" xfId="0" applyFont="1" applyFill="1" applyAlignment="1">
      <alignment vertical="center"/>
    </xf>
    <xf numFmtId="0" fontId="80" fillId="24" borderId="18" xfId="0" applyFont="1" applyFill="1" applyBorder="1" applyAlignment="1">
      <alignment vertical="center"/>
    </xf>
    <xf numFmtId="0" fontId="81" fillId="24" borderId="18" xfId="0" applyFont="1" applyFill="1" applyBorder="1" applyAlignment="1">
      <alignment vertical="center"/>
    </xf>
    <xf numFmtId="0" fontId="82" fillId="24" borderId="0" xfId="0" applyFont="1" applyFill="1" applyBorder="1" applyAlignment="1">
      <alignment vertical="center"/>
    </xf>
    <xf numFmtId="0" fontId="77" fillId="24" borderId="0" xfId="0" applyFont="1" applyFill="1" applyAlignment="1">
      <alignment vertical="center"/>
    </xf>
    <xf numFmtId="0" fontId="83" fillId="27" borderId="0" xfId="0" applyFont="1" applyFill="1" applyAlignment="1">
      <alignment vertical="center"/>
    </xf>
    <xf numFmtId="0" fontId="80" fillId="24" borderId="0" xfId="0" applyFont="1" applyFill="1" applyAlignment="1">
      <alignment vertical="center"/>
    </xf>
    <xf numFmtId="0" fontId="79" fillId="24" borderId="19" xfId="0" applyFont="1" applyFill="1" applyBorder="1" applyAlignment="1">
      <alignment vertical="center"/>
    </xf>
    <xf numFmtId="0" fontId="80" fillId="24" borderId="20" xfId="0" applyFont="1" applyFill="1" applyBorder="1" applyAlignment="1">
      <alignment vertical="center"/>
    </xf>
    <xf numFmtId="0" fontId="79" fillId="24" borderId="18" xfId="0" applyFont="1" applyFill="1" applyBorder="1" applyAlignment="1">
      <alignment vertical="center"/>
    </xf>
    <xf numFmtId="0" fontId="79" fillId="24" borderId="0" xfId="0" applyFont="1" applyFill="1" applyBorder="1" applyAlignment="1">
      <alignment vertical="center"/>
    </xf>
    <xf numFmtId="0" fontId="81" fillId="24" borderId="21" xfId="0" applyFont="1" applyFill="1" applyBorder="1" applyAlignment="1">
      <alignment vertical="center"/>
    </xf>
    <xf numFmtId="0" fontId="80" fillId="24" borderId="22" xfId="0" applyFont="1" applyFill="1" applyBorder="1" applyAlignment="1">
      <alignment vertical="center"/>
    </xf>
    <xf numFmtId="0" fontId="83" fillId="24" borderId="0" xfId="0" applyFont="1" applyFill="1" applyBorder="1" applyAlignment="1">
      <alignment vertical="center"/>
    </xf>
    <xf numFmtId="0" fontId="80" fillId="24" borderId="0" xfId="0" applyFont="1" applyFill="1" applyBorder="1" applyAlignment="1">
      <alignment vertical="center"/>
    </xf>
    <xf numFmtId="0" fontId="80" fillId="24" borderId="23" xfId="0" applyFont="1" applyFill="1" applyBorder="1" applyAlignment="1">
      <alignment vertical="center"/>
    </xf>
    <xf numFmtId="0" fontId="79" fillId="24" borderId="18" xfId="0" applyFont="1" applyFill="1" applyBorder="1" applyAlignment="1">
      <alignment horizontal="left" vertical="center"/>
    </xf>
    <xf numFmtId="0" fontId="79" fillId="24" borderId="0" xfId="0" applyFont="1" applyFill="1" applyBorder="1" applyAlignment="1">
      <alignment horizontal="right" vertical="center"/>
    </xf>
    <xf numFmtId="0" fontId="77" fillId="24" borderId="0" xfId="0" applyFont="1" applyFill="1" applyBorder="1" applyAlignment="1">
      <alignment vertical="center"/>
    </xf>
    <xf numFmtId="0" fontId="84" fillId="24" borderId="0" xfId="0" applyFont="1" applyFill="1" applyBorder="1" applyAlignment="1">
      <alignment horizontal="right" vertical="center"/>
    </xf>
    <xf numFmtId="0" fontId="79" fillId="24" borderId="21" xfId="0" applyFont="1" applyFill="1" applyBorder="1" applyAlignment="1">
      <alignment vertical="center"/>
    </xf>
    <xf numFmtId="0" fontId="80" fillId="24" borderId="18" xfId="0" applyFont="1" applyFill="1" applyBorder="1" applyAlignment="1" applyProtection="1">
      <alignment horizontal="right" vertical="center"/>
      <protection/>
    </xf>
    <xf numFmtId="0" fontId="81" fillId="24" borderId="18" xfId="0" applyFont="1" applyFill="1" applyBorder="1" applyAlignment="1" applyProtection="1">
      <alignment horizontal="left" vertical="center"/>
      <protection/>
    </xf>
    <xf numFmtId="0" fontId="79" fillId="24" borderId="0" xfId="0" applyFont="1" applyFill="1" applyAlignment="1">
      <alignment horizontal="right" vertical="center"/>
    </xf>
    <xf numFmtId="0" fontId="84" fillId="24" borderId="0" xfId="0" applyFont="1" applyFill="1" applyAlignment="1">
      <alignment horizontal="right" vertical="center"/>
    </xf>
    <xf numFmtId="0" fontId="80" fillId="24" borderId="0" xfId="0" applyFont="1" applyFill="1" applyBorder="1" applyAlignment="1" applyProtection="1">
      <alignment horizontal="left" vertical="center"/>
      <protection/>
    </xf>
    <xf numFmtId="0" fontId="79" fillId="24" borderId="24" xfId="0" applyFont="1" applyFill="1" applyBorder="1" applyAlignment="1">
      <alignment vertical="center"/>
    </xf>
    <xf numFmtId="0" fontId="81" fillId="24" borderId="21" xfId="0" applyFont="1" applyFill="1" applyBorder="1" applyAlignment="1" applyProtection="1">
      <alignment horizontal="left" vertical="center"/>
      <protection/>
    </xf>
    <xf numFmtId="0" fontId="80" fillId="24" borderId="22" xfId="0" applyFont="1" applyFill="1" applyBorder="1" applyAlignment="1" applyProtection="1">
      <alignment horizontal="left" vertical="center"/>
      <protection/>
    </xf>
    <xf numFmtId="0" fontId="80" fillId="24" borderId="18" xfId="0" applyFont="1" applyFill="1" applyBorder="1" applyAlignment="1" applyProtection="1">
      <alignment horizontal="left" vertical="center"/>
      <protection/>
    </xf>
    <xf numFmtId="0" fontId="85" fillId="24" borderId="0" xfId="0" applyFont="1" applyFill="1" applyAlignment="1">
      <alignment vertical="center"/>
    </xf>
    <xf numFmtId="0" fontId="83" fillId="24" borderId="0" xfId="0" applyFont="1" applyFill="1" applyAlignment="1">
      <alignment vertical="center"/>
    </xf>
    <xf numFmtId="0" fontId="82" fillId="24" borderId="0" xfId="0" applyFont="1" applyFill="1" applyBorder="1" applyAlignment="1" applyProtection="1">
      <alignment horizontal="left" vertical="center"/>
      <protection/>
    </xf>
    <xf numFmtId="0" fontId="86" fillId="24" borderId="0" xfId="0" applyFont="1" applyFill="1" applyBorder="1" applyAlignment="1">
      <alignment horizontal="left" vertical="center"/>
    </xf>
    <xf numFmtId="0" fontId="86" fillId="24" borderId="0" xfId="0" applyFont="1" applyFill="1" applyAlignment="1">
      <alignment horizontal="right" vertical="center"/>
    </xf>
    <xf numFmtId="0" fontId="84" fillId="24" borderId="0" xfId="0" applyFont="1" applyFill="1" applyAlignment="1">
      <alignment vertical="center"/>
    </xf>
    <xf numFmtId="0" fontId="86" fillId="24" borderId="0" xfId="0" applyFont="1" applyFill="1" applyBorder="1" applyAlignment="1" applyProtection="1">
      <alignment horizontal="left" vertical="center"/>
      <protection/>
    </xf>
    <xf numFmtId="0" fontId="81" fillId="24" borderId="0" xfId="0" applyFont="1" applyFill="1" applyBorder="1" applyAlignment="1" applyProtection="1">
      <alignment horizontal="left" vertical="center"/>
      <protection/>
    </xf>
    <xf numFmtId="0" fontId="80" fillId="27" borderId="0" xfId="0" applyFont="1" applyFill="1" applyAlignment="1">
      <alignment vertical="center"/>
    </xf>
    <xf numFmtId="0" fontId="86" fillId="27" borderId="0" xfId="0" applyFont="1" applyFill="1" applyAlignment="1">
      <alignment vertical="center"/>
    </xf>
    <xf numFmtId="0" fontId="0" fillId="27" borderId="0" xfId="0" applyFont="1" applyFill="1" applyAlignment="1">
      <alignment horizontal="center" vertical="center"/>
    </xf>
    <xf numFmtId="0" fontId="87" fillId="27" borderId="0" xfId="0" applyFont="1" applyFill="1" applyAlignment="1" applyProtection="1">
      <alignment horizontal="left"/>
      <protection/>
    </xf>
    <xf numFmtId="189" fontId="88" fillId="27" borderId="0" xfId="0" applyNumberFormat="1" applyFont="1" applyFill="1" applyAlignment="1" applyProtection="1">
      <alignment horizontal="left"/>
      <protection locked="0"/>
    </xf>
    <xf numFmtId="0" fontId="0" fillId="24" borderId="0" xfId="0" applyFill="1" applyAlignment="1" applyProtection="1">
      <alignment horizontal="right"/>
      <protection/>
    </xf>
    <xf numFmtId="0" fontId="0" fillId="24" borderId="0" xfId="0" applyFill="1" applyAlignment="1" applyProtection="1">
      <alignment horizontal="center"/>
      <protection/>
    </xf>
    <xf numFmtId="0" fontId="6" fillId="22" borderId="17" xfId="0" applyFont="1" applyFill="1" applyBorder="1" applyAlignment="1" applyProtection="1">
      <alignment horizontal="center"/>
      <protection/>
    </xf>
    <xf numFmtId="0" fontId="90" fillId="27" borderId="0" xfId="0" applyFont="1" applyFill="1" applyAlignment="1">
      <alignment/>
    </xf>
    <xf numFmtId="0" fontId="91" fillId="24" borderId="0" xfId="0" applyFont="1" applyFill="1" applyAlignment="1" applyProtection="1">
      <alignment/>
      <protection/>
    </xf>
    <xf numFmtId="0" fontId="61" fillId="24" borderId="18" xfId="0" applyFont="1" applyFill="1" applyBorder="1" applyAlignment="1" applyProtection="1">
      <alignment horizontal="left"/>
      <protection/>
    </xf>
    <xf numFmtId="0" fontId="61" fillId="24" borderId="0" xfId="0" applyFont="1" applyFill="1" applyBorder="1" applyAlignment="1" applyProtection="1">
      <alignment horizontal="left"/>
      <protection/>
    </xf>
    <xf numFmtId="0" fontId="90" fillId="24" borderId="0" xfId="0" applyFont="1" applyFill="1" applyAlignment="1" applyProtection="1">
      <alignment/>
      <protection/>
    </xf>
    <xf numFmtId="0" fontId="91" fillId="24" borderId="19" xfId="0" applyFont="1" applyFill="1" applyBorder="1" applyAlignment="1" applyProtection="1">
      <alignment/>
      <protection/>
    </xf>
    <xf numFmtId="0" fontId="90" fillId="24" borderId="18" xfId="0" applyFont="1" applyFill="1" applyBorder="1" applyAlignment="1" applyProtection="1">
      <alignment/>
      <protection/>
    </xf>
    <xf numFmtId="0" fontId="90" fillId="24" borderId="0" xfId="0" applyFont="1" applyFill="1" applyBorder="1" applyAlignment="1" applyProtection="1">
      <alignment/>
      <protection/>
    </xf>
    <xf numFmtId="0" fontId="90" fillId="24" borderId="19" xfId="0" applyFont="1" applyFill="1" applyBorder="1" applyAlignment="1" applyProtection="1">
      <alignment/>
      <protection/>
    </xf>
    <xf numFmtId="0" fontId="61" fillId="24" borderId="21" xfId="0" applyFont="1" applyFill="1" applyBorder="1" applyAlignment="1" applyProtection="1">
      <alignment horizontal="left"/>
      <protection/>
    </xf>
    <xf numFmtId="0" fontId="61" fillId="24" borderId="22" xfId="0" applyFont="1" applyFill="1" applyBorder="1" applyAlignment="1" applyProtection="1">
      <alignment horizontal="left"/>
      <protection/>
    </xf>
    <xf numFmtId="0" fontId="90" fillId="24" borderId="23" xfId="0" applyFont="1" applyFill="1" applyBorder="1" applyAlignment="1" applyProtection="1">
      <alignment/>
      <protection/>
    </xf>
    <xf numFmtId="0" fontId="90" fillId="24" borderId="22" xfId="0" applyFont="1" applyFill="1" applyBorder="1" applyAlignment="1" applyProtection="1">
      <alignment/>
      <protection/>
    </xf>
    <xf numFmtId="0" fontId="91" fillId="24" borderId="0" xfId="0" applyFont="1" applyFill="1" applyBorder="1" applyAlignment="1" applyProtection="1">
      <alignment/>
      <protection/>
    </xf>
    <xf numFmtId="0" fontId="90" fillId="24" borderId="0" xfId="0" applyFont="1" applyFill="1" applyAlignment="1" applyProtection="1">
      <alignment horizontal="right"/>
      <protection/>
    </xf>
    <xf numFmtId="0" fontId="90" fillId="24" borderId="18" xfId="0" applyFont="1" applyFill="1" applyBorder="1" applyAlignment="1" applyProtection="1">
      <alignment horizontal="left"/>
      <protection/>
    </xf>
    <xf numFmtId="0" fontId="90" fillId="24" borderId="0" xfId="0" applyFont="1" applyFill="1" applyBorder="1" applyAlignment="1" applyProtection="1">
      <alignment horizontal="right"/>
      <protection/>
    </xf>
    <xf numFmtId="0" fontId="93" fillId="24" borderId="0" xfId="0" applyFont="1" applyFill="1" applyAlignment="1" applyProtection="1">
      <alignment horizontal="right"/>
      <protection/>
    </xf>
    <xf numFmtId="190" fontId="52" fillId="24" borderId="0" xfId="0" applyNumberFormat="1" applyFont="1" applyFill="1" applyBorder="1" applyAlignment="1" applyProtection="1">
      <alignment horizontal="left"/>
      <protection/>
    </xf>
    <xf numFmtId="190" fontId="52" fillId="24" borderId="0" xfId="0" applyNumberFormat="1" applyFont="1" applyFill="1" applyBorder="1" applyAlignment="1" applyProtection="1">
      <alignment horizontal="center"/>
      <protection/>
    </xf>
    <xf numFmtId="190" fontId="52" fillId="24" borderId="0" xfId="0" applyNumberFormat="1" applyFont="1" applyFill="1" applyBorder="1" applyAlignment="1" applyProtection="1">
      <alignment horizontal="right"/>
      <protection/>
    </xf>
    <xf numFmtId="190" fontId="52" fillId="24" borderId="0" xfId="0" applyNumberFormat="1" applyFont="1" applyFill="1" applyBorder="1" applyAlignment="1" applyProtection="1">
      <alignment horizontal="left" vertical="center"/>
      <protection/>
    </xf>
    <xf numFmtId="0" fontId="0" fillId="24" borderId="0" xfId="0" applyFont="1" applyFill="1" applyAlignment="1" applyProtection="1">
      <alignment/>
      <protection/>
    </xf>
    <xf numFmtId="0" fontId="95" fillId="24" borderId="18" xfId="0" applyFont="1" applyFill="1" applyBorder="1" applyAlignment="1" applyProtection="1">
      <alignment/>
      <protection/>
    </xf>
    <xf numFmtId="0" fontId="95" fillId="24" borderId="0" xfId="0" applyFont="1" applyFill="1" applyAlignment="1" applyProtection="1">
      <alignment/>
      <protection/>
    </xf>
    <xf numFmtId="0" fontId="95" fillId="24" borderId="20" xfId="0" applyFont="1" applyFill="1" applyBorder="1" applyAlignment="1" applyProtection="1">
      <alignment/>
      <protection/>
    </xf>
    <xf numFmtId="0" fontId="90" fillId="24" borderId="0" xfId="0" applyFont="1" applyFill="1" applyBorder="1" applyAlignment="1" applyProtection="1">
      <alignment horizontal="left"/>
      <protection/>
    </xf>
    <xf numFmtId="0" fontId="90" fillId="24" borderId="0" xfId="0" applyFont="1" applyFill="1" applyAlignment="1" applyProtection="1">
      <alignment/>
      <protection/>
    </xf>
    <xf numFmtId="0" fontId="95" fillId="24" borderId="22" xfId="0" applyFont="1" applyFill="1" applyBorder="1" applyAlignment="1" applyProtection="1">
      <alignment horizontal="left"/>
      <protection/>
    </xf>
    <xf numFmtId="0" fontId="95" fillId="24" borderId="0" xfId="0" applyFont="1" applyFill="1" applyBorder="1" applyAlignment="1" applyProtection="1">
      <alignment horizontal="left"/>
      <protection/>
    </xf>
    <xf numFmtId="0" fontId="95" fillId="24" borderId="22" xfId="0" applyFont="1" applyFill="1" applyBorder="1" applyAlignment="1" applyProtection="1">
      <alignment/>
      <protection/>
    </xf>
    <xf numFmtId="0" fontId="90" fillId="24" borderId="21" xfId="0" applyFont="1" applyFill="1" applyBorder="1" applyAlignment="1" applyProtection="1">
      <alignment horizontal="left"/>
      <protection/>
    </xf>
    <xf numFmtId="0" fontId="95" fillId="24" borderId="23" xfId="0" applyFont="1" applyFill="1" applyBorder="1" applyAlignment="1" applyProtection="1">
      <alignment horizontal="left"/>
      <protection/>
    </xf>
    <xf numFmtId="0" fontId="90" fillId="24" borderId="0" xfId="0" applyFont="1" applyFill="1" applyAlignment="1" applyProtection="1">
      <alignment horizontal="center"/>
      <protection/>
    </xf>
    <xf numFmtId="0" fontId="95" fillId="24" borderId="0" xfId="0" applyFont="1" applyFill="1" applyBorder="1" applyAlignment="1" applyProtection="1">
      <alignment/>
      <protection/>
    </xf>
    <xf numFmtId="0" fontId="95" fillId="24" borderId="23" xfId="0" applyFont="1" applyFill="1" applyBorder="1" applyAlignment="1" applyProtection="1">
      <alignment/>
      <protection/>
    </xf>
    <xf numFmtId="0" fontId="91" fillId="24" borderId="23" xfId="0" applyFont="1" applyFill="1" applyBorder="1" applyAlignment="1" applyProtection="1">
      <alignment horizontal="left"/>
      <protection/>
    </xf>
    <xf numFmtId="0" fontId="95" fillId="24" borderId="18" xfId="0" applyFont="1" applyFill="1" applyBorder="1" applyAlignment="1" applyProtection="1">
      <alignment horizontal="left"/>
      <protection/>
    </xf>
    <xf numFmtId="0" fontId="90" fillId="24" borderId="23" xfId="0" applyFont="1" applyFill="1" applyBorder="1" applyAlignment="1" applyProtection="1">
      <alignment horizontal="left"/>
      <protection/>
    </xf>
    <xf numFmtId="0" fontId="91" fillId="24" borderId="18" xfId="0" applyFont="1" applyFill="1" applyBorder="1" applyAlignment="1" applyProtection="1">
      <alignment horizontal="left"/>
      <protection/>
    </xf>
    <xf numFmtId="0" fontId="91" fillId="24" borderId="0" xfId="0" applyFont="1" applyFill="1" applyBorder="1" applyAlignment="1" applyProtection="1">
      <alignment horizontal="left"/>
      <protection/>
    </xf>
    <xf numFmtId="0" fontId="91" fillId="24" borderId="21" xfId="0" applyFont="1" applyFill="1" applyBorder="1" applyAlignment="1" applyProtection="1">
      <alignment horizontal="left"/>
      <protection/>
    </xf>
    <xf numFmtId="0" fontId="93" fillId="24" borderId="19" xfId="0" applyFont="1" applyFill="1" applyBorder="1" applyAlignment="1" applyProtection="1">
      <alignment/>
      <protection/>
    </xf>
    <xf numFmtId="0" fontId="93" fillId="24" borderId="0" xfId="0" applyFont="1" applyFill="1" applyBorder="1" applyAlignment="1" applyProtection="1">
      <alignment horizontal="right"/>
      <protection/>
    </xf>
    <xf numFmtId="49" fontId="97" fillId="24" borderId="0" xfId="53" applyNumberFormat="1" applyFont="1" applyFill="1" applyBorder="1" applyAlignment="1">
      <alignment horizontal="center"/>
      <protection/>
    </xf>
    <xf numFmtId="0" fontId="46" fillId="24" borderId="25" xfId="0" applyFont="1" applyFill="1" applyBorder="1" applyAlignment="1" applyProtection="1">
      <alignment horizontal="left"/>
      <protection/>
    </xf>
    <xf numFmtId="0" fontId="46" fillId="24" borderId="26" xfId="0" applyFont="1" applyFill="1" applyBorder="1" applyAlignment="1" applyProtection="1">
      <alignment horizontal="left"/>
      <protection/>
    </xf>
    <xf numFmtId="0" fontId="47" fillId="28" borderId="15" xfId="0" applyFont="1" applyFill="1" applyBorder="1" applyAlignment="1" applyProtection="1">
      <alignment horizontal="right"/>
      <protection/>
    </xf>
    <xf numFmtId="0" fontId="47" fillId="28" borderId="16" xfId="0" applyFont="1" applyFill="1" applyBorder="1" applyAlignment="1" applyProtection="1">
      <alignment horizontal="right"/>
      <protection/>
    </xf>
    <xf numFmtId="0" fontId="47" fillId="28" borderId="27" xfId="0" applyFont="1" applyFill="1" applyBorder="1" applyAlignment="1" applyProtection="1">
      <alignment horizontal="right"/>
      <protection/>
    </xf>
    <xf numFmtId="0" fontId="42" fillId="24" borderId="0" xfId="42" applyFont="1" applyFill="1" applyBorder="1" applyAlignment="1" applyProtection="1">
      <alignment horizontal="center" vertical="center"/>
      <protection/>
    </xf>
    <xf numFmtId="0" fontId="42" fillId="24" borderId="0" xfId="42" applyFont="1" applyFill="1" applyBorder="1" applyAlignment="1" applyProtection="1">
      <alignment horizontal="center" vertical="center"/>
      <protection/>
    </xf>
    <xf numFmtId="0" fontId="45" fillId="24" borderId="28" xfId="0" applyFont="1" applyFill="1" applyBorder="1" applyAlignment="1" applyProtection="1">
      <alignment horizontal="left" vertical="center"/>
      <protection/>
    </xf>
    <xf numFmtId="0" fontId="45" fillId="24" borderId="0" xfId="0" applyFont="1" applyFill="1" applyBorder="1" applyAlignment="1" applyProtection="1">
      <alignment horizontal="left" vertical="center"/>
      <protection/>
    </xf>
    <xf numFmtId="0" fontId="48" fillId="24" borderId="0" xfId="0" applyFont="1" applyFill="1" applyBorder="1" applyAlignment="1" applyProtection="1">
      <alignment horizontal="left" vertical="top"/>
      <protection/>
    </xf>
    <xf numFmtId="0" fontId="48" fillId="24" borderId="29" xfId="0" applyFont="1" applyFill="1" applyBorder="1" applyAlignment="1" applyProtection="1">
      <alignment horizontal="left" vertical="top"/>
      <protection/>
    </xf>
    <xf numFmtId="0" fontId="41" fillId="4" borderId="25" xfId="0" applyFont="1" applyFill="1" applyBorder="1" applyAlignment="1" applyProtection="1">
      <alignment horizontal="right" vertical="center"/>
      <protection/>
    </xf>
    <xf numFmtId="0" fontId="41" fillId="4" borderId="26" xfId="0" applyFont="1" applyFill="1" applyBorder="1" applyAlignment="1" applyProtection="1">
      <alignment horizontal="right" vertical="center"/>
      <protection/>
    </xf>
    <xf numFmtId="0" fontId="41" fillId="4" borderId="30" xfId="0" applyFont="1" applyFill="1" applyBorder="1" applyAlignment="1" applyProtection="1">
      <alignment horizontal="right" vertical="center"/>
      <protection/>
    </xf>
    <xf numFmtId="0" fontId="35" fillId="24" borderId="28" xfId="0" applyFont="1" applyFill="1" applyBorder="1" applyAlignment="1" applyProtection="1">
      <alignment horizontal="left"/>
      <protection/>
    </xf>
    <xf numFmtId="0" fontId="35" fillId="24" borderId="0" xfId="0" applyFont="1" applyFill="1" applyBorder="1" applyAlignment="1" applyProtection="1">
      <alignment horizontal="left"/>
      <protection/>
    </xf>
    <xf numFmtId="0" fontId="35" fillId="24" borderId="29" xfId="0" applyFont="1" applyFill="1" applyBorder="1" applyAlignment="1" applyProtection="1">
      <alignment horizontal="left"/>
      <protection/>
    </xf>
    <xf numFmtId="0" fontId="35" fillId="28" borderId="25" xfId="0" applyFont="1" applyFill="1" applyBorder="1" applyAlignment="1" applyProtection="1">
      <alignment horizontal="right" vertical="center"/>
      <protection/>
    </xf>
    <xf numFmtId="0" fontId="35" fillId="28" borderId="26" xfId="0" applyFont="1" applyFill="1" applyBorder="1" applyAlignment="1" applyProtection="1">
      <alignment horizontal="right" vertical="center"/>
      <protection/>
    </xf>
    <xf numFmtId="49" fontId="34" fillId="28" borderId="26" xfId="0" applyNumberFormat="1" applyFont="1" applyFill="1" applyBorder="1" applyAlignment="1" applyProtection="1">
      <alignment horizontal="left" vertical="center"/>
      <protection/>
    </xf>
    <xf numFmtId="49" fontId="34" fillId="28" borderId="30" xfId="0" applyNumberFormat="1" applyFont="1" applyFill="1" applyBorder="1" applyAlignment="1" applyProtection="1">
      <alignment horizontal="left" vertical="center"/>
      <protection/>
    </xf>
    <xf numFmtId="0" fontId="39" fillId="27" borderId="0" xfId="54" applyFont="1" applyFill="1" applyBorder="1" applyAlignment="1">
      <alignment horizontal="center" vertical="center"/>
      <protection/>
    </xf>
    <xf numFmtId="0" fontId="51" fillId="24" borderId="0" xfId="0" applyFont="1" applyFill="1" applyAlignment="1" applyProtection="1">
      <alignment horizontal="center" vertical="center"/>
      <protection/>
    </xf>
    <xf numFmtId="190" fontId="52" fillId="4" borderId="15" xfId="0" applyNumberFormat="1" applyFont="1" applyFill="1" applyBorder="1" applyAlignment="1" applyProtection="1">
      <alignment horizontal="left"/>
      <protection/>
    </xf>
    <xf numFmtId="190" fontId="52" fillId="4" borderId="16" xfId="0" applyNumberFormat="1" applyFont="1" applyFill="1" applyBorder="1" applyAlignment="1" applyProtection="1">
      <alignment horizontal="left"/>
      <protection/>
    </xf>
    <xf numFmtId="190" fontId="52" fillId="4" borderId="14" xfId="0" applyNumberFormat="1" applyFont="1" applyFill="1" applyBorder="1" applyAlignment="1" applyProtection="1">
      <alignment horizontal="center"/>
      <protection/>
    </xf>
    <xf numFmtId="0" fontId="39" fillId="27" borderId="31" xfId="54" applyFont="1" applyFill="1" applyBorder="1" applyAlignment="1">
      <alignment horizontal="center" vertical="center"/>
      <protection/>
    </xf>
    <xf numFmtId="0" fontId="34" fillId="24" borderId="13" xfId="0" applyFont="1" applyFill="1" applyBorder="1" applyAlignment="1" applyProtection="1">
      <alignment horizontal="left" vertical="top" wrapText="1"/>
      <protection/>
    </xf>
    <xf numFmtId="0" fontId="34" fillId="24" borderId="13" xfId="0" applyFont="1" applyFill="1" applyBorder="1" applyAlignment="1" applyProtection="1">
      <alignment horizontal="left" vertical="top"/>
      <protection/>
    </xf>
    <xf numFmtId="14" fontId="60" fillId="24" borderId="0" xfId="0" applyNumberFormat="1" applyFont="1" applyFill="1" applyAlignment="1" applyProtection="1">
      <alignment horizontal="center" vertical="center"/>
      <protection/>
    </xf>
    <xf numFmtId="0" fontId="89" fillId="24" borderId="13" xfId="0" applyFont="1" applyFill="1" applyBorder="1" applyAlignment="1" applyProtection="1">
      <alignment horizontal="center" vertical="center"/>
      <protection/>
    </xf>
    <xf numFmtId="0" fontId="59" fillId="27" borderId="31" xfId="54" applyFont="1" applyFill="1" applyBorder="1" applyAlignment="1">
      <alignment horizontal="center" vertical="center"/>
      <protection/>
    </xf>
    <xf numFmtId="0" fontId="93" fillId="24" borderId="32" xfId="0" applyFont="1" applyFill="1" applyBorder="1" applyAlignment="1" applyProtection="1">
      <alignment horizontal="right"/>
      <protection/>
    </xf>
    <xf numFmtId="0" fontId="63" fillId="20" borderId="33" xfId="0" applyFont="1" applyFill="1" applyBorder="1" applyAlignment="1">
      <alignment horizontal="center" vertical="center"/>
    </xf>
    <xf numFmtId="0" fontId="63" fillId="20" borderId="34" xfId="0" applyFont="1" applyFill="1" applyBorder="1" applyAlignment="1">
      <alignment horizontal="center" vertical="center"/>
    </xf>
    <xf numFmtId="0" fontId="62" fillId="20" borderId="33" xfId="0" applyFont="1" applyFill="1" applyBorder="1" applyAlignment="1">
      <alignment horizontal="center" vertical="center"/>
    </xf>
    <xf numFmtId="0" fontId="62" fillId="20" borderId="34" xfId="0" applyFont="1" applyFill="1" applyBorder="1" applyAlignment="1">
      <alignment horizontal="center" vertical="center"/>
    </xf>
    <xf numFmtId="0" fontId="53" fillId="24" borderId="35" xfId="42" applyFont="1" applyFill="1" applyBorder="1" applyAlignment="1">
      <alignment horizontal="center" vertical="center"/>
    </xf>
    <xf numFmtId="190" fontId="68" fillId="4" borderId="14" xfId="0" applyNumberFormat="1" applyFont="1" applyFill="1" applyBorder="1" applyAlignment="1" applyProtection="1">
      <alignment horizontal="center"/>
      <protection/>
    </xf>
    <xf numFmtId="0" fontId="61" fillId="24" borderId="35" xfId="42" applyFont="1" applyFill="1" applyBorder="1" applyAlignment="1">
      <alignment horizontal="center" vertical="center"/>
    </xf>
    <xf numFmtId="0" fontId="75" fillId="24" borderId="0" xfId="0" applyFont="1" applyFill="1" applyAlignment="1" applyProtection="1">
      <alignment horizontal="center" vertical="center"/>
      <protection/>
    </xf>
    <xf numFmtId="0" fontId="74" fillId="27" borderId="31" xfId="54" applyFont="1" applyFill="1" applyBorder="1" applyAlignment="1">
      <alignment horizontal="center" vertical="center"/>
      <protection/>
    </xf>
    <xf numFmtId="0" fontId="94" fillId="24" borderId="0" xfId="0" applyFont="1" applyFill="1" applyAlignment="1" applyProtection="1">
      <alignment horizontal="center" vertical="center"/>
      <protection/>
    </xf>
    <xf numFmtId="0" fontId="104" fillId="24" borderId="35" xfId="42" applyFont="1" applyFill="1" applyBorder="1" applyAlignment="1">
      <alignment horizontal="center" vertical="center"/>
    </xf>
    <xf numFmtId="0" fontId="96" fillId="27" borderId="0" xfId="55" applyFont="1" applyFill="1" applyProtection="1">
      <alignment/>
      <protection/>
    </xf>
    <xf numFmtId="0" fontId="0" fillId="27" borderId="0" xfId="55" applyFill="1" applyProtection="1">
      <alignment/>
      <protection/>
    </xf>
    <xf numFmtId="0" fontId="107" fillId="27" borderId="31" xfId="54" applyFont="1" applyFill="1" applyBorder="1" applyAlignment="1">
      <alignment horizontal="center" vertical="center"/>
      <protection/>
    </xf>
    <xf numFmtId="0" fontId="108" fillId="24" borderId="13" xfId="55" applyFont="1" applyFill="1" applyBorder="1" applyAlignment="1" applyProtection="1">
      <alignment horizontal="left" vertical="top" wrapText="1"/>
      <protection/>
    </xf>
    <xf numFmtId="195" fontId="50" fillId="28" borderId="13" xfId="55" applyNumberFormat="1" applyFont="1" applyFill="1" applyBorder="1" applyAlignment="1" applyProtection="1">
      <alignment horizontal="right" vertical="center"/>
      <protection/>
    </xf>
    <xf numFmtId="49" fontId="96" fillId="27" borderId="0" xfId="55" applyNumberFormat="1" applyFont="1" applyFill="1">
      <alignment/>
      <protection/>
    </xf>
    <xf numFmtId="49" fontId="0" fillId="27" borderId="0" xfId="55" applyNumberFormat="1" applyFill="1">
      <alignment/>
      <protection/>
    </xf>
    <xf numFmtId="0" fontId="51" fillId="24" borderId="0" xfId="55" applyFont="1" applyFill="1" applyAlignment="1" applyProtection="1">
      <alignment horizontal="center" vertical="center"/>
      <protection/>
    </xf>
    <xf numFmtId="190" fontId="52" fillId="4" borderId="14" xfId="55" applyNumberFormat="1" applyFont="1" applyFill="1" applyBorder="1" applyAlignment="1" applyProtection="1">
      <alignment horizontal="left"/>
      <protection/>
    </xf>
    <xf numFmtId="190" fontId="52" fillId="28" borderId="14" xfId="55" applyNumberFormat="1" applyFont="1" applyFill="1" applyBorder="1" applyAlignment="1" applyProtection="1">
      <alignment horizontal="center"/>
      <protection/>
    </xf>
    <xf numFmtId="190" fontId="52" fillId="4" borderId="14" xfId="55" applyNumberFormat="1" applyFont="1" applyFill="1" applyBorder="1" applyAlignment="1" applyProtection="1">
      <alignment horizontal="center"/>
      <protection/>
    </xf>
    <xf numFmtId="190" fontId="52" fillId="28" borderId="14" xfId="55" applyNumberFormat="1" applyFont="1" applyFill="1" applyBorder="1" applyAlignment="1" applyProtection="1">
      <alignment horizontal="right"/>
      <protection/>
    </xf>
    <xf numFmtId="190" fontId="52" fillId="28" borderId="15" xfId="55" applyNumberFormat="1" applyFont="1" applyFill="1" applyBorder="1" applyAlignment="1" applyProtection="1">
      <alignment horizontal="right"/>
      <protection/>
    </xf>
    <xf numFmtId="190" fontId="52" fillId="28" borderId="27" xfId="55" applyNumberFormat="1" applyFont="1" applyFill="1" applyBorder="1" applyAlignment="1" applyProtection="1">
      <alignment horizontal="left" vertical="center"/>
      <protection/>
    </xf>
    <xf numFmtId="190" fontId="52" fillId="24" borderId="0" xfId="55" applyNumberFormat="1" applyFont="1" applyFill="1" applyAlignment="1" applyProtection="1">
      <alignment horizontal="left"/>
      <protection/>
    </xf>
    <xf numFmtId="49" fontId="98" fillId="24" borderId="17" xfId="55" applyNumberFormat="1" applyFont="1" applyFill="1" applyBorder="1" applyAlignment="1">
      <alignment horizontal="center" vertical="center"/>
      <protection/>
    </xf>
    <xf numFmtId="49" fontId="92" fillId="24" borderId="33" xfId="55" applyNumberFormat="1" applyFont="1" applyFill="1" applyBorder="1" applyAlignment="1">
      <alignment horizontal="center" vertical="center"/>
      <protection/>
    </xf>
    <xf numFmtId="49" fontId="92" fillId="22" borderId="17" xfId="55" applyNumberFormat="1" applyFont="1" applyFill="1" applyBorder="1" applyAlignment="1">
      <alignment horizontal="center" vertical="center"/>
      <protection/>
    </xf>
    <xf numFmtId="49" fontId="92" fillId="24" borderId="17" xfId="55" applyNumberFormat="1" applyFont="1" applyFill="1" applyBorder="1" applyAlignment="1">
      <alignment horizontal="center" vertical="center" textRotation="255"/>
      <protection/>
    </xf>
    <xf numFmtId="49" fontId="90" fillId="24" borderId="17" xfId="55" applyNumberFormat="1" applyFont="1" applyFill="1" applyBorder="1" applyAlignment="1">
      <alignment horizontal="center" vertical="center" textRotation="255" wrapText="1"/>
      <protection/>
    </xf>
    <xf numFmtId="49" fontId="96" fillId="27" borderId="0" xfId="55" applyNumberFormat="1" applyFont="1" applyFill="1" applyAlignment="1">
      <alignment horizontal="center" vertical="center"/>
      <protection/>
    </xf>
    <xf numFmtId="49" fontId="0" fillId="27" borderId="0" xfId="55" applyNumberFormat="1" applyFill="1" applyAlignment="1">
      <alignment horizontal="center" vertical="center"/>
      <protection/>
    </xf>
    <xf numFmtId="49" fontId="92" fillId="24" borderId="17" xfId="55" applyNumberFormat="1" applyFont="1" applyFill="1" applyBorder="1" applyAlignment="1">
      <alignment horizontal="center" vertical="center"/>
      <protection/>
    </xf>
    <xf numFmtId="0" fontId="99" fillId="31" borderId="33" xfId="55" applyFont="1" applyFill="1" applyBorder="1" applyAlignment="1">
      <alignment horizontal="left" vertical="center"/>
      <protection/>
    </xf>
    <xf numFmtId="49" fontId="99" fillId="22" borderId="17" xfId="55" applyNumberFormat="1" applyFont="1" applyFill="1" applyBorder="1" applyAlignment="1">
      <alignment horizontal="left" vertical="center"/>
      <protection/>
    </xf>
    <xf numFmtId="0" fontId="53" fillId="24" borderId="17" xfId="55" applyFont="1" applyFill="1" applyBorder="1" applyAlignment="1">
      <alignment horizontal="center" vertical="center" wrapText="1"/>
      <protection/>
    </xf>
    <xf numFmtId="49" fontId="101" fillId="24" borderId="17" xfId="55" applyNumberFormat="1" applyFont="1" applyFill="1" applyBorder="1" applyAlignment="1">
      <alignment horizontal="center" vertical="center"/>
      <protection/>
    </xf>
    <xf numFmtId="49" fontId="102" fillId="24" borderId="17" xfId="55" applyNumberFormat="1" applyFont="1" applyFill="1" applyBorder="1" applyAlignment="1">
      <alignment horizontal="center" vertical="center"/>
      <protection/>
    </xf>
    <xf numFmtId="0" fontId="101" fillId="31" borderId="33" xfId="55" applyFont="1" applyFill="1" applyBorder="1" applyAlignment="1">
      <alignment horizontal="left" vertical="center"/>
      <protection/>
    </xf>
    <xf numFmtId="49" fontId="101" fillId="22" borderId="17" xfId="55" applyNumberFormat="1" applyFont="1" applyFill="1" applyBorder="1" applyAlignment="1">
      <alignment horizontal="left" vertical="center"/>
      <protection/>
    </xf>
    <xf numFmtId="49" fontId="99" fillId="22" borderId="17" xfId="55" applyNumberFormat="1" applyFont="1" applyFill="1" applyBorder="1" applyAlignment="1">
      <alignment horizontal="left" vertical="center"/>
      <protection/>
    </xf>
    <xf numFmtId="0" fontId="0" fillId="27" borderId="0" xfId="55" applyFill="1">
      <alignment/>
      <protection/>
    </xf>
    <xf numFmtId="0" fontId="96" fillId="27" borderId="0" xfId="56" applyFont="1" applyFill="1" applyProtection="1">
      <alignment/>
      <protection/>
    </xf>
    <xf numFmtId="0" fontId="0" fillId="27" borderId="0" xfId="56" applyFill="1" applyProtection="1">
      <alignment/>
      <protection/>
    </xf>
    <xf numFmtId="0" fontId="108" fillId="24" borderId="13" xfId="56" applyFont="1" applyFill="1" applyBorder="1" applyAlignment="1" applyProtection="1">
      <alignment horizontal="left" vertical="top" wrapText="1"/>
      <protection/>
    </xf>
    <xf numFmtId="195" fontId="50" fillId="28" borderId="13" xfId="56" applyNumberFormat="1" applyFont="1" applyFill="1" applyBorder="1" applyAlignment="1" applyProtection="1">
      <alignment horizontal="right" vertical="center"/>
      <protection/>
    </xf>
    <xf numFmtId="49" fontId="96" fillId="27" borderId="0" xfId="56" applyNumberFormat="1" applyFont="1" applyFill="1">
      <alignment/>
      <protection/>
    </xf>
    <xf numFmtId="49" fontId="0" fillId="27" borderId="0" xfId="56" applyNumberFormat="1" applyFill="1">
      <alignment/>
      <protection/>
    </xf>
    <xf numFmtId="0" fontId="51" fillId="24" borderId="0" xfId="56" applyFont="1" applyFill="1" applyAlignment="1" applyProtection="1">
      <alignment horizontal="center" vertical="center"/>
      <protection/>
    </xf>
    <xf numFmtId="190" fontId="52" fillId="4" borderId="14" xfId="56" applyNumberFormat="1" applyFont="1" applyFill="1" applyBorder="1" applyAlignment="1" applyProtection="1">
      <alignment horizontal="left"/>
      <protection/>
    </xf>
    <xf numFmtId="190" fontId="52" fillId="28" borderId="14" xfId="56" applyNumberFormat="1" applyFont="1" applyFill="1" applyBorder="1" applyAlignment="1" applyProtection="1">
      <alignment horizontal="center"/>
      <protection/>
    </xf>
    <xf numFmtId="190" fontId="52" fillId="4" borderId="14" xfId="56" applyNumberFormat="1" applyFont="1" applyFill="1" applyBorder="1" applyAlignment="1" applyProtection="1">
      <alignment horizontal="center"/>
      <protection/>
    </xf>
    <xf numFmtId="190" fontId="52" fillId="28" borderId="14" xfId="56" applyNumberFormat="1" applyFont="1" applyFill="1" applyBorder="1" applyAlignment="1" applyProtection="1">
      <alignment horizontal="right"/>
      <protection/>
    </xf>
    <xf numFmtId="190" fontId="52" fillId="28" borderId="15" xfId="56" applyNumberFormat="1" applyFont="1" applyFill="1" applyBorder="1" applyAlignment="1" applyProtection="1">
      <alignment horizontal="right"/>
      <protection/>
    </xf>
    <xf numFmtId="190" fontId="52" fillId="28" borderId="27" xfId="56" applyNumberFormat="1" applyFont="1" applyFill="1" applyBorder="1" applyAlignment="1" applyProtection="1">
      <alignment horizontal="left" vertical="center"/>
      <protection/>
    </xf>
    <xf numFmtId="190" fontId="52" fillId="24" borderId="0" xfId="56" applyNumberFormat="1" applyFont="1" applyFill="1" applyAlignment="1" applyProtection="1">
      <alignment horizontal="left"/>
      <protection/>
    </xf>
    <xf numFmtId="49" fontId="98" fillId="24" borderId="17" xfId="56" applyNumberFormat="1" applyFont="1" applyFill="1" applyBorder="1" applyAlignment="1">
      <alignment horizontal="center" vertical="center"/>
      <protection/>
    </xf>
    <xf numFmtId="49" fontId="92" fillId="24" borderId="33" xfId="56" applyNumberFormat="1" applyFont="1" applyFill="1" applyBorder="1" applyAlignment="1">
      <alignment horizontal="center" vertical="center"/>
      <protection/>
    </xf>
    <xf numFmtId="49" fontId="92" fillId="22" borderId="17" xfId="56" applyNumberFormat="1" applyFont="1" applyFill="1" applyBorder="1" applyAlignment="1">
      <alignment horizontal="center" vertical="center"/>
      <protection/>
    </xf>
    <xf numFmtId="49" fontId="92" fillId="24" borderId="17" xfId="56" applyNumberFormat="1" applyFont="1" applyFill="1" applyBorder="1" applyAlignment="1">
      <alignment horizontal="center" vertical="center" textRotation="255"/>
      <protection/>
    </xf>
    <xf numFmtId="49" fontId="90" fillId="24" borderId="17" xfId="56" applyNumberFormat="1" applyFont="1" applyFill="1" applyBorder="1" applyAlignment="1">
      <alignment horizontal="center" vertical="center" textRotation="255" wrapText="1"/>
      <protection/>
    </xf>
    <xf numFmtId="49" fontId="96" fillId="27" borderId="0" xfId="56" applyNumberFormat="1" applyFont="1" applyFill="1" applyAlignment="1">
      <alignment horizontal="center" vertical="center"/>
      <protection/>
    </xf>
    <xf numFmtId="49" fontId="0" fillId="27" borderId="0" xfId="56" applyNumberFormat="1" applyFill="1" applyAlignment="1">
      <alignment horizontal="center" vertical="center"/>
      <protection/>
    </xf>
    <xf numFmtId="49" fontId="92" fillId="24" borderId="17" xfId="56" applyNumberFormat="1" applyFont="1" applyFill="1" applyBorder="1" applyAlignment="1">
      <alignment horizontal="center" vertical="center"/>
      <protection/>
    </xf>
    <xf numFmtId="0" fontId="99" fillId="31" borderId="33" xfId="56" applyFont="1" applyFill="1" applyBorder="1" applyAlignment="1">
      <alignment horizontal="left" vertical="center"/>
      <protection/>
    </xf>
    <xf numFmtId="49" fontId="99" fillId="22" borderId="17" xfId="56" applyNumberFormat="1" applyFont="1" applyFill="1" applyBorder="1" applyAlignment="1">
      <alignment horizontal="left" vertical="center"/>
      <protection/>
    </xf>
    <xf numFmtId="0" fontId="53" fillId="24" borderId="17" xfId="56" applyFont="1" applyFill="1" applyBorder="1" applyAlignment="1">
      <alignment horizontal="center" vertical="center" wrapText="1"/>
      <protection/>
    </xf>
    <xf numFmtId="49" fontId="101" fillId="24" borderId="17" xfId="56" applyNumberFormat="1" applyFont="1" applyFill="1" applyBorder="1" applyAlignment="1">
      <alignment horizontal="center" vertical="center"/>
      <protection/>
    </xf>
    <xf numFmtId="49" fontId="102" fillId="24" borderId="17" xfId="56" applyNumberFormat="1" applyFont="1" applyFill="1" applyBorder="1" applyAlignment="1">
      <alignment horizontal="center" vertical="center"/>
      <protection/>
    </xf>
    <xf numFmtId="0" fontId="0" fillId="27" borderId="0" xfId="56" applyFill="1">
      <alignment/>
      <protection/>
    </xf>
    <xf numFmtId="0" fontId="96" fillId="27" borderId="0" xfId="57" applyFont="1" applyFill="1" applyProtection="1">
      <alignment/>
      <protection/>
    </xf>
    <xf numFmtId="0" fontId="0" fillId="27" borderId="0" xfId="57" applyFill="1" applyProtection="1">
      <alignment/>
      <protection/>
    </xf>
    <xf numFmtId="0" fontId="108" fillId="24" borderId="13" xfId="57" applyFont="1" applyFill="1" applyBorder="1" applyAlignment="1" applyProtection="1">
      <alignment horizontal="left" vertical="top" wrapText="1"/>
      <protection/>
    </xf>
    <xf numFmtId="195" fontId="50" fillId="28" borderId="13" xfId="57" applyNumberFormat="1" applyFont="1" applyFill="1" applyBorder="1" applyAlignment="1" applyProtection="1">
      <alignment horizontal="right" vertical="center"/>
      <protection/>
    </xf>
    <xf numFmtId="49" fontId="96" fillId="27" borderId="0" xfId="57" applyNumberFormat="1" applyFont="1" applyFill="1">
      <alignment/>
      <protection/>
    </xf>
    <xf numFmtId="49" fontId="0" fillId="27" borderId="0" xfId="57" applyNumberFormat="1" applyFill="1">
      <alignment/>
      <protection/>
    </xf>
    <xf numFmtId="0" fontId="51" fillId="24" borderId="0" xfId="57" applyFont="1" applyFill="1" applyAlignment="1" applyProtection="1">
      <alignment horizontal="center" vertical="center"/>
      <protection/>
    </xf>
    <xf numFmtId="190" fontId="52" fillId="4" borderId="14" xfId="57" applyNumberFormat="1" applyFont="1" applyFill="1" applyBorder="1" applyAlignment="1" applyProtection="1">
      <alignment horizontal="left"/>
      <protection/>
    </xf>
    <xf numFmtId="190" fontId="52" fillId="28" borderId="14" xfId="57" applyNumberFormat="1" applyFont="1" applyFill="1" applyBorder="1" applyAlignment="1" applyProtection="1">
      <alignment horizontal="center"/>
      <protection/>
    </xf>
    <xf numFmtId="190" fontId="52" fillId="4" borderId="14" xfId="57" applyNumberFormat="1" applyFont="1" applyFill="1" applyBorder="1" applyAlignment="1" applyProtection="1">
      <alignment horizontal="center"/>
      <protection/>
    </xf>
    <xf numFmtId="190" fontId="52" fillId="28" borderId="14" xfId="57" applyNumberFormat="1" applyFont="1" applyFill="1" applyBorder="1" applyAlignment="1" applyProtection="1">
      <alignment horizontal="right"/>
      <protection/>
    </xf>
    <xf numFmtId="190" fontId="52" fillId="28" borderId="15" xfId="57" applyNumberFormat="1" applyFont="1" applyFill="1" applyBorder="1" applyAlignment="1" applyProtection="1">
      <alignment horizontal="right"/>
      <protection/>
    </xf>
    <xf numFmtId="190" fontId="52" fillId="28" borderId="27" xfId="57" applyNumberFormat="1" applyFont="1" applyFill="1" applyBorder="1" applyAlignment="1" applyProtection="1">
      <alignment horizontal="left" vertical="center"/>
      <protection/>
    </xf>
    <xf numFmtId="190" fontId="52" fillId="24" borderId="0" xfId="57" applyNumberFormat="1" applyFont="1" applyFill="1" applyAlignment="1" applyProtection="1">
      <alignment horizontal="left"/>
      <protection/>
    </xf>
    <xf numFmtId="49" fontId="98" fillId="24" borderId="17" xfId="57" applyNumberFormat="1" applyFont="1" applyFill="1" applyBorder="1" applyAlignment="1">
      <alignment horizontal="center" vertical="center"/>
      <protection/>
    </xf>
    <xf numFmtId="49" fontId="92" fillId="24" borderId="33" xfId="57" applyNumberFormat="1" applyFont="1" applyFill="1" applyBorder="1" applyAlignment="1">
      <alignment horizontal="center" vertical="center"/>
      <protection/>
    </xf>
    <xf numFmtId="49" fontId="92" fillId="22" borderId="17" xfId="57" applyNumberFormat="1" applyFont="1" applyFill="1" applyBorder="1" applyAlignment="1">
      <alignment horizontal="center" vertical="center"/>
      <protection/>
    </xf>
    <xf numFmtId="49" fontId="92" fillId="24" borderId="17" xfId="57" applyNumberFormat="1" applyFont="1" applyFill="1" applyBorder="1" applyAlignment="1">
      <alignment horizontal="center" vertical="center" textRotation="255"/>
      <protection/>
    </xf>
    <xf numFmtId="49" fontId="90" fillId="24" borderId="17" xfId="57" applyNumberFormat="1" applyFont="1" applyFill="1" applyBorder="1" applyAlignment="1">
      <alignment horizontal="center" vertical="center" textRotation="255" wrapText="1"/>
      <protection/>
    </xf>
    <xf numFmtId="49" fontId="96" fillId="27" borderId="0" xfId="57" applyNumberFormat="1" applyFont="1" applyFill="1" applyAlignment="1">
      <alignment horizontal="center" vertical="center"/>
      <protection/>
    </xf>
    <xf numFmtId="49" fontId="0" fillId="27" borderId="0" xfId="57" applyNumberFormat="1" applyFill="1" applyAlignment="1">
      <alignment horizontal="center" vertical="center"/>
      <protection/>
    </xf>
    <xf numFmtId="49" fontId="92" fillId="24" borderId="17" xfId="57" applyNumberFormat="1" applyFont="1" applyFill="1" applyBorder="1" applyAlignment="1">
      <alignment horizontal="center" vertical="center"/>
      <protection/>
    </xf>
    <xf numFmtId="0" fontId="99" fillId="31" borderId="33" xfId="57" applyFont="1" applyFill="1" applyBorder="1" applyAlignment="1">
      <alignment horizontal="left" vertical="center"/>
      <protection/>
    </xf>
    <xf numFmtId="49" fontId="99" fillId="22" borderId="17" xfId="57" applyNumberFormat="1" applyFont="1" applyFill="1" applyBorder="1" applyAlignment="1">
      <alignment horizontal="left" vertical="center"/>
      <protection/>
    </xf>
    <xf numFmtId="0" fontId="53" fillId="24" borderId="17" xfId="57" applyFont="1" applyFill="1" applyBorder="1" applyAlignment="1">
      <alignment horizontal="center" vertical="center" wrapText="1"/>
      <protection/>
    </xf>
    <xf numFmtId="49" fontId="101" fillId="24" borderId="17" xfId="57" applyNumberFormat="1" applyFont="1" applyFill="1" applyBorder="1" applyAlignment="1">
      <alignment horizontal="center" vertical="center"/>
      <protection/>
    </xf>
    <xf numFmtId="49" fontId="102" fillId="24" borderId="17" xfId="57" applyNumberFormat="1" applyFont="1" applyFill="1" applyBorder="1" applyAlignment="1">
      <alignment horizontal="center" vertical="center"/>
      <protection/>
    </xf>
    <xf numFmtId="0" fontId="101" fillId="31" borderId="33" xfId="57" applyFont="1" applyFill="1" applyBorder="1" applyAlignment="1">
      <alignment horizontal="left" vertical="center"/>
      <protection/>
    </xf>
    <xf numFmtId="49" fontId="101" fillId="22" borderId="17" xfId="57" applyNumberFormat="1" applyFont="1" applyFill="1" applyBorder="1" applyAlignment="1">
      <alignment horizontal="left" vertical="center"/>
      <protection/>
    </xf>
    <xf numFmtId="0" fontId="0" fillId="27" borderId="0" xfId="57" applyFill="1">
      <alignment/>
      <protection/>
    </xf>
    <xf numFmtId="0" fontId="96" fillId="27" borderId="0" xfId="58" applyFont="1" applyFill="1" applyProtection="1">
      <alignment/>
      <protection/>
    </xf>
    <xf numFmtId="0" fontId="0" fillId="27" borderId="0" xfId="58" applyFill="1" applyProtection="1">
      <alignment/>
      <protection/>
    </xf>
    <xf numFmtId="0" fontId="108" fillId="24" borderId="13" xfId="58" applyFont="1" applyFill="1" applyBorder="1" applyAlignment="1" applyProtection="1">
      <alignment horizontal="left" vertical="top" wrapText="1"/>
      <protection/>
    </xf>
    <xf numFmtId="195" fontId="50" fillId="28" borderId="13" xfId="58" applyNumberFormat="1" applyFont="1" applyFill="1" applyBorder="1" applyAlignment="1" applyProtection="1">
      <alignment horizontal="right" vertical="center"/>
      <protection/>
    </xf>
    <xf numFmtId="49" fontId="96" fillId="27" borderId="0" xfId="58" applyNumberFormat="1" applyFont="1" applyFill="1">
      <alignment/>
      <protection/>
    </xf>
    <xf numFmtId="49" fontId="0" fillId="27" borderId="0" xfId="58" applyNumberFormat="1" applyFill="1">
      <alignment/>
      <protection/>
    </xf>
    <xf numFmtId="0" fontId="51" fillId="24" borderId="0" xfId="58" applyFont="1" applyFill="1" applyAlignment="1" applyProtection="1">
      <alignment horizontal="center" vertical="center"/>
      <protection/>
    </xf>
    <xf numFmtId="190" fontId="52" fillId="4" borderId="14" xfId="58" applyNumberFormat="1" applyFont="1" applyFill="1" applyBorder="1" applyAlignment="1" applyProtection="1">
      <alignment horizontal="left"/>
      <protection/>
    </xf>
    <xf numFmtId="190" fontId="52" fillId="28" borderId="14" xfId="58" applyNumberFormat="1" applyFont="1" applyFill="1" applyBorder="1" applyAlignment="1" applyProtection="1">
      <alignment horizontal="center"/>
      <protection/>
    </xf>
    <xf numFmtId="190" fontId="52" fillId="4" borderId="14" xfId="58" applyNumberFormat="1" applyFont="1" applyFill="1" applyBorder="1" applyAlignment="1" applyProtection="1">
      <alignment horizontal="center"/>
      <protection/>
    </xf>
    <xf numFmtId="190" fontId="52" fillId="28" borderId="14" xfId="58" applyNumberFormat="1" applyFont="1" applyFill="1" applyBorder="1" applyAlignment="1" applyProtection="1">
      <alignment horizontal="right"/>
      <protection/>
    </xf>
    <xf numFmtId="190" fontId="52" fillId="28" borderId="15" xfId="58" applyNumberFormat="1" applyFont="1" applyFill="1" applyBorder="1" applyAlignment="1" applyProtection="1">
      <alignment horizontal="right"/>
      <protection/>
    </xf>
    <xf numFmtId="190" fontId="52" fillId="28" borderId="27" xfId="58" applyNumberFormat="1" applyFont="1" applyFill="1" applyBorder="1" applyAlignment="1" applyProtection="1">
      <alignment horizontal="left" vertical="center"/>
      <protection/>
    </xf>
    <xf numFmtId="190" fontId="52" fillId="24" borderId="0" xfId="58" applyNumberFormat="1" applyFont="1" applyFill="1" applyAlignment="1" applyProtection="1">
      <alignment horizontal="left"/>
      <protection/>
    </xf>
    <xf numFmtId="49" fontId="98" fillId="24" borderId="17" xfId="58" applyNumberFormat="1" applyFont="1" applyFill="1" applyBorder="1" applyAlignment="1">
      <alignment horizontal="center" vertical="center"/>
      <protection/>
    </xf>
    <xf numFmtId="49" fontId="92" fillId="24" borderId="33" xfId="58" applyNumberFormat="1" applyFont="1" applyFill="1" applyBorder="1" applyAlignment="1">
      <alignment horizontal="center" vertical="center"/>
      <protection/>
    </xf>
    <xf numFmtId="49" fontId="92" fillId="22" borderId="17" xfId="58" applyNumberFormat="1" applyFont="1" applyFill="1" applyBorder="1" applyAlignment="1">
      <alignment horizontal="center" vertical="center"/>
      <protection/>
    </xf>
    <xf numFmtId="49" fontId="92" fillId="24" borderId="17" xfId="58" applyNumberFormat="1" applyFont="1" applyFill="1" applyBorder="1" applyAlignment="1">
      <alignment horizontal="center" vertical="center" textRotation="255"/>
      <protection/>
    </xf>
    <xf numFmtId="49" fontId="90" fillId="24" borderId="17" xfId="58" applyNumberFormat="1" applyFont="1" applyFill="1" applyBorder="1" applyAlignment="1">
      <alignment horizontal="center" vertical="center" textRotation="255" wrapText="1"/>
      <protection/>
    </xf>
    <xf numFmtId="49" fontId="96" fillId="27" borderId="0" xfId="58" applyNumberFormat="1" applyFont="1" applyFill="1" applyAlignment="1">
      <alignment horizontal="center" vertical="center"/>
      <protection/>
    </xf>
    <xf numFmtId="49" fontId="0" fillId="27" borderId="0" xfId="58" applyNumberFormat="1" applyFill="1" applyAlignment="1">
      <alignment horizontal="center" vertical="center"/>
      <protection/>
    </xf>
    <xf numFmtId="49" fontId="92" fillId="24" borderId="17" xfId="58" applyNumberFormat="1" applyFont="1" applyFill="1" applyBorder="1" applyAlignment="1">
      <alignment horizontal="center" vertical="center"/>
      <protection/>
    </xf>
    <xf numFmtId="0" fontId="99" fillId="31" borderId="33" xfId="58" applyFont="1" applyFill="1" applyBorder="1" applyAlignment="1">
      <alignment horizontal="left" vertical="center"/>
      <protection/>
    </xf>
    <xf numFmtId="49" fontId="99" fillId="22" borderId="17" xfId="58" applyNumberFormat="1" applyFont="1" applyFill="1" applyBorder="1" applyAlignment="1">
      <alignment horizontal="left" vertical="center"/>
      <protection/>
    </xf>
    <xf numFmtId="0" fontId="53" fillId="24" borderId="17" xfId="58" applyFont="1" applyFill="1" applyBorder="1" applyAlignment="1">
      <alignment horizontal="center" vertical="center" wrapText="1"/>
      <protection/>
    </xf>
    <xf numFmtId="49" fontId="101" fillId="24" borderId="17" xfId="58" applyNumberFormat="1" applyFont="1" applyFill="1" applyBorder="1" applyAlignment="1">
      <alignment horizontal="center" vertical="center"/>
      <protection/>
    </xf>
    <xf numFmtId="49" fontId="102" fillId="24" borderId="17" xfId="58" applyNumberFormat="1" applyFont="1" applyFill="1" applyBorder="1" applyAlignment="1">
      <alignment horizontal="center" vertical="center"/>
      <protection/>
    </xf>
    <xf numFmtId="0" fontId="0" fillId="27" borderId="0" xfId="58" applyFill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0211" xfId="53"/>
    <cellStyle name="Обычный_171421" xfId="54"/>
    <cellStyle name="Обычный_210103утр" xfId="55"/>
    <cellStyle name="Обычный_210104ста" xfId="56"/>
    <cellStyle name="Обычный_210108пер" xfId="57"/>
    <cellStyle name="Обычный_210109выс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5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C80019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AF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9525</xdr:colOff>
      <xdr:row>2</xdr:row>
      <xdr:rowOff>0</xdr:rowOff>
    </xdr:from>
    <xdr:to>
      <xdr:col>38</xdr:col>
      <xdr:colOff>200025</xdr:colOff>
      <xdr:row>19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390525"/>
          <a:ext cx="270510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P194"/>
  <sheetViews>
    <sheetView showRowColHeaders="0" showZeros="0" tabSelected="1" showOutlineSymbols="0" zoomScaleSheetLayoutView="97" workbookViewId="0" topLeftCell="A1">
      <selection activeCell="AL4" sqref="AL4"/>
    </sheetView>
  </sheetViews>
  <sheetFormatPr defaultColWidth="9.00390625" defaultRowHeight="12.75"/>
  <cols>
    <col min="1" max="1" width="3.75390625" style="13" customWidth="1"/>
    <col min="2" max="2" width="36.75390625" style="13" customWidth="1"/>
    <col min="3" max="3" width="6.375" style="13" customWidth="1"/>
    <col min="4" max="36" width="3.00390625" style="13" customWidth="1"/>
    <col min="37" max="37" width="23.875" style="13" customWidth="1"/>
    <col min="38" max="16384" width="9.125" style="13" customWidth="1"/>
  </cols>
  <sheetData>
    <row r="1" spans="1:36" ht="18">
      <c r="A1" s="143" t="s">
        <v>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</row>
    <row r="2" spans="1:36" ht="12.75">
      <c r="A2" s="159" t="s">
        <v>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</row>
    <row r="3" spans="1:68" ht="33.75" customHeight="1">
      <c r="A3" s="152" t="s">
        <v>74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4"/>
      <c r="T3" s="155">
        <v>1</v>
      </c>
      <c r="U3" s="156"/>
      <c r="V3" s="157" t="s">
        <v>3</v>
      </c>
      <c r="W3" s="158"/>
      <c r="X3" s="149" t="s">
        <v>71</v>
      </c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1"/>
      <c r="AK3" s="10"/>
      <c r="AL3" s="11"/>
      <c r="AM3" s="11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</row>
    <row r="4" spans="1:68" ht="20.25" customHeight="1">
      <c r="A4" s="145" t="s">
        <v>73</v>
      </c>
      <c r="B4" s="146"/>
      <c r="C4" s="146"/>
      <c r="D4" s="147" t="s">
        <v>70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8"/>
      <c r="AK4" s="11"/>
      <c r="AL4" s="11"/>
      <c r="AM4" s="11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</row>
    <row r="5" spans="1:68" ht="12" customHeight="1">
      <c r="A5" s="138" t="s">
        <v>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 t="s">
        <v>72</v>
      </c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2"/>
      <c r="AK5" s="11"/>
      <c r="AL5" s="11"/>
      <c r="AM5" s="11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</row>
    <row r="6" spans="1:36" ht="9.75" customHeight="1">
      <c r="A6" s="6"/>
      <c r="B6" s="7"/>
      <c r="C6" s="8"/>
      <c r="D6" s="16">
        <f aca="true" t="shared" si="0" ref="D6:M6">SUM(D8:D192)</f>
        <v>70</v>
      </c>
      <c r="E6" s="16">
        <f t="shared" si="0"/>
        <v>476</v>
      </c>
      <c r="F6" s="16">
        <f t="shared" si="0"/>
        <v>60</v>
      </c>
      <c r="G6" s="16">
        <f t="shared" si="0"/>
        <v>16</v>
      </c>
      <c r="H6" s="16">
        <f t="shared" si="0"/>
        <v>75</v>
      </c>
      <c r="I6" s="16">
        <f t="shared" si="0"/>
        <v>33</v>
      </c>
      <c r="J6" s="16">
        <f t="shared" si="0"/>
        <v>70</v>
      </c>
      <c r="K6" s="16">
        <f t="shared" si="0"/>
        <v>78</v>
      </c>
      <c r="L6" s="16">
        <f t="shared" si="0"/>
        <v>84</v>
      </c>
      <c r="M6" s="16">
        <f t="shared" si="0"/>
        <v>0</v>
      </c>
      <c r="N6" s="16">
        <f aca="true" t="shared" si="1" ref="N6:AJ6">SUM(N8:N192)</f>
        <v>0</v>
      </c>
      <c r="O6" s="16">
        <f t="shared" si="1"/>
        <v>0</v>
      </c>
      <c r="P6" s="16">
        <f t="shared" si="1"/>
        <v>0</v>
      </c>
      <c r="Q6" s="16">
        <f t="shared" si="1"/>
        <v>0</v>
      </c>
      <c r="R6" s="16">
        <f t="shared" si="1"/>
        <v>0</v>
      </c>
      <c r="S6" s="16">
        <f t="shared" si="1"/>
        <v>0</v>
      </c>
      <c r="T6" s="16">
        <f t="shared" si="1"/>
        <v>0</v>
      </c>
      <c r="U6" s="16">
        <f t="shared" si="1"/>
        <v>0</v>
      </c>
      <c r="V6" s="16">
        <f t="shared" si="1"/>
        <v>0</v>
      </c>
      <c r="W6" s="16">
        <f t="shared" si="1"/>
        <v>0</v>
      </c>
      <c r="X6" s="16">
        <f t="shared" si="1"/>
        <v>0</v>
      </c>
      <c r="Y6" s="16">
        <f t="shared" si="1"/>
        <v>0</v>
      </c>
      <c r="Z6" s="16">
        <f t="shared" si="1"/>
        <v>0</v>
      </c>
      <c r="AA6" s="16">
        <f t="shared" si="1"/>
        <v>0</v>
      </c>
      <c r="AB6" s="16">
        <f t="shared" si="1"/>
        <v>0</v>
      </c>
      <c r="AC6" s="16">
        <f t="shared" si="1"/>
        <v>0</v>
      </c>
      <c r="AD6" s="16">
        <f t="shared" si="1"/>
        <v>0</v>
      </c>
      <c r="AE6" s="16">
        <f t="shared" si="1"/>
        <v>0</v>
      </c>
      <c r="AF6" s="16">
        <f t="shared" si="1"/>
        <v>0</v>
      </c>
      <c r="AG6" s="16">
        <f t="shared" si="1"/>
        <v>0</v>
      </c>
      <c r="AH6" s="16">
        <f t="shared" si="1"/>
        <v>0</v>
      </c>
      <c r="AI6" s="16">
        <f t="shared" si="1"/>
        <v>0</v>
      </c>
      <c r="AJ6" s="16">
        <f t="shared" si="1"/>
        <v>0</v>
      </c>
    </row>
    <row r="7" spans="1:36" ht="12.75" customHeight="1">
      <c r="A7" s="1"/>
      <c r="B7" s="5" t="s">
        <v>1</v>
      </c>
      <c r="C7" s="14" t="s">
        <v>0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5">
        <v>13</v>
      </c>
      <c r="Q7" s="15">
        <v>14</v>
      </c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5">
        <v>22</v>
      </c>
      <c r="Z7" s="15">
        <v>23</v>
      </c>
      <c r="AA7" s="15">
        <v>24</v>
      </c>
      <c r="AB7" s="15">
        <v>25</v>
      </c>
      <c r="AC7" s="15">
        <v>26</v>
      </c>
      <c r="AD7" s="15">
        <v>27</v>
      </c>
      <c r="AE7" s="15">
        <v>28</v>
      </c>
      <c r="AF7" s="15">
        <v>29</v>
      </c>
      <c r="AG7" s="15">
        <v>30</v>
      </c>
      <c r="AH7" s="15">
        <v>31</v>
      </c>
      <c r="AI7" s="15">
        <v>32</v>
      </c>
      <c r="AJ7" s="15">
        <v>33</v>
      </c>
    </row>
    <row r="8" spans="1:36" ht="18">
      <c r="A8" s="2">
        <v>1</v>
      </c>
      <c r="B8" s="3" t="s">
        <v>8</v>
      </c>
      <c r="C8" s="17">
        <f>SUM(D8:AJ8)</f>
        <v>112</v>
      </c>
      <c r="D8" s="9"/>
      <c r="E8" s="9">
        <v>96</v>
      </c>
      <c r="F8" s="9">
        <v>16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8">
      <c r="A9" s="2">
        <v>2</v>
      </c>
      <c r="B9" s="3" t="s">
        <v>9</v>
      </c>
      <c r="C9" s="4">
        <f>SUM(D9:AJ9)</f>
        <v>108</v>
      </c>
      <c r="D9" s="9">
        <v>8</v>
      </c>
      <c r="E9" s="9">
        <v>44</v>
      </c>
      <c r="F9" s="9">
        <v>12</v>
      </c>
      <c r="G9" s="9"/>
      <c r="H9" s="9">
        <v>12</v>
      </c>
      <c r="I9" s="9"/>
      <c r="J9" s="9"/>
      <c r="K9" s="9"/>
      <c r="L9" s="9">
        <v>32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ht="18">
      <c r="A10" s="2">
        <v>3</v>
      </c>
      <c r="B10" s="3" t="s">
        <v>10</v>
      </c>
      <c r="C10" s="4">
        <f>SUM(D10:AJ10)</f>
        <v>93</v>
      </c>
      <c r="D10" s="9">
        <v>4</v>
      </c>
      <c r="E10" s="9">
        <v>36</v>
      </c>
      <c r="F10" s="9">
        <v>14</v>
      </c>
      <c r="G10" s="9"/>
      <c r="H10" s="9">
        <v>11</v>
      </c>
      <c r="I10" s="9"/>
      <c r="J10" s="9"/>
      <c r="K10" s="9"/>
      <c r="L10" s="9">
        <v>28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18">
      <c r="A11" s="2">
        <v>4</v>
      </c>
      <c r="B11" s="3" t="s">
        <v>30</v>
      </c>
      <c r="C11" s="4">
        <f>SUM(D11:AJ11)</f>
        <v>82</v>
      </c>
      <c r="D11" s="9">
        <v>14</v>
      </c>
      <c r="E11" s="9">
        <v>68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18">
      <c r="A12" s="2">
        <v>5</v>
      </c>
      <c r="B12" s="3" t="s">
        <v>35</v>
      </c>
      <c r="C12" s="4">
        <f>SUM(D12:AJ12)</f>
        <v>80</v>
      </c>
      <c r="D12" s="9"/>
      <c r="E12" s="9">
        <v>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18">
      <c r="A13" s="2">
        <v>6</v>
      </c>
      <c r="B13" s="3" t="s">
        <v>36</v>
      </c>
      <c r="C13" s="4">
        <f>SUM(D13:AJ13)</f>
        <v>76</v>
      </c>
      <c r="D13" s="9">
        <v>16</v>
      </c>
      <c r="E13" s="9">
        <v>60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8">
      <c r="A14" s="2">
        <v>7</v>
      </c>
      <c r="B14" s="3" t="s">
        <v>83</v>
      </c>
      <c r="C14" s="4">
        <f>SUM(D14:AJ14)</f>
        <v>71</v>
      </c>
      <c r="D14" s="9"/>
      <c r="E14" s="9"/>
      <c r="F14" s="9"/>
      <c r="G14" s="9"/>
      <c r="H14" s="9">
        <v>10</v>
      </c>
      <c r="I14" s="9"/>
      <c r="J14" s="9">
        <v>16</v>
      </c>
      <c r="K14" s="9">
        <v>21</v>
      </c>
      <c r="L14" s="9">
        <v>24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18">
      <c r="A15" s="2">
        <v>8</v>
      </c>
      <c r="B15" s="3" t="s">
        <v>32</v>
      </c>
      <c r="C15" s="4">
        <f>SUM(D15:AJ15)</f>
        <v>64</v>
      </c>
      <c r="D15" s="9">
        <v>12</v>
      </c>
      <c r="E15" s="9">
        <v>52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8">
      <c r="A16" s="2">
        <v>9</v>
      </c>
      <c r="B16" s="3" t="s">
        <v>31</v>
      </c>
      <c r="C16" s="4">
        <f>SUM(D16:AJ16)</f>
        <v>50</v>
      </c>
      <c r="D16" s="9">
        <v>10</v>
      </c>
      <c r="E16" s="9">
        <v>40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18">
      <c r="A17" s="2">
        <v>10</v>
      </c>
      <c r="B17" s="3" t="s">
        <v>51</v>
      </c>
      <c r="C17" s="4">
        <f>SUM(D17:AJ17)</f>
        <v>39</v>
      </c>
      <c r="D17" s="9"/>
      <c r="E17" s="9"/>
      <c r="F17" s="9"/>
      <c r="G17" s="9"/>
      <c r="H17" s="9">
        <v>7</v>
      </c>
      <c r="I17" s="9">
        <v>7</v>
      </c>
      <c r="J17" s="9">
        <v>10</v>
      </c>
      <c r="K17" s="9">
        <v>15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ht="18">
      <c r="A18" s="2">
        <v>11</v>
      </c>
      <c r="B18" s="3" t="s">
        <v>90</v>
      </c>
      <c r="C18" s="4">
        <f>SUM(D18:AJ18)</f>
        <v>30</v>
      </c>
      <c r="D18" s="9"/>
      <c r="E18" s="9"/>
      <c r="F18" s="9"/>
      <c r="G18" s="9"/>
      <c r="H18" s="9"/>
      <c r="I18" s="9"/>
      <c r="J18" s="9">
        <v>12</v>
      </c>
      <c r="K18" s="9">
        <v>18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ht="18">
      <c r="A19" s="2">
        <v>12</v>
      </c>
      <c r="B19" s="3" t="s">
        <v>56</v>
      </c>
      <c r="C19" s="4">
        <f>SUM(D19:AJ19)</f>
        <v>24</v>
      </c>
      <c r="D19" s="9"/>
      <c r="E19" s="9"/>
      <c r="F19" s="9"/>
      <c r="G19" s="9"/>
      <c r="H19" s="9"/>
      <c r="I19" s="9"/>
      <c r="J19" s="9"/>
      <c r="K19" s="9">
        <v>24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18">
      <c r="A20" s="2">
        <v>13</v>
      </c>
      <c r="B20" s="3" t="s">
        <v>84</v>
      </c>
      <c r="C20" s="4">
        <f>SUM(D20:AJ20)</f>
        <v>23</v>
      </c>
      <c r="D20" s="9"/>
      <c r="E20" s="9"/>
      <c r="F20" s="9"/>
      <c r="G20" s="9"/>
      <c r="H20" s="9">
        <v>9</v>
      </c>
      <c r="I20" s="9"/>
      <c r="J20" s="9">
        <v>14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18">
      <c r="A21" s="2">
        <v>14</v>
      </c>
      <c r="B21" s="3" t="s">
        <v>57</v>
      </c>
      <c r="C21" s="4">
        <f>SUM(D21:AJ21)</f>
        <v>17</v>
      </c>
      <c r="D21" s="9"/>
      <c r="E21" s="9"/>
      <c r="F21" s="9">
        <v>10</v>
      </c>
      <c r="G21" s="9">
        <v>7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ht="18">
      <c r="A22" s="2">
        <v>15</v>
      </c>
      <c r="B22" s="3" t="s">
        <v>85</v>
      </c>
      <c r="C22" s="4">
        <f>SUM(D22:AJ22)</f>
        <v>16</v>
      </c>
      <c r="D22" s="9"/>
      <c r="E22" s="9"/>
      <c r="F22" s="9"/>
      <c r="G22" s="9"/>
      <c r="H22" s="9">
        <v>8</v>
      </c>
      <c r="I22" s="9"/>
      <c r="J22" s="9">
        <v>8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ht="18">
      <c r="A23" s="2">
        <v>16</v>
      </c>
      <c r="B23" s="3" t="s">
        <v>86</v>
      </c>
      <c r="C23" s="4">
        <f>SUM(D23:AJ23)</f>
        <v>13</v>
      </c>
      <c r="D23" s="9"/>
      <c r="E23" s="9"/>
      <c r="F23" s="9"/>
      <c r="G23" s="9"/>
      <c r="H23" s="9">
        <v>5</v>
      </c>
      <c r="I23" s="9">
        <v>8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8">
      <c r="A24" s="2">
        <v>17</v>
      </c>
      <c r="B24" s="3" t="s">
        <v>52</v>
      </c>
      <c r="C24" s="4">
        <f>SUM(D24:AJ24)</f>
        <v>12</v>
      </c>
      <c r="D24" s="9"/>
      <c r="E24" s="9"/>
      <c r="F24" s="9"/>
      <c r="G24" s="9"/>
      <c r="H24" s="9">
        <v>6</v>
      </c>
      <c r="I24" s="9">
        <v>6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18">
      <c r="A25" s="2">
        <v>18</v>
      </c>
      <c r="B25" s="3" t="s">
        <v>88</v>
      </c>
      <c r="C25" s="4">
        <f>SUM(D25:AJ25)</f>
        <v>10</v>
      </c>
      <c r="D25" s="9"/>
      <c r="E25" s="9"/>
      <c r="F25" s="9"/>
      <c r="G25" s="9"/>
      <c r="H25" s="9">
        <v>3</v>
      </c>
      <c r="I25" s="9">
        <v>3</v>
      </c>
      <c r="J25" s="9">
        <v>4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ht="18">
      <c r="A26" s="2">
        <v>19</v>
      </c>
      <c r="B26" s="3" t="s">
        <v>47</v>
      </c>
      <c r="C26" s="4">
        <f>SUM(D26:AJ26)</f>
        <v>9</v>
      </c>
      <c r="D26" s="9"/>
      <c r="E26" s="9"/>
      <c r="F26" s="9">
        <v>8</v>
      </c>
      <c r="G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ht="18">
      <c r="A27" s="2">
        <v>20</v>
      </c>
      <c r="B27" s="3" t="s">
        <v>87</v>
      </c>
      <c r="C27" s="4">
        <f>SUM(D27:AJ27)</f>
        <v>9</v>
      </c>
      <c r="D27" s="9"/>
      <c r="E27" s="9"/>
      <c r="F27" s="9"/>
      <c r="G27" s="9"/>
      <c r="H27" s="9">
        <v>4</v>
      </c>
      <c r="I27" s="9">
        <v>5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ht="18">
      <c r="A28" s="2">
        <v>21</v>
      </c>
      <c r="B28" s="3" t="s">
        <v>82</v>
      </c>
      <c r="C28" s="4">
        <f>SUM(D28:AJ28)</f>
        <v>8</v>
      </c>
      <c r="D28" s="9"/>
      <c r="E28" s="9"/>
      <c r="F28" s="9"/>
      <c r="G28" s="9">
        <v>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ht="18">
      <c r="A29" s="2">
        <v>22</v>
      </c>
      <c r="B29" s="3" t="s">
        <v>91</v>
      </c>
      <c r="C29" s="4">
        <f>SUM(D29:AJ29)</f>
        <v>6</v>
      </c>
      <c r="D29" s="9"/>
      <c r="E29" s="9"/>
      <c r="F29" s="9"/>
      <c r="G29" s="9"/>
      <c r="H29" s="9"/>
      <c r="I29" s="9"/>
      <c r="J29" s="9">
        <v>6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ht="18">
      <c r="A30" s="2">
        <v>23</v>
      </c>
      <c r="B30" s="3" t="s">
        <v>33</v>
      </c>
      <c r="C30" s="4">
        <f>SUM(D30:AJ30)</f>
        <v>6</v>
      </c>
      <c r="D30" s="9">
        <v>6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ht="18">
      <c r="A31" s="2">
        <v>24</v>
      </c>
      <c r="B31" s="3" t="s">
        <v>89</v>
      </c>
      <c r="C31" s="4">
        <f>SUM(D31:AJ31)</f>
        <v>4</v>
      </c>
      <c r="D31" s="9"/>
      <c r="E31" s="9"/>
      <c r="F31" s="9"/>
      <c r="G31" s="9"/>
      <c r="H31" s="9"/>
      <c r="I31" s="9">
        <v>4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8">
      <c r="A32" s="2">
        <v>25</v>
      </c>
      <c r="B32" s="3"/>
      <c r="C32" s="4">
        <f>SUM(D32:AJ32)</f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18">
      <c r="A33" s="2">
        <v>26</v>
      </c>
      <c r="B33" s="3"/>
      <c r="C33" s="4">
        <f>SUM(D33:AJ33)</f>
        <v>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18">
      <c r="A34" s="2">
        <v>27</v>
      </c>
      <c r="B34" s="3"/>
      <c r="C34" s="4">
        <f>SUM(D34:AJ34)</f>
        <v>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18">
      <c r="A35" s="2">
        <v>28</v>
      </c>
      <c r="B35" s="3"/>
      <c r="C35" s="4">
        <f>SUM(D35:AJ35)</f>
        <v>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18">
      <c r="A36" s="2">
        <v>29</v>
      </c>
      <c r="B36" s="3"/>
      <c r="C36" s="4">
        <f>SUM(D36:AJ36)</f>
        <v>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8">
      <c r="A37" s="2">
        <v>30</v>
      </c>
      <c r="B37" s="3"/>
      <c r="C37" s="4">
        <f>SUM(D37:AJ37)</f>
        <v>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8">
      <c r="A38" s="2">
        <v>31</v>
      </c>
      <c r="B38" s="3"/>
      <c r="C38" s="4">
        <f>SUM(D38:AJ38)</f>
        <v>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18">
      <c r="A39" s="2">
        <v>32</v>
      </c>
      <c r="B39" s="3"/>
      <c r="C39" s="4">
        <f>SUM(D39:AJ39)</f>
        <v>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18">
      <c r="A40" s="2">
        <v>33</v>
      </c>
      <c r="B40" s="3"/>
      <c r="C40" s="4">
        <f>SUM(D40:AJ40)</f>
        <v>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8">
      <c r="A41" s="2">
        <v>34</v>
      </c>
      <c r="B41" s="3"/>
      <c r="C41" s="4">
        <f>SUM(D41:AJ41)</f>
        <v>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8">
      <c r="A42" s="2">
        <v>35</v>
      </c>
      <c r="B42" s="3"/>
      <c r="C42" s="4">
        <f>SUM(D42:AJ42)</f>
        <v>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18">
      <c r="A43" s="2">
        <v>36</v>
      </c>
      <c r="B43" s="3"/>
      <c r="C43" s="4">
        <f>SUM(D43:AJ43)</f>
        <v>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18">
      <c r="A44" s="2">
        <v>37</v>
      </c>
      <c r="B44" s="3"/>
      <c r="C44" s="4">
        <f>SUM(D44:AJ44)</f>
        <v>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8">
      <c r="A45" s="2">
        <v>38</v>
      </c>
      <c r="B45" s="3"/>
      <c r="C45" s="4">
        <f>SUM(D45:AJ45)</f>
        <v>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18">
      <c r="A46" s="2">
        <v>39</v>
      </c>
      <c r="B46" s="3"/>
      <c r="C46" s="4">
        <f>SUM(D46:AJ46)</f>
        <v>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18">
      <c r="A47" s="2">
        <v>40</v>
      </c>
      <c r="B47" s="3"/>
      <c r="C47" s="4">
        <f>SUM(D47:AJ47)</f>
        <v>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8">
      <c r="A48" s="2">
        <v>41</v>
      </c>
      <c r="B48" s="3"/>
      <c r="C48" s="4">
        <f>SUM(D48:AJ48)</f>
        <v>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8">
      <c r="A49" s="2">
        <v>42</v>
      </c>
      <c r="B49" s="3"/>
      <c r="C49" s="4">
        <f>SUM(D49:AJ49)</f>
        <v>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18">
      <c r="A50" s="2">
        <v>43</v>
      </c>
      <c r="B50" s="3"/>
      <c r="C50" s="4">
        <f>SUM(D50:AJ50)</f>
        <v>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18">
      <c r="A51" s="2">
        <v>44</v>
      </c>
      <c r="B51" s="3"/>
      <c r="C51" s="4">
        <f>SUM(D51:AJ51)</f>
        <v>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18">
      <c r="A52" s="2">
        <v>45</v>
      </c>
      <c r="B52" s="3"/>
      <c r="C52" s="4">
        <f>SUM(D52:AJ52)</f>
        <v>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18">
      <c r="A53" s="2">
        <v>46</v>
      </c>
      <c r="B53" s="3"/>
      <c r="C53" s="4">
        <f>SUM(D53:AJ53)</f>
        <v>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18">
      <c r="A54" s="2">
        <v>47</v>
      </c>
      <c r="B54" s="3"/>
      <c r="C54" s="4">
        <f>SUM(D54:AJ54)</f>
        <v>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18">
      <c r="A55" s="2">
        <v>48</v>
      </c>
      <c r="B55" s="3"/>
      <c r="C55" s="4">
        <f>SUM(D55:AJ55)</f>
        <v>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18">
      <c r="A56" s="2">
        <v>49</v>
      </c>
      <c r="B56" s="3"/>
      <c r="C56" s="4">
        <f>SUM(D56:AJ56)</f>
        <v>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18">
      <c r="A57" s="2">
        <v>50</v>
      </c>
      <c r="B57" s="3"/>
      <c r="C57" s="4">
        <f>SUM(D57:AJ57)</f>
        <v>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18">
      <c r="A58" s="2">
        <v>51</v>
      </c>
      <c r="B58" s="3"/>
      <c r="C58" s="4">
        <f>SUM(D58:AJ58)</f>
        <v>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18">
      <c r="A59" s="2">
        <v>52</v>
      </c>
      <c r="B59" s="3"/>
      <c r="C59" s="4">
        <f>SUM(D59:AJ59)</f>
        <v>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18">
      <c r="A60" s="2">
        <v>53</v>
      </c>
      <c r="B60" s="3"/>
      <c r="C60" s="4">
        <f>SUM(D60:AJ60)</f>
        <v>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18">
      <c r="A61" s="2">
        <v>54</v>
      </c>
      <c r="B61" s="3"/>
      <c r="C61" s="4">
        <f>SUM(D61:AJ61)</f>
        <v>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ht="18">
      <c r="A62" s="2">
        <v>55</v>
      </c>
      <c r="B62" s="3"/>
      <c r="C62" s="4">
        <f>SUM(D62:AJ62)</f>
        <v>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ht="18">
      <c r="A63" s="2">
        <v>56</v>
      </c>
      <c r="B63" s="3"/>
      <c r="C63" s="4">
        <f>SUM(D63:AJ63)</f>
        <v>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18">
      <c r="A64" s="2">
        <v>57</v>
      </c>
      <c r="B64" s="3"/>
      <c r="C64" s="4">
        <f>SUM(D64:AJ64)</f>
        <v>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ht="18">
      <c r="A65" s="2">
        <v>58</v>
      </c>
      <c r="B65" s="3"/>
      <c r="C65" s="4">
        <f>SUM(D65:AJ65)</f>
        <v>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ht="18">
      <c r="A66" s="2">
        <v>59</v>
      </c>
      <c r="B66" s="3"/>
      <c r="C66" s="4">
        <f>SUM(D66:AJ66)</f>
        <v>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ht="18">
      <c r="A67" s="2">
        <v>60</v>
      </c>
      <c r="B67" s="3"/>
      <c r="C67" s="4">
        <f>SUM(D67:AJ67)</f>
        <v>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ht="18">
      <c r="A68" s="2">
        <v>61</v>
      </c>
      <c r="B68" s="3"/>
      <c r="C68" s="4">
        <f>SUM(D68:AJ68)</f>
        <v>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ht="18">
      <c r="A69" s="2">
        <v>62</v>
      </c>
      <c r="B69" s="3"/>
      <c r="C69" s="4">
        <f>SUM(D69:AJ69)</f>
        <v>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ht="18">
      <c r="A70" s="2">
        <v>63</v>
      </c>
      <c r="B70" s="3"/>
      <c r="C70" s="4">
        <f>SUM(D70:AJ70)</f>
        <v>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ht="18">
      <c r="A71" s="2">
        <v>64</v>
      </c>
      <c r="B71" s="3"/>
      <c r="C71" s="4">
        <f>SUM(D71:AJ71)</f>
        <v>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ht="18">
      <c r="A72" s="2">
        <v>65</v>
      </c>
      <c r="B72" s="3"/>
      <c r="C72" s="4">
        <f aca="true" t="shared" si="2" ref="C72:C103">SUM(D72:AJ72)</f>
        <v>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ht="18">
      <c r="A73" s="2">
        <v>66</v>
      </c>
      <c r="B73" s="3"/>
      <c r="C73" s="4">
        <f t="shared" si="2"/>
        <v>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ht="18">
      <c r="A74" s="2">
        <v>67</v>
      </c>
      <c r="B74" s="3"/>
      <c r="C74" s="4">
        <f t="shared" si="2"/>
        <v>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ht="18">
      <c r="A75" s="2">
        <v>68</v>
      </c>
      <c r="B75" s="3"/>
      <c r="C75" s="4">
        <f t="shared" si="2"/>
        <v>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ht="18">
      <c r="A76" s="2">
        <v>69</v>
      </c>
      <c r="B76" s="3"/>
      <c r="C76" s="4">
        <f t="shared" si="2"/>
        <v>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ht="18">
      <c r="A77" s="2">
        <v>70</v>
      </c>
      <c r="B77" s="3"/>
      <c r="C77" s="4">
        <f t="shared" si="2"/>
        <v>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ht="18">
      <c r="A78" s="2">
        <v>71</v>
      </c>
      <c r="B78" s="3"/>
      <c r="C78" s="4">
        <f t="shared" si="2"/>
        <v>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ht="18">
      <c r="A79" s="2">
        <v>72</v>
      </c>
      <c r="B79" s="3"/>
      <c r="C79" s="4">
        <f t="shared" si="2"/>
        <v>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ht="18">
      <c r="A80" s="2">
        <v>73</v>
      </c>
      <c r="B80" s="3"/>
      <c r="C80" s="4">
        <f t="shared" si="2"/>
        <v>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ht="18">
      <c r="A81" s="2">
        <v>74</v>
      </c>
      <c r="B81" s="3"/>
      <c r="C81" s="4">
        <f t="shared" si="2"/>
        <v>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ht="18">
      <c r="A82" s="2">
        <v>75</v>
      </c>
      <c r="B82" s="3"/>
      <c r="C82" s="4">
        <f t="shared" si="2"/>
        <v>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 ht="18">
      <c r="A83" s="2">
        <v>76</v>
      </c>
      <c r="B83" s="3"/>
      <c r="C83" s="4">
        <f t="shared" si="2"/>
        <v>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 ht="18">
      <c r="A84" s="2">
        <v>77</v>
      </c>
      <c r="B84" s="3"/>
      <c r="C84" s="4">
        <f t="shared" si="2"/>
        <v>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 ht="18">
      <c r="A85" s="2">
        <v>78</v>
      </c>
      <c r="B85" s="3"/>
      <c r="C85" s="4">
        <f t="shared" si="2"/>
        <v>0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ht="18">
      <c r="A86" s="2">
        <v>79</v>
      </c>
      <c r="B86" s="3"/>
      <c r="C86" s="4">
        <f t="shared" si="2"/>
        <v>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ht="18">
      <c r="A87" s="2">
        <v>80</v>
      </c>
      <c r="B87" s="3"/>
      <c r="C87" s="4">
        <f t="shared" si="2"/>
        <v>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18">
      <c r="A88" s="2">
        <v>81</v>
      </c>
      <c r="B88" s="3"/>
      <c r="C88" s="4">
        <f t="shared" si="2"/>
        <v>0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ht="18">
      <c r="A89" s="2">
        <v>82</v>
      </c>
      <c r="B89" s="3"/>
      <c r="C89" s="4">
        <f t="shared" si="2"/>
        <v>0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ht="18">
      <c r="A90" s="2">
        <v>83</v>
      </c>
      <c r="B90" s="3"/>
      <c r="C90" s="4">
        <f t="shared" si="2"/>
        <v>0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ht="18">
      <c r="A91" s="2">
        <v>84</v>
      </c>
      <c r="B91" s="3"/>
      <c r="C91" s="4">
        <f t="shared" si="2"/>
        <v>0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ht="18">
      <c r="A92" s="2">
        <v>85</v>
      </c>
      <c r="B92" s="3"/>
      <c r="C92" s="4">
        <f t="shared" si="2"/>
        <v>0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ht="18">
      <c r="A93" s="2">
        <v>86</v>
      </c>
      <c r="B93" s="3"/>
      <c r="C93" s="4">
        <f t="shared" si="2"/>
        <v>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ht="18">
      <c r="A94" s="2">
        <v>87</v>
      </c>
      <c r="B94" s="3"/>
      <c r="C94" s="4">
        <f t="shared" si="2"/>
        <v>0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ht="18">
      <c r="A95" s="2">
        <v>88</v>
      </c>
      <c r="B95" s="3"/>
      <c r="C95" s="4">
        <f t="shared" si="2"/>
        <v>0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ht="18">
      <c r="A96" s="2">
        <v>89</v>
      </c>
      <c r="B96" s="3"/>
      <c r="C96" s="4">
        <f t="shared" si="2"/>
        <v>0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ht="18">
      <c r="A97" s="2">
        <v>90</v>
      </c>
      <c r="B97" s="3"/>
      <c r="C97" s="4">
        <f t="shared" si="2"/>
        <v>0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 ht="18">
      <c r="A98" s="2">
        <v>91</v>
      </c>
      <c r="B98" s="3"/>
      <c r="C98" s="4">
        <f t="shared" si="2"/>
        <v>0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 ht="18">
      <c r="A99" s="2">
        <v>92</v>
      </c>
      <c r="B99" s="3"/>
      <c r="C99" s="4">
        <f t="shared" si="2"/>
        <v>0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 ht="18">
      <c r="A100" s="2">
        <v>93</v>
      </c>
      <c r="B100" s="3"/>
      <c r="C100" s="4">
        <f t="shared" si="2"/>
        <v>0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 ht="18">
      <c r="A101" s="2">
        <v>94</v>
      </c>
      <c r="B101" s="3"/>
      <c r="C101" s="4">
        <f t="shared" si="2"/>
        <v>0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18">
      <c r="A102" s="2">
        <v>95</v>
      </c>
      <c r="B102" s="3"/>
      <c r="C102" s="4">
        <f t="shared" si="2"/>
        <v>0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18">
      <c r="A103" s="2">
        <v>96</v>
      </c>
      <c r="B103" s="3"/>
      <c r="C103" s="4">
        <f t="shared" si="2"/>
        <v>0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ht="18">
      <c r="A104" s="2">
        <v>97</v>
      </c>
      <c r="B104" s="3"/>
      <c r="C104" s="4">
        <f>SUM(D104:AJ104)</f>
        <v>0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ht="18">
      <c r="A105" s="2">
        <v>98</v>
      </c>
      <c r="B105" s="3"/>
      <c r="C105" s="4">
        <f aca="true" t="shared" si="3" ref="C105:C135">SUM(D105:AJ105)</f>
        <v>0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ht="18">
      <c r="A106" s="2">
        <v>99</v>
      </c>
      <c r="B106" s="3"/>
      <c r="C106" s="4">
        <f t="shared" si="3"/>
        <v>0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ht="18">
      <c r="A107" s="2">
        <v>100</v>
      </c>
      <c r="B107" s="3"/>
      <c r="C107" s="4">
        <f t="shared" si="3"/>
        <v>0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ht="18">
      <c r="A108" s="2">
        <v>101</v>
      </c>
      <c r="B108" s="3"/>
      <c r="C108" s="4">
        <f t="shared" si="3"/>
        <v>0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ht="18">
      <c r="A109" s="2">
        <v>102</v>
      </c>
      <c r="B109" s="3"/>
      <c r="C109" s="4">
        <f t="shared" si="3"/>
        <v>0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ht="18">
      <c r="A110" s="2">
        <v>103</v>
      </c>
      <c r="B110" s="3"/>
      <c r="C110" s="4">
        <f t="shared" si="3"/>
        <v>0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ht="18">
      <c r="A111" s="2">
        <v>104</v>
      </c>
      <c r="B111" s="3"/>
      <c r="C111" s="4">
        <f t="shared" si="3"/>
        <v>0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 ht="18">
      <c r="A112" s="2">
        <v>105</v>
      </c>
      <c r="B112" s="3"/>
      <c r="C112" s="4">
        <f t="shared" si="3"/>
        <v>0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1:36" ht="18">
      <c r="A113" s="2">
        <v>106</v>
      </c>
      <c r="B113" s="3"/>
      <c r="C113" s="4">
        <f t="shared" si="3"/>
        <v>0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1:36" ht="18">
      <c r="A114" s="2">
        <v>107</v>
      </c>
      <c r="B114" s="3"/>
      <c r="C114" s="4">
        <f t="shared" si="3"/>
        <v>0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</row>
    <row r="115" spans="1:36" ht="18">
      <c r="A115" s="2">
        <v>108</v>
      </c>
      <c r="B115" s="3"/>
      <c r="C115" s="4">
        <f t="shared" si="3"/>
        <v>0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 ht="18">
      <c r="A116" s="2">
        <v>109</v>
      </c>
      <c r="B116" s="3"/>
      <c r="C116" s="4">
        <f t="shared" si="3"/>
        <v>0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ht="18">
      <c r="A117" s="2">
        <v>110</v>
      </c>
      <c r="B117" s="3"/>
      <c r="C117" s="4">
        <f t="shared" si="3"/>
        <v>0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ht="18">
      <c r="A118" s="2">
        <v>111</v>
      </c>
      <c r="B118" s="3"/>
      <c r="C118" s="4">
        <f t="shared" si="3"/>
        <v>0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18">
      <c r="A119" s="2">
        <v>112</v>
      </c>
      <c r="B119" s="3"/>
      <c r="C119" s="4">
        <f t="shared" si="3"/>
        <v>0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ht="18">
      <c r="A120" s="2">
        <v>113</v>
      </c>
      <c r="B120" s="3"/>
      <c r="C120" s="4">
        <f t="shared" si="3"/>
        <v>0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ht="18">
      <c r="A121" s="2">
        <v>114</v>
      </c>
      <c r="B121" s="3"/>
      <c r="C121" s="4">
        <f t="shared" si="3"/>
        <v>0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ht="18">
      <c r="A122" s="2">
        <v>115</v>
      </c>
      <c r="B122" s="3"/>
      <c r="C122" s="4">
        <f t="shared" si="3"/>
        <v>0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ht="18">
      <c r="A123" s="2">
        <v>116</v>
      </c>
      <c r="B123" s="3"/>
      <c r="C123" s="4">
        <f t="shared" si="3"/>
        <v>0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ht="18">
      <c r="A124" s="2">
        <v>117</v>
      </c>
      <c r="B124" s="3"/>
      <c r="C124" s="4">
        <f t="shared" si="3"/>
        <v>0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ht="18">
      <c r="A125" s="2">
        <v>118</v>
      </c>
      <c r="B125" s="3"/>
      <c r="C125" s="4">
        <f t="shared" si="3"/>
        <v>0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ht="18">
      <c r="A126" s="2">
        <v>119</v>
      </c>
      <c r="B126" s="3"/>
      <c r="C126" s="4">
        <f t="shared" si="3"/>
        <v>0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ht="18">
      <c r="A127" s="2">
        <v>120</v>
      </c>
      <c r="B127" s="3"/>
      <c r="C127" s="4">
        <f t="shared" si="3"/>
        <v>0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ht="18">
      <c r="A128" s="2">
        <v>121</v>
      </c>
      <c r="B128" s="3"/>
      <c r="C128" s="4">
        <f t="shared" si="3"/>
        <v>0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1:36" ht="18">
      <c r="A129" s="2">
        <v>122</v>
      </c>
      <c r="B129" s="3"/>
      <c r="C129" s="4">
        <f t="shared" si="3"/>
        <v>0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1:36" ht="18">
      <c r="A130" s="2">
        <v>123</v>
      </c>
      <c r="B130" s="3"/>
      <c r="C130" s="4">
        <f t="shared" si="3"/>
        <v>0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ht="18">
      <c r="A131" s="2">
        <v>124</v>
      </c>
      <c r="B131" s="3"/>
      <c r="C131" s="4">
        <f t="shared" si="3"/>
        <v>0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ht="18">
      <c r="A132" s="2">
        <v>125</v>
      </c>
      <c r="B132" s="3"/>
      <c r="C132" s="4">
        <f t="shared" si="3"/>
        <v>0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ht="18">
      <c r="A133" s="2">
        <v>126</v>
      </c>
      <c r="B133" s="3"/>
      <c r="C133" s="4">
        <f t="shared" si="3"/>
        <v>0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ht="18">
      <c r="A134" s="2">
        <v>127</v>
      </c>
      <c r="B134" s="3"/>
      <c r="C134" s="4">
        <f t="shared" si="3"/>
        <v>0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ht="18">
      <c r="A135" s="2">
        <v>128</v>
      </c>
      <c r="B135" s="3"/>
      <c r="C135" s="4">
        <f t="shared" si="3"/>
        <v>0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ht="18">
      <c r="A136" s="2">
        <v>129</v>
      </c>
      <c r="B136" s="3"/>
      <c r="C136" s="4">
        <f aca="true" t="shared" si="4" ref="C136:C167">SUM(D136:AJ136)</f>
        <v>0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ht="18">
      <c r="A137" s="2">
        <v>130</v>
      </c>
      <c r="B137" s="3"/>
      <c r="C137" s="4">
        <f t="shared" si="4"/>
        <v>0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ht="18">
      <c r="A138" s="2">
        <v>131</v>
      </c>
      <c r="B138" s="3"/>
      <c r="C138" s="4">
        <f t="shared" si="4"/>
        <v>0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ht="18">
      <c r="A139" s="2">
        <v>132</v>
      </c>
      <c r="B139" s="3"/>
      <c r="C139" s="4">
        <f t="shared" si="4"/>
        <v>0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ht="18">
      <c r="A140" s="2">
        <v>133</v>
      </c>
      <c r="B140" s="3"/>
      <c r="C140" s="4">
        <f t="shared" si="4"/>
        <v>0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1:36" ht="18">
      <c r="A141" s="2">
        <v>134</v>
      </c>
      <c r="B141" s="3"/>
      <c r="C141" s="4">
        <f t="shared" si="4"/>
        <v>0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1:36" ht="18">
      <c r="A142" s="2">
        <v>135</v>
      </c>
      <c r="B142" s="3"/>
      <c r="C142" s="4">
        <f t="shared" si="4"/>
        <v>0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ht="18">
      <c r="A143" s="2">
        <v>136</v>
      </c>
      <c r="B143" s="3"/>
      <c r="C143" s="4">
        <f t="shared" si="4"/>
        <v>0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ht="18">
      <c r="A144" s="2">
        <v>137</v>
      </c>
      <c r="B144" s="3"/>
      <c r="C144" s="4">
        <f t="shared" si="4"/>
        <v>0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ht="18">
      <c r="A145" s="2">
        <v>138</v>
      </c>
      <c r="B145" s="3"/>
      <c r="C145" s="4">
        <f t="shared" si="4"/>
        <v>0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ht="18">
      <c r="A146" s="2">
        <v>139</v>
      </c>
      <c r="B146" s="3"/>
      <c r="C146" s="4">
        <f t="shared" si="4"/>
        <v>0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ht="18">
      <c r="A147" s="2">
        <v>140</v>
      </c>
      <c r="B147" s="3"/>
      <c r="C147" s="4">
        <f t="shared" si="4"/>
        <v>0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ht="18">
      <c r="A148" s="2">
        <v>141</v>
      </c>
      <c r="B148" s="3"/>
      <c r="C148" s="4">
        <f t="shared" si="4"/>
        <v>0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 ht="18">
      <c r="A149" s="2">
        <v>142</v>
      </c>
      <c r="B149" s="3"/>
      <c r="C149" s="4">
        <f t="shared" si="4"/>
        <v>0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ht="18">
      <c r="A150" s="2">
        <v>143</v>
      </c>
      <c r="B150" s="3"/>
      <c r="C150" s="4">
        <f t="shared" si="4"/>
        <v>0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ht="18">
      <c r="A151" s="2">
        <v>144</v>
      </c>
      <c r="B151" s="3"/>
      <c r="C151" s="4">
        <f t="shared" si="4"/>
        <v>0</v>
      </c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ht="18">
      <c r="A152" s="2">
        <v>145</v>
      </c>
      <c r="B152" s="3"/>
      <c r="C152" s="4">
        <f t="shared" si="4"/>
        <v>0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1:36" ht="18">
      <c r="A153" s="2">
        <v>146</v>
      </c>
      <c r="B153" s="3"/>
      <c r="C153" s="4">
        <f t="shared" si="4"/>
        <v>0</v>
      </c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1:36" ht="18">
      <c r="A154" s="2">
        <v>147</v>
      </c>
      <c r="B154" s="3"/>
      <c r="C154" s="4">
        <f t="shared" si="4"/>
        <v>0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1:36" ht="18">
      <c r="A155" s="2">
        <v>148</v>
      </c>
      <c r="B155" s="3"/>
      <c r="C155" s="4">
        <f t="shared" si="4"/>
        <v>0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1:36" ht="18">
      <c r="A156" s="2">
        <v>149</v>
      </c>
      <c r="B156" s="3"/>
      <c r="C156" s="4">
        <f t="shared" si="4"/>
        <v>0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1:36" ht="18">
      <c r="A157" s="2">
        <v>150</v>
      </c>
      <c r="B157" s="3"/>
      <c r="C157" s="4">
        <f t="shared" si="4"/>
        <v>0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1:36" ht="18">
      <c r="A158" s="2">
        <v>151</v>
      </c>
      <c r="B158" s="3"/>
      <c r="C158" s="4">
        <f t="shared" si="4"/>
        <v>0</v>
      </c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1:36" ht="18">
      <c r="A159" s="2">
        <v>152</v>
      </c>
      <c r="B159" s="3"/>
      <c r="C159" s="4">
        <f t="shared" si="4"/>
        <v>0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</row>
    <row r="160" spans="1:36" ht="18">
      <c r="A160" s="2">
        <v>153</v>
      </c>
      <c r="B160" s="3"/>
      <c r="C160" s="4">
        <f t="shared" si="4"/>
        <v>0</v>
      </c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1:36" ht="18">
      <c r="A161" s="2">
        <v>154</v>
      </c>
      <c r="B161" s="3"/>
      <c r="C161" s="4">
        <f t="shared" si="4"/>
        <v>0</v>
      </c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1:36" ht="18">
      <c r="A162" s="2">
        <v>155</v>
      </c>
      <c r="B162" s="3"/>
      <c r="C162" s="4">
        <f t="shared" si="4"/>
        <v>0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1:36" ht="18">
      <c r="A163" s="2">
        <v>156</v>
      </c>
      <c r="B163" s="3"/>
      <c r="C163" s="4">
        <f t="shared" si="4"/>
        <v>0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1:36" ht="18">
      <c r="A164" s="2">
        <v>157</v>
      </c>
      <c r="B164" s="3"/>
      <c r="C164" s="4">
        <f t="shared" si="4"/>
        <v>0</v>
      </c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36" ht="18">
      <c r="A165" s="2">
        <v>158</v>
      </c>
      <c r="B165" s="3"/>
      <c r="C165" s="4">
        <f t="shared" si="4"/>
        <v>0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1:36" ht="18">
      <c r="A166" s="2">
        <v>159</v>
      </c>
      <c r="B166" s="3"/>
      <c r="C166" s="4">
        <f t="shared" si="4"/>
        <v>0</v>
      </c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1:36" ht="18">
      <c r="A167" s="2">
        <v>160</v>
      </c>
      <c r="B167" s="3"/>
      <c r="C167" s="4">
        <f t="shared" si="4"/>
        <v>0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</row>
    <row r="168" spans="1:36" ht="18">
      <c r="A168" s="2">
        <v>161</v>
      </c>
      <c r="B168" s="3"/>
      <c r="C168" s="4">
        <f aca="true" t="shared" si="5" ref="C168:C194">SUM(D168:AJ168)</f>
        <v>0</v>
      </c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</row>
    <row r="169" spans="1:36" ht="18">
      <c r="A169" s="2">
        <v>162</v>
      </c>
      <c r="B169" s="3"/>
      <c r="C169" s="4">
        <f t="shared" si="5"/>
        <v>0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</row>
    <row r="170" spans="1:36" ht="18">
      <c r="A170" s="2">
        <v>163</v>
      </c>
      <c r="B170" s="3"/>
      <c r="C170" s="4">
        <f t="shared" si="5"/>
        <v>0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1:36" ht="18">
      <c r="A171" s="2">
        <v>164</v>
      </c>
      <c r="B171" s="3"/>
      <c r="C171" s="4">
        <f t="shared" si="5"/>
        <v>0</v>
      </c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1:36" ht="18">
      <c r="A172" s="2">
        <v>165</v>
      </c>
      <c r="B172" s="3"/>
      <c r="C172" s="4">
        <f t="shared" si="5"/>
        <v>0</v>
      </c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1:36" ht="18">
      <c r="A173" s="2">
        <v>166</v>
      </c>
      <c r="B173" s="3"/>
      <c r="C173" s="4">
        <f t="shared" si="5"/>
        <v>0</v>
      </c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74" spans="1:36" ht="18">
      <c r="A174" s="2">
        <v>167</v>
      </c>
      <c r="B174" s="3"/>
      <c r="C174" s="4">
        <f t="shared" si="5"/>
        <v>0</v>
      </c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</row>
    <row r="175" spans="1:36" ht="18">
      <c r="A175" s="2">
        <v>168</v>
      </c>
      <c r="B175" s="3"/>
      <c r="C175" s="4">
        <f t="shared" si="5"/>
        <v>0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</row>
    <row r="176" spans="1:36" ht="18">
      <c r="A176" s="2">
        <v>169</v>
      </c>
      <c r="B176" s="3"/>
      <c r="C176" s="4">
        <f t="shared" si="5"/>
        <v>0</v>
      </c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</row>
    <row r="177" spans="1:36" ht="18">
      <c r="A177" s="2">
        <v>170</v>
      </c>
      <c r="B177" s="3"/>
      <c r="C177" s="4">
        <f t="shared" si="5"/>
        <v>0</v>
      </c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</row>
    <row r="178" spans="1:36" ht="18">
      <c r="A178" s="2">
        <v>171</v>
      </c>
      <c r="B178" s="3"/>
      <c r="C178" s="4">
        <f t="shared" si="5"/>
        <v>0</v>
      </c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</row>
    <row r="179" spans="1:36" ht="18">
      <c r="A179" s="2">
        <v>172</v>
      </c>
      <c r="B179" s="3"/>
      <c r="C179" s="4">
        <f t="shared" si="5"/>
        <v>0</v>
      </c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</row>
    <row r="180" spans="1:36" ht="18">
      <c r="A180" s="2">
        <v>173</v>
      </c>
      <c r="B180" s="3"/>
      <c r="C180" s="4">
        <f t="shared" si="5"/>
        <v>0</v>
      </c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1:36" ht="18">
      <c r="A181" s="2">
        <v>174</v>
      </c>
      <c r="B181" s="3"/>
      <c r="C181" s="4">
        <f t="shared" si="5"/>
        <v>0</v>
      </c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</row>
    <row r="182" spans="1:36" ht="18">
      <c r="A182" s="2">
        <v>175</v>
      </c>
      <c r="B182" s="3"/>
      <c r="C182" s="4">
        <f t="shared" si="5"/>
        <v>0</v>
      </c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1:36" ht="18">
      <c r="A183" s="2">
        <v>176</v>
      </c>
      <c r="B183" s="3"/>
      <c r="C183" s="4">
        <f t="shared" si="5"/>
        <v>0</v>
      </c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</row>
    <row r="184" spans="1:36" ht="18">
      <c r="A184" s="2">
        <v>177</v>
      </c>
      <c r="B184" s="3"/>
      <c r="C184" s="4">
        <f t="shared" si="5"/>
        <v>0</v>
      </c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</row>
    <row r="185" spans="1:36" ht="18">
      <c r="A185" s="2">
        <v>178</v>
      </c>
      <c r="B185" s="3"/>
      <c r="C185" s="4">
        <f t="shared" si="5"/>
        <v>0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</row>
    <row r="186" spans="1:36" ht="18">
      <c r="A186" s="2">
        <v>179</v>
      </c>
      <c r="B186" s="3"/>
      <c r="C186" s="4">
        <f t="shared" si="5"/>
        <v>0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</row>
    <row r="187" spans="1:36" ht="18">
      <c r="A187" s="2">
        <v>180</v>
      </c>
      <c r="B187" s="3"/>
      <c r="C187" s="4">
        <f t="shared" si="5"/>
        <v>0</v>
      </c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</row>
    <row r="188" spans="1:36" ht="18">
      <c r="A188" s="2">
        <v>181</v>
      </c>
      <c r="B188" s="3"/>
      <c r="C188" s="4">
        <f t="shared" si="5"/>
        <v>0</v>
      </c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</row>
    <row r="189" spans="1:36" ht="18">
      <c r="A189" s="2">
        <v>182</v>
      </c>
      <c r="B189" s="3"/>
      <c r="C189" s="4">
        <f t="shared" si="5"/>
        <v>0</v>
      </c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</row>
    <row r="190" spans="1:36" ht="18">
      <c r="A190" s="2">
        <v>183</v>
      </c>
      <c r="B190" s="3"/>
      <c r="C190" s="4">
        <f t="shared" si="5"/>
        <v>0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</row>
    <row r="191" spans="1:36" ht="18">
      <c r="A191" s="2">
        <v>184</v>
      </c>
      <c r="B191" s="3"/>
      <c r="C191" s="4">
        <f t="shared" si="5"/>
        <v>0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</row>
    <row r="192" spans="1:36" ht="18">
      <c r="A192" s="2">
        <v>185</v>
      </c>
      <c r="B192" s="3"/>
      <c r="C192" s="4">
        <f t="shared" si="5"/>
        <v>0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</row>
    <row r="193" spans="1:36" ht="18">
      <c r="A193" s="2">
        <v>186</v>
      </c>
      <c r="B193" s="3"/>
      <c r="C193" s="4">
        <f t="shared" si="5"/>
        <v>0</v>
      </c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</row>
    <row r="194" spans="1:36" ht="18">
      <c r="A194" s="2">
        <v>187</v>
      </c>
      <c r="B194" s="3"/>
      <c r="C194" s="4">
        <f t="shared" si="5"/>
        <v>0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5:S5"/>
    <mergeCell ref="T5:AJ5"/>
    <mergeCell ref="A1:AJ1"/>
    <mergeCell ref="A4:C4"/>
    <mergeCell ref="D4:AJ4"/>
    <mergeCell ref="X3:AJ3"/>
    <mergeCell ref="A3:S3"/>
    <mergeCell ref="T3:U3"/>
    <mergeCell ref="V3:W3"/>
    <mergeCell ref="A2:AJ2"/>
  </mergeCells>
  <conditionalFormatting sqref="D8:D194 E15:E20">
    <cfRule type="cellIs" priority="1" dxfId="0" operator="equal" stopIfTrue="1">
      <formula>0</formula>
    </cfRule>
  </conditionalFormatting>
  <conditionalFormatting sqref="B8:B194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5.75390625" style="13" customWidth="1"/>
    <col min="2" max="2" width="41.75390625" style="13" customWidth="1"/>
    <col min="3" max="3" width="9.125" style="13" customWidth="1"/>
    <col min="4" max="4" width="30.75390625" style="13" customWidth="1"/>
    <col min="5" max="5" width="9.75390625" style="13" customWidth="1"/>
    <col min="6" max="6" width="4.875" style="13" customWidth="1"/>
    <col min="7" max="7" width="7.75390625" style="13" customWidth="1"/>
    <col min="8" max="8" width="20.75390625" style="13" customWidth="1"/>
    <col min="9" max="9" width="7.125" style="13" customWidth="1"/>
    <col min="10" max="16384" width="9.125" style="13" customWidth="1"/>
  </cols>
  <sheetData>
    <row r="1" spans="1:9" ht="16.5" thickBot="1">
      <c r="A1" s="175" t="s">
        <v>48</v>
      </c>
      <c r="B1" s="175"/>
      <c r="C1" s="175"/>
      <c r="D1" s="175"/>
      <c r="E1" s="175"/>
      <c r="F1" s="175"/>
      <c r="G1" s="175"/>
      <c r="H1" s="175"/>
      <c r="I1" s="175"/>
    </row>
    <row r="2" spans="1:9" ht="13.5" thickBot="1">
      <c r="A2" s="164" t="s">
        <v>45</v>
      </c>
      <c r="B2" s="164"/>
      <c r="C2" s="164"/>
      <c r="D2" s="164"/>
      <c r="E2" s="164"/>
      <c r="F2" s="164"/>
      <c r="G2" s="164"/>
      <c r="H2" s="164"/>
      <c r="I2" s="164"/>
    </row>
    <row r="3" spans="1:10" ht="23.25">
      <c r="A3" s="165" t="s">
        <v>75</v>
      </c>
      <c r="B3" s="166"/>
      <c r="C3" s="166"/>
      <c r="D3" s="166"/>
      <c r="E3" s="166"/>
      <c r="F3" s="166"/>
      <c r="G3" s="166"/>
      <c r="H3" s="166"/>
      <c r="I3" s="18">
        <v>1</v>
      </c>
      <c r="J3" s="88"/>
    </row>
    <row r="4" spans="1:10" ht="21.75" customHeight="1">
      <c r="A4" s="160" t="s">
        <v>70</v>
      </c>
      <c r="B4" s="180"/>
      <c r="C4" s="180"/>
      <c r="D4" s="180"/>
      <c r="E4" s="180"/>
      <c r="F4" s="180"/>
      <c r="G4" s="180"/>
      <c r="H4" s="180"/>
      <c r="I4" s="180"/>
      <c r="J4" s="89"/>
    </row>
    <row r="5" spans="1:10" ht="15.75">
      <c r="A5" s="161"/>
      <c r="B5" s="162"/>
      <c r="C5" s="162"/>
      <c r="D5" s="19" t="s">
        <v>5</v>
      </c>
      <c r="E5" s="163">
        <v>44206</v>
      </c>
      <c r="F5" s="163"/>
      <c r="G5" s="163"/>
      <c r="H5" s="20" t="s">
        <v>50</v>
      </c>
      <c r="I5" s="21" t="s">
        <v>6</v>
      </c>
      <c r="J5" s="89"/>
    </row>
    <row r="6" spans="1:10" ht="15.75">
      <c r="A6" s="111"/>
      <c r="B6" s="111"/>
      <c r="C6" s="111"/>
      <c r="D6" s="112"/>
      <c r="E6" s="112"/>
      <c r="F6" s="112"/>
      <c r="G6" s="112"/>
      <c r="H6" s="113"/>
      <c r="I6" s="114"/>
      <c r="J6" s="89"/>
    </row>
    <row r="7" spans="1:9" ht="10.5" customHeight="1">
      <c r="A7" s="1"/>
      <c r="B7" s="90" t="s">
        <v>11</v>
      </c>
      <c r="C7" s="91" t="s">
        <v>7</v>
      </c>
      <c r="D7" s="1" t="s">
        <v>12</v>
      </c>
      <c r="E7" s="1"/>
      <c r="F7" s="1"/>
      <c r="G7" s="1"/>
      <c r="H7" s="1"/>
      <c r="I7" s="1"/>
    </row>
    <row r="8" spans="1:9" ht="18">
      <c r="A8" s="92"/>
      <c r="B8" s="22" t="s">
        <v>9</v>
      </c>
      <c r="C8" s="23">
        <v>1</v>
      </c>
      <c r="D8" s="24" t="str">
        <f>Мл!K20</f>
        <v>Андрющенко Александр</v>
      </c>
      <c r="E8" s="115"/>
      <c r="F8" s="1"/>
      <c r="G8" s="1"/>
      <c r="H8" s="1"/>
      <c r="I8" s="1"/>
    </row>
    <row r="9" spans="1:9" ht="18">
      <c r="A9" s="92"/>
      <c r="B9" s="22" t="s">
        <v>10</v>
      </c>
      <c r="C9" s="23">
        <v>2</v>
      </c>
      <c r="D9" s="24" t="str">
        <f>Мл!K31</f>
        <v>Фирсов Денис</v>
      </c>
      <c r="E9" s="1"/>
      <c r="F9" s="1"/>
      <c r="G9" s="1"/>
      <c r="H9" s="1"/>
      <c r="I9" s="1"/>
    </row>
    <row r="10" spans="1:9" ht="18">
      <c r="A10" s="92"/>
      <c r="B10" s="22" t="s">
        <v>83</v>
      </c>
      <c r="C10" s="23">
        <v>3</v>
      </c>
      <c r="D10" s="24" t="str">
        <f>Мл!M43</f>
        <v>Петров Глеб</v>
      </c>
      <c r="E10" s="1"/>
      <c r="F10" s="1"/>
      <c r="G10" s="1"/>
      <c r="H10" s="1"/>
      <c r="I10" s="1"/>
    </row>
    <row r="11" spans="1:9" ht="18">
      <c r="A11" s="92"/>
      <c r="B11" s="22" t="s">
        <v>84</v>
      </c>
      <c r="C11" s="23">
        <v>4</v>
      </c>
      <c r="D11" s="24" t="str">
        <f>Мл!M51</f>
        <v>Плеханова Арина</v>
      </c>
      <c r="E11" s="1"/>
      <c r="F11" s="1"/>
      <c r="G11" s="1"/>
      <c r="H11" s="1"/>
      <c r="I11" s="1"/>
    </row>
    <row r="12" spans="1:9" ht="18">
      <c r="A12" s="92"/>
      <c r="B12" s="22" t="s">
        <v>85</v>
      </c>
      <c r="C12" s="23">
        <v>5</v>
      </c>
      <c r="D12" s="24" t="str">
        <f>Мл!E55</f>
        <v>Кушнарев Никита</v>
      </c>
      <c r="E12" s="1"/>
      <c r="F12" s="1"/>
      <c r="G12" s="1"/>
      <c r="H12" s="1"/>
      <c r="I12" s="1"/>
    </row>
    <row r="13" spans="1:9" ht="18">
      <c r="A13" s="92"/>
      <c r="B13" s="22" t="s">
        <v>86</v>
      </c>
      <c r="C13" s="23">
        <v>6</v>
      </c>
      <c r="D13" s="24" t="str">
        <f>Мл!E57</f>
        <v>Петровский Тимофей</v>
      </c>
      <c r="E13" s="1"/>
      <c r="F13" s="1"/>
      <c r="G13" s="1"/>
      <c r="H13" s="1"/>
      <c r="I13" s="1"/>
    </row>
    <row r="14" spans="1:9" ht="18">
      <c r="A14" s="92"/>
      <c r="B14" s="22" t="s">
        <v>51</v>
      </c>
      <c r="C14" s="23">
        <v>7</v>
      </c>
      <c r="D14" s="24" t="str">
        <f>Мл!E60</f>
        <v>Назмиев Аскар</v>
      </c>
      <c r="E14" s="1"/>
      <c r="F14" s="1"/>
      <c r="G14" s="1"/>
      <c r="H14" s="1"/>
      <c r="I14" s="1"/>
    </row>
    <row r="15" spans="1:9" ht="18">
      <c r="A15" s="92"/>
      <c r="B15" s="22" t="s">
        <v>52</v>
      </c>
      <c r="C15" s="23">
        <v>8</v>
      </c>
      <c r="D15" s="24" t="str">
        <f>Мл!E62</f>
        <v>Максютова Маргарита</v>
      </c>
      <c r="E15" s="1"/>
      <c r="F15" s="1"/>
      <c r="G15" s="1"/>
      <c r="H15" s="1"/>
      <c r="I15" s="1"/>
    </row>
    <row r="16" spans="1:9" ht="18">
      <c r="A16" s="92"/>
      <c r="B16" s="22" t="s">
        <v>87</v>
      </c>
      <c r="C16" s="23">
        <v>9</v>
      </c>
      <c r="D16" s="24" t="str">
        <f>Мл!M57</f>
        <v>Назмиева Мелина</v>
      </c>
      <c r="E16" s="1"/>
      <c r="F16" s="1"/>
      <c r="G16" s="1"/>
      <c r="H16" s="1"/>
      <c r="I16" s="1"/>
    </row>
    <row r="17" spans="1:9" ht="18">
      <c r="A17" s="92"/>
      <c r="B17" s="22" t="s">
        <v>88</v>
      </c>
      <c r="C17" s="23">
        <v>10</v>
      </c>
      <c r="D17" s="24" t="str">
        <f>Мл!M60</f>
        <v>Садыкова Эмилия</v>
      </c>
      <c r="E17" s="1"/>
      <c r="F17" s="1"/>
      <c r="G17" s="1"/>
      <c r="H17" s="1"/>
      <c r="I17" s="1"/>
    </row>
    <row r="18" spans="1:9" ht="18">
      <c r="A18" s="92"/>
      <c r="B18" s="22" t="s">
        <v>13</v>
      </c>
      <c r="C18" s="23">
        <v>11</v>
      </c>
      <c r="D18" s="24">
        <f>Мл!M64</f>
        <v>0</v>
      </c>
      <c r="E18" s="1"/>
      <c r="F18" s="1"/>
      <c r="G18" s="1"/>
      <c r="H18" s="1"/>
      <c r="I18" s="1"/>
    </row>
    <row r="19" spans="1:9" ht="18">
      <c r="A19" s="92"/>
      <c r="B19" s="22" t="s">
        <v>13</v>
      </c>
      <c r="C19" s="23">
        <v>12</v>
      </c>
      <c r="D19" s="24">
        <f>Мл!M66</f>
        <v>0</v>
      </c>
      <c r="E19" s="1"/>
      <c r="F19" s="1"/>
      <c r="G19" s="1"/>
      <c r="H19" s="1"/>
      <c r="I19" s="1"/>
    </row>
    <row r="20" spans="1:9" ht="18">
      <c r="A20" s="92"/>
      <c r="B20" s="22" t="s">
        <v>13</v>
      </c>
      <c r="C20" s="23">
        <v>13</v>
      </c>
      <c r="D20" s="24">
        <f>Мл!G67</f>
        <v>0</v>
      </c>
      <c r="E20" s="1"/>
      <c r="F20" s="1"/>
      <c r="G20" s="1"/>
      <c r="H20" s="1"/>
      <c r="I20" s="1"/>
    </row>
    <row r="21" spans="1:9" ht="18">
      <c r="A21" s="92"/>
      <c r="B21" s="22" t="s">
        <v>13</v>
      </c>
      <c r="C21" s="23">
        <v>14</v>
      </c>
      <c r="D21" s="24">
        <f>Мл!G70</f>
        <v>0</v>
      </c>
      <c r="E21" s="1"/>
      <c r="F21" s="1"/>
      <c r="G21" s="1"/>
      <c r="H21" s="1"/>
      <c r="I21" s="1"/>
    </row>
    <row r="22" spans="1:9" ht="18">
      <c r="A22" s="92"/>
      <c r="B22" s="22" t="s">
        <v>13</v>
      </c>
      <c r="C22" s="23">
        <v>15</v>
      </c>
      <c r="D22" s="24">
        <f>Мл!M69</f>
        <v>0</v>
      </c>
      <c r="E22" s="1"/>
      <c r="F22" s="1"/>
      <c r="G22" s="1"/>
      <c r="H22" s="1"/>
      <c r="I22" s="1"/>
    </row>
    <row r="23" spans="1:9" ht="18">
      <c r="A23" s="92"/>
      <c r="B23" s="22" t="s">
        <v>13</v>
      </c>
      <c r="C23" s="23">
        <v>16</v>
      </c>
      <c r="D23" s="24">
        <f>Мл!M71</f>
        <v>0</v>
      </c>
      <c r="E23" s="1"/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O72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6.00390625" style="93" customWidth="1"/>
    <col min="2" max="2" width="3.75390625" style="93" customWidth="1"/>
    <col min="3" max="3" width="25.75390625" style="93" customWidth="1"/>
    <col min="4" max="4" width="3.75390625" style="93" customWidth="1"/>
    <col min="5" max="5" width="15.75390625" style="93" customWidth="1"/>
    <col min="6" max="6" width="3.75390625" style="93" customWidth="1"/>
    <col min="7" max="7" width="15.75390625" style="93" customWidth="1"/>
    <col min="8" max="8" width="3.75390625" style="93" customWidth="1"/>
    <col min="9" max="9" width="15.75390625" style="93" customWidth="1"/>
    <col min="10" max="10" width="3.75390625" style="93" customWidth="1"/>
    <col min="11" max="11" width="9.75390625" style="93" customWidth="1"/>
    <col min="12" max="12" width="3.75390625" style="93" customWidth="1"/>
    <col min="13" max="15" width="5.75390625" style="93" customWidth="1"/>
    <col min="16" max="16384" width="9.125" style="93" customWidth="1"/>
  </cols>
  <sheetData>
    <row r="1" spans="1:15" s="13" customFormat="1" ht="16.5" thickBot="1">
      <c r="A1" s="175" t="s">
        <v>49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s="13" customFormat="1" ht="13.5" thickBot="1">
      <c r="A2" s="169" t="s">
        <v>25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20.25" customHeight="1">
      <c r="A3" s="168" t="str">
        <f>CONCATENATE(сМл!A3," "," ","-"," ",сМл!I3," тур")</f>
        <v>LXV Чемпионат РБ в зачет Кубка РБ 21, Кубка Давида - Детского Кубка РБ 21  - 1 тур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5" ht="15.75" customHeight="1">
      <c r="A4" s="167">
        <f>сМл!E5</f>
        <v>44206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2.75">
      <c r="A5" s="94">
        <v>1</v>
      </c>
      <c r="B5" s="116">
        <f>сМл!A8</f>
        <v>0</v>
      </c>
      <c r="C5" s="95" t="str">
        <f>сМл!B8</f>
        <v>Андрющенко Александр</v>
      </c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12.75">
      <c r="A6" s="94"/>
      <c r="B6" s="117"/>
      <c r="C6" s="98">
        <v>1</v>
      </c>
      <c r="D6" s="118"/>
      <c r="E6" s="108" t="s">
        <v>9</v>
      </c>
      <c r="F6" s="119"/>
      <c r="G6" s="97"/>
      <c r="H6" s="97"/>
      <c r="I6" s="120"/>
      <c r="J6" s="120"/>
      <c r="K6" s="97"/>
      <c r="L6" s="97"/>
      <c r="M6" s="97"/>
      <c r="N6" s="97"/>
      <c r="O6" s="97"/>
    </row>
    <row r="7" spans="1:15" ht="12.75">
      <c r="A7" s="94">
        <v>16</v>
      </c>
      <c r="B7" s="116">
        <f>сМл!A23</f>
        <v>0</v>
      </c>
      <c r="C7" s="102" t="str">
        <f>сМл!B23</f>
        <v>_</v>
      </c>
      <c r="D7" s="121"/>
      <c r="E7" s="101"/>
      <c r="F7" s="100"/>
      <c r="G7" s="97"/>
      <c r="H7" s="97"/>
      <c r="I7" s="97"/>
      <c r="J7" s="97"/>
      <c r="K7" s="97"/>
      <c r="L7" s="97"/>
      <c r="M7" s="97"/>
      <c r="N7" s="97"/>
      <c r="O7" s="97"/>
    </row>
    <row r="8" spans="1:15" ht="12.75">
      <c r="A8" s="94"/>
      <c r="B8" s="117"/>
      <c r="C8" s="97"/>
      <c r="D8" s="117"/>
      <c r="E8" s="98">
        <v>9</v>
      </c>
      <c r="F8" s="118"/>
      <c r="G8" s="108" t="s">
        <v>9</v>
      </c>
      <c r="H8" s="119"/>
      <c r="I8" s="97"/>
      <c r="J8" s="97"/>
      <c r="K8" s="97"/>
      <c r="L8" s="97"/>
      <c r="M8" s="97"/>
      <c r="N8" s="97"/>
      <c r="O8" s="97"/>
    </row>
    <row r="9" spans="1:15" ht="12.75">
      <c r="A9" s="94">
        <v>9</v>
      </c>
      <c r="B9" s="116">
        <f>сМл!A16</f>
        <v>0</v>
      </c>
      <c r="C9" s="95" t="str">
        <f>сМл!B16</f>
        <v>Назмиева Мелина</v>
      </c>
      <c r="D9" s="122"/>
      <c r="E9" s="101"/>
      <c r="F9" s="123"/>
      <c r="G9" s="101"/>
      <c r="H9" s="100"/>
      <c r="I9" s="97"/>
      <c r="J9" s="97"/>
      <c r="K9" s="97"/>
      <c r="L9" s="97"/>
      <c r="M9" s="97"/>
      <c r="N9" s="97"/>
      <c r="O9" s="97"/>
    </row>
    <row r="10" spans="1:15" ht="12.75">
      <c r="A10" s="94"/>
      <c r="B10" s="117"/>
      <c r="C10" s="98">
        <v>2</v>
      </c>
      <c r="D10" s="118"/>
      <c r="E10" s="124" t="s">
        <v>52</v>
      </c>
      <c r="F10" s="125"/>
      <c r="G10" s="101"/>
      <c r="H10" s="100"/>
      <c r="I10" s="97"/>
      <c r="J10" s="97"/>
      <c r="K10" s="97"/>
      <c r="L10" s="97"/>
      <c r="M10" s="97"/>
      <c r="N10" s="97"/>
      <c r="O10" s="97"/>
    </row>
    <row r="11" spans="1:15" ht="12.75">
      <c r="A11" s="94">
        <v>8</v>
      </c>
      <c r="B11" s="116">
        <f>сМл!A15</f>
        <v>0</v>
      </c>
      <c r="C11" s="102" t="str">
        <f>сМл!B15</f>
        <v>Назмиев Аскар</v>
      </c>
      <c r="D11" s="121"/>
      <c r="E11" s="97"/>
      <c r="F11" s="117"/>
      <c r="G11" s="101"/>
      <c r="H11" s="100"/>
      <c r="I11" s="97"/>
      <c r="J11" s="97"/>
      <c r="K11" s="97"/>
      <c r="L11" s="97"/>
      <c r="M11" s="126"/>
      <c r="N11" s="97"/>
      <c r="O11" s="97"/>
    </row>
    <row r="12" spans="1:15" ht="12.75">
      <c r="A12" s="94"/>
      <c r="B12" s="117"/>
      <c r="C12" s="97"/>
      <c r="D12" s="117"/>
      <c r="E12" s="97"/>
      <c r="F12" s="117"/>
      <c r="G12" s="98">
        <v>13</v>
      </c>
      <c r="H12" s="118"/>
      <c r="I12" s="108" t="s">
        <v>9</v>
      </c>
      <c r="J12" s="119"/>
      <c r="K12" s="97"/>
      <c r="L12" s="97"/>
      <c r="M12" s="126"/>
      <c r="N12" s="97"/>
      <c r="O12" s="97"/>
    </row>
    <row r="13" spans="1:15" ht="12.75">
      <c r="A13" s="94">
        <v>5</v>
      </c>
      <c r="B13" s="116">
        <f>сМл!A12</f>
        <v>0</v>
      </c>
      <c r="C13" s="95" t="str">
        <f>сМл!B12</f>
        <v>Кушнарев Никита</v>
      </c>
      <c r="D13" s="122"/>
      <c r="E13" s="97"/>
      <c r="F13" s="117"/>
      <c r="G13" s="101"/>
      <c r="H13" s="123"/>
      <c r="I13" s="101"/>
      <c r="J13" s="100"/>
      <c r="K13" s="97"/>
      <c r="L13" s="97"/>
      <c r="M13" s="126"/>
      <c r="N13" s="97"/>
      <c r="O13" s="97"/>
    </row>
    <row r="14" spans="1:15" ht="12.75">
      <c r="A14" s="94"/>
      <c r="B14" s="117"/>
      <c r="C14" s="98">
        <v>3</v>
      </c>
      <c r="D14" s="118"/>
      <c r="E14" s="99" t="s">
        <v>85</v>
      </c>
      <c r="F14" s="127"/>
      <c r="G14" s="101"/>
      <c r="H14" s="128"/>
      <c r="I14" s="101"/>
      <c r="J14" s="100"/>
      <c r="K14" s="96"/>
      <c r="L14" s="97"/>
      <c r="M14" s="126"/>
      <c r="N14" s="97"/>
      <c r="O14" s="97"/>
    </row>
    <row r="15" spans="1:15" ht="12.75">
      <c r="A15" s="94">
        <v>12</v>
      </c>
      <c r="B15" s="116">
        <f>сМл!A19</f>
        <v>0</v>
      </c>
      <c r="C15" s="102" t="str">
        <f>сМл!B19</f>
        <v>_</v>
      </c>
      <c r="D15" s="121"/>
      <c r="E15" s="101"/>
      <c r="F15" s="127"/>
      <c r="G15" s="101"/>
      <c r="H15" s="128"/>
      <c r="I15" s="101"/>
      <c r="J15" s="100"/>
      <c r="K15" s="97"/>
      <c r="L15" s="97"/>
      <c r="M15" s="126"/>
      <c r="N15" s="97"/>
      <c r="O15" s="97"/>
    </row>
    <row r="16" spans="1:15" ht="12.75">
      <c r="A16" s="94"/>
      <c r="B16" s="117"/>
      <c r="C16" s="97"/>
      <c r="D16" s="117"/>
      <c r="E16" s="98">
        <v>10</v>
      </c>
      <c r="F16" s="118"/>
      <c r="G16" s="124" t="s">
        <v>84</v>
      </c>
      <c r="H16" s="125"/>
      <c r="I16" s="101"/>
      <c r="J16" s="100"/>
      <c r="K16" s="97"/>
      <c r="L16" s="97"/>
      <c r="M16" s="97"/>
      <c r="N16" s="97"/>
      <c r="O16" s="97"/>
    </row>
    <row r="17" spans="1:15" ht="12.75">
      <c r="A17" s="94">
        <v>13</v>
      </c>
      <c r="B17" s="116">
        <f>сМл!A20</f>
        <v>0</v>
      </c>
      <c r="C17" s="95" t="str">
        <f>сМл!B20</f>
        <v>_</v>
      </c>
      <c r="D17" s="122"/>
      <c r="E17" s="101"/>
      <c r="F17" s="123"/>
      <c r="G17" s="97"/>
      <c r="H17" s="117"/>
      <c r="I17" s="101"/>
      <c r="J17" s="100"/>
      <c r="K17" s="97"/>
      <c r="L17" s="97"/>
      <c r="M17" s="97"/>
      <c r="N17" s="97"/>
      <c r="O17" s="97"/>
    </row>
    <row r="18" spans="1:15" ht="12.75">
      <c r="A18" s="94"/>
      <c r="B18" s="117"/>
      <c r="C18" s="98">
        <v>4</v>
      </c>
      <c r="D18" s="118"/>
      <c r="E18" s="124" t="s">
        <v>84</v>
      </c>
      <c r="F18" s="125"/>
      <c r="G18" s="97"/>
      <c r="H18" s="117"/>
      <c r="I18" s="101"/>
      <c r="J18" s="100"/>
      <c r="K18" s="97"/>
      <c r="L18" s="97"/>
      <c r="M18" s="97"/>
      <c r="N18" s="97"/>
      <c r="O18" s="97"/>
    </row>
    <row r="19" spans="1:15" ht="12.75">
      <c r="A19" s="94">
        <v>4</v>
      </c>
      <c r="B19" s="116">
        <f>сМл!A11</f>
        <v>0</v>
      </c>
      <c r="C19" s="102" t="str">
        <f>сМл!B11</f>
        <v>Плеханова Арина</v>
      </c>
      <c r="D19" s="121"/>
      <c r="E19" s="97"/>
      <c r="F19" s="117"/>
      <c r="G19" s="97"/>
      <c r="H19" s="117"/>
      <c r="I19" s="101"/>
      <c r="J19" s="100"/>
      <c r="K19" s="97"/>
      <c r="L19" s="97"/>
      <c r="M19" s="97"/>
      <c r="N19" s="97"/>
      <c r="O19" s="97"/>
    </row>
    <row r="20" spans="1:15" ht="12.75">
      <c r="A20" s="94"/>
      <c r="B20" s="117"/>
      <c r="C20" s="97"/>
      <c r="D20" s="117"/>
      <c r="E20" s="97"/>
      <c r="F20" s="117"/>
      <c r="G20" s="97"/>
      <c r="H20" s="117"/>
      <c r="I20" s="98">
        <v>15</v>
      </c>
      <c r="J20" s="118"/>
      <c r="K20" s="108" t="s">
        <v>9</v>
      </c>
      <c r="L20" s="108"/>
      <c r="M20" s="108"/>
      <c r="N20" s="108"/>
      <c r="O20" s="108"/>
    </row>
    <row r="21" spans="1:15" ht="12.75">
      <c r="A21" s="94">
        <v>3</v>
      </c>
      <c r="B21" s="116">
        <f>сМл!A10</f>
        <v>0</v>
      </c>
      <c r="C21" s="95" t="str">
        <f>сМл!B10</f>
        <v>Петров Глеб</v>
      </c>
      <c r="D21" s="122"/>
      <c r="E21" s="97"/>
      <c r="F21" s="117"/>
      <c r="G21" s="97"/>
      <c r="H21" s="117"/>
      <c r="I21" s="101"/>
      <c r="J21" s="105"/>
      <c r="K21" s="100"/>
      <c r="L21" s="100"/>
      <c r="M21" s="97"/>
      <c r="N21" s="170" t="s">
        <v>14</v>
      </c>
      <c r="O21" s="170"/>
    </row>
    <row r="22" spans="1:15" ht="12.75">
      <c r="A22" s="94"/>
      <c r="B22" s="117"/>
      <c r="C22" s="98">
        <v>5</v>
      </c>
      <c r="D22" s="118"/>
      <c r="E22" s="108" t="s">
        <v>83</v>
      </c>
      <c r="F22" s="122"/>
      <c r="G22" s="97"/>
      <c r="H22" s="117"/>
      <c r="I22" s="101"/>
      <c r="J22" s="129"/>
      <c r="K22" s="100"/>
      <c r="L22" s="100"/>
      <c r="M22" s="97"/>
      <c r="N22" s="97"/>
      <c r="O22" s="97"/>
    </row>
    <row r="23" spans="1:15" ht="12.75">
      <c r="A23" s="94">
        <v>14</v>
      </c>
      <c r="B23" s="116">
        <f>сМл!A21</f>
        <v>0</v>
      </c>
      <c r="C23" s="102" t="str">
        <f>сМл!B21</f>
        <v>_</v>
      </c>
      <c r="D23" s="121"/>
      <c r="E23" s="101"/>
      <c r="F23" s="127"/>
      <c r="G23" s="97"/>
      <c r="H23" s="117"/>
      <c r="I23" s="101"/>
      <c r="J23" s="100"/>
      <c r="K23" s="100"/>
      <c r="L23" s="100"/>
      <c r="M23" s="97"/>
      <c r="N23" s="97"/>
      <c r="O23" s="97"/>
    </row>
    <row r="24" spans="1:15" ht="12.75">
      <c r="A24" s="94"/>
      <c r="B24" s="117"/>
      <c r="C24" s="97"/>
      <c r="D24" s="117"/>
      <c r="E24" s="98">
        <v>11</v>
      </c>
      <c r="F24" s="118"/>
      <c r="G24" s="108" t="s">
        <v>83</v>
      </c>
      <c r="H24" s="122"/>
      <c r="I24" s="101"/>
      <c r="J24" s="100"/>
      <c r="K24" s="100"/>
      <c r="L24" s="100"/>
      <c r="M24" s="97"/>
      <c r="N24" s="97"/>
      <c r="O24" s="97"/>
    </row>
    <row r="25" spans="1:15" ht="12.75">
      <c r="A25" s="94">
        <v>11</v>
      </c>
      <c r="B25" s="116">
        <f>сМл!A18</f>
        <v>0</v>
      </c>
      <c r="C25" s="95" t="str">
        <f>сМл!B18</f>
        <v>_</v>
      </c>
      <c r="D25" s="122"/>
      <c r="E25" s="101"/>
      <c r="F25" s="123"/>
      <c r="G25" s="101"/>
      <c r="H25" s="127"/>
      <c r="I25" s="101"/>
      <c r="J25" s="100"/>
      <c r="K25" s="100"/>
      <c r="L25" s="100"/>
      <c r="M25" s="97"/>
      <c r="N25" s="97"/>
      <c r="O25" s="97"/>
    </row>
    <row r="26" spans="1:15" ht="12.75">
      <c r="A26" s="94"/>
      <c r="B26" s="117"/>
      <c r="C26" s="98">
        <v>6</v>
      </c>
      <c r="D26" s="118"/>
      <c r="E26" s="124" t="s">
        <v>86</v>
      </c>
      <c r="F26" s="125"/>
      <c r="G26" s="101"/>
      <c r="H26" s="127"/>
      <c r="I26" s="101"/>
      <c r="J26" s="100"/>
      <c r="K26" s="100"/>
      <c r="L26" s="100"/>
      <c r="M26" s="97"/>
      <c r="N26" s="97"/>
      <c r="O26" s="97"/>
    </row>
    <row r="27" spans="1:15" ht="12.75">
      <c r="A27" s="94">
        <v>6</v>
      </c>
      <c r="B27" s="116">
        <f>сМл!A13</f>
        <v>0</v>
      </c>
      <c r="C27" s="102" t="str">
        <f>сМл!B13</f>
        <v>Максютова Маргарита</v>
      </c>
      <c r="D27" s="121"/>
      <c r="E27" s="97"/>
      <c r="F27" s="117"/>
      <c r="G27" s="101"/>
      <c r="H27" s="127"/>
      <c r="I27" s="101"/>
      <c r="J27" s="100"/>
      <c r="K27" s="100"/>
      <c r="L27" s="100"/>
      <c r="M27" s="97"/>
      <c r="N27" s="97"/>
      <c r="O27" s="97"/>
    </row>
    <row r="28" spans="1:15" ht="12.75">
      <c r="A28" s="94"/>
      <c r="B28" s="117"/>
      <c r="C28" s="97"/>
      <c r="D28" s="117"/>
      <c r="E28" s="97"/>
      <c r="F28" s="117"/>
      <c r="G28" s="98">
        <v>14</v>
      </c>
      <c r="H28" s="118"/>
      <c r="I28" s="124" t="s">
        <v>10</v>
      </c>
      <c r="J28" s="119"/>
      <c r="K28" s="100"/>
      <c r="L28" s="100"/>
      <c r="M28" s="97"/>
      <c r="N28" s="97"/>
      <c r="O28" s="97"/>
    </row>
    <row r="29" spans="1:15" ht="12.75">
      <c r="A29" s="94">
        <v>7</v>
      </c>
      <c r="B29" s="116">
        <f>сМл!A14</f>
        <v>0</v>
      </c>
      <c r="C29" s="95" t="str">
        <f>сМл!B14</f>
        <v>Петровский Тимофей</v>
      </c>
      <c r="D29" s="122"/>
      <c r="E29" s="97"/>
      <c r="F29" s="117"/>
      <c r="G29" s="101"/>
      <c r="H29" s="105"/>
      <c r="I29" s="97"/>
      <c r="J29" s="97"/>
      <c r="K29" s="100"/>
      <c r="L29" s="100"/>
      <c r="M29" s="97"/>
      <c r="N29" s="97"/>
      <c r="O29" s="97"/>
    </row>
    <row r="30" spans="1:15" ht="12.75">
      <c r="A30" s="94"/>
      <c r="B30" s="117"/>
      <c r="C30" s="98">
        <v>7</v>
      </c>
      <c r="D30" s="118"/>
      <c r="E30" s="108" t="s">
        <v>51</v>
      </c>
      <c r="F30" s="122"/>
      <c r="G30" s="101"/>
      <c r="H30" s="104"/>
      <c r="I30" s="97"/>
      <c r="J30" s="97"/>
      <c r="K30" s="100"/>
      <c r="L30" s="100"/>
      <c r="M30" s="97"/>
      <c r="N30" s="97"/>
      <c r="O30" s="97"/>
    </row>
    <row r="31" spans="1:15" ht="12.75">
      <c r="A31" s="94">
        <v>10</v>
      </c>
      <c r="B31" s="116">
        <f>сМл!A17</f>
        <v>0</v>
      </c>
      <c r="C31" s="102" t="str">
        <f>сМл!B17</f>
        <v>Садыкова Эмилия</v>
      </c>
      <c r="D31" s="121"/>
      <c r="E31" s="101"/>
      <c r="F31" s="127"/>
      <c r="G31" s="101"/>
      <c r="H31" s="104"/>
      <c r="I31" s="94">
        <v>-15</v>
      </c>
      <c r="J31" s="130">
        <f>IF(J20=H12,H28,IF(J20=H28,H12,0))</f>
        <v>0</v>
      </c>
      <c r="K31" s="95" t="str">
        <f>IF(K20=I12,I28,IF(K20=I28,I12,0))</f>
        <v>Фирсов Денис</v>
      </c>
      <c r="L31" s="95"/>
      <c r="M31" s="99"/>
      <c r="N31" s="99"/>
      <c r="O31" s="99"/>
    </row>
    <row r="32" spans="1:15" ht="12.75">
      <c r="A32" s="94"/>
      <c r="B32" s="117"/>
      <c r="C32" s="97"/>
      <c r="D32" s="117"/>
      <c r="E32" s="98">
        <v>12</v>
      </c>
      <c r="F32" s="118"/>
      <c r="G32" s="124" t="s">
        <v>10</v>
      </c>
      <c r="H32" s="131"/>
      <c r="I32" s="97"/>
      <c r="J32" s="97"/>
      <c r="K32" s="100"/>
      <c r="L32" s="100"/>
      <c r="M32" s="97"/>
      <c r="N32" s="170" t="s">
        <v>15</v>
      </c>
      <c r="O32" s="170"/>
    </row>
    <row r="33" spans="1:15" ht="12.75">
      <c r="A33" s="94">
        <v>15</v>
      </c>
      <c r="B33" s="116">
        <f>сМл!A22</f>
        <v>0</v>
      </c>
      <c r="C33" s="95" t="str">
        <f>сМл!B22</f>
        <v>_</v>
      </c>
      <c r="D33" s="122"/>
      <c r="E33" s="101"/>
      <c r="F33" s="105"/>
      <c r="G33" s="97"/>
      <c r="H33" s="97"/>
      <c r="I33" s="97"/>
      <c r="J33" s="97"/>
      <c r="K33" s="100"/>
      <c r="L33" s="100"/>
      <c r="M33" s="97"/>
      <c r="N33" s="97"/>
      <c r="O33" s="97"/>
    </row>
    <row r="34" spans="1:15" ht="12.75">
      <c r="A34" s="94"/>
      <c r="B34" s="117"/>
      <c r="C34" s="98">
        <v>8</v>
      </c>
      <c r="D34" s="118"/>
      <c r="E34" s="124" t="s">
        <v>10</v>
      </c>
      <c r="F34" s="131"/>
      <c r="G34" s="97"/>
      <c r="H34" s="97"/>
      <c r="I34" s="97"/>
      <c r="J34" s="97"/>
      <c r="K34" s="100"/>
      <c r="L34" s="100"/>
      <c r="M34" s="97"/>
      <c r="N34" s="97"/>
      <c r="O34" s="97"/>
    </row>
    <row r="35" spans="1:15" ht="12.75">
      <c r="A35" s="94">
        <v>2</v>
      </c>
      <c r="B35" s="116">
        <f>сМл!A9</f>
        <v>0</v>
      </c>
      <c r="C35" s="102" t="str">
        <f>сМл!B9</f>
        <v>Фирсов Денис</v>
      </c>
      <c r="D35" s="103"/>
      <c r="E35" s="97"/>
      <c r="F35" s="97"/>
      <c r="G35" s="97"/>
      <c r="H35" s="97"/>
      <c r="I35" s="97"/>
      <c r="J35" s="97"/>
      <c r="K35" s="100"/>
      <c r="L35" s="100"/>
      <c r="M35" s="97"/>
      <c r="N35" s="97"/>
      <c r="O35" s="97"/>
    </row>
    <row r="36" spans="1:15" ht="12.75">
      <c r="A36" s="94"/>
      <c r="B36" s="94"/>
      <c r="C36" s="97"/>
      <c r="D36" s="97"/>
      <c r="E36" s="97"/>
      <c r="F36" s="97"/>
      <c r="G36" s="97"/>
      <c r="H36" s="97"/>
      <c r="I36" s="97"/>
      <c r="J36" s="97"/>
      <c r="K36" s="100"/>
      <c r="L36" s="100"/>
      <c r="M36" s="97"/>
      <c r="N36" s="97"/>
      <c r="O36" s="97"/>
    </row>
    <row r="37" spans="1:15" ht="12.75">
      <c r="A37" s="94">
        <v>-1</v>
      </c>
      <c r="B37" s="130">
        <f>IF(D6=B5,B7,IF(D6=B7,B5,0))</f>
        <v>0</v>
      </c>
      <c r="C37" s="95" t="str">
        <f>IF(E6=C5,C7,IF(E6=C7,C5,0))</f>
        <v>_</v>
      </c>
      <c r="D37" s="96"/>
      <c r="E37" s="97"/>
      <c r="F37" s="97"/>
      <c r="G37" s="94">
        <v>-13</v>
      </c>
      <c r="H37" s="130">
        <f>IF(H12=F8,F16,IF(H12=F16,F8,0))</f>
        <v>0</v>
      </c>
      <c r="I37" s="95" t="str">
        <f>IF(I12=G8,G16,IF(I12=G16,G8,0))</f>
        <v>Плеханова Арина</v>
      </c>
      <c r="J37" s="96"/>
      <c r="K37" s="97"/>
      <c r="L37" s="97"/>
      <c r="M37" s="97"/>
      <c r="N37" s="97"/>
      <c r="O37" s="97"/>
    </row>
    <row r="38" spans="1:15" ht="12.75">
      <c r="A38" s="94"/>
      <c r="B38" s="94"/>
      <c r="C38" s="98">
        <v>16</v>
      </c>
      <c r="D38" s="118"/>
      <c r="E38" s="132" t="s">
        <v>87</v>
      </c>
      <c r="F38" s="133"/>
      <c r="G38" s="97"/>
      <c r="H38" s="97"/>
      <c r="I38" s="101"/>
      <c r="J38" s="100"/>
      <c r="K38" s="97"/>
      <c r="L38" s="97"/>
      <c r="M38" s="97"/>
      <c r="N38" s="97"/>
      <c r="O38" s="97"/>
    </row>
    <row r="39" spans="1:15" ht="12.75">
      <c r="A39" s="94">
        <v>-2</v>
      </c>
      <c r="B39" s="130">
        <f>IF(D10=B9,B11,IF(D10=B11,B9,0))</f>
        <v>0</v>
      </c>
      <c r="C39" s="102" t="str">
        <f>IF(E10=C9,C11,IF(E10=C11,C9,0))</f>
        <v>Назмиева Мелина</v>
      </c>
      <c r="D39" s="103"/>
      <c r="E39" s="98">
        <v>20</v>
      </c>
      <c r="F39" s="118"/>
      <c r="G39" s="132" t="s">
        <v>51</v>
      </c>
      <c r="H39" s="133"/>
      <c r="I39" s="98">
        <v>26</v>
      </c>
      <c r="J39" s="118"/>
      <c r="K39" s="132" t="s">
        <v>84</v>
      </c>
      <c r="L39" s="133"/>
      <c r="M39" s="97"/>
      <c r="N39" s="97"/>
      <c r="O39" s="97"/>
    </row>
    <row r="40" spans="1:15" ht="12.75">
      <c r="A40" s="94"/>
      <c r="B40" s="94"/>
      <c r="C40" s="94">
        <v>-12</v>
      </c>
      <c r="D40" s="130">
        <f>IF(F32=D30,D34,IF(F32=D34,D30,0))</f>
        <v>0</v>
      </c>
      <c r="E40" s="102" t="str">
        <f>IF(G32=E30,E34,IF(G32=E34,E30,0))</f>
        <v>Петровский Тимофей</v>
      </c>
      <c r="F40" s="103"/>
      <c r="G40" s="101"/>
      <c r="H40" s="104"/>
      <c r="I40" s="101"/>
      <c r="J40" s="105"/>
      <c r="K40" s="101"/>
      <c r="L40" s="100"/>
      <c r="M40" s="97"/>
      <c r="N40" s="97"/>
      <c r="O40" s="97"/>
    </row>
    <row r="41" spans="1:15" ht="12.75">
      <c r="A41" s="94">
        <v>-3</v>
      </c>
      <c r="B41" s="130">
        <f>IF(D14=B13,B15,IF(D14=B15,B13,0))</f>
        <v>0</v>
      </c>
      <c r="C41" s="95" t="str">
        <f>IF(E14=C13,C15,IF(E14=C15,C13,0))</f>
        <v>_</v>
      </c>
      <c r="D41" s="96"/>
      <c r="E41" s="97"/>
      <c r="F41" s="97"/>
      <c r="G41" s="98">
        <v>24</v>
      </c>
      <c r="H41" s="118"/>
      <c r="I41" s="134" t="s">
        <v>51</v>
      </c>
      <c r="J41" s="129"/>
      <c r="K41" s="101"/>
      <c r="L41" s="100"/>
      <c r="M41" s="97"/>
      <c r="N41" s="97"/>
      <c r="O41" s="97"/>
    </row>
    <row r="42" spans="1:15" ht="12.75">
      <c r="A42" s="94"/>
      <c r="B42" s="94"/>
      <c r="C42" s="98">
        <v>17</v>
      </c>
      <c r="D42" s="118"/>
      <c r="E42" s="132"/>
      <c r="F42" s="133"/>
      <c r="G42" s="101"/>
      <c r="H42" s="100"/>
      <c r="I42" s="100"/>
      <c r="J42" s="100"/>
      <c r="K42" s="101"/>
      <c r="L42" s="100"/>
      <c r="M42" s="97"/>
      <c r="N42" s="97"/>
      <c r="O42" s="97"/>
    </row>
    <row r="43" spans="1:15" ht="12.75">
      <c r="A43" s="94">
        <v>-4</v>
      </c>
      <c r="B43" s="130">
        <f>IF(D18=B17,B19,IF(D18=B19,B17,0))</f>
        <v>0</v>
      </c>
      <c r="C43" s="102" t="str">
        <f>IF(E18=C17,C19,IF(E18=C19,C17,0))</f>
        <v>_</v>
      </c>
      <c r="D43" s="103"/>
      <c r="E43" s="98">
        <v>21</v>
      </c>
      <c r="F43" s="118"/>
      <c r="G43" s="134" t="s">
        <v>86</v>
      </c>
      <c r="H43" s="133"/>
      <c r="I43" s="100"/>
      <c r="J43" s="100"/>
      <c r="K43" s="98">
        <v>28</v>
      </c>
      <c r="L43" s="118"/>
      <c r="M43" s="132" t="s">
        <v>83</v>
      </c>
      <c r="N43" s="99"/>
      <c r="O43" s="99"/>
    </row>
    <row r="44" spans="1:15" ht="12.75">
      <c r="A44" s="94"/>
      <c r="B44" s="94"/>
      <c r="C44" s="94">
        <v>-11</v>
      </c>
      <c r="D44" s="130">
        <f>IF(F24=D22,D26,IF(F24=D26,D22,0))</f>
        <v>0</v>
      </c>
      <c r="E44" s="102" t="str">
        <f>IF(G24=E22,E26,IF(G24=E26,E22,0))</f>
        <v>Максютова Маргарита</v>
      </c>
      <c r="F44" s="103"/>
      <c r="G44" s="97"/>
      <c r="H44" s="97"/>
      <c r="I44" s="100"/>
      <c r="J44" s="100"/>
      <c r="K44" s="101"/>
      <c r="L44" s="100"/>
      <c r="M44" s="97"/>
      <c r="N44" s="170" t="s">
        <v>16</v>
      </c>
      <c r="O44" s="170"/>
    </row>
    <row r="45" spans="1:15" ht="12.75">
      <c r="A45" s="94">
        <v>-5</v>
      </c>
      <c r="B45" s="130">
        <f>IF(D22=B21,B23,IF(D22=B23,B21,0))</f>
        <v>0</v>
      </c>
      <c r="C45" s="95" t="str">
        <f>IF(E22=C21,C23,IF(E22=C23,C21,0))</f>
        <v>_</v>
      </c>
      <c r="D45" s="96"/>
      <c r="E45" s="97"/>
      <c r="F45" s="97"/>
      <c r="G45" s="94">
        <v>-14</v>
      </c>
      <c r="H45" s="130">
        <f>IF(H28=F24,F32,IF(H28=F32,F24,0))</f>
        <v>0</v>
      </c>
      <c r="I45" s="95" t="str">
        <f>IF(I28=G24,G32,IF(I28=G32,G24,0))</f>
        <v>Петров Глеб</v>
      </c>
      <c r="J45" s="96"/>
      <c r="K45" s="101"/>
      <c r="L45" s="100"/>
      <c r="M45" s="100"/>
      <c r="N45" s="97"/>
      <c r="O45" s="97"/>
    </row>
    <row r="46" spans="1:15" ht="12.75">
      <c r="A46" s="94"/>
      <c r="B46" s="94"/>
      <c r="C46" s="98">
        <v>18</v>
      </c>
      <c r="D46" s="118"/>
      <c r="E46" s="132"/>
      <c r="F46" s="133"/>
      <c r="G46" s="97"/>
      <c r="H46" s="97"/>
      <c r="I46" s="135"/>
      <c r="J46" s="100"/>
      <c r="K46" s="101"/>
      <c r="L46" s="100"/>
      <c r="M46" s="100"/>
      <c r="N46" s="97"/>
      <c r="O46" s="97"/>
    </row>
    <row r="47" spans="1:15" ht="12.75">
      <c r="A47" s="94">
        <v>-6</v>
      </c>
      <c r="B47" s="130">
        <f>IF(D26=B25,B27,IF(D26=B27,B25,0))</f>
        <v>0</v>
      </c>
      <c r="C47" s="102" t="str">
        <f>IF(E26=C25,C27,IF(E26=C27,C25,0))</f>
        <v>_</v>
      </c>
      <c r="D47" s="103"/>
      <c r="E47" s="98">
        <v>22</v>
      </c>
      <c r="F47" s="118"/>
      <c r="G47" s="132" t="s">
        <v>85</v>
      </c>
      <c r="H47" s="133"/>
      <c r="I47" s="98">
        <v>27</v>
      </c>
      <c r="J47" s="118"/>
      <c r="K47" s="134" t="s">
        <v>83</v>
      </c>
      <c r="L47" s="133"/>
      <c r="M47" s="100"/>
      <c r="N47" s="97"/>
      <c r="O47" s="97"/>
    </row>
    <row r="48" spans="1:15" ht="12.75">
      <c r="A48" s="94"/>
      <c r="B48" s="94"/>
      <c r="C48" s="94">
        <v>-10</v>
      </c>
      <c r="D48" s="130">
        <f>IF(F16=D14,D18,IF(F16=D18,D14,0))</f>
        <v>0</v>
      </c>
      <c r="E48" s="102" t="str">
        <f>IF(G16=E14,E18,IF(G16=E18,E14,0))</f>
        <v>Кушнарев Никита</v>
      </c>
      <c r="F48" s="103"/>
      <c r="G48" s="101"/>
      <c r="H48" s="104"/>
      <c r="I48" s="101"/>
      <c r="J48" s="105"/>
      <c r="K48" s="97"/>
      <c r="L48" s="97"/>
      <c r="M48" s="100"/>
      <c r="N48" s="97"/>
      <c r="O48" s="97"/>
    </row>
    <row r="49" spans="1:15" ht="12.75">
      <c r="A49" s="94">
        <v>-7</v>
      </c>
      <c r="B49" s="130">
        <f>IF(D30=B29,B31,IF(D30=B31,B29,0))</f>
        <v>0</v>
      </c>
      <c r="C49" s="95" t="str">
        <f>IF(E30=C29,C31,IF(E30=C31,C29,0))</f>
        <v>Садыкова Эмилия</v>
      </c>
      <c r="D49" s="96"/>
      <c r="E49" s="97"/>
      <c r="F49" s="97"/>
      <c r="G49" s="98">
        <v>25</v>
      </c>
      <c r="H49" s="118"/>
      <c r="I49" s="134" t="s">
        <v>85</v>
      </c>
      <c r="J49" s="129"/>
      <c r="K49" s="97"/>
      <c r="L49" s="97"/>
      <c r="M49" s="100"/>
      <c r="N49" s="97"/>
      <c r="O49" s="97"/>
    </row>
    <row r="50" spans="1:15" ht="12.75">
      <c r="A50" s="94"/>
      <c r="B50" s="94"/>
      <c r="C50" s="98">
        <v>19</v>
      </c>
      <c r="D50" s="118"/>
      <c r="E50" s="132" t="s">
        <v>88</v>
      </c>
      <c r="F50" s="133"/>
      <c r="G50" s="101"/>
      <c r="H50" s="100"/>
      <c r="I50" s="100"/>
      <c r="J50" s="100"/>
      <c r="K50" s="97"/>
      <c r="L50" s="97"/>
      <c r="M50" s="100"/>
      <c r="N50" s="97"/>
      <c r="O50" s="97"/>
    </row>
    <row r="51" spans="1:15" ht="12.75">
      <c r="A51" s="94">
        <v>-8</v>
      </c>
      <c r="B51" s="130">
        <f>IF(D34=B33,B35,IF(D34=B35,B33,0))</f>
        <v>0</v>
      </c>
      <c r="C51" s="102" t="str">
        <f>IF(E34=C33,C35,IF(E34=C35,C33,0))</f>
        <v>_</v>
      </c>
      <c r="D51" s="103"/>
      <c r="E51" s="98">
        <v>23</v>
      </c>
      <c r="F51" s="118"/>
      <c r="G51" s="134" t="s">
        <v>52</v>
      </c>
      <c r="H51" s="133"/>
      <c r="I51" s="100"/>
      <c r="J51" s="100"/>
      <c r="K51" s="94">
        <v>-28</v>
      </c>
      <c r="L51" s="130">
        <f>IF(L43=J39,J47,IF(L43=J47,J39,0))</f>
        <v>0</v>
      </c>
      <c r="M51" s="95" t="str">
        <f>IF(M43=K39,K47,IF(M43=K47,K39,0))</f>
        <v>Плеханова Арина</v>
      </c>
      <c r="N51" s="99"/>
      <c r="O51" s="99"/>
    </row>
    <row r="52" spans="1:15" ht="12.75">
      <c r="A52" s="94"/>
      <c r="B52" s="94"/>
      <c r="C52" s="106">
        <v>-9</v>
      </c>
      <c r="D52" s="130">
        <f>IF(F8=D6,D10,IF(F8=D10,D6,0))</f>
        <v>0</v>
      </c>
      <c r="E52" s="102" t="str">
        <f>IF(G8=E6,E10,IF(G8=E10,E6,0))</f>
        <v>Назмиев Аскар</v>
      </c>
      <c r="F52" s="103"/>
      <c r="G52" s="97"/>
      <c r="H52" s="97"/>
      <c r="I52" s="100"/>
      <c r="J52" s="100"/>
      <c r="K52" s="97"/>
      <c r="L52" s="97"/>
      <c r="M52" s="109"/>
      <c r="N52" s="170" t="s">
        <v>17</v>
      </c>
      <c r="O52" s="170"/>
    </row>
    <row r="53" spans="1:15" ht="12.75">
      <c r="A53" s="94"/>
      <c r="B53" s="94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</row>
    <row r="54" spans="1:15" ht="12.75">
      <c r="A54" s="94">
        <v>-26</v>
      </c>
      <c r="B54" s="130">
        <f>IF(J39=H37,H41,IF(J39=H41,H37,0))</f>
        <v>0</v>
      </c>
      <c r="C54" s="95" t="str">
        <f>IF(K39=I37,I41,IF(K39=I41,I37,0))</f>
        <v>Петровский Тимофей</v>
      </c>
      <c r="D54" s="96"/>
      <c r="E54" s="97"/>
      <c r="F54" s="97"/>
      <c r="G54" s="94">
        <v>-20</v>
      </c>
      <c r="H54" s="130">
        <f>IF(F39=D38,D40,IF(F39=D40,D38,0))</f>
        <v>0</v>
      </c>
      <c r="I54" s="95" t="str">
        <f>IF(G39=E38,E40,IF(G39=E40,E38,0))</f>
        <v>Назмиева Мелина</v>
      </c>
      <c r="J54" s="96"/>
      <c r="K54" s="97"/>
      <c r="L54" s="97"/>
      <c r="M54" s="97"/>
      <c r="N54" s="97"/>
      <c r="O54" s="97"/>
    </row>
    <row r="55" spans="1:15" ht="12.75">
      <c r="A55" s="94"/>
      <c r="B55" s="117"/>
      <c r="C55" s="98">
        <v>29</v>
      </c>
      <c r="D55" s="118"/>
      <c r="E55" s="108" t="s">
        <v>85</v>
      </c>
      <c r="F55" s="119"/>
      <c r="G55" s="94"/>
      <c r="H55" s="94"/>
      <c r="I55" s="98">
        <v>31</v>
      </c>
      <c r="J55" s="118"/>
      <c r="K55" s="108" t="s">
        <v>87</v>
      </c>
      <c r="L55" s="119"/>
      <c r="M55" s="97"/>
      <c r="N55" s="97"/>
      <c r="O55" s="97"/>
    </row>
    <row r="56" spans="1:15" ht="12.75">
      <c r="A56" s="94">
        <v>-27</v>
      </c>
      <c r="B56" s="130">
        <f>IF(J47=H45,H49,IF(J47=H49,H45,0))</f>
        <v>0</v>
      </c>
      <c r="C56" s="102" t="str">
        <f>IF(K47=I45,I49,IF(K47=I49,I45,0))</f>
        <v>Кушнарев Никита</v>
      </c>
      <c r="D56" s="103"/>
      <c r="E56" s="110" t="s">
        <v>18</v>
      </c>
      <c r="F56" s="110"/>
      <c r="G56" s="94">
        <v>-21</v>
      </c>
      <c r="H56" s="130">
        <f>IF(F43=D42,D44,IF(F43=D44,D42,0))</f>
        <v>0</v>
      </c>
      <c r="I56" s="102">
        <f>IF(G43=E42,E44,IF(G43=E44,E42,0))</f>
        <v>0</v>
      </c>
      <c r="J56" s="103"/>
      <c r="K56" s="101"/>
      <c r="L56" s="100"/>
      <c r="M56" s="100"/>
      <c r="N56" s="97"/>
      <c r="O56" s="97"/>
    </row>
    <row r="57" spans="1:15" ht="12.75">
      <c r="A57" s="94"/>
      <c r="B57" s="94"/>
      <c r="C57" s="94">
        <v>-29</v>
      </c>
      <c r="D57" s="130">
        <f>IF(D55=B54,B56,IF(D55=B56,B54,0))</f>
        <v>0</v>
      </c>
      <c r="E57" s="95" t="str">
        <f>IF(E55=C54,C56,IF(E55=C56,C54,0))</f>
        <v>Петровский Тимофей</v>
      </c>
      <c r="F57" s="96"/>
      <c r="G57" s="94"/>
      <c r="H57" s="94"/>
      <c r="I57" s="97"/>
      <c r="J57" s="97"/>
      <c r="K57" s="98">
        <v>33</v>
      </c>
      <c r="L57" s="118"/>
      <c r="M57" s="108" t="s">
        <v>87</v>
      </c>
      <c r="N57" s="99"/>
      <c r="O57" s="99"/>
    </row>
    <row r="58" spans="1:15" ht="12.75">
      <c r="A58" s="94"/>
      <c r="B58" s="94"/>
      <c r="C58" s="97"/>
      <c r="D58" s="97"/>
      <c r="E58" s="110" t="s">
        <v>19</v>
      </c>
      <c r="F58" s="110"/>
      <c r="G58" s="94">
        <v>-22</v>
      </c>
      <c r="H58" s="130">
        <f>IF(F47=D46,D48,IF(F47=D48,D46,0))</f>
        <v>0</v>
      </c>
      <c r="I58" s="95">
        <f>IF(G47=E46,E48,IF(G47=E48,E46,0))</f>
        <v>0</v>
      </c>
      <c r="J58" s="96"/>
      <c r="K58" s="101"/>
      <c r="L58" s="100"/>
      <c r="M58" s="97"/>
      <c r="N58" s="170" t="s">
        <v>37</v>
      </c>
      <c r="O58" s="170"/>
    </row>
    <row r="59" spans="1:15" ht="12.75">
      <c r="A59" s="94">
        <v>-24</v>
      </c>
      <c r="B59" s="130">
        <f>IF(H41=F39,F43,IF(H41=F43,F39,0))</f>
        <v>0</v>
      </c>
      <c r="C59" s="95" t="str">
        <f>IF(I41=G39,G43,IF(I41=G43,G39,0))</f>
        <v>Максютова Маргарита</v>
      </c>
      <c r="D59" s="96"/>
      <c r="E59" s="97"/>
      <c r="F59" s="97"/>
      <c r="G59" s="94"/>
      <c r="H59" s="94"/>
      <c r="I59" s="98">
        <v>32</v>
      </c>
      <c r="J59" s="118"/>
      <c r="K59" s="124" t="s">
        <v>88</v>
      </c>
      <c r="L59" s="119"/>
      <c r="M59" s="107"/>
      <c r="N59" s="97"/>
      <c r="O59" s="97"/>
    </row>
    <row r="60" spans="1:15" ht="12.75">
      <c r="A60" s="94"/>
      <c r="B60" s="94"/>
      <c r="C60" s="98">
        <v>30</v>
      </c>
      <c r="D60" s="118"/>
      <c r="E60" s="108" t="s">
        <v>52</v>
      </c>
      <c r="F60" s="119"/>
      <c r="G60" s="94">
        <v>-23</v>
      </c>
      <c r="H60" s="130">
        <f>IF(F51=D50,D52,IF(F51=D52,D50,0))</f>
        <v>0</v>
      </c>
      <c r="I60" s="102" t="str">
        <f>IF(G51=E50,E52,IF(G51=E52,E50,0))</f>
        <v>Садыкова Эмилия</v>
      </c>
      <c r="J60" s="103"/>
      <c r="K60" s="94">
        <v>-33</v>
      </c>
      <c r="L60" s="130">
        <f>IF(L57=J55,J59,IF(L57=J59,J55,0))</f>
        <v>0</v>
      </c>
      <c r="M60" s="95" t="str">
        <f>IF(M57=K55,K59,IF(M57=K59,K55,0))</f>
        <v>Садыкова Эмилия</v>
      </c>
      <c r="N60" s="99"/>
      <c r="O60" s="99"/>
    </row>
    <row r="61" spans="1:15" ht="12.75">
      <c r="A61" s="94">
        <v>-25</v>
      </c>
      <c r="B61" s="130">
        <f>IF(H49=F47,F51,IF(H49=F51,F47,0))</f>
        <v>0</v>
      </c>
      <c r="C61" s="102" t="str">
        <f>IF(I49=G47,G51,IF(I49=G51,G47,0))</f>
        <v>Назмиев Аскар</v>
      </c>
      <c r="D61" s="103"/>
      <c r="E61" s="110" t="s">
        <v>20</v>
      </c>
      <c r="F61" s="110"/>
      <c r="G61" s="97"/>
      <c r="H61" s="97"/>
      <c r="I61" s="97"/>
      <c r="J61" s="97"/>
      <c r="K61" s="97"/>
      <c r="L61" s="97"/>
      <c r="M61" s="97"/>
      <c r="N61" s="170" t="s">
        <v>39</v>
      </c>
      <c r="O61" s="170"/>
    </row>
    <row r="62" spans="1:15" ht="12.75">
      <c r="A62" s="94"/>
      <c r="B62" s="94"/>
      <c r="C62" s="94">
        <v>-30</v>
      </c>
      <c r="D62" s="130">
        <f>IF(D60=B59,B61,IF(D60=B61,B59,0))</f>
        <v>0</v>
      </c>
      <c r="E62" s="95" t="str">
        <f>IF(E60=C59,C61,IF(E60=C61,C59,0))</f>
        <v>Максютова Маргарита</v>
      </c>
      <c r="F62" s="96"/>
      <c r="G62" s="97"/>
      <c r="H62" s="97"/>
      <c r="I62" s="97"/>
      <c r="J62" s="97"/>
      <c r="K62" s="97"/>
      <c r="L62" s="97"/>
      <c r="M62" s="97"/>
      <c r="N62" s="97"/>
      <c r="O62" s="97"/>
    </row>
    <row r="63" spans="1:15" ht="12.75">
      <c r="A63" s="94"/>
      <c r="B63" s="94"/>
      <c r="C63" s="97"/>
      <c r="D63" s="97"/>
      <c r="E63" s="110" t="s">
        <v>21</v>
      </c>
      <c r="F63" s="110"/>
      <c r="G63" s="97"/>
      <c r="H63" s="97"/>
      <c r="I63" s="94">
        <v>-31</v>
      </c>
      <c r="J63" s="130">
        <f>IF(J55=H54,H56,IF(J55=H56,H54,0))</f>
        <v>0</v>
      </c>
      <c r="K63" s="95">
        <f>IF(K55=I54,I56,IF(K55=I56,I54,0))</f>
        <v>0</v>
      </c>
      <c r="L63" s="96"/>
      <c r="M63" s="97"/>
      <c r="N63" s="97"/>
      <c r="O63" s="97"/>
    </row>
    <row r="64" spans="1:15" ht="12.75">
      <c r="A64" s="94">
        <v>-16</v>
      </c>
      <c r="B64" s="130">
        <f>IF(D38=B37,B39,IF(D38=B39,B37,0))</f>
        <v>0</v>
      </c>
      <c r="C64" s="95" t="str">
        <f>IF(E38=C37,C39,IF(E38=C39,C37,0))</f>
        <v>_</v>
      </c>
      <c r="D64" s="96"/>
      <c r="E64" s="97"/>
      <c r="F64" s="97"/>
      <c r="G64" s="97"/>
      <c r="H64" s="97"/>
      <c r="I64" s="97"/>
      <c r="J64" s="97"/>
      <c r="K64" s="98">
        <v>34</v>
      </c>
      <c r="L64" s="118"/>
      <c r="M64" s="108"/>
      <c r="N64" s="99"/>
      <c r="O64" s="99"/>
    </row>
    <row r="65" spans="1:15" ht="12.75">
      <c r="A65" s="94"/>
      <c r="B65" s="94"/>
      <c r="C65" s="98">
        <v>35</v>
      </c>
      <c r="D65" s="118"/>
      <c r="E65" s="108"/>
      <c r="F65" s="119"/>
      <c r="G65" s="97"/>
      <c r="H65" s="97"/>
      <c r="I65" s="94">
        <v>-32</v>
      </c>
      <c r="J65" s="130">
        <f>IF(J59=H58,H60,IF(J59=H60,H58,0))</f>
        <v>0</v>
      </c>
      <c r="K65" s="102">
        <f>IF(K59=I58,I60,IF(K59=I60,I58,0))</f>
        <v>0</v>
      </c>
      <c r="L65" s="96"/>
      <c r="M65" s="97"/>
      <c r="N65" s="170" t="s">
        <v>38</v>
      </c>
      <c r="O65" s="170"/>
    </row>
    <row r="66" spans="1:15" ht="12.75">
      <c r="A66" s="94">
        <v>-17</v>
      </c>
      <c r="B66" s="130">
        <f>IF(D42=B41,B43,IF(D42=B43,B41,0))</f>
        <v>0</v>
      </c>
      <c r="C66" s="102">
        <f>IF(E42=C41,C43,IF(E42=C43,C41,0))</f>
        <v>0</v>
      </c>
      <c r="D66" s="103"/>
      <c r="E66" s="101"/>
      <c r="F66" s="100"/>
      <c r="G66" s="100"/>
      <c r="H66" s="100"/>
      <c r="I66" s="94"/>
      <c r="J66" s="94"/>
      <c r="K66" s="94">
        <v>-34</v>
      </c>
      <c r="L66" s="130">
        <f>IF(L64=J63,J65,IF(L64=J65,J63,0))</f>
        <v>0</v>
      </c>
      <c r="M66" s="95">
        <f>IF(M64=K63,K65,IF(M64=K65,K63,0))</f>
        <v>0</v>
      </c>
      <c r="N66" s="99"/>
      <c r="O66" s="99"/>
    </row>
    <row r="67" spans="1:15" ht="12.75">
      <c r="A67" s="94"/>
      <c r="B67" s="94"/>
      <c r="C67" s="97"/>
      <c r="D67" s="97"/>
      <c r="E67" s="98">
        <v>37</v>
      </c>
      <c r="F67" s="118"/>
      <c r="G67" s="108"/>
      <c r="H67" s="119"/>
      <c r="I67" s="94"/>
      <c r="J67" s="94"/>
      <c r="K67" s="97"/>
      <c r="L67" s="97"/>
      <c r="M67" s="97"/>
      <c r="N67" s="170" t="s">
        <v>40</v>
      </c>
      <c r="O67" s="170"/>
    </row>
    <row r="68" spans="1:15" ht="12.75">
      <c r="A68" s="94">
        <v>-18</v>
      </c>
      <c r="B68" s="130">
        <f>IF(D46=B45,B47,IF(D46=B47,B45,0))</f>
        <v>0</v>
      </c>
      <c r="C68" s="95">
        <f>IF(E46=C45,C47,IF(E46=C47,C45,0))</f>
        <v>0</v>
      </c>
      <c r="D68" s="96"/>
      <c r="E68" s="101"/>
      <c r="F68" s="100"/>
      <c r="G68" s="136" t="s">
        <v>41</v>
      </c>
      <c r="H68" s="136"/>
      <c r="I68" s="94">
        <v>-35</v>
      </c>
      <c r="J68" s="130">
        <f>IF(D65=B64,B66,IF(D65=B66,B64,0))</f>
        <v>0</v>
      </c>
      <c r="K68" s="95" t="str">
        <f>IF(E65=C64,C66,IF(E65=C66,C64,0))</f>
        <v>_</v>
      </c>
      <c r="L68" s="96"/>
      <c r="M68" s="97"/>
      <c r="N68" s="97"/>
      <c r="O68" s="97"/>
    </row>
    <row r="69" spans="1:15" ht="12.75">
      <c r="A69" s="94"/>
      <c r="B69" s="94"/>
      <c r="C69" s="98">
        <v>36</v>
      </c>
      <c r="D69" s="118"/>
      <c r="E69" s="124"/>
      <c r="F69" s="119"/>
      <c r="G69" s="107"/>
      <c r="H69" s="107"/>
      <c r="I69" s="94"/>
      <c r="J69" s="94"/>
      <c r="K69" s="98">
        <v>38</v>
      </c>
      <c r="L69" s="118"/>
      <c r="M69" s="108"/>
      <c r="N69" s="99"/>
      <c r="O69" s="99"/>
    </row>
    <row r="70" spans="1:15" ht="12.75">
      <c r="A70" s="94">
        <v>-19</v>
      </c>
      <c r="B70" s="130">
        <f>IF(D50=B49,B51,IF(D50=B51,B49,0))</f>
        <v>0</v>
      </c>
      <c r="C70" s="102" t="str">
        <f>IF(E50=C49,C51,IF(E50=C51,C49,0))</f>
        <v>_</v>
      </c>
      <c r="D70" s="103"/>
      <c r="E70" s="94">
        <v>-37</v>
      </c>
      <c r="F70" s="130">
        <f>IF(F67=D65,D69,IF(F67=D69,D65,0))</f>
        <v>0</v>
      </c>
      <c r="G70" s="95">
        <f>IF(G67=E65,E69,IF(G67=E69,E65,0))</f>
        <v>0</v>
      </c>
      <c r="H70" s="96"/>
      <c r="I70" s="94">
        <v>-36</v>
      </c>
      <c r="J70" s="130">
        <f>IF(D69=B68,B70,IF(D69=B70,B68,0))</f>
        <v>0</v>
      </c>
      <c r="K70" s="102" t="str">
        <f>IF(E69=C68,C70,IF(E69=C70,C68,0))</f>
        <v>_</v>
      </c>
      <c r="L70" s="96"/>
      <c r="M70" s="97"/>
      <c r="N70" s="170" t="s">
        <v>43</v>
      </c>
      <c r="O70" s="170"/>
    </row>
    <row r="71" spans="1:15" ht="12.75">
      <c r="A71" s="97"/>
      <c r="B71" s="97"/>
      <c r="C71" s="97"/>
      <c r="D71" s="97"/>
      <c r="E71" s="97"/>
      <c r="F71" s="97"/>
      <c r="G71" s="110" t="s">
        <v>42</v>
      </c>
      <c r="H71" s="110"/>
      <c r="I71" s="97"/>
      <c r="J71" s="97"/>
      <c r="K71" s="94">
        <v>-38</v>
      </c>
      <c r="L71" s="130">
        <f>IF(L69=J68,J70,IF(L69=J70,J68,0))</f>
        <v>0</v>
      </c>
      <c r="M71" s="95">
        <f>IF(M69=K68,K70,IF(M69=K70,K68,0))</f>
        <v>0</v>
      </c>
      <c r="N71" s="99"/>
      <c r="O71" s="99"/>
    </row>
    <row r="72" spans="1:15" ht="12.7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170" t="s">
        <v>44</v>
      </c>
      <c r="O72" s="170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:O1"/>
    <mergeCell ref="A4:O4"/>
    <mergeCell ref="N52:O52"/>
    <mergeCell ref="N21:O21"/>
    <mergeCell ref="N32:O32"/>
    <mergeCell ref="A3:O3"/>
    <mergeCell ref="N44:O44"/>
    <mergeCell ref="A2:O2"/>
    <mergeCell ref="N72:O72"/>
    <mergeCell ref="N58:O58"/>
    <mergeCell ref="N61:O61"/>
    <mergeCell ref="N65:O65"/>
    <mergeCell ref="N67:O67"/>
    <mergeCell ref="N70:O70"/>
  </mergeCells>
  <conditionalFormatting sqref="A5:O72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1">
      <selection activeCell="A2" sqref="A2:L2"/>
    </sheetView>
  </sheetViews>
  <sheetFormatPr defaultColWidth="9.00390625" defaultRowHeight="12.75"/>
  <cols>
    <col min="1" max="1" width="9.125" style="32" customWidth="1"/>
    <col min="2" max="2" width="5.75390625" style="32" customWidth="1"/>
    <col min="3" max="4" width="25.75390625" style="26" customWidth="1"/>
    <col min="5" max="5" width="5.75390625" style="26" customWidth="1"/>
    <col min="6" max="16384" width="9.125" style="26" customWidth="1"/>
  </cols>
  <sheetData>
    <row r="1" spans="1:5" ht="12.75">
      <c r="A1" s="25" t="s">
        <v>22</v>
      </c>
      <c r="B1" s="173" t="s">
        <v>23</v>
      </c>
      <c r="C1" s="174"/>
      <c r="D1" s="171" t="s">
        <v>24</v>
      </c>
      <c r="E1" s="172"/>
    </row>
    <row r="2" spans="1:5" ht="12.75">
      <c r="A2" s="27">
        <v>1</v>
      </c>
      <c r="B2" s="28">
        <f>Мл!D6</f>
        <v>0</v>
      </c>
      <c r="C2" s="29" t="str">
        <f>Мл!E6</f>
        <v>Андрющенко Александр</v>
      </c>
      <c r="D2" s="30" t="str">
        <f>Мл!C37</f>
        <v>_</v>
      </c>
      <c r="E2" s="31">
        <f>Мл!B37</f>
        <v>0</v>
      </c>
    </row>
    <row r="3" spans="1:5" ht="12.75">
      <c r="A3" s="27">
        <v>2</v>
      </c>
      <c r="B3" s="28">
        <f>Мл!D10</f>
        <v>0</v>
      </c>
      <c r="C3" s="29" t="str">
        <f>Мл!E10</f>
        <v>Назмиев Аскар</v>
      </c>
      <c r="D3" s="30" t="str">
        <f>Мл!C39</f>
        <v>Назмиева Мелина</v>
      </c>
      <c r="E3" s="31">
        <f>Мл!B39</f>
        <v>0</v>
      </c>
    </row>
    <row r="4" spans="1:5" ht="12.75">
      <c r="A4" s="27">
        <v>3</v>
      </c>
      <c r="B4" s="28">
        <f>Мл!D14</f>
        <v>0</v>
      </c>
      <c r="C4" s="29" t="str">
        <f>Мл!E14</f>
        <v>Кушнарев Никита</v>
      </c>
      <c r="D4" s="30" t="str">
        <f>Мл!C41</f>
        <v>_</v>
      </c>
      <c r="E4" s="31">
        <f>Мл!B41</f>
        <v>0</v>
      </c>
    </row>
    <row r="5" spans="1:5" ht="12.75">
      <c r="A5" s="27">
        <v>4</v>
      </c>
      <c r="B5" s="28">
        <f>Мл!D18</f>
        <v>0</v>
      </c>
      <c r="C5" s="29" t="str">
        <f>Мл!E18</f>
        <v>Плеханова Арина</v>
      </c>
      <c r="D5" s="30" t="str">
        <f>Мл!C43</f>
        <v>_</v>
      </c>
      <c r="E5" s="31">
        <f>Мл!B43</f>
        <v>0</v>
      </c>
    </row>
    <row r="6" spans="1:5" ht="12.75">
      <c r="A6" s="27">
        <v>5</v>
      </c>
      <c r="B6" s="28">
        <f>Мл!D22</f>
        <v>0</v>
      </c>
      <c r="C6" s="29" t="str">
        <f>Мл!E22</f>
        <v>Петров Глеб</v>
      </c>
      <c r="D6" s="30" t="str">
        <f>Мл!C45</f>
        <v>_</v>
      </c>
      <c r="E6" s="31">
        <f>Мл!B45</f>
        <v>0</v>
      </c>
    </row>
    <row r="7" spans="1:5" ht="12.75">
      <c r="A7" s="27">
        <v>6</v>
      </c>
      <c r="B7" s="28">
        <f>Мл!D26</f>
        <v>0</v>
      </c>
      <c r="C7" s="29" t="str">
        <f>Мл!E26</f>
        <v>Максютова Маргарита</v>
      </c>
      <c r="D7" s="30" t="str">
        <f>Мл!C47</f>
        <v>_</v>
      </c>
      <c r="E7" s="31">
        <f>Мл!B47</f>
        <v>0</v>
      </c>
    </row>
    <row r="8" spans="1:5" ht="12.75">
      <c r="A8" s="27">
        <v>7</v>
      </c>
      <c r="B8" s="28">
        <f>Мл!D30</f>
        <v>0</v>
      </c>
      <c r="C8" s="29" t="str">
        <f>Мл!E30</f>
        <v>Петровский Тимофей</v>
      </c>
      <c r="D8" s="30" t="str">
        <f>Мл!C49</f>
        <v>Садыкова Эмилия</v>
      </c>
      <c r="E8" s="31">
        <f>Мл!B49</f>
        <v>0</v>
      </c>
    </row>
    <row r="9" spans="1:5" ht="12.75">
      <c r="A9" s="27">
        <v>8</v>
      </c>
      <c r="B9" s="28">
        <f>Мл!D34</f>
        <v>0</v>
      </c>
      <c r="C9" s="29" t="str">
        <f>Мл!E34</f>
        <v>Фирсов Денис</v>
      </c>
      <c r="D9" s="30" t="str">
        <f>Мл!C51</f>
        <v>_</v>
      </c>
      <c r="E9" s="31">
        <f>Мл!B51</f>
        <v>0</v>
      </c>
    </row>
    <row r="10" spans="1:5" ht="12.75">
      <c r="A10" s="27">
        <v>9</v>
      </c>
      <c r="B10" s="28">
        <f>Мл!F8</f>
        <v>0</v>
      </c>
      <c r="C10" s="29" t="str">
        <f>Мл!G8</f>
        <v>Андрющенко Александр</v>
      </c>
      <c r="D10" s="30" t="str">
        <f>Мл!E52</f>
        <v>Назмиев Аскар</v>
      </c>
      <c r="E10" s="31">
        <f>Мл!D52</f>
        <v>0</v>
      </c>
    </row>
    <row r="11" spans="1:5" ht="12.75">
      <c r="A11" s="27">
        <v>10</v>
      </c>
      <c r="B11" s="28">
        <f>Мл!F16</f>
        <v>0</v>
      </c>
      <c r="C11" s="29" t="str">
        <f>Мл!G16</f>
        <v>Плеханова Арина</v>
      </c>
      <c r="D11" s="30" t="str">
        <f>Мл!E48</f>
        <v>Кушнарев Никита</v>
      </c>
      <c r="E11" s="31">
        <f>Мл!D48</f>
        <v>0</v>
      </c>
    </row>
    <row r="12" spans="1:5" ht="12.75">
      <c r="A12" s="27">
        <v>11</v>
      </c>
      <c r="B12" s="28">
        <f>Мл!F24</f>
        <v>0</v>
      </c>
      <c r="C12" s="29" t="str">
        <f>Мл!G24</f>
        <v>Петров Глеб</v>
      </c>
      <c r="D12" s="30" t="str">
        <f>Мл!E44</f>
        <v>Максютова Маргарита</v>
      </c>
      <c r="E12" s="31">
        <f>Мл!D44</f>
        <v>0</v>
      </c>
    </row>
    <row r="13" spans="1:5" ht="12.75">
      <c r="A13" s="27">
        <v>12</v>
      </c>
      <c r="B13" s="28">
        <f>Мл!F32</f>
        <v>0</v>
      </c>
      <c r="C13" s="29" t="str">
        <f>Мл!G32</f>
        <v>Фирсов Денис</v>
      </c>
      <c r="D13" s="30" t="str">
        <f>Мл!E40</f>
        <v>Петровский Тимофей</v>
      </c>
      <c r="E13" s="31">
        <f>Мл!D40</f>
        <v>0</v>
      </c>
    </row>
    <row r="14" spans="1:5" ht="12.75">
      <c r="A14" s="27">
        <v>13</v>
      </c>
      <c r="B14" s="28">
        <f>Мл!H12</f>
        <v>0</v>
      </c>
      <c r="C14" s="29" t="str">
        <f>Мл!I12</f>
        <v>Андрющенко Александр</v>
      </c>
      <c r="D14" s="30" t="str">
        <f>Мл!I37</f>
        <v>Плеханова Арина</v>
      </c>
      <c r="E14" s="31">
        <f>Мл!H37</f>
        <v>0</v>
      </c>
    </row>
    <row r="15" spans="1:5" ht="12.75">
      <c r="A15" s="27">
        <v>14</v>
      </c>
      <c r="B15" s="28">
        <f>Мл!H28</f>
        <v>0</v>
      </c>
      <c r="C15" s="29" t="str">
        <f>Мл!I28</f>
        <v>Фирсов Денис</v>
      </c>
      <c r="D15" s="30" t="str">
        <f>Мл!I45</f>
        <v>Петров Глеб</v>
      </c>
      <c r="E15" s="31">
        <f>Мл!H45</f>
        <v>0</v>
      </c>
    </row>
    <row r="16" spans="1:5" ht="12.75">
      <c r="A16" s="27">
        <v>15</v>
      </c>
      <c r="B16" s="28">
        <f>Мл!J20</f>
        <v>0</v>
      </c>
      <c r="C16" s="29" t="str">
        <f>Мл!K20</f>
        <v>Андрющенко Александр</v>
      </c>
      <c r="D16" s="30" t="str">
        <f>Мл!K31</f>
        <v>Фирсов Денис</v>
      </c>
      <c r="E16" s="31">
        <f>Мл!J31</f>
        <v>0</v>
      </c>
    </row>
    <row r="17" spans="1:5" ht="12.75">
      <c r="A17" s="27">
        <v>16</v>
      </c>
      <c r="B17" s="28">
        <f>Мл!D38</f>
        <v>0</v>
      </c>
      <c r="C17" s="29" t="str">
        <f>Мл!E38</f>
        <v>Назмиева Мелина</v>
      </c>
      <c r="D17" s="30" t="str">
        <f>Мл!C64</f>
        <v>_</v>
      </c>
      <c r="E17" s="31">
        <f>Мл!B64</f>
        <v>0</v>
      </c>
    </row>
    <row r="18" spans="1:5" ht="12.75">
      <c r="A18" s="27">
        <v>17</v>
      </c>
      <c r="B18" s="28">
        <f>Мл!D42</f>
        <v>0</v>
      </c>
      <c r="C18" s="29">
        <f>Мл!E42</f>
        <v>0</v>
      </c>
      <c r="D18" s="30">
        <f>Мл!C66</f>
        <v>0</v>
      </c>
      <c r="E18" s="31">
        <f>Мл!B66</f>
        <v>0</v>
      </c>
    </row>
    <row r="19" spans="1:5" ht="12.75">
      <c r="A19" s="27">
        <v>18</v>
      </c>
      <c r="B19" s="28">
        <f>Мл!D46</f>
        <v>0</v>
      </c>
      <c r="C19" s="29">
        <f>Мл!E46</f>
        <v>0</v>
      </c>
      <c r="D19" s="30">
        <f>Мл!C68</f>
        <v>0</v>
      </c>
      <c r="E19" s="31">
        <f>Мл!B68</f>
        <v>0</v>
      </c>
    </row>
    <row r="20" spans="1:5" ht="12.75">
      <c r="A20" s="27">
        <v>19</v>
      </c>
      <c r="B20" s="28">
        <f>Мл!D50</f>
        <v>0</v>
      </c>
      <c r="C20" s="29" t="str">
        <f>Мл!E50</f>
        <v>Садыкова Эмилия</v>
      </c>
      <c r="D20" s="30" t="str">
        <f>Мл!C70</f>
        <v>_</v>
      </c>
      <c r="E20" s="31">
        <f>Мл!B70</f>
        <v>0</v>
      </c>
    </row>
    <row r="21" spans="1:5" ht="12.75">
      <c r="A21" s="27">
        <v>20</v>
      </c>
      <c r="B21" s="28">
        <f>Мл!F39</f>
        <v>0</v>
      </c>
      <c r="C21" s="29" t="str">
        <f>Мл!G39</f>
        <v>Петровский Тимофей</v>
      </c>
      <c r="D21" s="30" t="str">
        <f>Мл!I54</f>
        <v>Назмиева Мелина</v>
      </c>
      <c r="E21" s="31">
        <f>Мл!H54</f>
        <v>0</v>
      </c>
    </row>
    <row r="22" spans="1:5" ht="12.75">
      <c r="A22" s="27">
        <v>21</v>
      </c>
      <c r="B22" s="28">
        <f>Мл!F43</f>
        <v>0</v>
      </c>
      <c r="C22" s="29" t="str">
        <f>Мл!G43</f>
        <v>Максютова Маргарита</v>
      </c>
      <c r="D22" s="30">
        <f>Мл!I56</f>
        <v>0</v>
      </c>
      <c r="E22" s="31">
        <f>Мл!H56</f>
        <v>0</v>
      </c>
    </row>
    <row r="23" spans="1:5" ht="12.75">
      <c r="A23" s="27">
        <v>22</v>
      </c>
      <c r="B23" s="28">
        <f>Мл!F47</f>
        <v>0</v>
      </c>
      <c r="C23" s="29" t="str">
        <f>Мл!G47</f>
        <v>Кушнарев Никита</v>
      </c>
      <c r="D23" s="30">
        <f>Мл!I58</f>
        <v>0</v>
      </c>
      <c r="E23" s="31">
        <f>Мл!H58</f>
        <v>0</v>
      </c>
    </row>
    <row r="24" spans="1:5" ht="12.75">
      <c r="A24" s="27">
        <v>23</v>
      </c>
      <c r="B24" s="28">
        <f>Мл!F51</f>
        <v>0</v>
      </c>
      <c r="C24" s="29" t="str">
        <f>Мл!G51</f>
        <v>Назмиев Аскар</v>
      </c>
      <c r="D24" s="30" t="str">
        <f>Мл!I60</f>
        <v>Садыкова Эмилия</v>
      </c>
      <c r="E24" s="31">
        <f>Мл!H60</f>
        <v>0</v>
      </c>
    </row>
    <row r="25" spans="1:5" ht="12.75">
      <c r="A25" s="27">
        <v>24</v>
      </c>
      <c r="B25" s="28">
        <f>Мл!H41</f>
        <v>0</v>
      </c>
      <c r="C25" s="29" t="str">
        <f>Мл!I41</f>
        <v>Петровский Тимофей</v>
      </c>
      <c r="D25" s="30" t="str">
        <f>Мл!C59</f>
        <v>Максютова Маргарита</v>
      </c>
      <c r="E25" s="31">
        <f>Мл!B59</f>
        <v>0</v>
      </c>
    </row>
    <row r="26" spans="1:5" ht="12.75">
      <c r="A26" s="27">
        <v>25</v>
      </c>
      <c r="B26" s="28">
        <f>Мл!H49</f>
        <v>0</v>
      </c>
      <c r="C26" s="29" t="str">
        <f>Мл!I49</f>
        <v>Кушнарев Никита</v>
      </c>
      <c r="D26" s="30" t="str">
        <f>Мл!C61</f>
        <v>Назмиев Аскар</v>
      </c>
      <c r="E26" s="31">
        <f>Мл!B61</f>
        <v>0</v>
      </c>
    </row>
    <row r="27" spans="1:5" ht="12.75">
      <c r="A27" s="27">
        <v>26</v>
      </c>
      <c r="B27" s="28">
        <f>Мл!J39</f>
        <v>0</v>
      </c>
      <c r="C27" s="29" t="str">
        <f>Мл!K39</f>
        <v>Плеханова Арина</v>
      </c>
      <c r="D27" s="30" t="str">
        <f>Мл!C54</f>
        <v>Петровский Тимофей</v>
      </c>
      <c r="E27" s="31">
        <f>Мл!B54</f>
        <v>0</v>
      </c>
    </row>
    <row r="28" spans="1:5" ht="12.75">
      <c r="A28" s="27">
        <v>27</v>
      </c>
      <c r="B28" s="28">
        <f>Мл!J47</f>
        <v>0</v>
      </c>
      <c r="C28" s="29" t="str">
        <f>Мл!K47</f>
        <v>Петров Глеб</v>
      </c>
      <c r="D28" s="30" t="str">
        <f>Мл!C56</f>
        <v>Кушнарев Никита</v>
      </c>
      <c r="E28" s="31">
        <f>Мл!B56</f>
        <v>0</v>
      </c>
    </row>
    <row r="29" spans="1:5" ht="12.75">
      <c r="A29" s="27">
        <v>28</v>
      </c>
      <c r="B29" s="28">
        <f>Мл!L43</f>
        <v>0</v>
      </c>
      <c r="C29" s="29" t="str">
        <f>Мл!M43</f>
        <v>Петров Глеб</v>
      </c>
      <c r="D29" s="30" t="str">
        <f>Мл!M51</f>
        <v>Плеханова Арина</v>
      </c>
      <c r="E29" s="31">
        <f>Мл!L51</f>
        <v>0</v>
      </c>
    </row>
    <row r="30" spans="1:5" ht="12.75">
      <c r="A30" s="27">
        <v>29</v>
      </c>
      <c r="B30" s="28">
        <f>Мл!D55</f>
        <v>0</v>
      </c>
      <c r="C30" s="29" t="str">
        <f>Мл!E55</f>
        <v>Кушнарев Никита</v>
      </c>
      <c r="D30" s="30" t="str">
        <f>Мл!E57</f>
        <v>Петровский Тимофей</v>
      </c>
      <c r="E30" s="31">
        <f>Мл!D57</f>
        <v>0</v>
      </c>
    </row>
    <row r="31" spans="1:5" ht="12.75">
      <c r="A31" s="27">
        <v>30</v>
      </c>
      <c r="B31" s="28">
        <f>Мл!D60</f>
        <v>0</v>
      </c>
      <c r="C31" s="29" t="str">
        <f>Мл!E60</f>
        <v>Назмиев Аскар</v>
      </c>
      <c r="D31" s="30" t="str">
        <f>Мл!E62</f>
        <v>Максютова Маргарита</v>
      </c>
      <c r="E31" s="31">
        <f>Мл!D62</f>
        <v>0</v>
      </c>
    </row>
    <row r="32" spans="1:5" ht="12.75">
      <c r="A32" s="27">
        <v>31</v>
      </c>
      <c r="B32" s="28">
        <f>Мл!J55</f>
        <v>0</v>
      </c>
      <c r="C32" s="29" t="str">
        <f>Мл!K55</f>
        <v>Назмиева Мелина</v>
      </c>
      <c r="D32" s="30">
        <f>Мл!K63</f>
        <v>0</v>
      </c>
      <c r="E32" s="31">
        <f>Мл!J63</f>
        <v>0</v>
      </c>
    </row>
    <row r="33" spans="1:5" ht="12.75">
      <c r="A33" s="27">
        <v>32</v>
      </c>
      <c r="B33" s="28">
        <f>Мл!J59</f>
        <v>0</v>
      </c>
      <c r="C33" s="29" t="str">
        <f>Мл!K59</f>
        <v>Садыкова Эмилия</v>
      </c>
      <c r="D33" s="30">
        <f>Мл!K65</f>
        <v>0</v>
      </c>
      <c r="E33" s="31">
        <f>Мл!J65</f>
        <v>0</v>
      </c>
    </row>
    <row r="34" spans="1:5" ht="12.75">
      <c r="A34" s="27">
        <v>33</v>
      </c>
      <c r="B34" s="28">
        <f>Мл!L57</f>
        <v>0</v>
      </c>
      <c r="C34" s="29" t="str">
        <f>Мл!M57</f>
        <v>Назмиева Мелина</v>
      </c>
      <c r="D34" s="30" t="str">
        <f>Мл!M60</f>
        <v>Садыкова Эмилия</v>
      </c>
      <c r="E34" s="31">
        <f>Мл!L60</f>
        <v>0</v>
      </c>
    </row>
    <row r="35" spans="1:5" ht="12.75">
      <c r="A35" s="27">
        <v>34</v>
      </c>
      <c r="B35" s="28">
        <f>Мл!L64</f>
        <v>0</v>
      </c>
      <c r="C35" s="29">
        <f>Мл!M64</f>
        <v>0</v>
      </c>
      <c r="D35" s="30">
        <f>Мл!M66</f>
        <v>0</v>
      </c>
      <c r="E35" s="31">
        <f>Мл!L66</f>
        <v>0</v>
      </c>
    </row>
    <row r="36" spans="1:5" ht="12.75">
      <c r="A36" s="27">
        <v>35</v>
      </c>
      <c r="B36" s="28">
        <f>Мл!D65</f>
        <v>0</v>
      </c>
      <c r="C36" s="29">
        <f>Мл!E65</f>
        <v>0</v>
      </c>
      <c r="D36" s="30" t="str">
        <f>Мл!K68</f>
        <v>_</v>
      </c>
      <c r="E36" s="31">
        <f>Мл!J68</f>
        <v>0</v>
      </c>
    </row>
    <row r="37" spans="1:5" ht="12.75">
      <c r="A37" s="27">
        <v>36</v>
      </c>
      <c r="B37" s="28">
        <f>Мл!D69</f>
        <v>0</v>
      </c>
      <c r="C37" s="29">
        <f>Мл!E69</f>
        <v>0</v>
      </c>
      <c r="D37" s="30" t="str">
        <f>Мл!K70</f>
        <v>_</v>
      </c>
      <c r="E37" s="31">
        <f>Мл!J70</f>
        <v>0</v>
      </c>
    </row>
    <row r="38" spans="1:5" ht="12.75">
      <c r="A38" s="27">
        <v>37</v>
      </c>
      <c r="B38" s="28">
        <f>Мл!F67</f>
        <v>0</v>
      </c>
      <c r="C38" s="29">
        <f>Мл!G67</f>
        <v>0</v>
      </c>
      <c r="D38" s="30">
        <f>Мл!G70</f>
        <v>0</v>
      </c>
      <c r="E38" s="31">
        <f>Мл!F70</f>
        <v>0</v>
      </c>
    </row>
    <row r="39" spans="1:5" ht="12.75">
      <c r="A39" s="27">
        <v>38</v>
      </c>
      <c r="B39" s="28">
        <f>Мл!L69</f>
        <v>0</v>
      </c>
      <c r="C39" s="29">
        <f>Мл!M69</f>
        <v>0</v>
      </c>
      <c r="D39" s="30">
        <f>Мл!M71</f>
        <v>0</v>
      </c>
      <c r="E39" s="31">
        <f>Мл!L71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AD54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3.75390625" style="219" customWidth="1"/>
    <col min="2" max="2" width="42.75390625" style="219" customWidth="1"/>
    <col min="3" max="3" width="7.75390625" style="219" customWidth="1"/>
    <col min="4" max="12" width="7.00390625" style="219" customWidth="1"/>
    <col min="13" max="16384" width="3.75390625" style="219" customWidth="1"/>
  </cols>
  <sheetData>
    <row r="1" spans="1:19" s="215" customFormat="1" ht="15.75" thickBot="1">
      <c r="A1" s="181" t="s">
        <v>79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214"/>
      <c r="N1" s="214"/>
      <c r="O1" s="214"/>
      <c r="P1" s="214"/>
      <c r="Q1" s="214"/>
      <c r="R1" s="214"/>
      <c r="S1" s="214"/>
    </row>
    <row r="2" spans="1:19" s="215" customFormat="1" ht="13.5" thickBot="1">
      <c r="A2" s="184" t="s">
        <v>80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214"/>
      <c r="N2" s="214"/>
      <c r="O2" s="214"/>
      <c r="P2" s="214"/>
      <c r="Q2" s="214"/>
      <c r="R2" s="214"/>
      <c r="S2" s="214"/>
    </row>
    <row r="3" spans="1:30" ht="21.75" customHeight="1">
      <c r="A3" s="216" t="s">
        <v>75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7">
        <v>1</v>
      </c>
      <c r="M3" s="218"/>
      <c r="N3" s="214"/>
      <c r="O3" s="214"/>
      <c r="P3" s="214"/>
      <c r="Q3" s="214"/>
      <c r="R3" s="214"/>
      <c r="S3" s="214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</row>
    <row r="4" spans="1:30" ht="21.75" customHeight="1">
      <c r="A4" s="220" t="s">
        <v>70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18"/>
      <c r="N4" s="214"/>
      <c r="O4" s="214"/>
      <c r="P4" s="214"/>
      <c r="Q4" s="214"/>
      <c r="R4" s="214"/>
      <c r="S4" s="214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</row>
    <row r="5" spans="1:30" ht="15.75">
      <c r="A5" s="221"/>
      <c r="B5" s="221"/>
      <c r="C5" s="222" t="s">
        <v>5</v>
      </c>
      <c r="D5" s="222"/>
      <c r="E5" s="222"/>
      <c r="F5" s="223">
        <v>44206</v>
      </c>
      <c r="G5" s="223"/>
      <c r="H5" s="223"/>
      <c r="I5" s="224" t="s">
        <v>81</v>
      </c>
      <c r="J5" s="224"/>
      <c r="K5" s="225"/>
      <c r="L5" s="226" t="s">
        <v>6</v>
      </c>
      <c r="M5" s="218"/>
      <c r="N5" s="214"/>
      <c r="O5" s="214"/>
      <c r="P5" s="214"/>
      <c r="Q5" s="214"/>
      <c r="R5" s="214"/>
      <c r="S5" s="214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</row>
    <row r="6" spans="1:30" ht="9.75" customHeight="1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137"/>
      <c r="M6" s="218"/>
      <c r="N6" s="214"/>
      <c r="O6" s="214"/>
      <c r="P6" s="214"/>
      <c r="Q6" s="214"/>
      <c r="R6" s="214"/>
      <c r="S6" s="214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</row>
    <row r="7" spans="1:29" ht="21" customHeight="1">
      <c r="A7" s="228" t="s">
        <v>7</v>
      </c>
      <c r="B7" s="229" t="s">
        <v>58</v>
      </c>
      <c r="C7" s="230"/>
      <c r="D7" s="231" t="s">
        <v>59</v>
      </c>
      <c r="E7" s="231" t="s">
        <v>60</v>
      </c>
      <c r="F7" s="231" t="s">
        <v>61</v>
      </c>
      <c r="G7" s="231" t="s">
        <v>62</v>
      </c>
      <c r="H7" s="231" t="s">
        <v>63</v>
      </c>
      <c r="I7" s="231" t="s">
        <v>64</v>
      </c>
      <c r="J7" s="231" t="s">
        <v>65</v>
      </c>
      <c r="K7" s="231" t="s">
        <v>66</v>
      </c>
      <c r="L7" s="232" t="s">
        <v>67</v>
      </c>
      <c r="M7" s="218"/>
      <c r="N7" s="218"/>
      <c r="O7" s="233"/>
      <c r="P7" s="233"/>
      <c r="Q7" s="233"/>
      <c r="R7" s="233"/>
      <c r="S7" s="233"/>
      <c r="T7" s="234"/>
      <c r="U7" s="234"/>
      <c r="V7" s="234"/>
      <c r="W7" s="234"/>
      <c r="X7" s="234"/>
      <c r="Y7" s="234"/>
      <c r="Z7" s="234"/>
      <c r="AA7" s="234"/>
      <c r="AB7" s="234"/>
      <c r="AC7" s="234"/>
    </row>
    <row r="8" spans="1:29" ht="34.5" customHeight="1">
      <c r="A8" s="235" t="s">
        <v>59</v>
      </c>
      <c r="B8" s="236" t="s">
        <v>82</v>
      </c>
      <c r="C8" s="237"/>
      <c r="D8" s="238" t="s">
        <v>69</v>
      </c>
      <c r="E8" s="239" t="s">
        <v>61</v>
      </c>
      <c r="F8" s="239" t="s">
        <v>61</v>
      </c>
      <c r="G8" s="238" t="s">
        <v>69</v>
      </c>
      <c r="H8" s="238" t="s">
        <v>69</v>
      </c>
      <c r="I8" s="238" t="s">
        <v>69</v>
      </c>
      <c r="J8" s="238" t="s">
        <v>69</v>
      </c>
      <c r="K8" s="238" t="s">
        <v>69</v>
      </c>
      <c r="L8" s="240" t="s">
        <v>59</v>
      </c>
      <c r="M8" s="218"/>
      <c r="N8" s="218"/>
      <c r="O8" s="233"/>
      <c r="P8" s="233"/>
      <c r="Q8" s="233"/>
      <c r="R8" s="233"/>
      <c r="S8" s="233"/>
      <c r="T8" s="234"/>
      <c r="U8" s="234"/>
      <c r="V8" s="234"/>
      <c r="W8" s="234"/>
      <c r="X8" s="234"/>
      <c r="Y8" s="234"/>
      <c r="Z8" s="234"/>
      <c r="AA8" s="234"/>
      <c r="AB8" s="234"/>
      <c r="AC8" s="234"/>
    </row>
    <row r="9" spans="1:29" ht="34.5" customHeight="1">
      <c r="A9" s="235" t="s">
        <v>60</v>
      </c>
      <c r="B9" s="236" t="s">
        <v>57</v>
      </c>
      <c r="C9" s="237"/>
      <c r="D9" s="239" t="s">
        <v>68</v>
      </c>
      <c r="E9" s="238" t="s">
        <v>69</v>
      </c>
      <c r="F9" s="239" t="s">
        <v>61</v>
      </c>
      <c r="G9" s="238" t="s">
        <v>69</v>
      </c>
      <c r="H9" s="238" t="s">
        <v>69</v>
      </c>
      <c r="I9" s="238" t="s">
        <v>69</v>
      </c>
      <c r="J9" s="238" t="s">
        <v>69</v>
      </c>
      <c r="K9" s="238" t="s">
        <v>69</v>
      </c>
      <c r="L9" s="240" t="s">
        <v>60</v>
      </c>
      <c r="M9" s="218"/>
      <c r="N9" s="218"/>
      <c r="O9" s="233"/>
      <c r="P9" s="233"/>
      <c r="Q9" s="233"/>
      <c r="R9" s="233"/>
      <c r="S9" s="233"/>
      <c r="T9" s="234"/>
      <c r="U9" s="234"/>
      <c r="V9" s="234"/>
      <c r="W9" s="234"/>
      <c r="X9" s="234"/>
      <c r="Y9" s="234"/>
      <c r="Z9" s="234"/>
      <c r="AA9" s="234"/>
      <c r="AB9" s="234"/>
      <c r="AC9" s="234"/>
    </row>
    <row r="10" spans="1:29" ht="34.5" customHeight="1">
      <c r="A10" s="235" t="s">
        <v>61</v>
      </c>
      <c r="B10" s="236" t="s">
        <v>47</v>
      </c>
      <c r="C10" s="237"/>
      <c r="D10" s="239" t="s">
        <v>59</v>
      </c>
      <c r="E10" s="239" t="s">
        <v>68</v>
      </c>
      <c r="F10" s="238" t="s">
        <v>69</v>
      </c>
      <c r="G10" s="238" t="s">
        <v>69</v>
      </c>
      <c r="H10" s="238" t="s">
        <v>69</v>
      </c>
      <c r="I10" s="238" t="s">
        <v>69</v>
      </c>
      <c r="J10" s="238" t="s">
        <v>69</v>
      </c>
      <c r="K10" s="238" t="s">
        <v>69</v>
      </c>
      <c r="L10" s="240" t="s">
        <v>61</v>
      </c>
      <c r="M10" s="218"/>
      <c r="N10" s="218"/>
      <c r="O10" s="233"/>
      <c r="P10" s="233"/>
      <c r="Q10" s="233"/>
      <c r="R10" s="233"/>
      <c r="S10" s="233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</row>
    <row r="11" spans="1:12" ht="10.5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</row>
    <row r="12" spans="1:12" ht="10.5" customHeigh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</row>
    <row r="13" spans="1:12" ht="10.5" customHeight="1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</row>
    <row r="14" spans="1:12" ht="10.5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</row>
    <row r="15" spans="1:12" ht="10.5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</row>
    <row r="16" spans="1:12" ht="10.5" customHeight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</row>
    <row r="17" spans="1:12" ht="10.5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</row>
    <row r="18" spans="1:12" ht="10.5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</row>
    <row r="19" spans="1:12" ht="10.5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</row>
    <row r="20" spans="1:12" ht="10.5" customHeight="1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</row>
    <row r="21" spans="1:12" ht="10.5" customHeight="1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</row>
    <row r="22" spans="1:12" ht="10.5" customHeight="1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</row>
    <row r="23" spans="1:12" ht="10.5" customHeight="1">
      <c r="A23" s="241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</row>
    <row r="24" spans="1:12" ht="10.5" customHeight="1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</row>
    <row r="25" spans="1:12" ht="10.5" customHeight="1">
      <c r="A25" s="241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</row>
    <row r="26" spans="1:12" ht="10.5" customHeight="1">
      <c r="A26" s="241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</row>
    <row r="27" spans="1:12" ht="10.5" customHeight="1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</row>
    <row r="28" spans="1:12" ht="10.5" customHeight="1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</row>
    <row r="29" spans="1:12" ht="10.5" customHeight="1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</row>
    <row r="30" spans="1:12" ht="10.5" customHeight="1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</row>
    <row r="31" spans="1:12" ht="10.5" customHeight="1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</row>
    <row r="32" spans="1:12" ht="10.5" customHeight="1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</row>
    <row r="33" spans="1:12" ht="10.5" customHeight="1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</row>
    <row r="34" spans="1:12" ht="10.5" customHeight="1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</row>
    <row r="35" spans="1:12" ht="10.5" customHeight="1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</row>
    <row r="36" spans="1:12" ht="10.5" customHeight="1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</row>
    <row r="37" spans="1:12" ht="10.5" customHeight="1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</row>
    <row r="38" spans="1:12" ht="10.5" customHeight="1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</row>
    <row r="39" spans="1:12" ht="10.5" customHeight="1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</row>
    <row r="40" spans="1:12" ht="10.5" customHeight="1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</row>
    <row r="41" spans="1:12" ht="10.5" customHeight="1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</row>
    <row r="42" spans="1:12" ht="10.5" customHeight="1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</row>
    <row r="43" spans="1:12" ht="10.5" customHeight="1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</row>
    <row r="44" spans="1:12" ht="10.5" customHeight="1">
      <c r="A44" s="241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</row>
    <row r="45" spans="1:12" ht="10.5" customHeight="1">
      <c r="A45" s="241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</row>
    <row r="46" spans="1:12" ht="10.5" customHeight="1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</row>
    <row r="47" spans="1:12" ht="10.5" customHeight="1">
      <c r="A47" s="241"/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</row>
    <row r="48" spans="1:12" ht="10.5" customHeight="1">
      <c r="A48" s="241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</row>
    <row r="49" spans="1:12" ht="10.5" customHeight="1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</row>
    <row r="50" spans="1:12" ht="10.5" customHeight="1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</row>
    <row r="51" spans="1:12" ht="10.5" customHeight="1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</row>
    <row r="52" spans="1:12" ht="10.5" customHeight="1">
      <c r="A52" s="241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</row>
    <row r="53" spans="1:12" ht="10.5" customHeight="1">
      <c r="A53" s="241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</row>
    <row r="54" spans="1:12" ht="10.5" customHeight="1">
      <c r="A54" s="241"/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</row>
  </sheetData>
  <sheetProtection sheet="1" formatRows="0" insertColumns="0" insertRows="0" insertHyperlinks="0" deleteColumns="0" deleteRows="0" sort="0" autoFilter="0" pivotTables="0"/>
  <mergeCells count="8">
    <mergeCell ref="A3:K3"/>
    <mergeCell ref="C5:E5"/>
    <mergeCell ref="A1:L1"/>
    <mergeCell ref="A2:L2"/>
    <mergeCell ref="A4:L4"/>
    <mergeCell ref="I5:K5"/>
    <mergeCell ref="A5:B5"/>
    <mergeCell ref="F5:H5"/>
  </mergeCells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AD56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3.75390625" style="188" customWidth="1"/>
    <col min="2" max="2" width="42.75390625" style="188" customWidth="1"/>
    <col min="3" max="3" width="7.75390625" style="188" customWidth="1"/>
    <col min="4" max="12" width="7.00390625" style="188" customWidth="1"/>
    <col min="13" max="16384" width="3.75390625" style="188" customWidth="1"/>
  </cols>
  <sheetData>
    <row r="1" spans="1:19" s="183" customFormat="1" ht="15.75" thickBot="1">
      <c r="A1" s="181" t="s">
        <v>79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  <c r="N1" s="182"/>
      <c r="O1" s="182"/>
      <c r="P1" s="182"/>
      <c r="Q1" s="182"/>
      <c r="R1" s="182"/>
      <c r="S1" s="182"/>
    </row>
    <row r="2" spans="1:19" s="183" customFormat="1" ht="13.5" thickBot="1">
      <c r="A2" s="184" t="s">
        <v>80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2"/>
      <c r="N2" s="182"/>
      <c r="O2" s="182"/>
      <c r="P2" s="182"/>
      <c r="Q2" s="182"/>
      <c r="R2" s="182"/>
      <c r="S2" s="182"/>
    </row>
    <row r="3" spans="1:30" ht="21.75" customHeight="1">
      <c r="A3" s="185" t="s">
        <v>75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6">
        <v>1</v>
      </c>
      <c r="M3" s="187"/>
      <c r="N3" s="182"/>
      <c r="O3" s="182"/>
      <c r="P3" s="182"/>
      <c r="Q3" s="182"/>
      <c r="R3" s="182"/>
      <c r="S3" s="182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</row>
    <row r="4" spans="1:30" ht="21.75" customHeight="1">
      <c r="A4" s="189" t="s">
        <v>70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7"/>
      <c r="N4" s="182"/>
      <c r="O4" s="182"/>
      <c r="P4" s="182"/>
      <c r="Q4" s="182"/>
      <c r="R4" s="182"/>
      <c r="S4" s="182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</row>
    <row r="5" spans="1:30" ht="15.75">
      <c r="A5" s="190"/>
      <c r="B5" s="190"/>
      <c r="C5" s="191" t="s">
        <v>5</v>
      </c>
      <c r="D5" s="191"/>
      <c r="E5" s="191"/>
      <c r="F5" s="192">
        <v>44206</v>
      </c>
      <c r="G5" s="192"/>
      <c r="H5" s="192"/>
      <c r="I5" s="193" t="s">
        <v>46</v>
      </c>
      <c r="J5" s="193"/>
      <c r="K5" s="194"/>
      <c r="L5" s="195" t="s">
        <v>6</v>
      </c>
      <c r="M5" s="187"/>
      <c r="N5" s="182"/>
      <c r="O5" s="182"/>
      <c r="P5" s="182"/>
      <c r="Q5" s="182"/>
      <c r="R5" s="182"/>
      <c r="S5" s="182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</row>
    <row r="6" spans="1:30" ht="9.7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37"/>
      <c r="M6" s="187"/>
      <c r="N6" s="182"/>
      <c r="O6" s="182"/>
      <c r="P6" s="182"/>
      <c r="Q6" s="182"/>
      <c r="R6" s="182"/>
      <c r="S6" s="182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</row>
    <row r="7" spans="1:29" ht="21" customHeight="1">
      <c r="A7" s="197" t="s">
        <v>7</v>
      </c>
      <c r="B7" s="198" t="s">
        <v>58</v>
      </c>
      <c r="C7" s="199"/>
      <c r="D7" s="200" t="s">
        <v>59</v>
      </c>
      <c r="E7" s="200" t="s">
        <v>60</v>
      </c>
      <c r="F7" s="200" t="s">
        <v>61</v>
      </c>
      <c r="G7" s="200" t="s">
        <v>62</v>
      </c>
      <c r="H7" s="200" t="s">
        <v>63</v>
      </c>
      <c r="I7" s="200" t="s">
        <v>64</v>
      </c>
      <c r="J7" s="200" t="s">
        <v>65</v>
      </c>
      <c r="K7" s="200" t="s">
        <v>66</v>
      </c>
      <c r="L7" s="201" t="s">
        <v>67</v>
      </c>
      <c r="M7" s="187"/>
      <c r="N7" s="187"/>
      <c r="O7" s="202"/>
      <c r="P7" s="202"/>
      <c r="Q7" s="202"/>
      <c r="R7" s="202"/>
      <c r="S7" s="202"/>
      <c r="T7" s="203"/>
      <c r="U7" s="203"/>
      <c r="V7" s="203"/>
      <c r="W7" s="203"/>
      <c r="X7" s="203"/>
      <c r="Y7" s="203"/>
      <c r="Z7" s="203"/>
      <c r="AA7" s="203"/>
      <c r="AB7" s="203"/>
      <c r="AC7" s="203"/>
    </row>
    <row r="8" spans="1:29" ht="34.5" customHeight="1">
      <c r="A8" s="204" t="s">
        <v>59</v>
      </c>
      <c r="B8" s="205" t="s">
        <v>8</v>
      </c>
      <c r="C8" s="206"/>
      <c r="D8" s="207" t="s">
        <v>69</v>
      </c>
      <c r="E8" s="208" t="s">
        <v>61</v>
      </c>
      <c r="F8" s="208" t="s">
        <v>61</v>
      </c>
      <c r="G8" s="208" t="s">
        <v>61</v>
      </c>
      <c r="H8" s="208" t="s">
        <v>61</v>
      </c>
      <c r="I8" s="207" t="s">
        <v>69</v>
      </c>
      <c r="J8" s="207" t="s">
        <v>69</v>
      </c>
      <c r="K8" s="207" t="s">
        <v>69</v>
      </c>
      <c r="L8" s="209" t="s">
        <v>59</v>
      </c>
      <c r="M8" s="187"/>
      <c r="N8" s="187"/>
      <c r="O8" s="202"/>
      <c r="P8" s="202"/>
      <c r="Q8" s="202"/>
      <c r="R8" s="202"/>
      <c r="S8" s="202"/>
      <c r="T8" s="203"/>
      <c r="U8" s="203"/>
      <c r="V8" s="203"/>
      <c r="W8" s="203"/>
      <c r="X8" s="203"/>
      <c r="Y8" s="203"/>
      <c r="Z8" s="203"/>
      <c r="AA8" s="203"/>
      <c r="AB8" s="203"/>
      <c r="AC8" s="203"/>
    </row>
    <row r="9" spans="1:29" ht="34.5" customHeight="1">
      <c r="A9" s="204" t="s">
        <v>60</v>
      </c>
      <c r="B9" s="205" t="s">
        <v>9</v>
      </c>
      <c r="C9" s="206"/>
      <c r="D9" s="208" t="s">
        <v>60</v>
      </c>
      <c r="E9" s="207" t="s">
        <v>69</v>
      </c>
      <c r="F9" s="208" t="s">
        <v>60</v>
      </c>
      <c r="G9" s="208" t="s">
        <v>61</v>
      </c>
      <c r="H9" s="208" t="s">
        <v>61</v>
      </c>
      <c r="I9" s="207" t="s">
        <v>69</v>
      </c>
      <c r="J9" s="207" t="s">
        <v>69</v>
      </c>
      <c r="K9" s="207" t="s">
        <v>69</v>
      </c>
      <c r="L9" s="209" t="s">
        <v>61</v>
      </c>
      <c r="M9" s="187"/>
      <c r="N9" s="187"/>
      <c r="O9" s="202"/>
      <c r="P9" s="202"/>
      <c r="Q9" s="202"/>
      <c r="R9" s="202"/>
      <c r="S9" s="202"/>
      <c r="T9" s="203"/>
      <c r="U9" s="203"/>
      <c r="V9" s="203"/>
      <c r="W9" s="203"/>
      <c r="X9" s="203"/>
      <c r="Y9" s="203"/>
      <c r="Z9" s="203"/>
      <c r="AA9" s="203"/>
      <c r="AB9" s="203"/>
      <c r="AC9" s="203"/>
    </row>
    <row r="10" spans="1:29" ht="34.5" customHeight="1">
      <c r="A10" s="204" t="s">
        <v>61</v>
      </c>
      <c r="B10" s="205" t="s">
        <v>10</v>
      </c>
      <c r="C10" s="206"/>
      <c r="D10" s="208" t="s">
        <v>60</v>
      </c>
      <c r="E10" s="208" t="s">
        <v>61</v>
      </c>
      <c r="F10" s="207" t="s">
        <v>69</v>
      </c>
      <c r="G10" s="208" t="s">
        <v>61</v>
      </c>
      <c r="H10" s="208" t="s">
        <v>61</v>
      </c>
      <c r="I10" s="207" t="s">
        <v>69</v>
      </c>
      <c r="J10" s="207" t="s">
        <v>69</v>
      </c>
      <c r="K10" s="207" t="s">
        <v>69</v>
      </c>
      <c r="L10" s="209" t="s">
        <v>60</v>
      </c>
      <c r="M10" s="187"/>
      <c r="N10" s="187"/>
      <c r="O10" s="202"/>
      <c r="P10" s="202"/>
      <c r="Q10" s="202"/>
      <c r="R10" s="202"/>
      <c r="S10" s="202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</row>
    <row r="11" spans="1:29" ht="34.5" customHeight="1">
      <c r="A11" s="204" t="s">
        <v>62</v>
      </c>
      <c r="B11" s="210" t="s">
        <v>57</v>
      </c>
      <c r="C11" s="211"/>
      <c r="D11" s="208" t="s">
        <v>68</v>
      </c>
      <c r="E11" s="208" t="s">
        <v>68</v>
      </c>
      <c r="F11" s="208" t="s">
        <v>68</v>
      </c>
      <c r="G11" s="207" t="s">
        <v>69</v>
      </c>
      <c r="H11" s="208" t="s">
        <v>61</v>
      </c>
      <c r="I11" s="207" t="s">
        <v>69</v>
      </c>
      <c r="J11" s="207" t="s">
        <v>69</v>
      </c>
      <c r="K11" s="207" t="s">
        <v>69</v>
      </c>
      <c r="L11" s="209" t="s">
        <v>62</v>
      </c>
      <c r="M11" s="187"/>
      <c r="N11" s="187"/>
      <c r="O11" s="202"/>
      <c r="P11" s="202"/>
      <c r="Q11" s="202"/>
      <c r="R11" s="202"/>
      <c r="S11" s="202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</row>
    <row r="12" spans="1:29" ht="34.5" customHeight="1">
      <c r="A12" s="204" t="s">
        <v>63</v>
      </c>
      <c r="B12" s="205" t="s">
        <v>47</v>
      </c>
      <c r="C12" s="212"/>
      <c r="D12" s="208" t="s">
        <v>68</v>
      </c>
      <c r="E12" s="208" t="s">
        <v>68</v>
      </c>
      <c r="F12" s="208" t="s">
        <v>68</v>
      </c>
      <c r="G12" s="208" t="s">
        <v>68</v>
      </c>
      <c r="H12" s="207" t="s">
        <v>69</v>
      </c>
      <c r="I12" s="207" t="s">
        <v>69</v>
      </c>
      <c r="J12" s="207" t="s">
        <v>69</v>
      </c>
      <c r="K12" s="207" t="s">
        <v>69</v>
      </c>
      <c r="L12" s="209" t="s">
        <v>63</v>
      </c>
      <c r="M12" s="187"/>
      <c r="N12" s="187"/>
      <c r="O12" s="202"/>
      <c r="P12" s="202"/>
      <c r="Q12" s="202"/>
      <c r="R12" s="202"/>
      <c r="S12" s="202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</row>
    <row r="13" spans="1:12" ht="10.5" customHeigh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</row>
    <row r="14" spans="1:12" ht="10.5" customHeight="1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</row>
    <row r="15" spans="1:12" ht="10.5" customHeight="1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</row>
    <row r="16" spans="1:12" ht="10.5" customHeight="1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1:12" ht="10.5" customHeight="1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</row>
    <row r="18" spans="1:12" ht="10.5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</row>
    <row r="19" spans="1:12" ht="10.5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</row>
    <row r="20" spans="1:12" ht="10.5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</row>
    <row r="21" spans="1:12" ht="10.5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</row>
    <row r="22" spans="1:12" ht="10.5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</row>
    <row r="23" spans="1:12" ht="10.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</row>
    <row r="24" spans="1:12" ht="10.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</row>
    <row r="25" spans="1:12" ht="10.5" customHeight="1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</row>
    <row r="26" spans="1:12" ht="10.5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</row>
    <row r="27" spans="1:12" ht="10.5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</row>
    <row r="28" spans="1:12" ht="10.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</row>
    <row r="29" spans="1:12" ht="10.5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</row>
    <row r="30" spans="1:12" ht="10.5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</row>
    <row r="31" spans="1:12" ht="10.5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</row>
    <row r="32" spans="1:12" ht="10.5" customHeight="1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</row>
    <row r="33" spans="1:12" ht="10.5" customHeight="1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</row>
    <row r="34" spans="1:12" ht="10.5" customHeight="1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</row>
    <row r="35" spans="1:12" ht="10.5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</row>
    <row r="36" spans="1:12" ht="10.5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</row>
    <row r="37" spans="1:12" ht="10.5" customHeight="1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</row>
    <row r="38" spans="1:12" ht="10.5" customHeight="1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</row>
    <row r="39" spans="1:12" ht="10.5" customHeight="1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</row>
    <row r="40" spans="1:12" ht="10.5" customHeight="1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</row>
    <row r="41" spans="1:12" ht="10.5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</row>
    <row r="42" spans="1:12" ht="10.5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</row>
    <row r="43" spans="1:12" ht="10.5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</row>
    <row r="44" spans="1:12" ht="10.5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</row>
    <row r="45" spans="1:12" ht="10.5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</row>
    <row r="46" spans="1:12" ht="10.5" customHeight="1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</row>
    <row r="47" spans="1:12" ht="10.5" customHeight="1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</row>
    <row r="48" spans="1:12" ht="10.5" customHeight="1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</row>
    <row r="49" spans="1:12" ht="10.5" customHeight="1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</row>
    <row r="50" spans="1:12" ht="10.5" customHeight="1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</row>
    <row r="51" spans="1:12" ht="10.5" customHeight="1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</row>
    <row r="52" spans="1:12" ht="10.5" customHeight="1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</row>
    <row r="53" spans="1:12" ht="10.5" customHeight="1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</row>
    <row r="54" spans="1:12" ht="10.5" customHeight="1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</row>
    <row r="55" spans="1:12" ht="10.5" customHeight="1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</row>
    <row r="56" spans="1:12" ht="10.5" customHeight="1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</row>
  </sheetData>
  <sheetProtection sheet="1" formatRows="0" insertColumns="0" insertRows="0" insertHyperlinks="0" deleteColumns="0" deleteRows="0" sort="0" autoFilter="0" pivotTables="0"/>
  <mergeCells count="8">
    <mergeCell ref="A3:K3"/>
    <mergeCell ref="C5:E5"/>
    <mergeCell ref="A1:L1"/>
    <mergeCell ref="A2:L2"/>
    <mergeCell ref="A4:L4"/>
    <mergeCell ref="I5:K5"/>
    <mergeCell ref="A5:B5"/>
    <mergeCell ref="F5:H5"/>
  </mergeCells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13" customWidth="1"/>
    <col min="2" max="2" width="42.75390625" style="13" customWidth="1"/>
    <col min="3" max="3" width="9.125" style="13" customWidth="1"/>
    <col min="4" max="4" width="24.75390625" style="13" customWidth="1"/>
    <col min="5" max="5" width="3.75390625" style="13" customWidth="1"/>
    <col min="6" max="6" width="4.875" style="13" customWidth="1"/>
    <col min="7" max="7" width="9.75390625" style="13" customWidth="1"/>
    <col min="8" max="8" width="20.75390625" style="13" customWidth="1"/>
    <col min="9" max="9" width="7.125" style="13" customWidth="1"/>
    <col min="10" max="16384" width="9.125" style="13" customWidth="1"/>
  </cols>
  <sheetData>
    <row r="1" spans="1:10" ht="20.25" thickBot="1">
      <c r="A1" s="175" t="s">
        <v>27</v>
      </c>
      <c r="B1" s="175"/>
      <c r="C1" s="175"/>
      <c r="D1" s="175"/>
      <c r="E1" s="175"/>
      <c r="F1" s="175"/>
      <c r="G1" s="175"/>
      <c r="H1" s="175"/>
      <c r="I1" s="175"/>
      <c r="J1" s="33" t="s">
        <v>26</v>
      </c>
    </row>
    <row r="2" spans="1:9" ht="13.5" thickBot="1">
      <c r="A2" s="169" t="s">
        <v>25</v>
      </c>
      <c r="B2" s="169"/>
      <c r="C2" s="169"/>
      <c r="D2" s="169"/>
      <c r="E2" s="169"/>
      <c r="F2" s="169"/>
      <c r="G2" s="169"/>
      <c r="H2" s="169"/>
      <c r="I2" s="169"/>
    </row>
    <row r="3" spans="1:10" ht="23.25">
      <c r="A3" s="165" t="s">
        <v>75</v>
      </c>
      <c r="B3" s="166"/>
      <c r="C3" s="166"/>
      <c r="D3" s="166"/>
      <c r="E3" s="166"/>
      <c r="F3" s="166"/>
      <c r="G3" s="166"/>
      <c r="H3" s="166"/>
      <c r="I3" s="18">
        <v>1</v>
      </c>
      <c r="J3" s="34"/>
    </row>
    <row r="4" spans="1:10" ht="19.5" customHeight="1">
      <c r="A4" s="160" t="s">
        <v>70</v>
      </c>
      <c r="B4" s="160"/>
      <c r="C4" s="160"/>
      <c r="D4" s="160"/>
      <c r="E4" s="160"/>
      <c r="F4" s="160"/>
      <c r="G4" s="160"/>
      <c r="H4" s="160"/>
      <c r="I4" s="160"/>
      <c r="J4" s="35"/>
    </row>
    <row r="5" spans="1:10" ht="15.75">
      <c r="A5" s="161" t="s">
        <v>78</v>
      </c>
      <c r="B5" s="162"/>
      <c r="C5" s="162"/>
      <c r="D5" s="19" t="s">
        <v>5</v>
      </c>
      <c r="E5" s="176">
        <v>44205</v>
      </c>
      <c r="F5" s="176"/>
      <c r="G5" s="176"/>
      <c r="H5" s="20" t="s">
        <v>34</v>
      </c>
      <c r="I5" s="21" t="s">
        <v>6</v>
      </c>
      <c r="J5" s="36"/>
    </row>
    <row r="6" spans="1:10" ht="15.75">
      <c r="A6" s="37"/>
      <c r="B6" s="37"/>
      <c r="C6" s="37"/>
      <c r="D6" s="37"/>
      <c r="E6" s="37"/>
      <c r="F6" s="37"/>
      <c r="G6" s="37"/>
      <c r="H6" s="37"/>
      <c r="I6" s="37"/>
      <c r="J6" s="36"/>
    </row>
    <row r="7" spans="1:10" ht="10.5" customHeight="1">
      <c r="A7" s="1"/>
      <c r="B7" s="38" t="s">
        <v>11</v>
      </c>
      <c r="C7" s="39" t="s">
        <v>7</v>
      </c>
      <c r="D7" s="40" t="s">
        <v>12</v>
      </c>
      <c r="E7" s="1"/>
      <c r="F7" s="1"/>
      <c r="G7" s="1"/>
      <c r="H7" s="1"/>
      <c r="I7" s="1"/>
      <c r="J7" s="41"/>
    </row>
    <row r="8" spans="1:10" ht="18">
      <c r="A8" s="42"/>
      <c r="B8" s="22" t="s">
        <v>8</v>
      </c>
      <c r="C8" s="23">
        <v>1</v>
      </c>
      <c r="D8" s="24" t="str">
        <f>Пф!I12</f>
        <v>Семенов Константин</v>
      </c>
      <c r="E8" s="1"/>
      <c r="F8" s="1"/>
      <c r="G8" s="1"/>
      <c r="H8" s="1"/>
      <c r="I8" s="1"/>
      <c r="J8" s="43"/>
    </row>
    <row r="9" spans="1:10" ht="18">
      <c r="A9" s="42"/>
      <c r="B9" s="22" t="s">
        <v>35</v>
      </c>
      <c r="C9" s="23">
        <v>2</v>
      </c>
      <c r="D9" s="24" t="str">
        <f>Пф!I19</f>
        <v>Аббасов Рустамхон</v>
      </c>
      <c r="E9" s="1"/>
      <c r="F9" s="1"/>
      <c r="G9" s="1"/>
      <c r="H9" s="1"/>
      <c r="I9" s="1"/>
      <c r="J9" s="43"/>
    </row>
    <row r="10" spans="1:10" ht="18">
      <c r="A10" s="42"/>
      <c r="B10" s="22" t="s">
        <v>30</v>
      </c>
      <c r="C10" s="23">
        <v>3</v>
      </c>
      <c r="D10" s="24" t="str">
        <f>Пф!I25</f>
        <v>Абулаев Салават</v>
      </c>
      <c r="E10" s="1"/>
      <c r="F10" s="1"/>
      <c r="G10" s="1"/>
      <c r="H10" s="1"/>
      <c r="I10" s="1"/>
      <c r="J10" s="43"/>
    </row>
    <row r="11" spans="1:10" ht="18">
      <c r="A11" s="42"/>
      <c r="B11" s="22" t="s">
        <v>36</v>
      </c>
      <c r="C11" s="23">
        <v>4</v>
      </c>
      <c r="D11" s="24" t="str">
        <f>Пф!I28</f>
        <v>Байрамалов Леонид</v>
      </c>
      <c r="E11" s="1"/>
      <c r="F11" s="1"/>
      <c r="G11" s="1"/>
      <c r="H11" s="1"/>
      <c r="I11" s="1"/>
      <c r="J11" s="41"/>
    </row>
    <row r="12" spans="1:10" ht="18">
      <c r="A12" s="42"/>
      <c r="B12" s="22" t="s">
        <v>32</v>
      </c>
      <c r="C12" s="23">
        <v>5</v>
      </c>
      <c r="D12" s="24" t="str">
        <f>Пф!I31</f>
        <v>Хафизов Булат</v>
      </c>
      <c r="E12" s="1"/>
      <c r="F12" s="1"/>
      <c r="G12" s="1"/>
      <c r="H12" s="1"/>
      <c r="I12" s="1"/>
      <c r="J12" s="41"/>
    </row>
    <row r="13" spans="1:10" ht="18">
      <c r="A13" s="42"/>
      <c r="B13" s="22" t="s">
        <v>31</v>
      </c>
      <c r="C13" s="23">
        <v>6</v>
      </c>
      <c r="D13" s="24" t="str">
        <f>Пф!I33</f>
        <v>Андрющенко Александр</v>
      </c>
      <c r="E13" s="1"/>
      <c r="F13" s="1"/>
      <c r="G13" s="1"/>
      <c r="H13" s="1"/>
      <c r="I13" s="1"/>
      <c r="J13" s="41"/>
    </row>
    <row r="14" spans="1:10" ht="18">
      <c r="A14" s="42"/>
      <c r="B14" s="22" t="s">
        <v>9</v>
      </c>
      <c r="C14" s="23">
        <v>7</v>
      </c>
      <c r="D14" s="24" t="str">
        <f>Пф!E33</f>
        <v>Абулаев Айрат</v>
      </c>
      <c r="E14" s="1"/>
      <c r="F14" s="1"/>
      <c r="G14" s="1"/>
      <c r="H14" s="1"/>
      <c r="I14" s="1"/>
      <c r="J14" s="41"/>
    </row>
    <row r="15" spans="1:10" ht="18">
      <c r="A15" s="42"/>
      <c r="B15" s="22" t="s">
        <v>10</v>
      </c>
      <c r="C15" s="23">
        <v>8</v>
      </c>
      <c r="D15" s="24" t="str">
        <f>Пф!E35</f>
        <v>Фирсов Денис</v>
      </c>
      <c r="E15" s="1"/>
      <c r="F15" s="1"/>
      <c r="G15" s="1"/>
      <c r="H15" s="1"/>
      <c r="I15" s="1"/>
      <c r="J15" s="41"/>
    </row>
    <row r="16" ht="12.75">
      <c r="J16" s="41"/>
    </row>
    <row r="17" ht="12.75">
      <c r="J17" s="4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5:C5"/>
    <mergeCell ref="E5:G5"/>
    <mergeCell ref="A1:I1"/>
    <mergeCell ref="A4:I4"/>
    <mergeCell ref="A2:I2"/>
    <mergeCell ref="A3:H3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Q48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45" customWidth="1"/>
    <col min="2" max="2" width="3.75390625" style="45" customWidth="1"/>
    <col min="3" max="3" width="25.75390625" style="45" customWidth="1"/>
    <col min="4" max="4" width="3.75390625" style="45" customWidth="1"/>
    <col min="5" max="5" width="19.75390625" style="45" customWidth="1"/>
    <col min="6" max="6" width="3.75390625" style="45" customWidth="1"/>
    <col min="7" max="7" width="17.75390625" style="45" customWidth="1"/>
    <col min="8" max="8" width="3.75390625" style="45" customWidth="1"/>
    <col min="9" max="9" width="7.75390625" style="45" customWidth="1"/>
    <col min="10" max="13" width="3.75390625" style="45" customWidth="1"/>
    <col min="14" max="14" width="4.75390625" style="45" customWidth="1"/>
    <col min="15" max="17" width="3.75390625" style="45" customWidth="1"/>
    <col min="18" max="16384" width="2.75390625" style="45" customWidth="1"/>
  </cols>
  <sheetData>
    <row r="1" spans="1:14" s="13" customFormat="1" ht="13.5" thickBot="1">
      <c r="A1" s="177" t="s">
        <v>28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s="13" customFormat="1" ht="13.5" thickBot="1">
      <c r="A2" s="179" t="s">
        <v>29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5" ht="10.5" customHeight="1">
      <c r="A3" s="178" t="str">
        <f>CONCATENATE(сПф!A3," "," ","-"," ",сПф!I3," тур")</f>
        <v>LXV Чемпионат РБ в зачет Кубка РБ 21, Кубка Давида - Детского Кубка РБ 21  - 1 тур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44"/>
    </row>
    <row r="4" spans="1:15" ht="13.5">
      <c r="A4" s="167">
        <f>сПф!E5</f>
        <v>44205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46"/>
    </row>
    <row r="5" spans="1:14" s="52" customFormat="1" ht="10.5" customHeight="1">
      <c r="A5" s="47">
        <v>1</v>
      </c>
      <c r="B5" s="48">
        <f>сПф!A8</f>
        <v>0</v>
      </c>
      <c r="C5" s="49" t="str">
        <f>сПф!B8</f>
        <v>Семенов Константин</v>
      </c>
      <c r="D5" s="50"/>
      <c r="E5" s="47"/>
      <c r="F5" s="47"/>
      <c r="G5" s="47"/>
      <c r="H5" s="47"/>
      <c r="I5" s="47"/>
      <c r="J5" s="51"/>
      <c r="K5" s="51"/>
      <c r="L5" s="51"/>
      <c r="M5" s="51"/>
      <c r="N5" s="51"/>
    </row>
    <row r="6" spans="1:14" s="52" customFormat="1" ht="10.5" customHeight="1">
      <c r="A6" s="47"/>
      <c r="B6" s="53"/>
      <c r="C6" s="54">
        <v>1</v>
      </c>
      <c r="D6" s="55"/>
      <c r="E6" s="56" t="s">
        <v>8</v>
      </c>
      <c r="F6" s="57"/>
      <c r="G6" s="47"/>
      <c r="H6" s="47"/>
      <c r="I6" s="47"/>
      <c r="J6" s="51"/>
      <c r="K6" s="51"/>
      <c r="L6" s="51"/>
      <c r="M6" s="51"/>
      <c r="N6" s="51"/>
    </row>
    <row r="7" spans="1:14" s="52" customFormat="1" ht="10.5" customHeight="1">
      <c r="A7" s="47">
        <v>8</v>
      </c>
      <c r="B7" s="48">
        <f>сПф!A15</f>
        <v>0</v>
      </c>
      <c r="C7" s="58" t="str">
        <f>сПф!B15</f>
        <v>Фирсов Денис</v>
      </c>
      <c r="D7" s="59"/>
      <c r="E7" s="54"/>
      <c r="F7" s="60"/>
      <c r="G7" s="47"/>
      <c r="H7" s="47"/>
      <c r="I7" s="47"/>
      <c r="J7" s="51"/>
      <c r="K7" s="51"/>
      <c r="L7" s="51"/>
      <c r="M7" s="51"/>
      <c r="N7" s="51"/>
    </row>
    <row r="8" spans="1:14" s="52" customFormat="1" ht="10.5" customHeight="1">
      <c r="A8" s="47"/>
      <c r="B8" s="53"/>
      <c r="C8" s="47"/>
      <c r="D8" s="53"/>
      <c r="E8" s="54">
        <v>5</v>
      </c>
      <c r="F8" s="55"/>
      <c r="G8" s="56" t="s">
        <v>8</v>
      </c>
      <c r="H8" s="57"/>
      <c r="I8" s="47"/>
      <c r="J8" s="51"/>
      <c r="K8" s="51"/>
      <c r="L8" s="51"/>
      <c r="M8" s="51"/>
      <c r="N8" s="51"/>
    </row>
    <row r="9" spans="1:14" s="52" customFormat="1" ht="10.5" customHeight="1">
      <c r="A9" s="47">
        <v>5</v>
      </c>
      <c r="B9" s="48">
        <f>сПф!A12</f>
        <v>0</v>
      </c>
      <c r="C9" s="49" t="str">
        <f>сПф!B12</f>
        <v>Хафизов Булат</v>
      </c>
      <c r="D9" s="61"/>
      <c r="E9" s="54"/>
      <c r="F9" s="59"/>
      <c r="G9" s="54"/>
      <c r="H9" s="57"/>
      <c r="I9" s="47"/>
      <c r="J9" s="51"/>
      <c r="K9" s="51"/>
      <c r="L9" s="51"/>
      <c r="M9" s="51"/>
      <c r="N9" s="51"/>
    </row>
    <row r="10" spans="1:14" s="52" customFormat="1" ht="10.5" customHeight="1">
      <c r="A10" s="47"/>
      <c r="B10" s="53"/>
      <c r="C10" s="54">
        <v>2</v>
      </c>
      <c r="D10" s="55"/>
      <c r="E10" s="67" t="s">
        <v>36</v>
      </c>
      <c r="F10" s="62"/>
      <c r="G10" s="54"/>
      <c r="H10" s="57"/>
      <c r="I10" s="47"/>
      <c r="J10" s="51"/>
      <c r="K10" s="51"/>
      <c r="L10" s="51"/>
      <c r="M10" s="51"/>
      <c r="N10" s="51"/>
    </row>
    <row r="11" spans="1:14" s="52" customFormat="1" ht="10.5" customHeight="1">
      <c r="A11" s="47">
        <v>4</v>
      </c>
      <c r="B11" s="48">
        <f>сПф!A11</f>
        <v>0</v>
      </c>
      <c r="C11" s="58" t="str">
        <f>сПф!B11</f>
        <v>Байрамалов Леонид</v>
      </c>
      <c r="D11" s="61"/>
      <c r="E11" s="47"/>
      <c r="F11" s="53"/>
      <c r="G11" s="54"/>
      <c r="H11" s="57"/>
      <c r="I11" s="47"/>
      <c r="J11" s="51"/>
      <c r="K11" s="51"/>
      <c r="L11" s="51"/>
      <c r="M11" s="51"/>
      <c r="N11" s="51"/>
    </row>
    <row r="12" spans="1:14" s="52" customFormat="1" ht="10.5" customHeight="1">
      <c r="A12" s="47"/>
      <c r="B12" s="53"/>
      <c r="C12" s="47"/>
      <c r="D12" s="53"/>
      <c r="E12" s="47"/>
      <c r="F12" s="53"/>
      <c r="G12" s="54">
        <v>7</v>
      </c>
      <c r="H12" s="55"/>
      <c r="I12" s="63" t="s">
        <v>8</v>
      </c>
      <c r="J12" s="63"/>
      <c r="K12" s="63"/>
      <c r="L12" s="63"/>
      <c r="M12" s="63"/>
      <c r="N12" s="63"/>
    </row>
    <row r="13" spans="1:14" s="52" customFormat="1" ht="10.5" customHeight="1">
      <c r="A13" s="47">
        <v>3</v>
      </c>
      <c r="B13" s="48">
        <f>сПф!A10</f>
        <v>0</v>
      </c>
      <c r="C13" s="49" t="str">
        <f>сПф!B10</f>
        <v>Абулаев Салават</v>
      </c>
      <c r="D13" s="61"/>
      <c r="E13" s="47"/>
      <c r="F13" s="53"/>
      <c r="G13" s="54"/>
      <c r="H13" s="61"/>
      <c r="I13" s="64"/>
      <c r="J13" s="65"/>
      <c r="K13" s="64"/>
      <c r="L13" s="65"/>
      <c r="M13" s="65"/>
      <c r="N13" s="66" t="s">
        <v>14</v>
      </c>
    </row>
    <row r="14" spans="1:14" s="52" customFormat="1" ht="10.5" customHeight="1">
      <c r="A14" s="47"/>
      <c r="B14" s="53"/>
      <c r="C14" s="54">
        <v>3</v>
      </c>
      <c r="D14" s="55"/>
      <c r="E14" s="56" t="s">
        <v>30</v>
      </c>
      <c r="F14" s="61"/>
      <c r="G14" s="54"/>
      <c r="H14" s="61"/>
      <c r="I14" s="64"/>
      <c r="J14" s="65"/>
      <c r="K14" s="64"/>
      <c r="L14" s="65"/>
      <c r="M14" s="65"/>
      <c r="N14" s="64"/>
    </row>
    <row r="15" spans="1:14" s="52" customFormat="1" ht="10.5" customHeight="1">
      <c r="A15" s="47">
        <v>6</v>
      </c>
      <c r="B15" s="48">
        <f>сПф!A13</f>
        <v>0</v>
      </c>
      <c r="C15" s="58" t="str">
        <f>сПф!B13</f>
        <v>Абулаев Айрат</v>
      </c>
      <c r="D15" s="59"/>
      <c r="E15" s="54"/>
      <c r="F15" s="62"/>
      <c r="G15" s="54"/>
      <c r="H15" s="61"/>
      <c r="I15" s="64"/>
      <c r="J15" s="65"/>
      <c r="K15" s="64"/>
      <c r="L15" s="65"/>
      <c r="M15" s="65"/>
      <c r="N15" s="64"/>
    </row>
    <row r="16" spans="1:14" s="52" customFormat="1" ht="10.5" customHeight="1">
      <c r="A16" s="47"/>
      <c r="B16" s="53"/>
      <c r="C16" s="47"/>
      <c r="D16" s="53"/>
      <c r="E16" s="54">
        <v>6</v>
      </c>
      <c r="F16" s="55"/>
      <c r="G16" s="67" t="s">
        <v>35</v>
      </c>
      <c r="H16" s="61"/>
      <c r="I16" s="64"/>
      <c r="J16" s="65"/>
      <c r="K16" s="64"/>
      <c r="L16" s="65"/>
      <c r="M16" s="65"/>
      <c r="N16" s="64"/>
    </row>
    <row r="17" spans="1:14" s="52" customFormat="1" ht="10.5" customHeight="1">
      <c r="A17" s="47">
        <v>7</v>
      </c>
      <c r="B17" s="48">
        <f>сПф!A14</f>
        <v>0</v>
      </c>
      <c r="C17" s="49" t="str">
        <f>сПф!B14</f>
        <v>Андрющенко Александр</v>
      </c>
      <c r="D17" s="61"/>
      <c r="E17" s="54"/>
      <c r="F17" s="61"/>
      <c r="G17" s="47"/>
      <c r="H17" s="53"/>
      <c r="I17" s="64"/>
      <c r="J17" s="65"/>
      <c r="K17" s="64"/>
      <c r="L17" s="65"/>
      <c r="M17" s="65"/>
      <c r="N17" s="64"/>
    </row>
    <row r="18" spans="1:14" s="52" customFormat="1" ht="10.5" customHeight="1">
      <c r="A18" s="47"/>
      <c r="B18" s="53"/>
      <c r="C18" s="54">
        <v>4</v>
      </c>
      <c r="D18" s="55"/>
      <c r="E18" s="67" t="s">
        <v>35</v>
      </c>
      <c r="F18" s="61"/>
      <c r="G18" s="47"/>
      <c r="H18" s="53"/>
      <c r="I18" s="64"/>
      <c r="J18" s="65"/>
      <c r="K18" s="64"/>
      <c r="L18" s="65"/>
      <c r="M18" s="65"/>
      <c r="N18" s="64"/>
    </row>
    <row r="19" spans="1:14" s="52" customFormat="1" ht="10.5" customHeight="1">
      <c r="A19" s="47">
        <v>2</v>
      </c>
      <c r="B19" s="48">
        <f>сПф!A9</f>
        <v>0</v>
      </c>
      <c r="C19" s="58" t="str">
        <f>сПф!B9</f>
        <v>Аббасов Рустамхон</v>
      </c>
      <c r="D19" s="61"/>
      <c r="E19" s="47"/>
      <c r="F19" s="53"/>
      <c r="G19" s="47">
        <v>-7</v>
      </c>
      <c r="H19" s="68">
        <f>IF(H12=F8,F16,IF(H12=F16,F8,0))</f>
        <v>0</v>
      </c>
      <c r="I19" s="69" t="str">
        <f>IF(I12=G8,G16,IF(I12=G16,G8,0))</f>
        <v>Аббасов Рустамхон</v>
      </c>
      <c r="J19" s="69"/>
      <c r="K19" s="69"/>
      <c r="L19" s="69"/>
      <c r="M19" s="69"/>
      <c r="N19" s="69"/>
    </row>
    <row r="20" spans="1:14" s="52" customFormat="1" ht="10.5" customHeight="1">
      <c r="A20" s="47"/>
      <c r="B20" s="53"/>
      <c r="C20" s="47"/>
      <c r="D20" s="53"/>
      <c r="E20" s="47"/>
      <c r="F20" s="53"/>
      <c r="G20" s="47"/>
      <c r="H20" s="53"/>
      <c r="I20" s="70"/>
      <c r="J20" s="51"/>
      <c r="K20" s="70"/>
      <c r="L20" s="51"/>
      <c r="M20" s="51"/>
      <c r="N20" s="71" t="s">
        <v>15</v>
      </c>
    </row>
    <row r="21" spans="1:14" s="52" customFormat="1" ht="10.5" customHeight="1">
      <c r="A21" s="47">
        <v>-1</v>
      </c>
      <c r="B21" s="68">
        <f>IF(D6=B5,B7,IF(D6=B7,B5,0))</f>
        <v>0</v>
      </c>
      <c r="C21" s="69" t="str">
        <f>IF(E6=C5,C7,IF(E6=C7,C5,0))</f>
        <v>Фирсов Денис</v>
      </c>
      <c r="D21" s="72"/>
      <c r="E21" s="47"/>
      <c r="F21" s="53"/>
      <c r="G21" s="47"/>
      <c r="H21" s="53"/>
      <c r="I21" s="70"/>
      <c r="J21" s="51"/>
      <c r="K21" s="70"/>
      <c r="L21" s="51"/>
      <c r="M21" s="51"/>
      <c r="N21" s="70"/>
    </row>
    <row r="22" spans="1:14" s="52" customFormat="1" ht="10.5" customHeight="1">
      <c r="A22" s="47"/>
      <c r="B22" s="53"/>
      <c r="C22" s="73">
        <v>8</v>
      </c>
      <c r="D22" s="55"/>
      <c r="E22" s="56" t="s">
        <v>32</v>
      </c>
      <c r="F22" s="61"/>
      <c r="G22" s="47"/>
      <c r="H22" s="53"/>
      <c r="I22" s="70"/>
      <c r="J22" s="51"/>
      <c r="K22" s="70"/>
      <c r="L22" s="51"/>
      <c r="M22" s="51"/>
      <c r="N22" s="70"/>
    </row>
    <row r="23" spans="1:14" s="52" customFormat="1" ht="10.5" customHeight="1">
      <c r="A23" s="47">
        <v>-2</v>
      </c>
      <c r="B23" s="68">
        <f>IF(D10=B9,B11,IF(D10=B11,B9,0))</f>
        <v>0</v>
      </c>
      <c r="C23" s="74" t="str">
        <f>IF(E10=C9,C11,IF(E10=C11,C9,0))</f>
        <v>Хафизов Булат</v>
      </c>
      <c r="D23" s="75"/>
      <c r="E23" s="73">
        <v>10</v>
      </c>
      <c r="F23" s="55"/>
      <c r="G23" s="56" t="s">
        <v>30</v>
      </c>
      <c r="H23" s="61"/>
      <c r="I23" s="70"/>
      <c r="J23" s="51"/>
      <c r="K23" s="70"/>
      <c r="L23" s="51"/>
      <c r="M23" s="51"/>
      <c r="N23" s="70"/>
    </row>
    <row r="24" spans="1:14" s="52" customFormat="1" ht="10.5" customHeight="1">
      <c r="A24" s="47"/>
      <c r="B24" s="53"/>
      <c r="C24" s="47">
        <v>-6</v>
      </c>
      <c r="D24" s="76">
        <f>IF(F16=D14,D18,IF(F16=D18,D14,0))</f>
        <v>0</v>
      </c>
      <c r="E24" s="74" t="str">
        <f>IF(G16=E14,E18,IF(G16=E18,E14,0))</f>
        <v>Абулаев Салават</v>
      </c>
      <c r="F24" s="75"/>
      <c r="G24" s="73"/>
      <c r="H24" s="61"/>
      <c r="I24" s="70"/>
      <c r="J24" s="51"/>
      <c r="K24" s="70"/>
      <c r="L24" s="51"/>
      <c r="M24" s="51"/>
      <c r="N24" s="70"/>
    </row>
    <row r="25" spans="1:14" s="52" customFormat="1" ht="10.5" customHeight="1">
      <c r="A25" s="47">
        <v>-3</v>
      </c>
      <c r="B25" s="68">
        <f>IF(D14=B13,B15,IF(D14=B15,B13,0))</f>
        <v>0</v>
      </c>
      <c r="C25" s="69" t="str">
        <f>IF(E14=C13,C15,IF(E14=C15,C13,0))</f>
        <v>Абулаев Айрат</v>
      </c>
      <c r="D25" s="72"/>
      <c r="E25" s="47"/>
      <c r="F25" s="53"/>
      <c r="G25" s="54">
        <v>12</v>
      </c>
      <c r="H25" s="55"/>
      <c r="I25" s="63" t="s">
        <v>30</v>
      </c>
      <c r="J25" s="63"/>
      <c r="K25" s="63"/>
      <c r="L25" s="63"/>
      <c r="M25" s="63"/>
      <c r="N25" s="63"/>
    </row>
    <row r="26" spans="1:14" s="52" customFormat="1" ht="10.5" customHeight="1">
      <c r="A26" s="47"/>
      <c r="B26" s="53"/>
      <c r="C26" s="73">
        <v>9</v>
      </c>
      <c r="D26" s="55"/>
      <c r="E26" s="56" t="s">
        <v>9</v>
      </c>
      <c r="F26" s="61"/>
      <c r="G26" s="54"/>
      <c r="H26" s="61"/>
      <c r="I26" s="70"/>
      <c r="J26" s="51"/>
      <c r="K26" s="70"/>
      <c r="L26" s="51"/>
      <c r="M26" s="51"/>
      <c r="N26" s="71" t="s">
        <v>16</v>
      </c>
    </row>
    <row r="27" spans="1:14" s="52" customFormat="1" ht="10.5" customHeight="1">
      <c r="A27" s="47">
        <v>-4</v>
      </c>
      <c r="B27" s="68">
        <f>IF(D18=B17,B19,IF(D18=B19,B17,0))</f>
        <v>0</v>
      </c>
      <c r="C27" s="74" t="str">
        <f>IF(E18=C17,C19,IF(E18=C19,C17,0))</f>
        <v>Андрющенко Александр</v>
      </c>
      <c r="D27" s="75"/>
      <c r="E27" s="73">
        <v>11</v>
      </c>
      <c r="F27" s="55"/>
      <c r="G27" s="67" t="s">
        <v>36</v>
      </c>
      <c r="H27" s="61"/>
      <c r="I27" s="70"/>
      <c r="J27" s="51"/>
      <c r="K27" s="70"/>
      <c r="L27" s="51"/>
      <c r="M27" s="51"/>
      <c r="N27" s="70"/>
    </row>
    <row r="28" spans="1:14" s="52" customFormat="1" ht="10.5" customHeight="1">
      <c r="A28" s="47"/>
      <c r="B28" s="77"/>
      <c r="C28" s="47">
        <v>-5</v>
      </c>
      <c r="D28" s="76">
        <f>IF(F8=D6,D10,IF(F8=D10,D6,0))</f>
        <v>0</v>
      </c>
      <c r="E28" s="74" t="str">
        <f>IF(G8=E6,E10,IF(G8=E10,E6,0))</f>
        <v>Байрамалов Леонид</v>
      </c>
      <c r="F28" s="72"/>
      <c r="G28" s="47">
        <v>-12</v>
      </c>
      <c r="H28" s="68">
        <f>IF(H25=F23,F27,IF(H25=F27,F23,0))</f>
        <v>0</v>
      </c>
      <c r="I28" s="69" t="str">
        <f>IF(I25=G23,G27,IF(I25=G27,G23,0))</f>
        <v>Байрамалов Леонид</v>
      </c>
      <c r="J28" s="69"/>
      <c r="K28" s="69"/>
      <c r="L28" s="69"/>
      <c r="M28" s="69"/>
      <c r="N28" s="69"/>
    </row>
    <row r="29" spans="1:14" s="52" customFormat="1" ht="10.5" customHeight="1">
      <c r="A29" s="47"/>
      <c r="B29" s="77"/>
      <c r="C29" s="47"/>
      <c r="D29" s="78"/>
      <c r="E29" s="47"/>
      <c r="F29" s="53"/>
      <c r="G29" s="47"/>
      <c r="H29" s="53"/>
      <c r="I29" s="70"/>
      <c r="J29" s="51"/>
      <c r="K29" s="70"/>
      <c r="L29" s="51"/>
      <c r="M29" s="51"/>
      <c r="N29" s="71" t="s">
        <v>17</v>
      </c>
    </row>
    <row r="30" spans="1:14" s="52" customFormat="1" ht="10.5" customHeight="1">
      <c r="A30" s="47"/>
      <c r="B30" s="77"/>
      <c r="C30" s="47"/>
      <c r="D30" s="78"/>
      <c r="E30" s="47">
        <v>-10</v>
      </c>
      <c r="F30" s="76">
        <f>IF(F23=D22,D24,IF(F23=D24,D22,0))</f>
        <v>0</v>
      </c>
      <c r="G30" s="69" t="str">
        <f>IF(G23=E22,E24,IF(G23=E24,E22,0))</f>
        <v>Хафизов Булат</v>
      </c>
      <c r="H30" s="72"/>
      <c r="I30" s="70"/>
      <c r="J30" s="51"/>
      <c r="K30" s="70"/>
      <c r="L30" s="51"/>
      <c r="M30" s="51"/>
      <c r="N30" s="70"/>
    </row>
    <row r="31" spans="1:14" s="52" customFormat="1" ht="10.5" customHeight="1">
      <c r="A31" s="47"/>
      <c r="B31" s="77"/>
      <c r="C31" s="47"/>
      <c r="D31" s="78"/>
      <c r="E31" s="47"/>
      <c r="F31" s="61"/>
      <c r="G31" s="54">
        <v>13</v>
      </c>
      <c r="H31" s="55"/>
      <c r="I31" s="63" t="s">
        <v>32</v>
      </c>
      <c r="J31" s="63"/>
      <c r="K31" s="63"/>
      <c r="L31" s="63"/>
      <c r="M31" s="63"/>
      <c r="N31" s="63"/>
    </row>
    <row r="32" spans="1:14" s="52" customFormat="1" ht="10.5" customHeight="1">
      <c r="A32" s="47">
        <v>-8</v>
      </c>
      <c r="B32" s="76">
        <f>IF(D22=B21,B23,IF(D22=B23,B21,0))</f>
        <v>0</v>
      </c>
      <c r="C32" s="69" t="str">
        <f>IF(E22=C21,C23,IF(E22=C23,C21,0))</f>
        <v>Фирсов Денис</v>
      </c>
      <c r="D32" s="79"/>
      <c r="E32" s="47">
        <v>-11</v>
      </c>
      <c r="F32" s="76">
        <f>IF(F27=D26,D28,IF(F27=D28,D26,0))</f>
        <v>0</v>
      </c>
      <c r="G32" s="74" t="str">
        <f>IF(G27=E26,E28,IF(G27=E28,E26,0))</f>
        <v>Андрющенко Александр</v>
      </c>
      <c r="H32" s="72"/>
      <c r="I32" s="70"/>
      <c r="J32" s="51"/>
      <c r="K32" s="70"/>
      <c r="L32" s="51"/>
      <c r="M32" s="51"/>
      <c r="N32" s="71" t="s">
        <v>18</v>
      </c>
    </row>
    <row r="33" spans="1:14" s="52" customFormat="1" ht="10.5" customHeight="1">
      <c r="A33" s="47"/>
      <c r="B33" s="77"/>
      <c r="C33" s="54">
        <v>14</v>
      </c>
      <c r="D33" s="55"/>
      <c r="E33" s="63" t="s">
        <v>31</v>
      </c>
      <c r="F33" s="80"/>
      <c r="G33" s="47">
        <v>-13</v>
      </c>
      <c r="H33" s="68">
        <f>IF(H31=F30,F32,IF(H31=F32,F30,0))</f>
        <v>0</v>
      </c>
      <c r="I33" s="69" t="str">
        <f>IF(I31=G30,G32,IF(I31=G32,G30,0))</f>
        <v>Андрющенко Александр</v>
      </c>
      <c r="J33" s="69"/>
      <c r="K33" s="69"/>
      <c r="L33" s="69"/>
      <c r="M33" s="69"/>
      <c r="N33" s="69"/>
    </row>
    <row r="34" spans="1:14" s="52" customFormat="1" ht="10.5" customHeight="1">
      <c r="A34" s="47">
        <v>-9</v>
      </c>
      <c r="B34" s="76">
        <f>IF(D26=B25,B27,IF(D26=B27,B25,0))</f>
        <v>0</v>
      </c>
      <c r="C34" s="74" t="str">
        <f>IF(E26=C25,C27,IF(E26=C27,C25,0))</f>
        <v>Абулаев Айрат</v>
      </c>
      <c r="D34" s="79"/>
      <c r="E34" s="71" t="s">
        <v>20</v>
      </c>
      <c r="F34" s="81"/>
      <c r="G34" s="47"/>
      <c r="H34" s="82"/>
      <c r="I34" s="70"/>
      <c r="J34" s="51"/>
      <c r="K34" s="70"/>
      <c r="L34" s="51"/>
      <c r="M34" s="51"/>
      <c r="N34" s="71" t="s">
        <v>19</v>
      </c>
    </row>
    <row r="35" spans="1:14" s="52" customFormat="1" ht="10.5" customHeight="1">
      <c r="A35" s="47"/>
      <c r="B35" s="47"/>
      <c r="C35" s="47">
        <v>-14</v>
      </c>
      <c r="D35" s="68">
        <f>IF(D33=B32,B34,IF(D33=B34,B32,0))</f>
        <v>0</v>
      </c>
      <c r="E35" s="69" t="str">
        <f>IF(E33=C32,C34,IF(E33=C34,C32,0))</f>
        <v>Фирсов Денис</v>
      </c>
      <c r="F35" s="83"/>
      <c r="G35" s="84"/>
      <c r="H35" s="84"/>
      <c r="I35" s="84"/>
      <c r="J35" s="84"/>
      <c r="K35" s="84"/>
      <c r="L35" s="84"/>
      <c r="M35" s="51"/>
      <c r="N35" s="51"/>
    </row>
    <row r="36" spans="1:14" s="52" customFormat="1" ht="10.5" customHeight="1">
      <c r="A36" s="47"/>
      <c r="B36" s="47"/>
      <c r="C36" s="47"/>
      <c r="D36" s="47"/>
      <c r="E36" s="71" t="s">
        <v>21</v>
      </c>
      <c r="F36" s="81"/>
      <c r="G36" s="47"/>
      <c r="H36" s="47"/>
      <c r="I36" s="70"/>
      <c r="J36" s="51"/>
      <c r="K36" s="51"/>
      <c r="L36" s="51"/>
      <c r="M36" s="51"/>
      <c r="N36" s="51"/>
    </row>
    <row r="37" spans="1:17" ht="10.5" customHeight="1">
      <c r="A37" s="52"/>
      <c r="B37" s="52"/>
      <c r="C37" s="52"/>
      <c r="D37" s="52"/>
      <c r="E37" s="52"/>
      <c r="F37" s="85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1:17" ht="10.5" customHeight="1">
      <c r="A38" s="52"/>
      <c r="B38" s="52"/>
      <c r="C38" s="52"/>
      <c r="D38" s="52"/>
      <c r="E38" s="52"/>
      <c r="F38" s="85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17" ht="10.5" customHeight="1">
      <c r="A39" s="52"/>
      <c r="B39" s="52"/>
      <c r="C39" s="52"/>
      <c r="D39" s="52"/>
      <c r="E39" s="52"/>
      <c r="F39" s="85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1:17" ht="10.5" customHeight="1">
      <c r="A40" s="52"/>
      <c r="B40" s="52"/>
      <c r="C40" s="52"/>
      <c r="D40" s="52"/>
      <c r="E40" s="52"/>
      <c r="F40" s="85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17" ht="10.5" customHeight="1">
      <c r="A41" s="52"/>
      <c r="B41" s="52"/>
      <c r="C41" s="52"/>
      <c r="D41" s="52"/>
      <c r="E41" s="52"/>
      <c r="F41" s="85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17" ht="10.5" customHeight="1">
      <c r="A42" s="52"/>
      <c r="B42" s="52"/>
      <c r="C42" s="52"/>
      <c r="D42" s="52"/>
      <c r="E42" s="52"/>
      <c r="F42" s="85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10.5" customHeight="1">
      <c r="A43" s="52"/>
      <c r="B43" s="52"/>
      <c r="C43" s="52"/>
      <c r="D43" s="52"/>
      <c r="E43" s="52"/>
      <c r="F43" s="85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10.5" customHeight="1">
      <c r="A44" s="52"/>
      <c r="B44" s="52"/>
      <c r="C44" s="52"/>
      <c r="D44" s="52"/>
      <c r="E44" s="52"/>
      <c r="F44" s="85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10.5" customHeight="1">
      <c r="A45" s="52"/>
      <c r="B45" s="52"/>
      <c r="C45" s="52"/>
      <c r="D45" s="52"/>
      <c r="E45" s="52"/>
      <c r="F45" s="85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0.5" customHeight="1">
      <c r="A46" s="52"/>
      <c r="B46" s="52"/>
      <c r="C46" s="52"/>
      <c r="D46" s="52"/>
      <c r="E46" s="52"/>
      <c r="F46" s="85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ht="10.5" customHeight="1">
      <c r="F47" s="86"/>
    </row>
    <row r="48" ht="10.5" customHeight="1">
      <c r="F48" s="8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N1"/>
    <mergeCell ref="A3:N3"/>
    <mergeCell ref="A4:N4"/>
    <mergeCell ref="A2:N2"/>
  </mergeCells>
  <conditionalFormatting sqref="B21:D21 B25:D25 B23:D23 B27:D27 D24:F24 D28:F28 H28:I28 B32:D32 B34:D34 H33:I33 H19:I19 F30:H30 F32:H32 D35:F35">
    <cfRule type="cellIs" priority="1" dxfId="4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32" customWidth="1"/>
    <col min="2" max="2" width="5.75390625" style="32" customWidth="1"/>
    <col min="3" max="4" width="25.75390625" style="26" customWidth="1"/>
    <col min="5" max="5" width="5.75390625" style="26" customWidth="1"/>
    <col min="6" max="16384" width="9.125" style="26" customWidth="1"/>
  </cols>
  <sheetData>
    <row r="1" spans="1:5" ht="12.75">
      <c r="A1" s="25" t="s">
        <v>22</v>
      </c>
      <c r="B1" s="173" t="s">
        <v>23</v>
      </c>
      <c r="C1" s="174"/>
      <c r="D1" s="171" t="s">
        <v>24</v>
      </c>
      <c r="E1" s="172"/>
    </row>
    <row r="2" spans="1:5" ht="12.75">
      <c r="A2" s="27">
        <v>1</v>
      </c>
      <c r="B2" s="28">
        <f>Пф!D6</f>
        <v>0</v>
      </c>
      <c r="C2" s="29" t="str">
        <f>Пф!E6</f>
        <v>Семенов Константин</v>
      </c>
      <c r="D2" s="30" t="str">
        <f>Пф!C21</f>
        <v>Фирсов Денис</v>
      </c>
      <c r="E2" s="31">
        <f>Пф!B21</f>
        <v>0</v>
      </c>
    </row>
    <row r="3" spans="1:13" ht="12.75">
      <c r="A3" s="27">
        <v>2</v>
      </c>
      <c r="B3" s="28">
        <f>Пф!D10</f>
        <v>0</v>
      </c>
      <c r="C3" s="29" t="str">
        <f>Пф!E10</f>
        <v>Байрамалов Леонид</v>
      </c>
      <c r="D3" s="30" t="str">
        <f>Пф!C23</f>
        <v>Хафизов Булат</v>
      </c>
      <c r="E3" s="31">
        <f>Пф!B23</f>
        <v>0</v>
      </c>
      <c r="M3" s="87"/>
    </row>
    <row r="4" spans="1:5" ht="12.75">
      <c r="A4" s="27">
        <v>3</v>
      </c>
      <c r="B4" s="28">
        <f>Пф!D14</f>
        <v>0</v>
      </c>
      <c r="C4" s="29" t="str">
        <f>Пф!E14</f>
        <v>Абулаев Салават</v>
      </c>
      <c r="D4" s="30" t="str">
        <f>Пф!C25</f>
        <v>Абулаев Айрат</v>
      </c>
      <c r="E4" s="31">
        <f>Пф!B25</f>
        <v>0</v>
      </c>
    </row>
    <row r="5" spans="1:5" ht="12.75">
      <c r="A5" s="27">
        <v>4</v>
      </c>
      <c r="B5" s="28">
        <f>Пф!D18</f>
        <v>0</v>
      </c>
      <c r="C5" s="29" t="str">
        <f>Пф!E18</f>
        <v>Аббасов Рустамхон</v>
      </c>
      <c r="D5" s="30" t="str">
        <f>Пф!C27</f>
        <v>Андрющенко Александр</v>
      </c>
      <c r="E5" s="31">
        <f>Пф!B27</f>
        <v>0</v>
      </c>
    </row>
    <row r="6" spans="1:5" ht="12.75">
      <c r="A6" s="27">
        <v>5</v>
      </c>
      <c r="B6" s="28">
        <f>Пф!F8</f>
        <v>0</v>
      </c>
      <c r="C6" s="29" t="str">
        <f>Пф!G8</f>
        <v>Семенов Константин</v>
      </c>
      <c r="D6" s="30" t="str">
        <f>Пф!E28</f>
        <v>Байрамалов Леонид</v>
      </c>
      <c r="E6" s="31">
        <f>Пф!D28</f>
        <v>0</v>
      </c>
    </row>
    <row r="7" spans="1:5" ht="12.75">
      <c r="A7" s="27">
        <v>6</v>
      </c>
      <c r="B7" s="28">
        <f>Пф!F16</f>
        <v>0</v>
      </c>
      <c r="C7" s="29" t="str">
        <f>Пф!G16</f>
        <v>Аббасов Рустамхон</v>
      </c>
      <c r="D7" s="30" t="str">
        <f>Пф!E24</f>
        <v>Абулаев Салават</v>
      </c>
      <c r="E7" s="31">
        <f>Пф!D24</f>
        <v>0</v>
      </c>
    </row>
    <row r="8" spans="1:5" ht="12.75">
      <c r="A8" s="27">
        <v>7</v>
      </c>
      <c r="B8" s="28">
        <f>Пф!H12</f>
        <v>0</v>
      </c>
      <c r="C8" s="29" t="str">
        <f>Пф!I12</f>
        <v>Семенов Константин</v>
      </c>
      <c r="D8" s="30" t="str">
        <f>Пф!I19</f>
        <v>Аббасов Рустамхон</v>
      </c>
      <c r="E8" s="31">
        <f>Пф!H19</f>
        <v>0</v>
      </c>
    </row>
    <row r="9" spans="1:5" ht="12.75">
      <c r="A9" s="27">
        <v>8</v>
      </c>
      <c r="B9" s="28">
        <f>Пф!D22</f>
        <v>0</v>
      </c>
      <c r="C9" s="29" t="str">
        <f>Пф!E22</f>
        <v>Хафизов Булат</v>
      </c>
      <c r="D9" s="30" t="str">
        <f>Пф!C32</f>
        <v>Фирсов Денис</v>
      </c>
      <c r="E9" s="31">
        <f>Пф!B32</f>
        <v>0</v>
      </c>
    </row>
    <row r="10" spans="1:5" ht="12.75">
      <c r="A10" s="27">
        <v>9</v>
      </c>
      <c r="B10" s="28">
        <f>Пф!D26</f>
        <v>0</v>
      </c>
      <c r="C10" s="29" t="str">
        <f>Пф!E26</f>
        <v>Андрющенко Александр</v>
      </c>
      <c r="D10" s="30" t="str">
        <f>Пф!C34</f>
        <v>Абулаев Айрат</v>
      </c>
      <c r="E10" s="31">
        <f>Пф!B34</f>
        <v>0</v>
      </c>
    </row>
    <row r="11" spans="1:5" ht="12.75">
      <c r="A11" s="27">
        <v>10</v>
      </c>
      <c r="B11" s="28">
        <f>Пф!F23</f>
        <v>0</v>
      </c>
      <c r="C11" s="29" t="str">
        <f>Пф!G23</f>
        <v>Абулаев Салават</v>
      </c>
      <c r="D11" s="30" t="str">
        <f>Пф!G30</f>
        <v>Хафизов Булат</v>
      </c>
      <c r="E11" s="31">
        <f>Пф!F30</f>
        <v>0</v>
      </c>
    </row>
    <row r="12" spans="1:5" ht="12.75">
      <c r="A12" s="27">
        <v>11</v>
      </c>
      <c r="B12" s="28">
        <f>Пф!F27</f>
        <v>0</v>
      </c>
      <c r="C12" s="29" t="str">
        <f>Пф!G27</f>
        <v>Байрамалов Леонид</v>
      </c>
      <c r="D12" s="30" t="str">
        <f>Пф!G32</f>
        <v>Андрющенко Александр</v>
      </c>
      <c r="E12" s="31">
        <f>Пф!F32</f>
        <v>0</v>
      </c>
    </row>
    <row r="13" spans="1:5" ht="12.75">
      <c r="A13" s="27">
        <v>12</v>
      </c>
      <c r="B13" s="28">
        <f>Пф!H25</f>
        <v>0</v>
      </c>
      <c r="C13" s="29" t="str">
        <f>Пф!I25</f>
        <v>Абулаев Салават</v>
      </c>
      <c r="D13" s="30" t="str">
        <f>Пф!I28</f>
        <v>Байрамалов Леонид</v>
      </c>
      <c r="E13" s="31">
        <f>Пф!H28</f>
        <v>0</v>
      </c>
    </row>
    <row r="14" spans="1:5" ht="12.75">
      <c r="A14" s="27">
        <v>13</v>
      </c>
      <c r="B14" s="28">
        <f>Пф!H31</f>
        <v>0</v>
      </c>
      <c r="C14" s="29" t="str">
        <f>Пф!I31</f>
        <v>Хафизов Булат</v>
      </c>
      <c r="D14" s="30" t="str">
        <f>Пф!I33</f>
        <v>Андрющенко Александр</v>
      </c>
      <c r="E14" s="31">
        <f>Пф!H33</f>
        <v>0</v>
      </c>
    </row>
    <row r="15" spans="1:5" ht="12.75">
      <c r="A15" s="27">
        <v>14</v>
      </c>
      <c r="B15" s="28">
        <f>Пф!D33</f>
        <v>0</v>
      </c>
      <c r="C15" s="29" t="str">
        <f>Пф!E33</f>
        <v>Абулаев Айрат</v>
      </c>
      <c r="D15" s="30" t="str">
        <f>Пф!E35</f>
        <v>Фирсов Денис</v>
      </c>
      <c r="E15" s="31">
        <f>Пф!D35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7"/>
  </sheetPr>
  <dimension ref="A1:J17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5.75390625" style="13" customWidth="1"/>
    <col min="2" max="2" width="42.75390625" style="13" customWidth="1"/>
    <col min="3" max="3" width="9.125" style="13" customWidth="1"/>
    <col min="4" max="4" width="24.75390625" style="13" customWidth="1"/>
    <col min="5" max="5" width="3.75390625" style="13" customWidth="1"/>
    <col min="6" max="6" width="4.875" style="13" customWidth="1"/>
    <col min="7" max="7" width="9.75390625" style="13" customWidth="1"/>
    <col min="8" max="8" width="20.75390625" style="13" customWidth="1"/>
    <col min="9" max="9" width="7.125" style="13" customWidth="1"/>
    <col min="10" max="16384" width="9.125" style="13" customWidth="1"/>
  </cols>
  <sheetData>
    <row r="1" spans="1:10" ht="20.25" thickBot="1">
      <c r="A1" s="175" t="s">
        <v>27</v>
      </c>
      <c r="B1" s="175"/>
      <c r="C1" s="175"/>
      <c r="D1" s="175"/>
      <c r="E1" s="175"/>
      <c r="F1" s="175"/>
      <c r="G1" s="175"/>
      <c r="H1" s="175"/>
      <c r="I1" s="175"/>
      <c r="J1" s="33" t="s">
        <v>26</v>
      </c>
    </row>
    <row r="2" spans="1:9" ht="13.5" thickBot="1">
      <c r="A2" s="169" t="s">
        <v>25</v>
      </c>
      <c r="B2" s="169"/>
      <c r="C2" s="169"/>
      <c r="D2" s="169"/>
      <c r="E2" s="169"/>
      <c r="F2" s="169"/>
      <c r="G2" s="169"/>
      <c r="H2" s="169"/>
      <c r="I2" s="169"/>
    </row>
    <row r="3" spans="1:10" ht="23.25">
      <c r="A3" s="165" t="s">
        <v>75</v>
      </c>
      <c r="B3" s="166"/>
      <c r="C3" s="166"/>
      <c r="D3" s="166"/>
      <c r="E3" s="166"/>
      <c r="F3" s="166"/>
      <c r="G3" s="166"/>
      <c r="H3" s="166"/>
      <c r="I3" s="18">
        <v>1</v>
      </c>
      <c r="J3" s="34"/>
    </row>
    <row r="4" spans="1:10" ht="19.5" customHeight="1">
      <c r="A4" s="160" t="s">
        <v>70</v>
      </c>
      <c r="B4" s="160"/>
      <c r="C4" s="160"/>
      <c r="D4" s="160"/>
      <c r="E4" s="160"/>
      <c r="F4" s="160"/>
      <c r="G4" s="160"/>
      <c r="H4" s="160"/>
      <c r="I4" s="160"/>
      <c r="J4" s="35"/>
    </row>
    <row r="5" spans="1:10" ht="15.75">
      <c r="A5" s="161" t="s">
        <v>76</v>
      </c>
      <c r="B5" s="162"/>
      <c r="C5" s="162"/>
      <c r="D5" s="19" t="s">
        <v>5</v>
      </c>
      <c r="E5" s="176">
        <v>44205</v>
      </c>
      <c r="F5" s="176"/>
      <c r="G5" s="176"/>
      <c r="H5" s="20" t="s">
        <v>77</v>
      </c>
      <c r="I5" s="21" t="s">
        <v>6</v>
      </c>
      <c r="J5" s="36"/>
    </row>
    <row r="6" spans="1:10" ht="15.75">
      <c r="A6" s="37"/>
      <c r="B6" s="37"/>
      <c r="C6" s="37"/>
      <c r="D6" s="37"/>
      <c r="E6" s="37"/>
      <c r="F6" s="37"/>
      <c r="G6" s="37"/>
      <c r="H6" s="37"/>
      <c r="I6" s="37"/>
      <c r="J6" s="36"/>
    </row>
    <row r="7" spans="1:10" ht="10.5" customHeight="1">
      <c r="A7" s="1"/>
      <c r="B7" s="38" t="s">
        <v>11</v>
      </c>
      <c r="C7" s="39" t="s">
        <v>7</v>
      </c>
      <c r="D7" s="40" t="s">
        <v>12</v>
      </c>
      <c r="E7" s="1"/>
      <c r="F7" s="1"/>
      <c r="G7" s="1"/>
      <c r="H7" s="1"/>
      <c r="I7" s="1"/>
      <c r="J7" s="41"/>
    </row>
    <row r="8" spans="1:10" ht="18">
      <c r="A8" s="42"/>
      <c r="B8" s="22" t="s">
        <v>30</v>
      </c>
      <c r="C8" s="23">
        <v>1</v>
      </c>
      <c r="D8" s="24" t="str">
        <f>Гн!I12</f>
        <v>Байрамалов Леонид</v>
      </c>
      <c r="E8" s="1">
        <f>Гн!H12</f>
        <v>0</v>
      </c>
      <c r="F8" s="1"/>
      <c r="G8" s="1"/>
      <c r="H8" s="1"/>
      <c r="I8" s="1"/>
      <c r="J8" s="43"/>
    </row>
    <row r="9" spans="1:10" ht="18">
      <c r="A9" s="42"/>
      <c r="B9" s="22" t="s">
        <v>36</v>
      </c>
      <c r="C9" s="23">
        <v>2</v>
      </c>
      <c r="D9" s="24" t="str">
        <f>Гн!I19</f>
        <v>Абулаев Салават</v>
      </c>
      <c r="E9" s="1">
        <f>Гн!H19</f>
        <v>0</v>
      </c>
      <c r="F9" s="1"/>
      <c r="G9" s="1"/>
      <c r="H9" s="1"/>
      <c r="I9" s="1"/>
      <c r="J9" s="43"/>
    </row>
    <row r="10" spans="1:10" ht="18">
      <c r="A10" s="42"/>
      <c r="B10" s="22" t="s">
        <v>32</v>
      </c>
      <c r="C10" s="23">
        <v>3</v>
      </c>
      <c r="D10" s="24" t="str">
        <f>Гн!I25</f>
        <v>Хафизов Булат</v>
      </c>
      <c r="E10" s="1">
        <f>Гн!H25</f>
        <v>0</v>
      </c>
      <c r="F10" s="1"/>
      <c r="G10" s="1"/>
      <c r="H10" s="1"/>
      <c r="I10" s="1"/>
      <c r="J10" s="43"/>
    </row>
    <row r="11" spans="1:10" ht="18">
      <c r="A11" s="42"/>
      <c r="B11" s="22" t="s">
        <v>31</v>
      </c>
      <c r="C11" s="23">
        <v>4</v>
      </c>
      <c r="D11" s="24" t="str">
        <f>Гн!I28</f>
        <v>Абулаев Айрат</v>
      </c>
      <c r="E11" s="1">
        <f>Гн!H28</f>
        <v>0</v>
      </c>
      <c r="F11" s="1"/>
      <c r="G11" s="1"/>
      <c r="H11" s="1"/>
      <c r="I11" s="1"/>
      <c r="J11" s="41"/>
    </row>
    <row r="12" spans="1:10" ht="18">
      <c r="A12" s="42"/>
      <c r="B12" s="22" t="s">
        <v>9</v>
      </c>
      <c r="C12" s="23">
        <v>5</v>
      </c>
      <c r="D12" s="24" t="str">
        <f>Гн!I31</f>
        <v>Андрющенко Александр</v>
      </c>
      <c r="E12" s="1">
        <f>Гн!H31</f>
        <v>0</v>
      </c>
      <c r="F12" s="1"/>
      <c r="G12" s="1"/>
      <c r="H12" s="1"/>
      <c r="I12" s="1"/>
      <c r="J12" s="41"/>
    </row>
    <row r="13" spans="1:10" ht="18">
      <c r="A13" s="42"/>
      <c r="B13" s="22" t="s">
        <v>33</v>
      </c>
      <c r="C13" s="23">
        <v>6</v>
      </c>
      <c r="D13" s="24" t="str">
        <f>Гн!I33</f>
        <v>Хуснутдинов Радмир</v>
      </c>
      <c r="E13" s="1">
        <f>Гн!H33</f>
        <v>0</v>
      </c>
      <c r="F13" s="1"/>
      <c r="G13" s="1"/>
      <c r="H13" s="1"/>
      <c r="I13" s="1"/>
      <c r="J13" s="41"/>
    </row>
    <row r="14" spans="1:10" ht="18">
      <c r="A14" s="42"/>
      <c r="B14" s="22" t="s">
        <v>10</v>
      </c>
      <c r="C14" s="23">
        <v>7</v>
      </c>
      <c r="D14" s="24" t="str">
        <f>Гн!E33</f>
        <v>Фирсов Денис</v>
      </c>
      <c r="E14" s="1">
        <f>Гн!D33</f>
        <v>0</v>
      </c>
      <c r="F14" s="1"/>
      <c r="G14" s="1"/>
      <c r="H14" s="1"/>
      <c r="I14" s="1"/>
      <c r="J14" s="41"/>
    </row>
    <row r="15" spans="1:10" ht="18">
      <c r="A15" s="42"/>
      <c r="B15" s="22" t="s">
        <v>13</v>
      </c>
      <c r="C15" s="23">
        <v>8</v>
      </c>
      <c r="D15" s="24" t="str">
        <f>Гн!E35</f>
        <v>_</v>
      </c>
      <c r="E15" s="1">
        <f>Гн!D35</f>
        <v>0</v>
      </c>
      <c r="F15" s="1"/>
      <c r="G15" s="1"/>
      <c r="H15" s="1"/>
      <c r="I15" s="1"/>
      <c r="J15" s="41"/>
    </row>
    <row r="16" ht="12.75">
      <c r="J16" s="41"/>
    </row>
    <row r="17" ht="12.75">
      <c r="J17" s="4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5:C5"/>
    <mergeCell ref="E5:G5"/>
    <mergeCell ref="A1:I1"/>
    <mergeCell ref="A4:I4"/>
    <mergeCell ref="A2:I2"/>
    <mergeCell ref="A3:H3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7"/>
  </sheetPr>
  <dimension ref="A1:Q48"/>
  <sheetViews>
    <sheetView showRowColHeaders="0" showZeros="0" showOutlineSymbols="0" zoomScaleSheetLayoutView="97" workbookViewId="0" topLeftCell="A1">
      <selection activeCell="A2" sqref="A2:L2"/>
    </sheetView>
  </sheetViews>
  <sheetFormatPr defaultColWidth="9.00390625" defaultRowHeight="10.5" customHeight="1"/>
  <cols>
    <col min="1" max="1" width="4.75390625" style="45" customWidth="1"/>
    <col min="2" max="2" width="3.75390625" style="45" customWidth="1"/>
    <col min="3" max="3" width="25.75390625" style="45" customWidth="1"/>
    <col min="4" max="4" width="3.75390625" style="45" customWidth="1"/>
    <col min="5" max="5" width="19.75390625" style="45" customWidth="1"/>
    <col min="6" max="6" width="3.75390625" style="45" customWidth="1"/>
    <col min="7" max="7" width="17.75390625" style="45" customWidth="1"/>
    <col min="8" max="8" width="3.75390625" style="45" customWidth="1"/>
    <col min="9" max="9" width="7.75390625" style="45" customWidth="1"/>
    <col min="10" max="13" width="3.75390625" style="45" customWidth="1"/>
    <col min="14" max="14" width="4.75390625" style="45" customWidth="1"/>
    <col min="15" max="17" width="3.75390625" style="45" customWidth="1"/>
    <col min="18" max="16384" width="2.75390625" style="45" customWidth="1"/>
  </cols>
  <sheetData>
    <row r="1" spans="1:14" s="13" customFormat="1" ht="13.5" thickBot="1">
      <c r="A1" s="177" t="s">
        <v>28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s="13" customFormat="1" ht="13.5" thickBot="1">
      <c r="A2" s="179" t="s">
        <v>29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5" ht="10.5" customHeight="1">
      <c r="A3" s="178" t="str">
        <f>CONCATENATE(сГн!A3," "," ","-"," ",сГн!I3," тур")</f>
        <v>LXV Чемпионат РБ в зачет Кубка РБ 21, Кубка Давида - Детского Кубка РБ 21  - 1 тур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44"/>
    </row>
    <row r="4" spans="1:15" ht="13.5">
      <c r="A4" s="167">
        <f>сГн!E5</f>
        <v>44205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46"/>
    </row>
    <row r="5" spans="1:14" s="52" customFormat="1" ht="10.5" customHeight="1">
      <c r="A5" s="47">
        <v>1</v>
      </c>
      <c r="B5" s="48">
        <f>сГн!A8</f>
        <v>0</v>
      </c>
      <c r="C5" s="49" t="str">
        <f>сГн!B8</f>
        <v>Абулаев Салават</v>
      </c>
      <c r="D5" s="50"/>
      <c r="E5" s="47"/>
      <c r="F5" s="47"/>
      <c r="G5" s="47"/>
      <c r="H5" s="47"/>
      <c r="I5" s="47"/>
      <c r="J5" s="51"/>
      <c r="K5" s="51"/>
      <c r="L5" s="51"/>
      <c r="M5" s="51"/>
      <c r="N5" s="51"/>
    </row>
    <row r="6" spans="1:14" s="52" customFormat="1" ht="10.5" customHeight="1">
      <c r="A6" s="47"/>
      <c r="B6" s="53"/>
      <c r="C6" s="54">
        <v>1</v>
      </c>
      <c r="D6" s="55"/>
      <c r="E6" s="56" t="s">
        <v>30</v>
      </c>
      <c r="F6" s="57"/>
      <c r="G6" s="47"/>
      <c r="H6" s="47"/>
      <c r="I6" s="47"/>
      <c r="J6" s="51"/>
      <c r="K6" s="51"/>
      <c r="L6" s="51"/>
      <c r="M6" s="51"/>
      <c r="N6" s="51"/>
    </row>
    <row r="7" spans="1:14" s="52" customFormat="1" ht="10.5" customHeight="1">
      <c r="A7" s="47">
        <v>8</v>
      </c>
      <c r="B7" s="48">
        <f>сГн!A15</f>
        <v>0</v>
      </c>
      <c r="C7" s="58" t="str">
        <f>сГн!B15</f>
        <v>_</v>
      </c>
      <c r="D7" s="59"/>
      <c r="E7" s="54"/>
      <c r="F7" s="60"/>
      <c r="G7" s="47"/>
      <c r="H7" s="47"/>
      <c r="I7" s="47"/>
      <c r="J7" s="51"/>
      <c r="K7" s="51"/>
      <c r="L7" s="51"/>
      <c r="M7" s="51"/>
      <c r="N7" s="51"/>
    </row>
    <row r="8" spans="1:14" s="52" customFormat="1" ht="10.5" customHeight="1">
      <c r="A8" s="47"/>
      <c r="B8" s="53"/>
      <c r="C8" s="47"/>
      <c r="D8" s="53"/>
      <c r="E8" s="54">
        <v>5</v>
      </c>
      <c r="F8" s="55"/>
      <c r="G8" s="56" t="s">
        <v>30</v>
      </c>
      <c r="H8" s="57"/>
      <c r="I8" s="47"/>
      <c r="J8" s="51"/>
      <c r="K8" s="51"/>
      <c r="L8" s="51"/>
      <c r="M8" s="51"/>
      <c r="N8" s="51"/>
    </row>
    <row r="9" spans="1:14" s="52" customFormat="1" ht="10.5" customHeight="1">
      <c r="A9" s="47">
        <v>5</v>
      </c>
      <c r="B9" s="48">
        <f>сГн!A12</f>
        <v>0</v>
      </c>
      <c r="C9" s="49" t="str">
        <f>сГн!B12</f>
        <v>Андрющенко Александр</v>
      </c>
      <c r="D9" s="61"/>
      <c r="E9" s="54"/>
      <c r="F9" s="59"/>
      <c r="G9" s="54"/>
      <c r="H9" s="57"/>
      <c r="I9" s="47"/>
      <c r="J9" s="51"/>
      <c r="K9" s="51"/>
      <c r="L9" s="51"/>
      <c r="M9" s="51"/>
      <c r="N9" s="51"/>
    </row>
    <row r="10" spans="1:14" s="52" customFormat="1" ht="10.5" customHeight="1">
      <c r="A10" s="47"/>
      <c r="B10" s="53"/>
      <c r="C10" s="54">
        <v>2</v>
      </c>
      <c r="D10" s="55"/>
      <c r="E10" s="67" t="s">
        <v>31</v>
      </c>
      <c r="F10" s="62"/>
      <c r="G10" s="54"/>
      <c r="H10" s="57"/>
      <c r="I10" s="47"/>
      <c r="J10" s="51"/>
      <c r="K10" s="51"/>
      <c r="L10" s="51"/>
      <c r="M10" s="51"/>
      <c r="N10" s="51"/>
    </row>
    <row r="11" spans="1:14" s="52" customFormat="1" ht="10.5" customHeight="1">
      <c r="A11" s="47">
        <v>4</v>
      </c>
      <c r="B11" s="48">
        <f>сГн!A11</f>
        <v>0</v>
      </c>
      <c r="C11" s="58" t="str">
        <f>сГн!B11</f>
        <v>Абулаев Айрат</v>
      </c>
      <c r="D11" s="61"/>
      <c r="E11" s="47"/>
      <c r="F11" s="53"/>
      <c r="G11" s="54"/>
      <c r="H11" s="57"/>
      <c r="I11" s="47"/>
      <c r="J11" s="51"/>
      <c r="K11" s="51"/>
      <c r="L11" s="51"/>
      <c r="M11" s="51"/>
      <c r="N11" s="51"/>
    </row>
    <row r="12" spans="1:14" s="52" customFormat="1" ht="10.5" customHeight="1">
      <c r="A12" s="47"/>
      <c r="B12" s="53"/>
      <c r="C12" s="47"/>
      <c r="D12" s="53"/>
      <c r="E12" s="47"/>
      <c r="F12" s="53"/>
      <c r="G12" s="54">
        <v>7</v>
      </c>
      <c r="H12" s="55"/>
      <c r="I12" s="63" t="s">
        <v>36</v>
      </c>
      <c r="J12" s="63"/>
      <c r="K12" s="63"/>
      <c r="L12" s="63"/>
      <c r="M12" s="63"/>
      <c r="N12" s="63"/>
    </row>
    <row r="13" spans="1:14" s="52" customFormat="1" ht="10.5" customHeight="1">
      <c r="A13" s="47">
        <v>3</v>
      </c>
      <c r="B13" s="48">
        <f>сГн!A10</f>
        <v>0</v>
      </c>
      <c r="C13" s="49" t="str">
        <f>сГн!B10</f>
        <v>Хафизов Булат</v>
      </c>
      <c r="D13" s="61"/>
      <c r="E13" s="47"/>
      <c r="F13" s="53"/>
      <c r="G13" s="54"/>
      <c r="H13" s="61"/>
      <c r="I13" s="64"/>
      <c r="J13" s="65"/>
      <c r="K13" s="64"/>
      <c r="L13" s="65"/>
      <c r="M13" s="65"/>
      <c r="N13" s="66" t="s">
        <v>14</v>
      </c>
    </row>
    <row r="14" spans="1:14" s="52" customFormat="1" ht="10.5" customHeight="1">
      <c r="A14" s="47"/>
      <c r="B14" s="53"/>
      <c r="C14" s="54">
        <v>3</v>
      </c>
      <c r="D14" s="55"/>
      <c r="E14" s="56" t="s">
        <v>32</v>
      </c>
      <c r="F14" s="61"/>
      <c r="G14" s="54"/>
      <c r="H14" s="61"/>
      <c r="I14" s="64"/>
      <c r="J14" s="65"/>
      <c r="K14" s="64"/>
      <c r="L14" s="65"/>
      <c r="M14" s="65"/>
      <c r="N14" s="64"/>
    </row>
    <row r="15" spans="1:14" s="52" customFormat="1" ht="10.5" customHeight="1">
      <c r="A15" s="47">
        <v>6</v>
      </c>
      <c r="B15" s="48">
        <f>сГн!A13</f>
        <v>0</v>
      </c>
      <c r="C15" s="58" t="str">
        <f>сГн!B13</f>
        <v>Хуснутдинов Радмир</v>
      </c>
      <c r="D15" s="59"/>
      <c r="E15" s="54"/>
      <c r="F15" s="62"/>
      <c r="G15" s="54"/>
      <c r="H15" s="61"/>
      <c r="I15" s="64"/>
      <c r="J15" s="65"/>
      <c r="K15" s="64"/>
      <c r="L15" s="65"/>
      <c r="M15" s="65"/>
      <c r="N15" s="64"/>
    </row>
    <row r="16" spans="1:14" s="52" customFormat="1" ht="10.5" customHeight="1">
      <c r="A16" s="47"/>
      <c r="B16" s="53"/>
      <c r="C16" s="47"/>
      <c r="D16" s="53"/>
      <c r="E16" s="54">
        <v>6</v>
      </c>
      <c r="F16" s="55"/>
      <c r="G16" s="67" t="s">
        <v>36</v>
      </c>
      <c r="H16" s="61"/>
      <c r="I16" s="64"/>
      <c r="J16" s="65"/>
      <c r="K16" s="64"/>
      <c r="L16" s="65"/>
      <c r="M16" s="65"/>
      <c r="N16" s="64"/>
    </row>
    <row r="17" spans="1:14" s="52" customFormat="1" ht="10.5" customHeight="1">
      <c r="A17" s="47">
        <v>7</v>
      </c>
      <c r="B17" s="48">
        <f>сГн!A14</f>
        <v>0</v>
      </c>
      <c r="C17" s="49" t="str">
        <f>сГн!B14</f>
        <v>Фирсов Денис</v>
      </c>
      <c r="D17" s="61"/>
      <c r="E17" s="54"/>
      <c r="F17" s="61"/>
      <c r="G17" s="47"/>
      <c r="H17" s="53"/>
      <c r="I17" s="64"/>
      <c r="J17" s="65"/>
      <c r="K17" s="64"/>
      <c r="L17" s="65"/>
      <c r="M17" s="65"/>
      <c r="N17" s="64"/>
    </row>
    <row r="18" spans="1:14" s="52" customFormat="1" ht="10.5" customHeight="1">
      <c r="A18" s="47"/>
      <c r="B18" s="53"/>
      <c r="C18" s="54">
        <v>4</v>
      </c>
      <c r="D18" s="55"/>
      <c r="E18" s="67" t="s">
        <v>36</v>
      </c>
      <c r="F18" s="61"/>
      <c r="G18" s="47"/>
      <c r="H18" s="53"/>
      <c r="I18" s="64"/>
      <c r="J18" s="65"/>
      <c r="K18" s="64"/>
      <c r="L18" s="65"/>
      <c r="M18" s="65"/>
      <c r="N18" s="64"/>
    </row>
    <row r="19" spans="1:14" s="52" customFormat="1" ht="10.5" customHeight="1">
      <c r="A19" s="47">
        <v>2</v>
      </c>
      <c r="B19" s="48">
        <f>сГн!A9</f>
        <v>0</v>
      </c>
      <c r="C19" s="58" t="str">
        <f>сГн!B9</f>
        <v>Байрамалов Леонид</v>
      </c>
      <c r="D19" s="61"/>
      <c r="E19" s="47"/>
      <c r="F19" s="53"/>
      <c r="G19" s="47">
        <v>-7</v>
      </c>
      <c r="H19" s="68">
        <f>IF(H12=F8,F16,IF(H12=F16,F8,0))</f>
        <v>0</v>
      </c>
      <c r="I19" s="69" t="str">
        <f>IF(I12=G8,G16,IF(I12=G16,G8,0))</f>
        <v>Абулаев Салават</v>
      </c>
      <c r="J19" s="69"/>
      <c r="K19" s="69"/>
      <c r="L19" s="69"/>
      <c r="M19" s="69"/>
      <c r="N19" s="69"/>
    </row>
    <row r="20" spans="1:14" s="52" customFormat="1" ht="10.5" customHeight="1">
      <c r="A20" s="47"/>
      <c r="B20" s="53"/>
      <c r="C20" s="47"/>
      <c r="D20" s="53"/>
      <c r="E20" s="47"/>
      <c r="F20" s="53"/>
      <c r="G20" s="47"/>
      <c r="H20" s="53"/>
      <c r="I20" s="70"/>
      <c r="J20" s="51"/>
      <c r="K20" s="70"/>
      <c r="L20" s="51"/>
      <c r="M20" s="51"/>
      <c r="N20" s="71" t="s">
        <v>15</v>
      </c>
    </row>
    <row r="21" spans="1:14" s="52" customFormat="1" ht="10.5" customHeight="1">
      <c r="A21" s="47">
        <v>-1</v>
      </c>
      <c r="B21" s="68">
        <f>IF(D6=B5,B7,IF(D6=B7,B5,0))</f>
        <v>0</v>
      </c>
      <c r="C21" s="69" t="str">
        <f>IF(E6=C5,C7,IF(E6=C7,C5,0))</f>
        <v>_</v>
      </c>
      <c r="D21" s="72"/>
      <c r="E21" s="47"/>
      <c r="F21" s="53"/>
      <c r="G21" s="47"/>
      <c r="H21" s="53"/>
      <c r="I21" s="70"/>
      <c r="J21" s="51"/>
      <c r="K21" s="70"/>
      <c r="L21" s="51"/>
      <c r="M21" s="51"/>
      <c r="N21" s="70"/>
    </row>
    <row r="22" spans="1:14" s="52" customFormat="1" ht="10.5" customHeight="1">
      <c r="A22" s="47"/>
      <c r="B22" s="53"/>
      <c r="C22" s="73">
        <v>8</v>
      </c>
      <c r="D22" s="55"/>
      <c r="E22" s="56" t="s">
        <v>9</v>
      </c>
      <c r="F22" s="61"/>
      <c r="G22" s="47"/>
      <c r="H22" s="53"/>
      <c r="I22" s="70"/>
      <c r="J22" s="51"/>
      <c r="K22" s="70"/>
      <c r="L22" s="51"/>
      <c r="M22" s="51"/>
      <c r="N22" s="70"/>
    </row>
    <row r="23" spans="1:14" s="52" customFormat="1" ht="10.5" customHeight="1">
      <c r="A23" s="47">
        <v>-2</v>
      </c>
      <c r="B23" s="68">
        <f>IF(D10=B9,B11,IF(D10=B11,B9,0))</f>
        <v>0</v>
      </c>
      <c r="C23" s="74" t="str">
        <f>IF(E10=C9,C11,IF(E10=C11,C9,0))</f>
        <v>Андрющенко Александр</v>
      </c>
      <c r="D23" s="75"/>
      <c r="E23" s="73">
        <v>10</v>
      </c>
      <c r="F23" s="55"/>
      <c r="G23" s="56" t="s">
        <v>32</v>
      </c>
      <c r="H23" s="61"/>
      <c r="I23" s="70"/>
      <c r="J23" s="51"/>
      <c r="K23" s="70"/>
      <c r="L23" s="51"/>
      <c r="M23" s="51"/>
      <c r="N23" s="70"/>
    </row>
    <row r="24" spans="1:14" s="52" customFormat="1" ht="10.5" customHeight="1">
      <c r="A24" s="47"/>
      <c r="B24" s="53"/>
      <c r="C24" s="47">
        <v>-6</v>
      </c>
      <c r="D24" s="76">
        <f>IF(F16=D14,D18,IF(F16=D18,D14,0))</f>
        <v>0</v>
      </c>
      <c r="E24" s="74" t="str">
        <f>IF(G16=E14,E18,IF(G16=E18,E14,0))</f>
        <v>Хафизов Булат</v>
      </c>
      <c r="F24" s="75"/>
      <c r="G24" s="73"/>
      <c r="H24" s="61"/>
      <c r="I24" s="70"/>
      <c r="J24" s="51"/>
      <c r="K24" s="70"/>
      <c r="L24" s="51"/>
      <c r="M24" s="51"/>
      <c r="N24" s="70"/>
    </row>
    <row r="25" spans="1:14" s="52" customFormat="1" ht="10.5" customHeight="1">
      <c r="A25" s="47">
        <v>-3</v>
      </c>
      <c r="B25" s="68">
        <f>IF(D14=B13,B15,IF(D14=B15,B13,0))</f>
        <v>0</v>
      </c>
      <c r="C25" s="69" t="str">
        <f>IF(E14=C13,C15,IF(E14=C15,C13,0))</f>
        <v>Хуснутдинов Радмир</v>
      </c>
      <c r="D25" s="72"/>
      <c r="E25" s="47"/>
      <c r="F25" s="53"/>
      <c r="G25" s="54">
        <v>12</v>
      </c>
      <c r="H25" s="55"/>
      <c r="I25" s="63" t="s">
        <v>32</v>
      </c>
      <c r="J25" s="63"/>
      <c r="K25" s="63"/>
      <c r="L25" s="63"/>
      <c r="M25" s="63"/>
      <c r="N25" s="63"/>
    </row>
    <row r="26" spans="1:14" s="52" customFormat="1" ht="10.5" customHeight="1">
      <c r="A26" s="47"/>
      <c r="B26" s="53"/>
      <c r="C26" s="73">
        <v>9</v>
      </c>
      <c r="D26" s="55"/>
      <c r="E26" s="56" t="s">
        <v>33</v>
      </c>
      <c r="F26" s="61"/>
      <c r="G26" s="54"/>
      <c r="H26" s="61"/>
      <c r="I26" s="70"/>
      <c r="J26" s="51"/>
      <c r="K26" s="70"/>
      <c r="L26" s="51"/>
      <c r="M26" s="51"/>
      <c r="N26" s="71" t="s">
        <v>16</v>
      </c>
    </row>
    <row r="27" spans="1:14" s="52" customFormat="1" ht="10.5" customHeight="1">
      <c r="A27" s="47">
        <v>-4</v>
      </c>
      <c r="B27" s="68">
        <f>IF(D18=B17,B19,IF(D18=B19,B17,0))</f>
        <v>0</v>
      </c>
      <c r="C27" s="74" t="str">
        <f>IF(E18=C17,C19,IF(E18=C19,C17,0))</f>
        <v>Фирсов Денис</v>
      </c>
      <c r="D27" s="75"/>
      <c r="E27" s="73">
        <v>11</v>
      </c>
      <c r="F27" s="55"/>
      <c r="G27" s="67" t="s">
        <v>31</v>
      </c>
      <c r="H27" s="61"/>
      <c r="I27" s="70"/>
      <c r="J27" s="51"/>
      <c r="K27" s="70"/>
      <c r="L27" s="51"/>
      <c r="M27" s="51"/>
      <c r="N27" s="70"/>
    </row>
    <row r="28" spans="1:14" s="52" customFormat="1" ht="10.5" customHeight="1">
      <c r="A28" s="47"/>
      <c r="B28" s="77"/>
      <c r="C28" s="47">
        <v>-5</v>
      </c>
      <c r="D28" s="76">
        <f>IF(F8=D6,D10,IF(F8=D10,D6,0))</f>
        <v>0</v>
      </c>
      <c r="E28" s="74" t="str">
        <f>IF(G8=E6,E10,IF(G8=E10,E6,0))</f>
        <v>Абулаев Айрат</v>
      </c>
      <c r="F28" s="72"/>
      <c r="G28" s="47">
        <v>-12</v>
      </c>
      <c r="H28" s="68">
        <f>IF(H25=F23,F27,IF(H25=F27,F23,0))</f>
        <v>0</v>
      </c>
      <c r="I28" s="69" t="str">
        <f>IF(I25=G23,G27,IF(I25=G27,G23,0))</f>
        <v>Абулаев Айрат</v>
      </c>
      <c r="J28" s="69"/>
      <c r="K28" s="69"/>
      <c r="L28" s="69"/>
      <c r="M28" s="69"/>
      <c r="N28" s="69"/>
    </row>
    <row r="29" spans="1:14" s="52" customFormat="1" ht="10.5" customHeight="1">
      <c r="A29" s="47"/>
      <c r="B29" s="77"/>
      <c r="C29" s="47"/>
      <c r="D29" s="78"/>
      <c r="E29" s="47"/>
      <c r="F29" s="53"/>
      <c r="G29" s="47"/>
      <c r="H29" s="53"/>
      <c r="I29" s="70"/>
      <c r="J29" s="51"/>
      <c r="K29" s="70"/>
      <c r="L29" s="51"/>
      <c r="M29" s="51"/>
      <c r="N29" s="71" t="s">
        <v>17</v>
      </c>
    </row>
    <row r="30" spans="1:14" s="52" customFormat="1" ht="10.5" customHeight="1">
      <c r="A30" s="47"/>
      <c r="B30" s="77"/>
      <c r="C30" s="47"/>
      <c r="D30" s="78"/>
      <c r="E30" s="47">
        <v>-10</v>
      </c>
      <c r="F30" s="76">
        <f>IF(F23=D22,D24,IF(F23=D24,D22,0))</f>
        <v>0</v>
      </c>
      <c r="G30" s="69" t="str">
        <f>IF(G23=E22,E24,IF(G23=E24,E22,0))</f>
        <v>Андрющенко Александр</v>
      </c>
      <c r="H30" s="72"/>
      <c r="I30" s="70"/>
      <c r="J30" s="51"/>
      <c r="K30" s="70"/>
      <c r="L30" s="51"/>
      <c r="M30" s="51"/>
      <c r="N30" s="70"/>
    </row>
    <row r="31" spans="1:14" s="52" customFormat="1" ht="10.5" customHeight="1">
      <c r="A31" s="47"/>
      <c r="B31" s="77"/>
      <c r="C31" s="47"/>
      <c r="D31" s="78"/>
      <c r="E31" s="47"/>
      <c r="F31" s="61"/>
      <c r="G31" s="54">
        <v>13</v>
      </c>
      <c r="H31" s="55"/>
      <c r="I31" s="63" t="s">
        <v>9</v>
      </c>
      <c r="J31" s="63"/>
      <c r="K31" s="63"/>
      <c r="L31" s="63"/>
      <c r="M31" s="63"/>
      <c r="N31" s="63"/>
    </row>
    <row r="32" spans="1:14" s="52" customFormat="1" ht="10.5" customHeight="1">
      <c r="A32" s="47">
        <v>-8</v>
      </c>
      <c r="B32" s="76">
        <f>IF(D22=B21,B23,IF(D22=B23,B21,0))</f>
        <v>0</v>
      </c>
      <c r="C32" s="69" t="str">
        <f>IF(E22=C21,C23,IF(E22=C23,C21,0))</f>
        <v>_</v>
      </c>
      <c r="D32" s="79"/>
      <c r="E32" s="47">
        <v>-11</v>
      </c>
      <c r="F32" s="76">
        <f>IF(F27=D26,D28,IF(F27=D28,D26,0))</f>
        <v>0</v>
      </c>
      <c r="G32" s="74" t="str">
        <f>IF(G27=E26,E28,IF(G27=E28,E26,0))</f>
        <v>Хуснутдинов Радмир</v>
      </c>
      <c r="H32" s="72"/>
      <c r="I32" s="70"/>
      <c r="J32" s="51"/>
      <c r="K32" s="70"/>
      <c r="L32" s="51"/>
      <c r="M32" s="51"/>
      <c r="N32" s="71" t="s">
        <v>18</v>
      </c>
    </row>
    <row r="33" spans="1:14" s="52" customFormat="1" ht="10.5" customHeight="1">
      <c r="A33" s="47"/>
      <c r="B33" s="77"/>
      <c r="C33" s="54">
        <v>14</v>
      </c>
      <c r="D33" s="55"/>
      <c r="E33" s="63" t="s">
        <v>10</v>
      </c>
      <c r="F33" s="80"/>
      <c r="G33" s="47">
        <v>-13</v>
      </c>
      <c r="H33" s="68">
        <f>IF(H31=F30,F32,IF(H31=F32,F30,0))</f>
        <v>0</v>
      </c>
      <c r="I33" s="69" t="str">
        <f>IF(I31=G30,G32,IF(I31=G32,G30,0))</f>
        <v>Хуснутдинов Радмир</v>
      </c>
      <c r="J33" s="69"/>
      <c r="K33" s="69"/>
      <c r="L33" s="69"/>
      <c r="M33" s="69"/>
      <c r="N33" s="69"/>
    </row>
    <row r="34" spans="1:14" s="52" customFormat="1" ht="10.5" customHeight="1">
      <c r="A34" s="47">
        <v>-9</v>
      </c>
      <c r="B34" s="76">
        <f>IF(D26=B25,B27,IF(D26=B27,B25,0))</f>
        <v>0</v>
      </c>
      <c r="C34" s="74" t="str">
        <f>IF(E26=C25,C27,IF(E26=C27,C25,0))</f>
        <v>Фирсов Денис</v>
      </c>
      <c r="D34" s="79"/>
      <c r="E34" s="71" t="s">
        <v>20</v>
      </c>
      <c r="F34" s="81"/>
      <c r="G34" s="47"/>
      <c r="H34" s="82"/>
      <c r="I34" s="70"/>
      <c r="J34" s="51"/>
      <c r="K34" s="70"/>
      <c r="L34" s="51"/>
      <c r="M34" s="51"/>
      <c r="N34" s="71" t="s">
        <v>19</v>
      </c>
    </row>
    <row r="35" spans="1:14" s="52" customFormat="1" ht="10.5" customHeight="1">
      <c r="A35" s="47"/>
      <c r="B35" s="47"/>
      <c r="C35" s="47">
        <v>-14</v>
      </c>
      <c r="D35" s="68">
        <f>IF(D33=B32,B34,IF(D33=B34,B32,0))</f>
        <v>0</v>
      </c>
      <c r="E35" s="69" t="str">
        <f>IF(E33=C32,C34,IF(E33=C34,C32,0))</f>
        <v>_</v>
      </c>
      <c r="F35" s="83"/>
      <c r="G35" s="84"/>
      <c r="H35" s="84"/>
      <c r="I35" s="84"/>
      <c r="J35" s="84"/>
      <c r="K35" s="84"/>
      <c r="L35" s="84"/>
      <c r="M35" s="51"/>
      <c r="N35" s="51"/>
    </row>
    <row r="36" spans="1:14" s="52" customFormat="1" ht="10.5" customHeight="1">
      <c r="A36" s="47"/>
      <c r="B36" s="47"/>
      <c r="C36" s="47"/>
      <c r="D36" s="47"/>
      <c r="E36" s="71" t="s">
        <v>21</v>
      </c>
      <c r="F36" s="81"/>
      <c r="G36" s="47"/>
      <c r="H36" s="47"/>
      <c r="I36" s="70"/>
      <c r="J36" s="51"/>
      <c r="K36" s="51"/>
      <c r="L36" s="51"/>
      <c r="M36" s="51"/>
      <c r="N36" s="51"/>
    </row>
    <row r="37" spans="1:17" ht="10.5" customHeight="1">
      <c r="A37" s="52"/>
      <c r="B37" s="52"/>
      <c r="C37" s="52"/>
      <c r="D37" s="52"/>
      <c r="E37" s="52"/>
      <c r="F37" s="85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1:17" ht="10.5" customHeight="1">
      <c r="A38" s="52"/>
      <c r="B38" s="52"/>
      <c r="C38" s="52"/>
      <c r="D38" s="52"/>
      <c r="E38" s="52"/>
      <c r="F38" s="85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17" ht="10.5" customHeight="1">
      <c r="A39" s="52"/>
      <c r="B39" s="52"/>
      <c r="C39" s="52"/>
      <c r="D39" s="52"/>
      <c r="E39" s="52"/>
      <c r="F39" s="85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1:17" ht="10.5" customHeight="1">
      <c r="A40" s="52"/>
      <c r="B40" s="52"/>
      <c r="C40" s="52"/>
      <c r="D40" s="52"/>
      <c r="E40" s="52"/>
      <c r="F40" s="85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17" ht="10.5" customHeight="1">
      <c r="A41" s="52"/>
      <c r="B41" s="52"/>
      <c r="C41" s="52"/>
      <c r="D41" s="52"/>
      <c r="E41" s="52"/>
      <c r="F41" s="85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17" ht="10.5" customHeight="1">
      <c r="A42" s="52"/>
      <c r="B42" s="52"/>
      <c r="C42" s="52"/>
      <c r="D42" s="52"/>
      <c r="E42" s="52"/>
      <c r="F42" s="85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10.5" customHeight="1">
      <c r="A43" s="52"/>
      <c r="B43" s="52"/>
      <c r="C43" s="52"/>
      <c r="D43" s="52"/>
      <c r="E43" s="52"/>
      <c r="F43" s="85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10.5" customHeight="1">
      <c r="A44" s="52"/>
      <c r="B44" s="52"/>
      <c r="C44" s="52"/>
      <c r="D44" s="52"/>
      <c r="E44" s="52"/>
      <c r="F44" s="85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10.5" customHeight="1">
      <c r="A45" s="52"/>
      <c r="B45" s="52"/>
      <c r="C45" s="52"/>
      <c r="D45" s="52"/>
      <c r="E45" s="52"/>
      <c r="F45" s="85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0.5" customHeight="1">
      <c r="A46" s="52"/>
      <c r="B46" s="52"/>
      <c r="C46" s="52"/>
      <c r="D46" s="52"/>
      <c r="E46" s="52"/>
      <c r="F46" s="85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ht="10.5" customHeight="1">
      <c r="F47" s="86"/>
    </row>
    <row r="48" ht="10.5" customHeight="1">
      <c r="F48" s="8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N1"/>
    <mergeCell ref="A3:N3"/>
    <mergeCell ref="A4:N4"/>
    <mergeCell ref="A2:N2"/>
  </mergeCells>
  <conditionalFormatting sqref="B21:D21 B25:D25 B23:D23 B27:D27 D24:F24 D28:F28 H28:I28 B32:D32 B34:D34 H33:I33 H19:I19 F30:H30 F32:H32 D35:F35">
    <cfRule type="cellIs" priority="1" dxfId="4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D54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3.75390625" style="277" customWidth="1"/>
    <col min="2" max="2" width="42.75390625" style="277" customWidth="1"/>
    <col min="3" max="3" width="7.75390625" style="277" customWidth="1"/>
    <col min="4" max="12" width="7.00390625" style="277" customWidth="1"/>
    <col min="13" max="16384" width="3.75390625" style="277" customWidth="1"/>
  </cols>
  <sheetData>
    <row r="1" spans="1:19" s="273" customFormat="1" ht="15.75" thickBot="1">
      <c r="A1" s="181" t="s">
        <v>79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272"/>
      <c r="N1" s="272"/>
      <c r="O1" s="272"/>
      <c r="P1" s="272"/>
      <c r="Q1" s="272"/>
      <c r="R1" s="272"/>
      <c r="S1" s="272"/>
    </row>
    <row r="2" spans="1:19" s="273" customFormat="1" ht="13.5" thickBot="1">
      <c r="A2" s="184" t="s">
        <v>80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272"/>
      <c r="N2" s="272"/>
      <c r="O2" s="272"/>
      <c r="P2" s="272"/>
      <c r="Q2" s="272"/>
      <c r="R2" s="272"/>
      <c r="S2" s="272"/>
    </row>
    <row r="3" spans="1:30" ht="21.75" customHeight="1">
      <c r="A3" s="274" t="s">
        <v>75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5">
        <v>1</v>
      </c>
      <c r="M3" s="276"/>
      <c r="N3" s="272"/>
      <c r="O3" s="272"/>
      <c r="P3" s="272"/>
      <c r="Q3" s="272"/>
      <c r="R3" s="272"/>
      <c r="S3" s="272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</row>
    <row r="4" spans="1:30" ht="21.75" customHeight="1">
      <c r="A4" s="278" t="s">
        <v>70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6"/>
      <c r="N4" s="272"/>
      <c r="O4" s="272"/>
      <c r="P4" s="272"/>
      <c r="Q4" s="272"/>
      <c r="R4" s="272"/>
      <c r="S4" s="272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</row>
    <row r="5" spans="1:30" ht="15.75">
      <c r="A5" s="279" t="s">
        <v>92</v>
      </c>
      <c r="B5" s="279"/>
      <c r="C5" s="280" t="s">
        <v>5</v>
      </c>
      <c r="D5" s="280"/>
      <c r="E5" s="280"/>
      <c r="F5" s="281">
        <v>44206</v>
      </c>
      <c r="G5" s="281"/>
      <c r="H5" s="281"/>
      <c r="I5" s="282" t="s">
        <v>93</v>
      </c>
      <c r="J5" s="282"/>
      <c r="K5" s="283"/>
      <c r="L5" s="284" t="s">
        <v>6</v>
      </c>
      <c r="M5" s="276"/>
      <c r="N5" s="272"/>
      <c r="O5" s="272"/>
      <c r="P5" s="272"/>
      <c r="Q5" s="272"/>
      <c r="R5" s="272"/>
      <c r="S5" s="272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</row>
    <row r="6" spans="1:30" ht="9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137"/>
      <c r="M6" s="276"/>
      <c r="N6" s="272"/>
      <c r="O6" s="272"/>
      <c r="P6" s="272"/>
      <c r="Q6" s="272"/>
      <c r="R6" s="272"/>
      <c r="S6" s="272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</row>
    <row r="7" spans="1:29" ht="21" customHeight="1">
      <c r="A7" s="286" t="s">
        <v>7</v>
      </c>
      <c r="B7" s="287" t="s">
        <v>58</v>
      </c>
      <c r="C7" s="288"/>
      <c r="D7" s="289" t="s">
        <v>59</v>
      </c>
      <c r="E7" s="289" t="s">
        <v>60</v>
      </c>
      <c r="F7" s="289" t="s">
        <v>61</v>
      </c>
      <c r="G7" s="289" t="s">
        <v>62</v>
      </c>
      <c r="H7" s="289" t="s">
        <v>63</v>
      </c>
      <c r="I7" s="289" t="s">
        <v>64</v>
      </c>
      <c r="J7" s="289" t="s">
        <v>65</v>
      </c>
      <c r="K7" s="289" t="s">
        <v>66</v>
      </c>
      <c r="L7" s="290" t="s">
        <v>67</v>
      </c>
      <c r="M7" s="276"/>
      <c r="N7" s="276"/>
      <c r="O7" s="291"/>
      <c r="P7" s="291"/>
      <c r="Q7" s="291"/>
      <c r="R7" s="291"/>
      <c r="S7" s="291"/>
      <c r="T7" s="292"/>
      <c r="U7" s="292"/>
      <c r="V7" s="292"/>
      <c r="W7" s="292"/>
      <c r="X7" s="292"/>
      <c r="Y7" s="292"/>
      <c r="Z7" s="292"/>
      <c r="AA7" s="292"/>
      <c r="AB7" s="292"/>
      <c r="AC7" s="292"/>
    </row>
    <row r="8" spans="1:29" ht="34.5" customHeight="1">
      <c r="A8" s="293" t="s">
        <v>59</v>
      </c>
      <c r="B8" s="294" t="s">
        <v>9</v>
      </c>
      <c r="C8" s="295"/>
      <c r="D8" s="296" t="s">
        <v>69</v>
      </c>
      <c r="E8" s="297" t="s">
        <v>61</v>
      </c>
      <c r="F8" s="297" t="s">
        <v>61</v>
      </c>
      <c r="G8" s="296" t="s">
        <v>69</v>
      </c>
      <c r="H8" s="296" t="s">
        <v>69</v>
      </c>
      <c r="I8" s="296" t="s">
        <v>69</v>
      </c>
      <c r="J8" s="296" t="s">
        <v>69</v>
      </c>
      <c r="K8" s="296" t="s">
        <v>69</v>
      </c>
      <c r="L8" s="298" t="s">
        <v>59</v>
      </c>
      <c r="M8" s="276"/>
      <c r="N8" s="276"/>
      <c r="O8" s="291"/>
      <c r="P8" s="291"/>
      <c r="Q8" s="291"/>
      <c r="R8" s="291"/>
      <c r="S8" s="291"/>
      <c r="T8" s="292"/>
      <c r="U8" s="292"/>
      <c r="V8" s="292"/>
      <c r="W8" s="292"/>
      <c r="X8" s="292"/>
      <c r="Y8" s="292"/>
      <c r="Z8" s="292"/>
      <c r="AA8" s="292"/>
      <c r="AB8" s="292"/>
      <c r="AC8" s="292"/>
    </row>
    <row r="9" spans="1:29" ht="34.5" customHeight="1">
      <c r="A9" s="293" t="s">
        <v>60</v>
      </c>
      <c r="B9" s="294" t="s">
        <v>10</v>
      </c>
      <c r="C9" s="295"/>
      <c r="D9" s="297" t="s">
        <v>59</v>
      </c>
      <c r="E9" s="296" t="s">
        <v>69</v>
      </c>
      <c r="F9" s="297" t="s">
        <v>61</v>
      </c>
      <c r="G9" s="296" t="s">
        <v>69</v>
      </c>
      <c r="H9" s="296" t="s">
        <v>69</v>
      </c>
      <c r="I9" s="296" t="s">
        <v>69</v>
      </c>
      <c r="J9" s="296" t="s">
        <v>69</v>
      </c>
      <c r="K9" s="296" t="s">
        <v>69</v>
      </c>
      <c r="L9" s="298" t="s">
        <v>60</v>
      </c>
      <c r="M9" s="276"/>
      <c r="N9" s="276"/>
      <c r="O9" s="291"/>
      <c r="P9" s="291"/>
      <c r="Q9" s="291"/>
      <c r="R9" s="291"/>
      <c r="S9" s="291"/>
      <c r="T9" s="292"/>
      <c r="U9" s="292"/>
      <c r="V9" s="292"/>
      <c r="W9" s="292"/>
      <c r="X9" s="292"/>
      <c r="Y9" s="292"/>
      <c r="Z9" s="292"/>
      <c r="AA9" s="292"/>
      <c r="AB9" s="292"/>
      <c r="AC9" s="292"/>
    </row>
    <row r="10" spans="1:29" ht="34.5" customHeight="1">
      <c r="A10" s="293" t="s">
        <v>61</v>
      </c>
      <c r="B10" s="294" t="s">
        <v>83</v>
      </c>
      <c r="C10" s="295"/>
      <c r="D10" s="297" t="s">
        <v>68</v>
      </c>
      <c r="E10" s="297" t="s">
        <v>60</v>
      </c>
      <c r="F10" s="296" t="s">
        <v>69</v>
      </c>
      <c r="G10" s="296" t="s">
        <v>69</v>
      </c>
      <c r="H10" s="296" t="s">
        <v>69</v>
      </c>
      <c r="I10" s="296" t="s">
        <v>69</v>
      </c>
      <c r="J10" s="296" t="s">
        <v>69</v>
      </c>
      <c r="K10" s="296" t="s">
        <v>69</v>
      </c>
      <c r="L10" s="298" t="s">
        <v>61</v>
      </c>
      <c r="M10" s="276"/>
      <c r="N10" s="276"/>
      <c r="O10" s="291"/>
      <c r="P10" s="291"/>
      <c r="Q10" s="291"/>
      <c r="R10" s="291"/>
      <c r="S10" s="291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</row>
    <row r="11" spans="1:12" ht="10.5" customHeight="1">
      <c r="A11" s="299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</row>
    <row r="12" spans="1:12" ht="10.5" customHeight="1">
      <c r="A12" s="299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</row>
    <row r="13" spans="1:12" ht="10.5" customHeight="1">
      <c r="A13" s="299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</row>
    <row r="14" spans="1:12" ht="10.5" customHeight="1">
      <c r="A14" s="299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</row>
    <row r="15" spans="1:12" ht="10.5" customHeight="1">
      <c r="A15" s="299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</row>
    <row r="16" spans="1:12" ht="10.5" customHeight="1">
      <c r="A16" s="299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</row>
    <row r="17" spans="1:12" ht="10.5" customHeight="1">
      <c r="A17" s="299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</row>
    <row r="18" spans="1:12" ht="10.5" customHeight="1">
      <c r="A18" s="299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</row>
    <row r="19" spans="1:12" ht="10.5" customHeight="1">
      <c r="A19" s="299"/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</row>
    <row r="20" spans="1:12" ht="10.5" customHeight="1">
      <c r="A20" s="299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</row>
    <row r="21" spans="1:12" ht="10.5" customHeight="1">
      <c r="A21" s="299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</row>
    <row r="22" spans="1:12" ht="10.5" customHeight="1">
      <c r="A22" s="299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</row>
    <row r="23" spans="1:12" ht="10.5" customHeight="1">
      <c r="A23" s="299"/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</row>
    <row r="24" spans="1:12" ht="10.5" customHeight="1">
      <c r="A24" s="299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</row>
    <row r="25" spans="1:12" ht="10.5" customHeight="1">
      <c r="A25" s="299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</row>
    <row r="26" spans="1:12" ht="10.5" customHeight="1">
      <c r="A26" s="299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</row>
    <row r="27" spans="1:12" ht="10.5" customHeight="1">
      <c r="A27" s="299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</row>
    <row r="28" spans="1:12" ht="10.5" customHeight="1">
      <c r="A28" s="299"/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</row>
    <row r="29" spans="1:12" ht="10.5" customHeight="1">
      <c r="A29" s="299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</row>
    <row r="30" spans="1:12" ht="10.5" customHeight="1">
      <c r="A30" s="299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</row>
    <row r="31" spans="1:12" ht="10.5" customHeight="1">
      <c r="A31" s="299"/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</row>
    <row r="32" spans="1:12" ht="10.5" customHeight="1">
      <c r="A32" s="299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</row>
    <row r="33" spans="1:12" ht="10.5" customHeight="1">
      <c r="A33" s="299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</row>
    <row r="34" spans="1:12" ht="10.5" customHeight="1">
      <c r="A34" s="299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</row>
    <row r="35" spans="1:12" ht="10.5" customHeight="1">
      <c r="A35" s="299"/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</row>
    <row r="36" spans="1:12" ht="10.5" customHeight="1">
      <c r="A36" s="299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</row>
    <row r="37" spans="1:12" ht="10.5" customHeight="1">
      <c r="A37" s="299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</row>
    <row r="38" spans="1:12" ht="10.5" customHeight="1">
      <c r="A38" s="299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</row>
    <row r="39" spans="1:12" ht="10.5" customHeight="1">
      <c r="A39" s="299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</row>
    <row r="40" spans="1:12" ht="10.5" customHeight="1">
      <c r="A40" s="299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</row>
    <row r="41" spans="1:12" ht="10.5" customHeight="1">
      <c r="A41" s="299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</row>
    <row r="42" spans="1:12" ht="10.5" customHeight="1">
      <c r="A42" s="299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</row>
    <row r="43" spans="1:12" ht="10.5" customHeight="1">
      <c r="A43" s="299"/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</row>
    <row r="44" spans="1:12" ht="10.5" customHeight="1">
      <c r="A44" s="299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</row>
    <row r="45" spans="1:12" ht="10.5" customHeight="1">
      <c r="A45" s="299"/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</row>
    <row r="46" spans="1:12" ht="10.5" customHeight="1">
      <c r="A46" s="299"/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</row>
    <row r="47" spans="1:12" ht="10.5" customHeight="1">
      <c r="A47" s="299"/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</row>
    <row r="48" spans="1:12" ht="10.5" customHeight="1">
      <c r="A48" s="299"/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</row>
    <row r="49" spans="1:12" ht="10.5" customHeight="1">
      <c r="A49" s="299"/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</row>
    <row r="50" spans="1:12" ht="10.5" customHeight="1">
      <c r="A50" s="299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</row>
    <row r="51" spans="1:12" ht="10.5" customHeight="1">
      <c r="A51" s="299"/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</row>
    <row r="52" spans="1:12" ht="10.5" customHeight="1">
      <c r="A52" s="299"/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</row>
    <row r="53" spans="1:12" ht="10.5" customHeight="1">
      <c r="A53" s="299"/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</row>
    <row r="54" spans="1:12" ht="10.5" customHeight="1">
      <c r="A54" s="299"/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</row>
  </sheetData>
  <sheetProtection sheet="1" formatRows="0" insertColumns="0" insertRows="0" insertHyperlinks="0" deleteColumns="0" deleteRows="0" sort="0" autoFilter="0" pivotTables="0"/>
  <mergeCells count="8">
    <mergeCell ref="A3:K3"/>
    <mergeCell ref="C5:E5"/>
    <mergeCell ref="A1:L1"/>
    <mergeCell ref="A2:L2"/>
    <mergeCell ref="A4:L4"/>
    <mergeCell ref="I5:K5"/>
    <mergeCell ref="A5:B5"/>
    <mergeCell ref="F5:H5"/>
  </mergeCells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7"/>
  </sheetPr>
  <dimension ref="A1:M15"/>
  <sheetViews>
    <sheetView workbookViewId="0" topLeftCell="A1">
      <selection activeCell="A2" sqref="A2:L2"/>
    </sheetView>
  </sheetViews>
  <sheetFormatPr defaultColWidth="9.00390625" defaultRowHeight="12.75"/>
  <cols>
    <col min="1" max="1" width="9.125" style="32" customWidth="1"/>
    <col min="2" max="2" width="5.75390625" style="32" customWidth="1"/>
    <col min="3" max="4" width="25.75390625" style="26" customWidth="1"/>
    <col min="5" max="5" width="5.75390625" style="26" customWidth="1"/>
    <col min="6" max="16384" width="9.125" style="26" customWidth="1"/>
  </cols>
  <sheetData>
    <row r="1" spans="1:5" ht="12.75">
      <c r="A1" s="25" t="s">
        <v>22</v>
      </c>
      <c r="B1" s="173" t="s">
        <v>23</v>
      </c>
      <c r="C1" s="174"/>
      <c r="D1" s="171" t="s">
        <v>24</v>
      </c>
      <c r="E1" s="172"/>
    </row>
    <row r="2" spans="1:5" ht="12.75">
      <c r="A2" s="27">
        <v>1</v>
      </c>
      <c r="B2" s="28">
        <f>Гн!D6</f>
        <v>0</v>
      </c>
      <c r="C2" s="29" t="str">
        <f>Гн!E6</f>
        <v>Абулаев Салават</v>
      </c>
      <c r="D2" s="30" t="str">
        <f>Гн!C21</f>
        <v>_</v>
      </c>
      <c r="E2" s="31">
        <f>Гн!B21</f>
        <v>0</v>
      </c>
    </row>
    <row r="3" spans="1:13" ht="12.75">
      <c r="A3" s="27">
        <v>2</v>
      </c>
      <c r="B3" s="28">
        <f>Гн!D10</f>
        <v>0</v>
      </c>
      <c r="C3" s="29" t="str">
        <f>Гн!E10</f>
        <v>Абулаев Айрат</v>
      </c>
      <c r="D3" s="30" t="str">
        <f>Гн!C23</f>
        <v>Андрющенко Александр</v>
      </c>
      <c r="E3" s="31">
        <f>Гн!B23</f>
        <v>0</v>
      </c>
      <c r="M3" s="87"/>
    </row>
    <row r="4" spans="1:5" ht="12.75">
      <c r="A4" s="27">
        <v>3</v>
      </c>
      <c r="B4" s="28">
        <f>Гн!D14</f>
        <v>0</v>
      </c>
      <c r="C4" s="29" t="str">
        <f>Гн!E14</f>
        <v>Хафизов Булат</v>
      </c>
      <c r="D4" s="30" t="str">
        <f>Гн!C25</f>
        <v>Хуснутдинов Радмир</v>
      </c>
      <c r="E4" s="31">
        <f>Гн!B25</f>
        <v>0</v>
      </c>
    </row>
    <row r="5" spans="1:5" ht="12.75">
      <c r="A5" s="27">
        <v>4</v>
      </c>
      <c r="B5" s="28">
        <f>Гн!D18</f>
        <v>0</v>
      </c>
      <c r="C5" s="29" t="str">
        <f>Гн!E18</f>
        <v>Байрамалов Леонид</v>
      </c>
      <c r="D5" s="30" t="str">
        <f>Гн!C27</f>
        <v>Фирсов Денис</v>
      </c>
      <c r="E5" s="31">
        <f>Гн!B27</f>
        <v>0</v>
      </c>
    </row>
    <row r="6" spans="1:5" ht="12.75">
      <c r="A6" s="27">
        <v>5</v>
      </c>
      <c r="B6" s="28">
        <f>Гн!F8</f>
        <v>0</v>
      </c>
      <c r="C6" s="29" t="str">
        <f>Гн!G8</f>
        <v>Абулаев Салават</v>
      </c>
      <c r="D6" s="30" t="str">
        <f>Гн!E28</f>
        <v>Абулаев Айрат</v>
      </c>
      <c r="E6" s="31">
        <f>Гн!D28</f>
        <v>0</v>
      </c>
    </row>
    <row r="7" spans="1:5" ht="12.75">
      <c r="A7" s="27">
        <v>6</v>
      </c>
      <c r="B7" s="28">
        <f>Гн!F16</f>
        <v>0</v>
      </c>
      <c r="C7" s="29" t="str">
        <f>Гн!G16</f>
        <v>Байрамалов Леонид</v>
      </c>
      <c r="D7" s="30" t="str">
        <f>Гн!E24</f>
        <v>Хафизов Булат</v>
      </c>
      <c r="E7" s="31">
        <f>Гн!D24</f>
        <v>0</v>
      </c>
    </row>
    <row r="8" spans="1:5" ht="12.75">
      <c r="A8" s="27">
        <v>7</v>
      </c>
      <c r="B8" s="28">
        <f>Гн!H12</f>
        <v>0</v>
      </c>
      <c r="C8" s="29" t="str">
        <f>Гн!I12</f>
        <v>Байрамалов Леонид</v>
      </c>
      <c r="D8" s="30" t="str">
        <f>Гн!I19</f>
        <v>Абулаев Салават</v>
      </c>
      <c r="E8" s="31">
        <f>Гн!H19</f>
        <v>0</v>
      </c>
    </row>
    <row r="9" spans="1:5" ht="12.75">
      <c r="A9" s="27">
        <v>8</v>
      </c>
      <c r="B9" s="28">
        <f>Гн!D22</f>
        <v>0</v>
      </c>
      <c r="C9" s="29" t="str">
        <f>Гн!E22</f>
        <v>Андрющенко Александр</v>
      </c>
      <c r="D9" s="30" t="str">
        <f>Гн!C32</f>
        <v>_</v>
      </c>
      <c r="E9" s="31">
        <f>Гн!B32</f>
        <v>0</v>
      </c>
    </row>
    <row r="10" spans="1:5" ht="12.75">
      <c r="A10" s="27">
        <v>9</v>
      </c>
      <c r="B10" s="28">
        <f>Гн!D26</f>
        <v>0</v>
      </c>
      <c r="C10" s="29" t="str">
        <f>Гн!E26</f>
        <v>Хуснутдинов Радмир</v>
      </c>
      <c r="D10" s="30" t="str">
        <f>Гн!C34</f>
        <v>Фирсов Денис</v>
      </c>
      <c r="E10" s="31">
        <f>Гн!B34</f>
        <v>0</v>
      </c>
    </row>
    <row r="11" spans="1:5" ht="12.75">
      <c r="A11" s="27">
        <v>10</v>
      </c>
      <c r="B11" s="28">
        <f>Гн!F23</f>
        <v>0</v>
      </c>
      <c r="C11" s="29" t="str">
        <f>Гн!G23</f>
        <v>Хафизов Булат</v>
      </c>
      <c r="D11" s="30" t="str">
        <f>Гн!G30</f>
        <v>Андрющенко Александр</v>
      </c>
      <c r="E11" s="31">
        <f>Гн!F30</f>
        <v>0</v>
      </c>
    </row>
    <row r="12" spans="1:5" ht="12.75">
      <c r="A12" s="27">
        <v>11</v>
      </c>
      <c r="B12" s="28">
        <f>Гн!F27</f>
        <v>0</v>
      </c>
      <c r="C12" s="29" t="str">
        <f>Гн!G27</f>
        <v>Абулаев Айрат</v>
      </c>
      <c r="D12" s="30" t="str">
        <f>Гн!G32</f>
        <v>Хуснутдинов Радмир</v>
      </c>
      <c r="E12" s="31">
        <f>Гн!F32</f>
        <v>0</v>
      </c>
    </row>
    <row r="13" spans="1:5" ht="12.75">
      <c r="A13" s="27">
        <v>12</v>
      </c>
      <c r="B13" s="28">
        <f>Гн!H25</f>
        <v>0</v>
      </c>
      <c r="C13" s="29" t="str">
        <f>Гн!I25</f>
        <v>Хафизов Булат</v>
      </c>
      <c r="D13" s="30" t="str">
        <f>Гн!I28</f>
        <v>Абулаев Айрат</v>
      </c>
      <c r="E13" s="31">
        <f>Гн!H28</f>
        <v>0</v>
      </c>
    </row>
    <row r="14" spans="1:5" ht="12.75">
      <c r="A14" s="27">
        <v>13</v>
      </c>
      <c r="B14" s="28">
        <f>Гн!H31</f>
        <v>0</v>
      </c>
      <c r="C14" s="29" t="str">
        <f>Гн!I31</f>
        <v>Андрющенко Александр</v>
      </c>
      <c r="D14" s="30" t="str">
        <f>Гн!I33</f>
        <v>Хуснутдинов Радмир</v>
      </c>
      <c r="E14" s="31">
        <f>Гн!H33</f>
        <v>0</v>
      </c>
    </row>
    <row r="15" spans="1:5" ht="12.75">
      <c r="A15" s="27">
        <v>14</v>
      </c>
      <c r="B15" s="28">
        <f>Гн!D33</f>
        <v>0</v>
      </c>
      <c r="C15" s="29" t="str">
        <f>Гн!E33</f>
        <v>Фирсов Денис</v>
      </c>
      <c r="D15" s="30" t="str">
        <f>Гн!E35</f>
        <v>_</v>
      </c>
      <c r="E15" s="31">
        <f>Гн!D35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D55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3.75390625" style="247" customWidth="1"/>
    <col min="2" max="2" width="42.75390625" style="247" customWidth="1"/>
    <col min="3" max="3" width="7.75390625" style="247" customWidth="1"/>
    <col min="4" max="12" width="7.00390625" style="247" customWidth="1"/>
    <col min="13" max="16384" width="3.75390625" style="247" customWidth="1"/>
  </cols>
  <sheetData>
    <row r="1" spans="1:19" s="243" customFormat="1" ht="15.75" thickBot="1">
      <c r="A1" s="181" t="s">
        <v>79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242"/>
      <c r="N1" s="242"/>
      <c r="O1" s="242"/>
      <c r="P1" s="242"/>
      <c r="Q1" s="242"/>
      <c r="R1" s="242"/>
      <c r="S1" s="242"/>
    </row>
    <row r="2" spans="1:19" s="243" customFormat="1" ht="13.5" thickBot="1">
      <c r="A2" s="184" t="s">
        <v>80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242"/>
      <c r="N2" s="242"/>
      <c r="O2" s="242"/>
      <c r="P2" s="242"/>
      <c r="Q2" s="242"/>
      <c r="R2" s="242"/>
      <c r="S2" s="242"/>
    </row>
    <row r="3" spans="1:30" ht="21.75" customHeight="1">
      <c r="A3" s="244" t="s">
        <v>75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5">
        <v>1</v>
      </c>
      <c r="M3" s="246"/>
      <c r="N3" s="242"/>
      <c r="O3" s="242"/>
      <c r="P3" s="242"/>
      <c r="Q3" s="242"/>
      <c r="R3" s="242"/>
      <c r="S3" s="242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</row>
    <row r="4" spans="1:30" ht="21.75" customHeight="1">
      <c r="A4" s="248" t="s">
        <v>70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6"/>
      <c r="N4" s="242"/>
      <c r="O4" s="242"/>
      <c r="P4" s="242"/>
      <c r="Q4" s="242"/>
      <c r="R4" s="242"/>
      <c r="S4" s="242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</row>
    <row r="5" spans="1:30" ht="15.75">
      <c r="A5" s="249"/>
      <c r="B5" s="249"/>
      <c r="C5" s="250" t="s">
        <v>5</v>
      </c>
      <c r="D5" s="250"/>
      <c r="E5" s="250"/>
      <c r="F5" s="251">
        <v>44206</v>
      </c>
      <c r="G5" s="251"/>
      <c r="H5" s="251"/>
      <c r="I5" s="252" t="s">
        <v>55</v>
      </c>
      <c r="J5" s="252"/>
      <c r="K5" s="253"/>
      <c r="L5" s="254" t="s">
        <v>6</v>
      </c>
      <c r="M5" s="246"/>
      <c r="N5" s="242"/>
      <c r="O5" s="242"/>
      <c r="P5" s="242"/>
      <c r="Q5" s="242"/>
      <c r="R5" s="242"/>
      <c r="S5" s="242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</row>
    <row r="6" spans="1:30" ht="9.75" customHeight="1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137"/>
      <c r="M6" s="246"/>
      <c r="N6" s="242"/>
      <c r="O6" s="242"/>
      <c r="P6" s="242"/>
      <c r="Q6" s="242"/>
      <c r="R6" s="242"/>
      <c r="S6" s="242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</row>
    <row r="7" spans="1:29" ht="21" customHeight="1">
      <c r="A7" s="256" t="s">
        <v>7</v>
      </c>
      <c r="B7" s="257" t="s">
        <v>58</v>
      </c>
      <c r="C7" s="258"/>
      <c r="D7" s="259" t="s">
        <v>59</v>
      </c>
      <c r="E7" s="259" t="s">
        <v>60</v>
      </c>
      <c r="F7" s="259" t="s">
        <v>61</v>
      </c>
      <c r="G7" s="259" t="s">
        <v>62</v>
      </c>
      <c r="H7" s="259" t="s">
        <v>63</v>
      </c>
      <c r="I7" s="259" t="s">
        <v>64</v>
      </c>
      <c r="J7" s="259" t="s">
        <v>65</v>
      </c>
      <c r="K7" s="259" t="s">
        <v>66</v>
      </c>
      <c r="L7" s="260" t="s">
        <v>67</v>
      </c>
      <c r="M7" s="246"/>
      <c r="N7" s="246"/>
      <c r="O7" s="261"/>
      <c r="P7" s="261"/>
      <c r="Q7" s="261"/>
      <c r="R7" s="261"/>
      <c r="S7" s="261"/>
      <c r="T7" s="262"/>
      <c r="U7" s="262"/>
      <c r="V7" s="262"/>
      <c r="W7" s="262"/>
      <c r="X7" s="262"/>
      <c r="Y7" s="262"/>
      <c r="Z7" s="262"/>
      <c r="AA7" s="262"/>
      <c r="AB7" s="262"/>
      <c r="AC7" s="262"/>
    </row>
    <row r="8" spans="1:29" ht="34.5" customHeight="1">
      <c r="A8" s="263" t="s">
        <v>59</v>
      </c>
      <c r="B8" s="264" t="s">
        <v>56</v>
      </c>
      <c r="C8" s="265"/>
      <c r="D8" s="266" t="s">
        <v>69</v>
      </c>
      <c r="E8" s="267" t="s">
        <v>61</v>
      </c>
      <c r="F8" s="267" t="s">
        <v>61</v>
      </c>
      <c r="G8" s="267" t="s">
        <v>61</v>
      </c>
      <c r="H8" s="266" t="s">
        <v>69</v>
      </c>
      <c r="I8" s="266" t="s">
        <v>69</v>
      </c>
      <c r="J8" s="266" t="s">
        <v>69</v>
      </c>
      <c r="K8" s="266" t="s">
        <v>69</v>
      </c>
      <c r="L8" s="268" t="s">
        <v>59</v>
      </c>
      <c r="M8" s="246"/>
      <c r="N8" s="246"/>
      <c r="O8" s="261"/>
      <c r="P8" s="261"/>
      <c r="Q8" s="261"/>
      <c r="R8" s="261"/>
      <c r="S8" s="261"/>
      <c r="T8" s="262"/>
      <c r="U8" s="262"/>
      <c r="V8" s="262"/>
      <c r="W8" s="262"/>
      <c r="X8" s="262"/>
      <c r="Y8" s="262"/>
      <c r="Z8" s="262"/>
      <c r="AA8" s="262"/>
      <c r="AB8" s="262"/>
      <c r="AC8" s="262"/>
    </row>
    <row r="9" spans="1:29" ht="34.5" customHeight="1">
      <c r="A9" s="263" t="s">
        <v>60</v>
      </c>
      <c r="B9" s="264" t="s">
        <v>83</v>
      </c>
      <c r="C9" s="265"/>
      <c r="D9" s="267" t="s">
        <v>60</v>
      </c>
      <c r="E9" s="266" t="s">
        <v>69</v>
      </c>
      <c r="F9" s="267" t="s">
        <v>61</v>
      </c>
      <c r="G9" s="267" t="s">
        <v>61</v>
      </c>
      <c r="H9" s="266" t="s">
        <v>69</v>
      </c>
      <c r="I9" s="266" t="s">
        <v>69</v>
      </c>
      <c r="J9" s="266" t="s">
        <v>69</v>
      </c>
      <c r="K9" s="266" t="s">
        <v>69</v>
      </c>
      <c r="L9" s="268" t="s">
        <v>60</v>
      </c>
      <c r="M9" s="246"/>
      <c r="N9" s="246"/>
      <c r="O9" s="261"/>
      <c r="P9" s="261"/>
      <c r="Q9" s="261"/>
      <c r="R9" s="261"/>
      <c r="S9" s="261"/>
      <c r="T9" s="262"/>
      <c r="U9" s="262"/>
      <c r="V9" s="262"/>
      <c r="W9" s="262"/>
      <c r="X9" s="262"/>
      <c r="Y9" s="262"/>
      <c r="Z9" s="262"/>
      <c r="AA9" s="262"/>
      <c r="AB9" s="262"/>
      <c r="AC9" s="262"/>
    </row>
    <row r="10" spans="1:29" ht="34.5" customHeight="1">
      <c r="A10" s="263" t="s">
        <v>61</v>
      </c>
      <c r="B10" s="264" t="s">
        <v>90</v>
      </c>
      <c r="C10" s="265"/>
      <c r="D10" s="267" t="s">
        <v>59</v>
      </c>
      <c r="E10" s="267" t="s">
        <v>59</v>
      </c>
      <c r="F10" s="266" t="s">
        <v>69</v>
      </c>
      <c r="G10" s="267" t="s">
        <v>61</v>
      </c>
      <c r="H10" s="266" t="s">
        <v>69</v>
      </c>
      <c r="I10" s="266" t="s">
        <v>69</v>
      </c>
      <c r="J10" s="266" t="s">
        <v>69</v>
      </c>
      <c r="K10" s="266" t="s">
        <v>69</v>
      </c>
      <c r="L10" s="268" t="s">
        <v>61</v>
      </c>
      <c r="M10" s="246"/>
      <c r="N10" s="246"/>
      <c r="O10" s="261"/>
      <c r="P10" s="261"/>
      <c r="Q10" s="261"/>
      <c r="R10" s="261"/>
      <c r="S10" s="261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</row>
    <row r="11" spans="1:29" ht="34.5" customHeight="1">
      <c r="A11" s="263" t="s">
        <v>62</v>
      </c>
      <c r="B11" s="269" t="s">
        <v>51</v>
      </c>
      <c r="C11" s="270"/>
      <c r="D11" s="267" t="s">
        <v>60</v>
      </c>
      <c r="E11" s="267" t="s">
        <v>68</v>
      </c>
      <c r="F11" s="267" t="s">
        <v>68</v>
      </c>
      <c r="G11" s="266" t="s">
        <v>69</v>
      </c>
      <c r="H11" s="266" t="s">
        <v>69</v>
      </c>
      <c r="I11" s="266" t="s">
        <v>69</v>
      </c>
      <c r="J11" s="266" t="s">
        <v>69</v>
      </c>
      <c r="K11" s="266" t="s">
        <v>69</v>
      </c>
      <c r="L11" s="268" t="s">
        <v>62</v>
      </c>
      <c r="M11" s="246"/>
      <c r="N11" s="246"/>
      <c r="O11" s="261"/>
      <c r="P11" s="261"/>
      <c r="Q11" s="261"/>
      <c r="R11" s="261"/>
      <c r="S11" s="261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</row>
    <row r="12" spans="1:12" ht="10.5" customHeigh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</row>
    <row r="13" spans="1:12" ht="10.5" customHeight="1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</row>
    <row r="14" spans="1:12" ht="10.5" customHeight="1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</row>
    <row r="15" spans="1:12" ht="10.5" customHeight="1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</row>
    <row r="16" spans="1:12" ht="10.5" customHeight="1">
      <c r="A16" s="271"/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</row>
    <row r="17" spans="1:12" ht="10.5" customHeight="1">
      <c r="A17" s="271"/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</row>
    <row r="18" spans="1:12" ht="10.5" customHeight="1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</row>
    <row r="19" spans="1:12" ht="10.5" customHeight="1">
      <c r="A19" s="271"/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</row>
    <row r="20" spans="1:12" ht="10.5" customHeight="1">
      <c r="A20" s="271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</row>
    <row r="21" spans="1:12" ht="10.5" customHeight="1">
      <c r="A21" s="271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</row>
    <row r="22" spans="1:12" ht="10.5" customHeight="1">
      <c r="A22" s="271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</row>
    <row r="23" spans="1:12" ht="10.5" customHeight="1">
      <c r="A23" s="271"/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</row>
    <row r="24" spans="1:12" ht="10.5" customHeight="1">
      <c r="A24" s="271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</row>
    <row r="25" spans="1:12" ht="10.5" customHeight="1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</row>
    <row r="26" spans="1:12" ht="10.5" customHeight="1">
      <c r="A26" s="271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</row>
    <row r="27" spans="1:12" ht="10.5" customHeight="1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</row>
    <row r="28" spans="1:12" ht="10.5" customHeight="1">
      <c r="A28" s="271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</row>
    <row r="29" spans="1:12" ht="10.5" customHeight="1">
      <c r="A29" s="271"/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</row>
    <row r="30" spans="1:12" ht="10.5" customHeight="1">
      <c r="A30" s="271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</row>
    <row r="31" spans="1:12" ht="10.5" customHeight="1">
      <c r="A31" s="271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</row>
    <row r="32" spans="1:12" ht="10.5" customHeight="1">
      <c r="A32" s="271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</row>
    <row r="33" spans="1:12" ht="10.5" customHeight="1">
      <c r="A33" s="271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</row>
    <row r="34" spans="1:12" ht="10.5" customHeight="1">
      <c r="A34" s="271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</row>
    <row r="35" spans="1:12" ht="10.5" customHeight="1">
      <c r="A35" s="271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</row>
    <row r="36" spans="1:12" ht="10.5" customHeight="1">
      <c r="A36" s="271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</row>
    <row r="37" spans="1:12" ht="10.5" customHeight="1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</row>
    <row r="38" spans="1:12" ht="10.5" customHeight="1">
      <c r="A38" s="271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</row>
    <row r="39" spans="1:12" ht="10.5" customHeight="1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</row>
    <row r="40" spans="1:12" ht="10.5" customHeight="1">
      <c r="A40" s="271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</row>
    <row r="41" spans="1:12" ht="10.5" customHeight="1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</row>
    <row r="42" spans="1:12" ht="10.5" customHeight="1">
      <c r="A42" s="271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</row>
    <row r="43" spans="1:12" ht="10.5" customHeight="1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</row>
    <row r="44" spans="1:12" ht="10.5" customHeight="1">
      <c r="A44" s="27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</row>
    <row r="45" spans="1:12" ht="10.5" customHeight="1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</row>
    <row r="46" spans="1:12" ht="10.5" customHeight="1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</row>
    <row r="47" spans="1:12" ht="10.5" customHeight="1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</row>
    <row r="48" spans="1:12" ht="10.5" customHeight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</row>
    <row r="49" spans="1:12" ht="10.5" customHeight="1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</row>
    <row r="50" spans="1:12" ht="10.5" customHeight="1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</row>
    <row r="51" spans="1:12" ht="10.5" customHeight="1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</row>
    <row r="52" spans="1:12" ht="10.5" customHeight="1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</row>
    <row r="53" spans="1:12" ht="10.5" customHeight="1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</row>
    <row r="54" spans="1:12" ht="10.5" customHeight="1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</row>
    <row r="55" spans="1:12" ht="10.5" customHeight="1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</row>
  </sheetData>
  <sheetProtection sheet="1" formatRows="0" insertColumns="0" insertRows="0" insertHyperlinks="0" deleteColumns="0" deleteRows="0" sort="0" autoFilter="0" pivotTables="0"/>
  <mergeCells count="8">
    <mergeCell ref="A3:K3"/>
    <mergeCell ref="C5:E5"/>
    <mergeCell ref="A1:L1"/>
    <mergeCell ref="A2:L2"/>
    <mergeCell ref="A4:L4"/>
    <mergeCell ref="I5:K5"/>
    <mergeCell ref="A5:B5"/>
    <mergeCell ref="F5:H5"/>
  </mergeCells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7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5.75390625" style="13" customWidth="1"/>
    <col min="2" max="2" width="42.75390625" style="13" customWidth="1"/>
    <col min="3" max="3" width="9.125" style="13" customWidth="1"/>
    <col min="4" max="4" width="24.75390625" style="13" customWidth="1"/>
    <col min="5" max="5" width="3.75390625" style="13" customWidth="1"/>
    <col min="6" max="6" width="4.875" style="13" customWidth="1"/>
    <col min="7" max="7" width="9.75390625" style="13" customWidth="1"/>
    <col min="8" max="8" width="20.75390625" style="13" customWidth="1"/>
    <col min="9" max="9" width="7.125" style="13" customWidth="1"/>
    <col min="10" max="16384" width="9.125" style="13" customWidth="1"/>
  </cols>
  <sheetData>
    <row r="1" spans="1:10" ht="20.25" thickBot="1">
      <c r="A1" s="175" t="s">
        <v>27</v>
      </c>
      <c r="B1" s="175"/>
      <c r="C1" s="175"/>
      <c r="D1" s="175"/>
      <c r="E1" s="175"/>
      <c r="F1" s="175"/>
      <c r="G1" s="175"/>
      <c r="H1" s="175"/>
      <c r="I1" s="175"/>
      <c r="J1" s="33" t="s">
        <v>26</v>
      </c>
    </row>
    <row r="2" spans="1:9" ht="13.5" thickBot="1">
      <c r="A2" s="169" t="s">
        <v>25</v>
      </c>
      <c r="B2" s="169"/>
      <c r="C2" s="169"/>
      <c r="D2" s="169"/>
      <c r="E2" s="169"/>
      <c r="F2" s="169"/>
      <c r="G2" s="169"/>
      <c r="H2" s="169"/>
      <c r="I2" s="169"/>
    </row>
    <row r="3" spans="1:10" ht="23.25">
      <c r="A3" s="165" t="s">
        <v>75</v>
      </c>
      <c r="B3" s="166"/>
      <c r="C3" s="166"/>
      <c r="D3" s="166"/>
      <c r="E3" s="166"/>
      <c r="F3" s="166"/>
      <c r="G3" s="166"/>
      <c r="H3" s="166"/>
      <c r="I3" s="18">
        <v>1</v>
      </c>
      <c r="J3" s="34"/>
    </row>
    <row r="4" spans="1:10" ht="19.5" customHeight="1">
      <c r="A4" s="160" t="s">
        <v>70</v>
      </c>
      <c r="B4" s="160"/>
      <c r="C4" s="160"/>
      <c r="D4" s="160"/>
      <c r="E4" s="160"/>
      <c r="F4" s="160"/>
      <c r="G4" s="160"/>
      <c r="H4" s="160"/>
      <c r="I4" s="160"/>
      <c r="J4" s="35"/>
    </row>
    <row r="5" spans="1:10" ht="15.75">
      <c r="A5" s="161"/>
      <c r="B5" s="162"/>
      <c r="C5" s="162"/>
      <c r="D5" s="19" t="s">
        <v>5</v>
      </c>
      <c r="E5" s="176">
        <v>44206</v>
      </c>
      <c r="F5" s="176"/>
      <c r="G5" s="176"/>
      <c r="H5" s="20" t="s">
        <v>54</v>
      </c>
      <c r="I5" s="21" t="s">
        <v>6</v>
      </c>
      <c r="J5" s="36"/>
    </row>
    <row r="6" spans="1:10" ht="15.75">
      <c r="A6" s="37"/>
      <c r="B6" s="37"/>
      <c r="C6" s="37"/>
      <c r="D6" s="37"/>
      <c r="E6" s="37"/>
      <c r="F6" s="37"/>
      <c r="G6" s="37"/>
      <c r="H6" s="37"/>
      <c r="I6" s="37"/>
      <c r="J6" s="36"/>
    </row>
    <row r="7" spans="1:10" ht="10.5" customHeight="1">
      <c r="A7" s="1"/>
      <c r="B7" s="38" t="s">
        <v>11</v>
      </c>
      <c r="C7" s="39" t="s">
        <v>7</v>
      </c>
      <c r="D7" s="40" t="s">
        <v>12</v>
      </c>
      <c r="E7" s="1"/>
      <c r="F7" s="1"/>
      <c r="G7" s="1"/>
      <c r="H7" s="1"/>
      <c r="I7" s="1"/>
      <c r="J7" s="41"/>
    </row>
    <row r="8" spans="1:10" ht="18">
      <c r="A8" s="42"/>
      <c r="B8" s="22" t="s">
        <v>83</v>
      </c>
      <c r="C8" s="23">
        <v>1</v>
      </c>
      <c r="D8" s="24" t="str">
        <f>2!I12</f>
        <v>Петров Глеб</v>
      </c>
      <c r="E8" s="1"/>
      <c r="F8" s="1"/>
      <c r="G8" s="1"/>
      <c r="H8" s="1"/>
      <c r="I8" s="1"/>
      <c r="J8" s="43"/>
    </row>
    <row r="9" spans="1:10" ht="18">
      <c r="A9" s="42"/>
      <c r="B9" s="22" t="s">
        <v>90</v>
      </c>
      <c r="C9" s="23">
        <v>2</v>
      </c>
      <c r="D9" s="24" t="str">
        <f>2!I19</f>
        <v>Плеханова Арина</v>
      </c>
      <c r="E9" s="1"/>
      <c r="F9" s="1"/>
      <c r="G9" s="1"/>
      <c r="H9" s="1"/>
      <c r="I9" s="1"/>
      <c r="J9" s="43"/>
    </row>
    <row r="10" spans="1:10" ht="18">
      <c r="A10" s="42"/>
      <c r="B10" s="22" t="s">
        <v>84</v>
      </c>
      <c r="C10" s="23">
        <v>3</v>
      </c>
      <c r="D10" s="24" t="str">
        <f>2!I25</f>
        <v>Петухова Надежда</v>
      </c>
      <c r="E10" s="1"/>
      <c r="F10" s="1"/>
      <c r="G10" s="1"/>
      <c r="H10" s="1"/>
      <c r="I10" s="1"/>
      <c r="J10" s="43"/>
    </row>
    <row r="11" spans="1:10" ht="18">
      <c r="A11" s="42"/>
      <c r="B11" s="22" t="s">
        <v>85</v>
      </c>
      <c r="C11" s="23">
        <v>4</v>
      </c>
      <c r="D11" s="24" t="str">
        <f>2!I28</f>
        <v>Петровский Тимофей</v>
      </c>
      <c r="E11" s="1"/>
      <c r="F11" s="1"/>
      <c r="G11" s="1"/>
      <c r="H11" s="1"/>
      <c r="I11" s="1"/>
      <c r="J11" s="41"/>
    </row>
    <row r="12" spans="1:10" ht="18">
      <c r="A12" s="42"/>
      <c r="B12" s="22" t="s">
        <v>91</v>
      </c>
      <c r="C12" s="23">
        <v>5</v>
      </c>
      <c r="D12" s="24" t="str">
        <f>2!I31</f>
        <v>Кушнарев Никита</v>
      </c>
      <c r="E12" s="1"/>
      <c r="F12" s="1"/>
      <c r="G12" s="1"/>
      <c r="H12" s="1"/>
      <c r="I12" s="1"/>
      <c r="J12" s="41"/>
    </row>
    <row r="13" spans="1:10" ht="18">
      <c r="A13" s="42"/>
      <c r="B13" s="22" t="s">
        <v>51</v>
      </c>
      <c r="C13" s="23">
        <v>6</v>
      </c>
      <c r="D13" s="24" t="str">
        <f>2!I33</f>
        <v>Кушнарева Юлия</v>
      </c>
      <c r="E13" s="1"/>
      <c r="F13" s="1"/>
      <c r="G13" s="1"/>
      <c r="H13" s="1"/>
      <c r="I13" s="1"/>
      <c r="J13" s="41"/>
    </row>
    <row r="14" spans="1:10" ht="18">
      <c r="A14" s="42"/>
      <c r="B14" s="22" t="s">
        <v>88</v>
      </c>
      <c r="C14" s="23">
        <v>7</v>
      </c>
      <c r="D14" s="24" t="str">
        <f>2!E33</f>
        <v>Садыкова Эмилия</v>
      </c>
      <c r="E14" s="1"/>
      <c r="F14" s="1"/>
      <c r="G14" s="1"/>
      <c r="H14" s="1"/>
      <c r="I14" s="1"/>
      <c r="J14" s="41"/>
    </row>
    <row r="15" spans="1:10" ht="18">
      <c r="A15" s="42"/>
      <c r="B15" s="22" t="s">
        <v>13</v>
      </c>
      <c r="C15" s="23">
        <v>8</v>
      </c>
      <c r="D15" s="24" t="str">
        <f>2!E35</f>
        <v>_</v>
      </c>
      <c r="E15" s="1"/>
      <c r="F15" s="1"/>
      <c r="G15" s="1"/>
      <c r="H15" s="1"/>
      <c r="I15" s="1"/>
      <c r="J15" s="41"/>
    </row>
    <row r="16" ht="12.75">
      <c r="J16" s="41"/>
    </row>
    <row r="17" ht="12.75">
      <c r="J17" s="4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5:C5"/>
    <mergeCell ref="E5:G5"/>
    <mergeCell ref="A1:I1"/>
    <mergeCell ref="A4:I4"/>
    <mergeCell ref="A2:I2"/>
    <mergeCell ref="A3:H3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Q48"/>
  <sheetViews>
    <sheetView showRowColHeaders="0" showZeros="0" showOutlineSymbols="0" zoomScaleSheetLayoutView="97" workbookViewId="0" topLeftCell="A1">
      <selection activeCell="A2" sqref="A2:L2"/>
    </sheetView>
  </sheetViews>
  <sheetFormatPr defaultColWidth="9.00390625" defaultRowHeight="10.5" customHeight="1"/>
  <cols>
    <col min="1" max="1" width="4.75390625" style="45" customWidth="1"/>
    <col min="2" max="2" width="3.75390625" style="45" customWidth="1"/>
    <col min="3" max="3" width="25.75390625" style="45" customWidth="1"/>
    <col min="4" max="4" width="3.75390625" style="45" customWidth="1"/>
    <col min="5" max="5" width="19.75390625" style="45" customWidth="1"/>
    <col min="6" max="6" width="3.75390625" style="45" customWidth="1"/>
    <col min="7" max="7" width="17.75390625" style="45" customWidth="1"/>
    <col min="8" max="8" width="3.75390625" style="45" customWidth="1"/>
    <col min="9" max="9" width="7.75390625" style="45" customWidth="1"/>
    <col min="10" max="13" width="3.75390625" style="45" customWidth="1"/>
    <col min="14" max="14" width="4.75390625" style="45" customWidth="1"/>
    <col min="15" max="17" width="3.75390625" style="45" customWidth="1"/>
    <col min="18" max="16384" width="2.75390625" style="45" customWidth="1"/>
  </cols>
  <sheetData>
    <row r="1" spans="1:14" s="13" customFormat="1" ht="13.5" thickBot="1">
      <c r="A1" s="177" t="s">
        <v>28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s="13" customFormat="1" ht="13.5" thickBot="1">
      <c r="A2" s="179" t="s">
        <v>29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5" ht="10.5" customHeight="1">
      <c r="A3" s="178" t="str">
        <f>CONCATENATE('с2'!A3," "," ","-"," ",'с2'!I3," тур")</f>
        <v>LXV Чемпионат РБ в зачет Кубка РБ 21, Кубка Давида - Детского Кубка РБ 21  - 1 тур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44"/>
    </row>
    <row r="4" spans="1:15" ht="13.5">
      <c r="A4" s="167">
        <f>'с2'!E5</f>
        <v>44206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46"/>
    </row>
    <row r="5" spans="1:14" s="52" customFormat="1" ht="10.5" customHeight="1">
      <c r="A5" s="47">
        <v>1</v>
      </c>
      <c r="B5" s="48">
        <f>'с2'!A8</f>
        <v>0</v>
      </c>
      <c r="C5" s="49" t="str">
        <f>'с2'!B8</f>
        <v>Петров Глеб</v>
      </c>
      <c r="D5" s="50"/>
      <c r="E5" s="47"/>
      <c r="F5" s="47"/>
      <c r="G5" s="47"/>
      <c r="H5" s="47"/>
      <c r="I5" s="47"/>
      <c r="J5" s="51"/>
      <c r="K5" s="51"/>
      <c r="L5" s="51"/>
      <c r="M5" s="51"/>
      <c r="N5" s="51"/>
    </row>
    <row r="6" spans="1:14" s="52" customFormat="1" ht="10.5" customHeight="1">
      <c r="A6" s="47"/>
      <c r="B6" s="53"/>
      <c r="C6" s="54">
        <v>1</v>
      </c>
      <c r="D6" s="55"/>
      <c r="E6" s="56" t="s">
        <v>83</v>
      </c>
      <c r="F6" s="57"/>
      <c r="G6" s="47"/>
      <c r="H6" s="47"/>
      <c r="I6" s="47"/>
      <c r="J6" s="51"/>
      <c r="K6" s="51"/>
      <c r="L6" s="51"/>
      <c r="M6" s="51"/>
      <c r="N6" s="51"/>
    </row>
    <row r="7" spans="1:14" s="52" customFormat="1" ht="10.5" customHeight="1">
      <c r="A7" s="47">
        <v>8</v>
      </c>
      <c r="B7" s="48">
        <f>'с2'!A15</f>
        <v>0</v>
      </c>
      <c r="C7" s="58" t="str">
        <f>'с2'!B15</f>
        <v>_</v>
      </c>
      <c r="D7" s="59"/>
      <c r="E7" s="54"/>
      <c r="F7" s="60"/>
      <c r="G7" s="47"/>
      <c r="H7" s="47"/>
      <c r="I7" s="47"/>
      <c r="J7" s="51"/>
      <c r="K7" s="51"/>
      <c r="L7" s="51"/>
      <c r="M7" s="51"/>
      <c r="N7" s="51"/>
    </row>
    <row r="8" spans="1:14" s="52" customFormat="1" ht="10.5" customHeight="1">
      <c r="A8" s="47"/>
      <c r="B8" s="53"/>
      <c r="C8" s="47"/>
      <c r="D8" s="53"/>
      <c r="E8" s="54">
        <v>5</v>
      </c>
      <c r="F8" s="55"/>
      <c r="G8" s="56" t="s">
        <v>83</v>
      </c>
      <c r="H8" s="57"/>
      <c r="I8" s="47"/>
      <c r="J8" s="51"/>
      <c r="K8" s="51"/>
      <c r="L8" s="51"/>
      <c r="M8" s="51"/>
      <c r="N8" s="51"/>
    </row>
    <row r="9" spans="1:14" s="52" customFormat="1" ht="10.5" customHeight="1">
      <c r="A9" s="47">
        <v>5</v>
      </c>
      <c r="B9" s="48">
        <f>'с2'!A12</f>
        <v>0</v>
      </c>
      <c r="C9" s="49" t="str">
        <f>'с2'!B12</f>
        <v>Кушнарева Юлия</v>
      </c>
      <c r="D9" s="61"/>
      <c r="E9" s="54"/>
      <c r="F9" s="59"/>
      <c r="G9" s="54"/>
      <c r="H9" s="57"/>
      <c r="I9" s="47"/>
      <c r="J9" s="51"/>
      <c r="K9" s="51"/>
      <c r="L9" s="51"/>
      <c r="M9" s="51"/>
      <c r="N9" s="51"/>
    </row>
    <row r="10" spans="1:14" s="52" customFormat="1" ht="10.5" customHeight="1">
      <c r="A10" s="47"/>
      <c r="B10" s="53"/>
      <c r="C10" s="54">
        <v>2</v>
      </c>
      <c r="D10" s="55"/>
      <c r="E10" s="67" t="s">
        <v>85</v>
      </c>
      <c r="F10" s="62"/>
      <c r="G10" s="54"/>
      <c r="H10" s="57"/>
      <c r="I10" s="47"/>
      <c r="J10" s="51"/>
      <c r="K10" s="51"/>
      <c r="L10" s="51"/>
      <c r="M10" s="51"/>
      <c r="N10" s="51"/>
    </row>
    <row r="11" spans="1:14" s="52" customFormat="1" ht="10.5" customHeight="1">
      <c r="A11" s="47">
        <v>4</v>
      </c>
      <c r="B11" s="48">
        <f>'с2'!A11</f>
        <v>0</v>
      </c>
      <c r="C11" s="58" t="str">
        <f>'с2'!B11</f>
        <v>Кушнарев Никита</v>
      </c>
      <c r="D11" s="61"/>
      <c r="E11" s="47"/>
      <c r="F11" s="53"/>
      <c r="G11" s="54"/>
      <c r="H11" s="57"/>
      <c r="I11" s="47"/>
      <c r="J11" s="51"/>
      <c r="K11" s="51"/>
      <c r="L11" s="51"/>
      <c r="M11" s="51"/>
      <c r="N11" s="51"/>
    </row>
    <row r="12" spans="1:14" s="52" customFormat="1" ht="10.5" customHeight="1">
      <c r="A12" s="47"/>
      <c r="B12" s="53"/>
      <c r="C12" s="47"/>
      <c r="D12" s="53"/>
      <c r="E12" s="47"/>
      <c r="F12" s="53"/>
      <c r="G12" s="54">
        <v>7</v>
      </c>
      <c r="H12" s="55"/>
      <c r="I12" s="63" t="s">
        <v>83</v>
      </c>
      <c r="J12" s="63"/>
      <c r="K12" s="63"/>
      <c r="L12" s="63"/>
      <c r="M12" s="63"/>
      <c r="N12" s="63"/>
    </row>
    <row r="13" spans="1:14" s="52" customFormat="1" ht="10.5" customHeight="1">
      <c r="A13" s="47">
        <v>3</v>
      </c>
      <c r="B13" s="48">
        <f>'с2'!A10</f>
        <v>0</v>
      </c>
      <c r="C13" s="49" t="str">
        <f>'с2'!B10</f>
        <v>Плеханова Арина</v>
      </c>
      <c r="D13" s="61"/>
      <c r="E13" s="47"/>
      <c r="F13" s="53"/>
      <c r="G13" s="54"/>
      <c r="H13" s="61"/>
      <c r="I13" s="64"/>
      <c r="J13" s="65"/>
      <c r="K13" s="64"/>
      <c r="L13" s="65"/>
      <c r="M13" s="65"/>
      <c r="N13" s="66" t="s">
        <v>14</v>
      </c>
    </row>
    <row r="14" spans="1:14" s="52" customFormat="1" ht="10.5" customHeight="1">
      <c r="A14" s="47"/>
      <c r="B14" s="53"/>
      <c r="C14" s="54">
        <v>3</v>
      </c>
      <c r="D14" s="55"/>
      <c r="E14" s="56" t="s">
        <v>84</v>
      </c>
      <c r="F14" s="61"/>
      <c r="G14" s="54"/>
      <c r="H14" s="61"/>
      <c r="I14" s="64"/>
      <c r="J14" s="65"/>
      <c r="K14" s="64"/>
      <c r="L14" s="65"/>
      <c r="M14" s="65"/>
      <c r="N14" s="64"/>
    </row>
    <row r="15" spans="1:14" s="52" customFormat="1" ht="10.5" customHeight="1">
      <c r="A15" s="47">
        <v>6</v>
      </c>
      <c r="B15" s="48">
        <f>'с2'!A13</f>
        <v>0</v>
      </c>
      <c r="C15" s="58" t="str">
        <f>'с2'!B13</f>
        <v>Петровский Тимофей</v>
      </c>
      <c r="D15" s="59"/>
      <c r="E15" s="54"/>
      <c r="F15" s="62"/>
      <c r="G15" s="54"/>
      <c r="H15" s="61"/>
      <c r="I15" s="64"/>
      <c r="J15" s="65"/>
      <c r="K15" s="64"/>
      <c r="L15" s="65"/>
      <c r="M15" s="65"/>
      <c r="N15" s="64"/>
    </row>
    <row r="16" spans="1:14" s="52" customFormat="1" ht="10.5" customHeight="1">
      <c r="A16" s="47"/>
      <c r="B16" s="53"/>
      <c r="C16" s="47"/>
      <c r="D16" s="53"/>
      <c r="E16" s="54">
        <v>6</v>
      </c>
      <c r="F16" s="55"/>
      <c r="G16" s="67" t="s">
        <v>84</v>
      </c>
      <c r="H16" s="61"/>
      <c r="I16" s="64"/>
      <c r="J16" s="65"/>
      <c r="K16" s="64"/>
      <c r="L16" s="65"/>
      <c r="M16" s="65"/>
      <c r="N16" s="64"/>
    </row>
    <row r="17" spans="1:14" s="52" customFormat="1" ht="10.5" customHeight="1">
      <c r="A17" s="47">
        <v>7</v>
      </c>
      <c r="B17" s="48">
        <f>'с2'!A14</f>
        <v>0</v>
      </c>
      <c r="C17" s="49" t="str">
        <f>'с2'!B14</f>
        <v>Садыкова Эмилия</v>
      </c>
      <c r="D17" s="61"/>
      <c r="E17" s="54"/>
      <c r="F17" s="61"/>
      <c r="G17" s="47"/>
      <c r="H17" s="53"/>
      <c r="I17" s="64"/>
      <c r="J17" s="65"/>
      <c r="K17" s="64"/>
      <c r="L17" s="65"/>
      <c r="M17" s="65"/>
      <c r="N17" s="64"/>
    </row>
    <row r="18" spans="1:14" s="52" customFormat="1" ht="10.5" customHeight="1">
      <c r="A18" s="47"/>
      <c r="B18" s="53"/>
      <c r="C18" s="54">
        <v>4</v>
      </c>
      <c r="D18" s="55"/>
      <c r="E18" s="67" t="s">
        <v>90</v>
      </c>
      <c r="F18" s="61"/>
      <c r="G18" s="47"/>
      <c r="H18" s="53"/>
      <c r="I18" s="64"/>
      <c r="J18" s="65"/>
      <c r="K18" s="64"/>
      <c r="L18" s="65"/>
      <c r="M18" s="65"/>
      <c r="N18" s="64"/>
    </row>
    <row r="19" spans="1:14" s="52" customFormat="1" ht="10.5" customHeight="1">
      <c r="A19" s="47">
        <v>2</v>
      </c>
      <c r="B19" s="48">
        <f>'с2'!A9</f>
        <v>0</v>
      </c>
      <c r="C19" s="58" t="str">
        <f>'с2'!B9</f>
        <v>Петухова Надежда</v>
      </c>
      <c r="D19" s="61"/>
      <c r="E19" s="47"/>
      <c r="F19" s="53"/>
      <c r="G19" s="47">
        <v>-7</v>
      </c>
      <c r="H19" s="68">
        <f>IF(H12=F8,F16,IF(H12=F16,F8,0))</f>
        <v>0</v>
      </c>
      <c r="I19" s="69" t="str">
        <f>IF(I12=G8,G16,IF(I12=G16,G8,0))</f>
        <v>Плеханова Арина</v>
      </c>
      <c r="J19" s="69"/>
      <c r="K19" s="69"/>
      <c r="L19" s="69"/>
      <c r="M19" s="69"/>
      <c r="N19" s="69"/>
    </row>
    <row r="20" spans="1:14" s="52" customFormat="1" ht="10.5" customHeight="1">
      <c r="A20" s="47"/>
      <c r="B20" s="53"/>
      <c r="C20" s="47"/>
      <c r="D20" s="53"/>
      <c r="E20" s="47"/>
      <c r="F20" s="53"/>
      <c r="G20" s="47"/>
      <c r="H20" s="53"/>
      <c r="I20" s="70"/>
      <c r="J20" s="51"/>
      <c r="K20" s="70"/>
      <c r="L20" s="51"/>
      <c r="M20" s="51"/>
      <c r="N20" s="71" t="s">
        <v>15</v>
      </c>
    </row>
    <row r="21" spans="1:14" s="52" customFormat="1" ht="10.5" customHeight="1">
      <c r="A21" s="47">
        <v>-1</v>
      </c>
      <c r="B21" s="68">
        <f>IF(D6=B5,B7,IF(D6=B7,B5,0))</f>
        <v>0</v>
      </c>
      <c r="C21" s="69" t="str">
        <f>IF(E6=C5,C7,IF(E6=C7,C5,0))</f>
        <v>_</v>
      </c>
      <c r="D21" s="72"/>
      <c r="E21" s="47"/>
      <c r="F21" s="53"/>
      <c r="G21" s="47"/>
      <c r="H21" s="53"/>
      <c r="I21" s="70"/>
      <c r="J21" s="51"/>
      <c r="K21" s="70"/>
      <c r="L21" s="51"/>
      <c r="M21" s="51"/>
      <c r="N21" s="70"/>
    </row>
    <row r="22" spans="1:14" s="52" customFormat="1" ht="10.5" customHeight="1">
      <c r="A22" s="47"/>
      <c r="B22" s="53"/>
      <c r="C22" s="73">
        <v>8</v>
      </c>
      <c r="D22" s="55"/>
      <c r="E22" s="56" t="s">
        <v>91</v>
      </c>
      <c r="F22" s="61"/>
      <c r="G22" s="47"/>
      <c r="H22" s="53"/>
      <c r="I22" s="70"/>
      <c r="J22" s="51"/>
      <c r="K22" s="70"/>
      <c r="L22" s="51"/>
      <c r="M22" s="51"/>
      <c r="N22" s="70"/>
    </row>
    <row r="23" spans="1:14" s="52" customFormat="1" ht="10.5" customHeight="1">
      <c r="A23" s="47">
        <v>-2</v>
      </c>
      <c r="B23" s="68">
        <f>IF(D10=B9,B11,IF(D10=B11,B9,0))</f>
        <v>0</v>
      </c>
      <c r="C23" s="74" t="str">
        <f>IF(E10=C9,C11,IF(E10=C11,C9,0))</f>
        <v>Кушнарева Юлия</v>
      </c>
      <c r="D23" s="75"/>
      <c r="E23" s="73">
        <v>10</v>
      </c>
      <c r="F23" s="55"/>
      <c r="G23" s="56" t="s">
        <v>90</v>
      </c>
      <c r="H23" s="61"/>
      <c r="I23" s="70"/>
      <c r="J23" s="51"/>
      <c r="K23" s="70"/>
      <c r="L23" s="51"/>
      <c r="M23" s="51"/>
      <c r="N23" s="70"/>
    </row>
    <row r="24" spans="1:14" s="52" customFormat="1" ht="10.5" customHeight="1">
      <c r="A24" s="47"/>
      <c r="B24" s="53"/>
      <c r="C24" s="47">
        <v>-6</v>
      </c>
      <c r="D24" s="76">
        <f>IF(F16=D14,D18,IF(F16=D18,D14,0))</f>
        <v>0</v>
      </c>
      <c r="E24" s="74" t="str">
        <f>IF(G16=E14,E18,IF(G16=E18,E14,0))</f>
        <v>Петухова Надежда</v>
      </c>
      <c r="F24" s="75"/>
      <c r="G24" s="73"/>
      <c r="H24" s="61"/>
      <c r="I24" s="70"/>
      <c r="J24" s="51"/>
      <c r="K24" s="70"/>
      <c r="L24" s="51"/>
      <c r="M24" s="51"/>
      <c r="N24" s="70"/>
    </row>
    <row r="25" spans="1:14" s="52" customFormat="1" ht="10.5" customHeight="1">
      <c r="A25" s="47">
        <v>-3</v>
      </c>
      <c r="B25" s="68">
        <f>IF(D14=B13,B15,IF(D14=B15,B13,0))</f>
        <v>0</v>
      </c>
      <c r="C25" s="69" t="str">
        <f>IF(E14=C13,C15,IF(E14=C15,C13,0))</f>
        <v>Петровский Тимофей</v>
      </c>
      <c r="D25" s="72"/>
      <c r="E25" s="47"/>
      <c r="F25" s="53"/>
      <c r="G25" s="54">
        <v>12</v>
      </c>
      <c r="H25" s="55"/>
      <c r="I25" s="63" t="s">
        <v>90</v>
      </c>
      <c r="J25" s="63"/>
      <c r="K25" s="63"/>
      <c r="L25" s="63"/>
      <c r="M25" s="63"/>
      <c r="N25" s="63"/>
    </row>
    <row r="26" spans="1:14" s="52" customFormat="1" ht="10.5" customHeight="1">
      <c r="A26" s="47"/>
      <c r="B26" s="53"/>
      <c r="C26" s="73">
        <v>9</v>
      </c>
      <c r="D26" s="55"/>
      <c r="E26" s="56" t="s">
        <v>51</v>
      </c>
      <c r="F26" s="61"/>
      <c r="G26" s="54"/>
      <c r="H26" s="61"/>
      <c r="I26" s="70"/>
      <c r="J26" s="51"/>
      <c r="K26" s="70"/>
      <c r="L26" s="51"/>
      <c r="M26" s="51"/>
      <c r="N26" s="71" t="s">
        <v>16</v>
      </c>
    </row>
    <row r="27" spans="1:14" s="52" customFormat="1" ht="10.5" customHeight="1">
      <c r="A27" s="47">
        <v>-4</v>
      </c>
      <c r="B27" s="68">
        <f>IF(D18=B17,B19,IF(D18=B19,B17,0))</f>
        <v>0</v>
      </c>
      <c r="C27" s="74" t="str">
        <f>IF(E18=C17,C19,IF(E18=C19,C17,0))</f>
        <v>Садыкова Эмилия</v>
      </c>
      <c r="D27" s="75"/>
      <c r="E27" s="73">
        <v>11</v>
      </c>
      <c r="F27" s="55"/>
      <c r="G27" s="67" t="s">
        <v>51</v>
      </c>
      <c r="H27" s="61"/>
      <c r="I27" s="70"/>
      <c r="J27" s="51"/>
      <c r="K27" s="70"/>
      <c r="L27" s="51"/>
      <c r="M27" s="51"/>
      <c r="N27" s="70"/>
    </row>
    <row r="28" spans="1:14" s="52" customFormat="1" ht="10.5" customHeight="1">
      <c r="A28" s="47"/>
      <c r="B28" s="77"/>
      <c r="C28" s="47">
        <v>-5</v>
      </c>
      <c r="D28" s="76">
        <f>IF(F8=D6,D10,IF(F8=D10,D6,0))</f>
        <v>0</v>
      </c>
      <c r="E28" s="74" t="str">
        <f>IF(G8=E6,E10,IF(G8=E10,E6,0))</f>
        <v>Кушнарев Никита</v>
      </c>
      <c r="F28" s="72"/>
      <c r="G28" s="47">
        <v>-12</v>
      </c>
      <c r="H28" s="68">
        <f>IF(H25=F23,F27,IF(H25=F27,F23,0))</f>
        <v>0</v>
      </c>
      <c r="I28" s="69" t="str">
        <f>IF(I25=G23,G27,IF(I25=G27,G23,0))</f>
        <v>Петровский Тимофей</v>
      </c>
      <c r="J28" s="69"/>
      <c r="K28" s="69"/>
      <c r="L28" s="69"/>
      <c r="M28" s="69"/>
      <c r="N28" s="69"/>
    </row>
    <row r="29" spans="1:14" s="52" customFormat="1" ht="10.5" customHeight="1">
      <c r="A29" s="47"/>
      <c r="B29" s="77"/>
      <c r="C29" s="47"/>
      <c r="D29" s="78"/>
      <c r="E29" s="47"/>
      <c r="F29" s="53"/>
      <c r="G29" s="47"/>
      <c r="H29" s="53"/>
      <c r="I29" s="70"/>
      <c r="J29" s="51"/>
      <c r="K29" s="70"/>
      <c r="L29" s="51"/>
      <c r="M29" s="51"/>
      <c r="N29" s="71" t="s">
        <v>17</v>
      </c>
    </row>
    <row r="30" spans="1:14" s="52" customFormat="1" ht="10.5" customHeight="1">
      <c r="A30" s="47"/>
      <c r="B30" s="77"/>
      <c r="C30" s="47"/>
      <c r="D30" s="78"/>
      <c r="E30" s="47">
        <v>-10</v>
      </c>
      <c r="F30" s="76">
        <f>IF(F23=D22,D24,IF(F23=D24,D22,0))</f>
        <v>0</v>
      </c>
      <c r="G30" s="69" t="str">
        <f>IF(G23=E22,E24,IF(G23=E24,E22,0))</f>
        <v>Кушнарева Юлия</v>
      </c>
      <c r="H30" s="72"/>
      <c r="I30" s="70"/>
      <c r="J30" s="51"/>
      <c r="K30" s="70"/>
      <c r="L30" s="51"/>
      <c r="M30" s="51"/>
      <c r="N30" s="70"/>
    </row>
    <row r="31" spans="1:14" s="52" customFormat="1" ht="10.5" customHeight="1">
      <c r="A31" s="47"/>
      <c r="B31" s="77"/>
      <c r="C31" s="47"/>
      <c r="D31" s="78"/>
      <c r="E31" s="47"/>
      <c r="F31" s="61"/>
      <c r="G31" s="54">
        <v>13</v>
      </c>
      <c r="H31" s="55"/>
      <c r="I31" s="63" t="s">
        <v>85</v>
      </c>
      <c r="J31" s="63"/>
      <c r="K31" s="63"/>
      <c r="L31" s="63"/>
      <c r="M31" s="63"/>
      <c r="N31" s="63"/>
    </row>
    <row r="32" spans="1:14" s="52" customFormat="1" ht="10.5" customHeight="1">
      <c r="A32" s="47">
        <v>-8</v>
      </c>
      <c r="B32" s="76">
        <f>IF(D22=B21,B23,IF(D22=B23,B21,0))</f>
        <v>0</v>
      </c>
      <c r="C32" s="69" t="str">
        <f>IF(E22=C21,C23,IF(E22=C23,C21,0))</f>
        <v>_</v>
      </c>
      <c r="D32" s="79"/>
      <c r="E32" s="47">
        <v>-11</v>
      </c>
      <c r="F32" s="76">
        <f>IF(F27=D26,D28,IF(F27=D28,D26,0))</f>
        <v>0</v>
      </c>
      <c r="G32" s="74" t="str">
        <f>IF(G27=E26,E28,IF(G27=E28,E26,0))</f>
        <v>Кушнарев Никита</v>
      </c>
      <c r="H32" s="72"/>
      <c r="I32" s="70"/>
      <c r="J32" s="51"/>
      <c r="K32" s="70"/>
      <c r="L32" s="51"/>
      <c r="M32" s="51"/>
      <c r="N32" s="71" t="s">
        <v>18</v>
      </c>
    </row>
    <row r="33" spans="1:14" s="52" customFormat="1" ht="10.5" customHeight="1">
      <c r="A33" s="47"/>
      <c r="B33" s="77"/>
      <c r="C33" s="54">
        <v>14</v>
      </c>
      <c r="D33" s="55"/>
      <c r="E33" s="63" t="s">
        <v>88</v>
      </c>
      <c r="F33" s="80"/>
      <c r="G33" s="47">
        <v>-13</v>
      </c>
      <c r="H33" s="68">
        <f>IF(H31=F30,F32,IF(H31=F32,F30,0))</f>
        <v>0</v>
      </c>
      <c r="I33" s="69" t="str">
        <f>IF(I31=G30,G32,IF(I31=G32,G30,0))</f>
        <v>Кушнарева Юлия</v>
      </c>
      <c r="J33" s="69"/>
      <c r="K33" s="69"/>
      <c r="L33" s="69"/>
      <c r="M33" s="69"/>
      <c r="N33" s="69"/>
    </row>
    <row r="34" spans="1:14" s="52" customFormat="1" ht="10.5" customHeight="1">
      <c r="A34" s="47">
        <v>-9</v>
      </c>
      <c r="B34" s="76">
        <f>IF(D26=B25,B27,IF(D26=B27,B25,0))</f>
        <v>0</v>
      </c>
      <c r="C34" s="74" t="str">
        <f>IF(E26=C25,C27,IF(E26=C27,C25,0))</f>
        <v>Садыкова Эмилия</v>
      </c>
      <c r="D34" s="79"/>
      <c r="E34" s="71" t="s">
        <v>20</v>
      </c>
      <c r="F34" s="81"/>
      <c r="G34" s="47"/>
      <c r="H34" s="82"/>
      <c r="I34" s="70"/>
      <c r="J34" s="51"/>
      <c r="K34" s="70"/>
      <c r="L34" s="51"/>
      <c r="M34" s="51"/>
      <c r="N34" s="71" t="s">
        <v>19</v>
      </c>
    </row>
    <row r="35" spans="1:14" s="52" customFormat="1" ht="10.5" customHeight="1">
      <c r="A35" s="47"/>
      <c r="B35" s="47"/>
      <c r="C35" s="47">
        <v>-14</v>
      </c>
      <c r="D35" s="68">
        <f>IF(D33=B32,B34,IF(D33=B34,B32,0))</f>
        <v>0</v>
      </c>
      <c r="E35" s="69" t="str">
        <f>IF(E33=C32,C34,IF(E33=C34,C32,0))</f>
        <v>_</v>
      </c>
      <c r="F35" s="83"/>
      <c r="G35" s="84"/>
      <c r="H35" s="84"/>
      <c r="I35" s="84"/>
      <c r="J35" s="84"/>
      <c r="K35" s="84"/>
      <c r="L35" s="84"/>
      <c r="M35" s="51"/>
      <c r="N35" s="51"/>
    </row>
    <row r="36" spans="1:14" s="52" customFormat="1" ht="10.5" customHeight="1">
      <c r="A36" s="47"/>
      <c r="B36" s="47"/>
      <c r="C36" s="47"/>
      <c r="D36" s="47"/>
      <c r="E36" s="71" t="s">
        <v>21</v>
      </c>
      <c r="F36" s="81"/>
      <c r="G36" s="47"/>
      <c r="H36" s="47"/>
      <c r="I36" s="70"/>
      <c r="J36" s="51"/>
      <c r="K36" s="51"/>
      <c r="L36" s="51"/>
      <c r="M36" s="51"/>
      <c r="N36" s="51"/>
    </row>
    <row r="37" spans="1:17" ht="10.5" customHeight="1">
      <c r="A37" s="52"/>
      <c r="B37" s="52"/>
      <c r="C37" s="52"/>
      <c r="D37" s="52"/>
      <c r="E37" s="52"/>
      <c r="F37" s="85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1:17" ht="10.5" customHeight="1">
      <c r="A38" s="52"/>
      <c r="B38" s="52"/>
      <c r="C38" s="52"/>
      <c r="D38" s="52"/>
      <c r="E38" s="52"/>
      <c r="F38" s="85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17" ht="10.5" customHeight="1">
      <c r="A39" s="52"/>
      <c r="B39" s="52"/>
      <c r="C39" s="52"/>
      <c r="D39" s="52"/>
      <c r="E39" s="52"/>
      <c r="F39" s="85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1:17" ht="10.5" customHeight="1">
      <c r="A40" s="52"/>
      <c r="B40" s="52"/>
      <c r="C40" s="52"/>
      <c r="D40" s="52"/>
      <c r="E40" s="52"/>
      <c r="F40" s="85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17" ht="10.5" customHeight="1">
      <c r="A41" s="52"/>
      <c r="B41" s="52"/>
      <c r="C41" s="52"/>
      <c r="D41" s="52"/>
      <c r="E41" s="52"/>
      <c r="F41" s="85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17" ht="10.5" customHeight="1">
      <c r="A42" s="52"/>
      <c r="B42" s="52"/>
      <c r="C42" s="52"/>
      <c r="D42" s="52"/>
      <c r="E42" s="52"/>
      <c r="F42" s="85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10.5" customHeight="1">
      <c r="A43" s="52"/>
      <c r="B43" s="52"/>
      <c r="C43" s="52"/>
      <c r="D43" s="52"/>
      <c r="E43" s="52"/>
      <c r="F43" s="85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10.5" customHeight="1">
      <c r="A44" s="52"/>
      <c r="B44" s="52"/>
      <c r="C44" s="52"/>
      <c r="D44" s="52"/>
      <c r="E44" s="52"/>
      <c r="F44" s="85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10.5" customHeight="1">
      <c r="A45" s="52"/>
      <c r="B45" s="52"/>
      <c r="C45" s="52"/>
      <c r="D45" s="52"/>
      <c r="E45" s="52"/>
      <c r="F45" s="85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0.5" customHeight="1">
      <c r="A46" s="52"/>
      <c r="B46" s="52"/>
      <c r="C46" s="52"/>
      <c r="D46" s="52"/>
      <c r="E46" s="52"/>
      <c r="F46" s="85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ht="10.5" customHeight="1">
      <c r="F47" s="86"/>
    </row>
    <row r="48" ht="10.5" customHeight="1">
      <c r="F48" s="8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N1"/>
    <mergeCell ref="A3:N3"/>
    <mergeCell ref="A4:N4"/>
    <mergeCell ref="A2:N2"/>
  </mergeCells>
  <conditionalFormatting sqref="B21:D21 B25:D25 B23:D23 B27:D27 D24:F24 D28:F28 H28:I28 B32:D32 B34:D34 H33:I33 H19:I19 F30:H30 F32:H32 D35:F35">
    <cfRule type="cellIs" priority="1" dxfId="4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M15"/>
  <sheetViews>
    <sheetView workbookViewId="0" topLeftCell="A1">
      <selection activeCell="A2" sqref="A2:L2"/>
    </sheetView>
  </sheetViews>
  <sheetFormatPr defaultColWidth="9.00390625" defaultRowHeight="12.75"/>
  <cols>
    <col min="1" max="1" width="9.125" style="32" customWidth="1"/>
    <col min="2" max="2" width="5.75390625" style="32" customWidth="1"/>
    <col min="3" max="4" width="25.75390625" style="26" customWidth="1"/>
    <col min="5" max="5" width="5.75390625" style="26" customWidth="1"/>
    <col min="6" max="16384" width="9.125" style="26" customWidth="1"/>
  </cols>
  <sheetData>
    <row r="1" spans="1:5" ht="12.75">
      <c r="A1" s="25" t="s">
        <v>22</v>
      </c>
      <c r="B1" s="173" t="s">
        <v>23</v>
      </c>
      <c r="C1" s="174"/>
      <c r="D1" s="171" t="s">
        <v>24</v>
      </c>
      <c r="E1" s="172"/>
    </row>
    <row r="2" spans="1:5" ht="12.75">
      <c r="A2" s="27">
        <v>1</v>
      </c>
      <c r="B2" s="28">
        <f>2!D6</f>
        <v>0</v>
      </c>
      <c r="C2" s="29" t="str">
        <f>2!E6</f>
        <v>Петров Глеб</v>
      </c>
      <c r="D2" s="30" t="str">
        <f>2!C21</f>
        <v>_</v>
      </c>
      <c r="E2" s="31">
        <f>2!B21</f>
        <v>0</v>
      </c>
    </row>
    <row r="3" spans="1:13" ht="12.75">
      <c r="A3" s="27">
        <v>2</v>
      </c>
      <c r="B3" s="28">
        <f>2!D10</f>
        <v>0</v>
      </c>
      <c r="C3" s="29" t="str">
        <f>2!E22</f>
        <v>Кушнарева Юлия</v>
      </c>
      <c r="D3" s="30" t="str">
        <f>2!C32</f>
        <v>_</v>
      </c>
      <c r="E3" s="31">
        <f>2!B23</f>
        <v>0</v>
      </c>
      <c r="M3" s="87"/>
    </row>
    <row r="4" spans="1:5" ht="12.75">
      <c r="A4" s="27">
        <v>3</v>
      </c>
      <c r="B4" s="28">
        <f>2!D14</f>
        <v>0</v>
      </c>
      <c r="C4" s="29" t="str">
        <f>2!E33</f>
        <v>Садыкова Эмилия</v>
      </c>
      <c r="D4" s="30" t="str">
        <f>2!E35</f>
        <v>_</v>
      </c>
      <c r="E4" s="31">
        <f>2!B25</f>
        <v>0</v>
      </c>
    </row>
    <row r="5" spans="1:5" ht="12.75">
      <c r="A5" s="27">
        <v>4</v>
      </c>
      <c r="B5" s="28">
        <f>2!D18</f>
        <v>0</v>
      </c>
      <c r="C5" s="29" t="str">
        <f>2!E10</f>
        <v>Кушнарев Никита</v>
      </c>
      <c r="D5" s="30" t="str">
        <f>2!C23</f>
        <v>Кушнарева Юлия</v>
      </c>
      <c r="E5" s="31">
        <f>2!B27</f>
        <v>0</v>
      </c>
    </row>
    <row r="6" spans="1:5" ht="12.75">
      <c r="A6" s="27">
        <v>5</v>
      </c>
      <c r="B6" s="28">
        <f>2!F8</f>
        <v>0</v>
      </c>
      <c r="C6" s="29" t="str">
        <f>2!I31</f>
        <v>Кушнарев Никита</v>
      </c>
      <c r="D6" s="30" t="str">
        <f>2!I33</f>
        <v>Кушнарева Юлия</v>
      </c>
      <c r="E6" s="31">
        <f>2!D28</f>
        <v>0</v>
      </c>
    </row>
    <row r="7" spans="1:5" ht="12.75">
      <c r="A7" s="27">
        <v>6</v>
      </c>
      <c r="B7" s="28">
        <f>2!F16</f>
        <v>0</v>
      </c>
      <c r="C7" s="29" t="str">
        <f>2!G8</f>
        <v>Петров Глеб</v>
      </c>
      <c r="D7" s="30" t="str">
        <f>2!E28</f>
        <v>Кушнарев Никита</v>
      </c>
      <c r="E7" s="31">
        <f>2!D24</f>
        <v>0</v>
      </c>
    </row>
    <row r="8" spans="1:5" ht="12.75">
      <c r="A8" s="27">
        <v>7</v>
      </c>
      <c r="B8" s="28">
        <f>2!H12</f>
        <v>0</v>
      </c>
      <c r="C8" s="29" t="str">
        <f>2!I12</f>
        <v>Петров Глеб</v>
      </c>
      <c r="D8" s="30" t="str">
        <f>2!I19</f>
        <v>Плеханова Арина</v>
      </c>
      <c r="E8" s="31">
        <f>2!H19</f>
        <v>0</v>
      </c>
    </row>
    <row r="9" spans="1:5" ht="12.75">
      <c r="A9" s="27">
        <v>8</v>
      </c>
      <c r="B9" s="28">
        <f>2!D22</f>
        <v>0</v>
      </c>
      <c r="C9" s="29" t="str">
        <f>2!G27</f>
        <v>Петровский Тимофей</v>
      </c>
      <c r="D9" s="30" t="str">
        <f>2!G32</f>
        <v>Кушнарев Никита</v>
      </c>
      <c r="E9" s="31">
        <f>2!B32</f>
        <v>0</v>
      </c>
    </row>
    <row r="10" spans="1:5" ht="12.75">
      <c r="A10" s="27">
        <v>9</v>
      </c>
      <c r="B10" s="28">
        <f>2!D26</f>
        <v>0</v>
      </c>
      <c r="C10" s="29" t="str">
        <f>2!E26</f>
        <v>Петровский Тимофей</v>
      </c>
      <c r="D10" s="30" t="str">
        <f>2!C34</f>
        <v>Садыкова Эмилия</v>
      </c>
      <c r="E10" s="31">
        <f>2!B34</f>
        <v>0</v>
      </c>
    </row>
    <row r="11" spans="1:5" ht="12.75">
      <c r="A11" s="27">
        <v>10</v>
      </c>
      <c r="B11" s="28">
        <f>2!F23</f>
        <v>0</v>
      </c>
      <c r="C11" s="29" t="str">
        <f>2!G23</f>
        <v>Петухова Надежда</v>
      </c>
      <c r="D11" s="30" t="str">
        <f>2!G30</f>
        <v>Кушнарева Юлия</v>
      </c>
      <c r="E11" s="31">
        <f>2!F30</f>
        <v>0</v>
      </c>
    </row>
    <row r="12" spans="1:5" ht="12.75">
      <c r="A12" s="27">
        <v>11</v>
      </c>
      <c r="B12" s="28">
        <f>2!F27</f>
        <v>0</v>
      </c>
      <c r="C12" s="29" t="str">
        <f>2!I25</f>
        <v>Петухова Надежда</v>
      </c>
      <c r="D12" s="30" t="str">
        <f>2!I28</f>
        <v>Петровский Тимофей</v>
      </c>
      <c r="E12" s="31">
        <f>2!F32</f>
        <v>0</v>
      </c>
    </row>
    <row r="13" spans="1:5" ht="12.75">
      <c r="A13" s="27">
        <v>12</v>
      </c>
      <c r="B13" s="28">
        <f>2!H25</f>
        <v>0</v>
      </c>
      <c r="C13" s="29" t="str">
        <f>2!E18</f>
        <v>Петухова Надежда</v>
      </c>
      <c r="D13" s="30" t="str">
        <f>2!C27</f>
        <v>Садыкова Эмилия</v>
      </c>
      <c r="E13" s="31">
        <f>2!H28</f>
        <v>0</v>
      </c>
    </row>
    <row r="14" spans="1:5" ht="12.75">
      <c r="A14" s="27">
        <v>13</v>
      </c>
      <c r="B14" s="28">
        <f>2!H31</f>
        <v>0</v>
      </c>
      <c r="C14" s="29" t="str">
        <f>2!E14</f>
        <v>Плеханова Арина</v>
      </c>
      <c r="D14" s="30" t="str">
        <f>2!C25</f>
        <v>Петровский Тимофей</v>
      </c>
      <c r="E14" s="31">
        <f>2!H33</f>
        <v>0</v>
      </c>
    </row>
    <row r="15" spans="1:5" ht="12.75">
      <c r="A15" s="27">
        <v>14</v>
      </c>
      <c r="B15" s="28">
        <f>2!D33</f>
        <v>0</v>
      </c>
      <c r="C15" s="29" t="str">
        <f>2!G16</f>
        <v>Плеханова Арина</v>
      </c>
      <c r="D15" s="30" t="str">
        <f>2!E24</f>
        <v>Петухова Надежда</v>
      </c>
      <c r="E15" s="31">
        <f>2!D35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13" customWidth="1"/>
    <col min="2" max="2" width="42.75390625" style="13" customWidth="1"/>
    <col min="3" max="3" width="9.125" style="13" customWidth="1"/>
    <col min="4" max="4" width="24.75390625" style="13" customWidth="1"/>
    <col min="5" max="5" width="3.75390625" style="13" customWidth="1"/>
    <col min="6" max="6" width="4.875" style="13" customWidth="1"/>
    <col min="7" max="7" width="9.75390625" style="13" customWidth="1"/>
    <col min="8" max="8" width="20.75390625" style="13" customWidth="1"/>
    <col min="9" max="9" width="7.125" style="13" customWidth="1"/>
    <col min="10" max="16384" width="9.125" style="13" customWidth="1"/>
  </cols>
  <sheetData>
    <row r="1" spans="1:10" ht="20.25" thickBot="1">
      <c r="A1" s="175" t="s">
        <v>27</v>
      </c>
      <c r="B1" s="175"/>
      <c r="C1" s="175"/>
      <c r="D1" s="175"/>
      <c r="E1" s="175"/>
      <c r="F1" s="175"/>
      <c r="G1" s="175"/>
      <c r="H1" s="175"/>
      <c r="I1" s="175"/>
      <c r="J1" s="33" t="s">
        <v>26</v>
      </c>
    </row>
    <row r="2" spans="1:9" ht="13.5" thickBot="1">
      <c r="A2" s="169" t="s">
        <v>25</v>
      </c>
      <c r="B2" s="169"/>
      <c r="C2" s="169"/>
      <c r="D2" s="169"/>
      <c r="E2" s="169"/>
      <c r="F2" s="169"/>
      <c r="G2" s="169"/>
      <c r="H2" s="169"/>
      <c r="I2" s="169"/>
    </row>
    <row r="3" spans="1:10" ht="23.25">
      <c r="A3" s="165" t="s">
        <v>75</v>
      </c>
      <c r="B3" s="166"/>
      <c r="C3" s="166"/>
      <c r="D3" s="166"/>
      <c r="E3" s="166"/>
      <c r="F3" s="166"/>
      <c r="G3" s="166"/>
      <c r="H3" s="166"/>
      <c r="I3" s="18">
        <v>1</v>
      </c>
      <c r="J3" s="34"/>
    </row>
    <row r="4" spans="1:10" ht="19.5" customHeight="1">
      <c r="A4" s="160" t="s">
        <v>70</v>
      </c>
      <c r="B4" s="160"/>
      <c r="C4" s="160"/>
      <c r="D4" s="160"/>
      <c r="E4" s="160"/>
      <c r="F4" s="160"/>
      <c r="G4" s="160"/>
      <c r="H4" s="160"/>
      <c r="I4" s="160"/>
      <c r="J4" s="35"/>
    </row>
    <row r="5" spans="1:10" ht="15.75">
      <c r="A5" s="161"/>
      <c r="B5" s="162"/>
      <c r="C5" s="162"/>
      <c r="D5" s="19" t="s">
        <v>5</v>
      </c>
      <c r="E5" s="176">
        <v>44206</v>
      </c>
      <c r="F5" s="176"/>
      <c r="G5" s="176"/>
      <c r="H5" s="20" t="s">
        <v>53</v>
      </c>
      <c r="I5" s="21" t="s">
        <v>6</v>
      </c>
      <c r="J5" s="36"/>
    </row>
    <row r="6" spans="1:10" ht="15.75">
      <c r="A6" s="37"/>
      <c r="B6" s="37"/>
      <c r="C6" s="37"/>
      <c r="D6" s="37"/>
      <c r="E6" s="37"/>
      <c r="F6" s="37"/>
      <c r="G6" s="37"/>
      <c r="H6" s="37"/>
      <c r="I6" s="37"/>
      <c r="J6" s="36"/>
    </row>
    <row r="7" spans="1:10" ht="10.5" customHeight="1">
      <c r="A7" s="1"/>
      <c r="B7" s="38" t="s">
        <v>11</v>
      </c>
      <c r="C7" s="39" t="s">
        <v>7</v>
      </c>
      <c r="D7" s="40" t="s">
        <v>12</v>
      </c>
      <c r="E7" s="1"/>
      <c r="F7" s="1"/>
      <c r="G7" s="1"/>
      <c r="H7" s="1"/>
      <c r="I7" s="1"/>
      <c r="J7" s="41"/>
    </row>
    <row r="8" spans="1:10" ht="18">
      <c r="A8" s="42"/>
      <c r="B8" s="22" t="s">
        <v>86</v>
      </c>
      <c r="C8" s="23">
        <v>1</v>
      </c>
      <c r="D8" s="24" t="str">
        <f>3!I12</f>
        <v>Максютова Маргарита</v>
      </c>
      <c r="E8" s="1"/>
      <c r="F8" s="1"/>
      <c r="G8" s="1"/>
      <c r="H8" s="1"/>
      <c r="I8" s="1"/>
      <c r="J8" s="43"/>
    </row>
    <row r="9" spans="1:10" ht="18">
      <c r="A9" s="42"/>
      <c r="B9" s="22" t="s">
        <v>51</v>
      </c>
      <c r="C9" s="23">
        <v>2</v>
      </c>
      <c r="D9" s="24" t="str">
        <f>3!I19</f>
        <v>Петровский Тимофей</v>
      </c>
      <c r="E9" s="1"/>
      <c r="F9" s="1"/>
      <c r="G9" s="1"/>
      <c r="H9" s="1"/>
      <c r="I9" s="1"/>
      <c r="J9" s="43"/>
    </row>
    <row r="10" spans="1:10" ht="18">
      <c r="A10" s="42"/>
      <c r="B10" s="22" t="s">
        <v>52</v>
      </c>
      <c r="C10" s="23">
        <v>3</v>
      </c>
      <c r="D10" s="24" t="str">
        <f>3!I25</f>
        <v>Назмиев Аскар</v>
      </c>
      <c r="E10" s="1"/>
      <c r="F10" s="1"/>
      <c r="G10" s="1"/>
      <c r="H10" s="1"/>
      <c r="I10" s="1"/>
      <c r="J10" s="43"/>
    </row>
    <row r="11" spans="1:10" ht="18">
      <c r="A11" s="42"/>
      <c r="B11" s="22" t="s">
        <v>87</v>
      </c>
      <c r="C11" s="23">
        <v>4</v>
      </c>
      <c r="D11" s="24" t="str">
        <f>3!I28</f>
        <v>Назмиева Мелина</v>
      </c>
      <c r="E11" s="1"/>
      <c r="F11" s="1"/>
      <c r="G11" s="1"/>
      <c r="H11" s="1"/>
      <c r="I11" s="1"/>
      <c r="J11" s="41"/>
    </row>
    <row r="12" spans="1:10" ht="18">
      <c r="A12" s="42"/>
      <c r="B12" s="22" t="s">
        <v>89</v>
      </c>
      <c r="C12" s="23">
        <v>5</v>
      </c>
      <c r="D12" s="24" t="str">
        <f>3!I31</f>
        <v>Максютова Наталья</v>
      </c>
      <c r="E12" s="1"/>
      <c r="F12" s="1"/>
      <c r="G12" s="1"/>
      <c r="H12" s="1"/>
      <c r="I12" s="1"/>
      <c r="J12" s="41"/>
    </row>
    <row r="13" spans="1:10" ht="18">
      <c r="A13" s="42"/>
      <c r="B13" s="22" t="s">
        <v>88</v>
      </c>
      <c r="C13" s="23">
        <v>6</v>
      </c>
      <c r="D13" s="24" t="str">
        <f>3!I33</f>
        <v>Садыкова Эмилия</v>
      </c>
      <c r="E13" s="1"/>
      <c r="F13" s="1"/>
      <c r="G13" s="1"/>
      <c r="H13" s="1"/>
      <c r="I13" s="1"/>
      <c r="J13" s="41"/>
    </row>
    <row r="14" spans="1:10" ht="18">
      <c r="A14" s="42"/>
      <c r="B14" s="22" t="s">
        <v>13</v>
      </c>
      <c r="C14" s="23">
        <v>7</v>
      </c>
      <c r="D14" s="24">
        <f>3!E33</f>
        <v>0</v>
      </c>
      <c r="E14" s="1"/>
      <c r="F14" s="1"/>
      <c r="G14" s="1"/>
      <c r="H14" s="1"/>
      <c r="I14" s="1"/>
      <c r="J14" s="41"/>
    </row>
    <row r="15" spans="1:10" ht="18">
      <c r="A15" s="42"/>
      <c r="B15" s="22" t="s">
        <v>13</v>
      </c>
      <c r="C15" s="23">
        <v>8</v>
      </c>
      <c r="D15" s="24">
        <f>3!E35</f>
        <v>0</v>
      </c>
      <c r="E15" s="1"/>
      <c r="F15" s="1"/>
      <c r="G15" s="1"/>
      <c r="H15" s="1"/>
      <c r="I15" s="1"/>
      <c r="J15" s="41"/>
    </row>
    <row r="16" ht="12.75">
      <c r="J16" s="41"/>
    </row>
    <row r="17" ht="12.75">
      <c r="J17" s="4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5:C5"/>
    <mergeCell ref="E5:G5"/>
    <mergeCell ref="A1:I1"/>
    <mergeCell ref="A4:I4"/>
    <mergeCell ref="A2:I2"/>
    <mergeCell ref="A3:H3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Q48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45" customWidth="1"/>
    <col min="2" max="2" width="3.75390625" style="45" customWidth="1"/>
    <col min="3" max="3" width="25.75390625" style="45" customWidth="1"/>
    <col min="4" max="4" width="3.75390625" style="45" customWidth="1"/>
    <col min="5" max="5" width="19.75390625" style="45" customWidth="1"/>
    <col min="6" max="6" width="3.75390625" style="45" customWidth="1"/>
    <col min="7" max="7" width="17.75390625" style="45" customWidth="1"/>
    <col min="8" max="8" width="3.75390625" style="45" customWidth="1"/>
    <col min="9" max="9" width="7.75390625" style="45" customWidth="1"/>
    <col min="10" max="13" width="3.75390625" style="45" customWidth="1"/>
    <col min="14" max="14" width="4.75390625" style="45" customWidth="1"/>
    <col min="15" max="17" width="3.75390625" style="45" customWidth="1"/>
    <col min="18" max="16384" width="2.75390625" style="45" customWidth="1"/>
  </cols>
  <sheetData>
    <row r="1" spans="1:14" s="13" customFormat="1" ht="13.5" thickBot="1">
      <c r="A1" s="177" t="s">
        <v>28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s="13" customFormat="1" ht="13.5" thickBot="1">
      <c r="A2" s="179" t="s">
        <v>29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5" ht="10.5" customHeight="1">
      <c r="A3" s="178" t="str">
        <f>CONCATENATE('с3'!A3," "," ","-"," ",'с3'!I3," тур")</f>
        <v>LXV Чемпионат РБ в зачет Кубка РБ 21, Кубка Давида - Детского Кубка РБ 21  - 1 тур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44"/>
    </row>
    <row r="4" spans="1:15" ht="13.5">
      <c r="A4" s="167">
        <f>'с3'!E5</f>
        <v>44206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46"/>
    </row>
    <row r="5" spans="1:14" s="52" customFormat="1" ht="10.5" customHeight="1">
      <c r="A5" s="47">
        <v>1</v>
      </c>
      <c r="B5" s="48">
        <f>'с3'!A8</f>
        <v>0</v>
      </c>
      <c r="C5" s="49" t="str">
        <f>'с3'!B8</f>
        <v>Максютова Маргарита</v>
      </c>
      <c r="D5" s="50"/>
      <c r="E5" s="47"/>
      <c r="F5" s="47"/>
      <c r="G5" s="47"/>
      <c r="H5" s="47"/>
      <c r="I5" s="47"/>
      <c r="J5" s="51"/>
      <c r="K5" s="51"/>
      <c r="L5" s="51"/>
      <c r="M5" s="51"/>
      <c r="N5" s="51"/>
    </row>
    <row r="6" spans="1:14" s="52" customFormat="1" ht="10.5" customHeight="1">
      <c r="A6" s="47"/>
      <c r="B6" s="53"/>
      <c r="C6" s="54">
        <v>1</v>
      </c>
      <c r="D6" s="55"/>
      <c r="E6" s="56" t="s">
        <v>86</v>
      </c>
      <c r="F6" s="57"/>
      <c r="G6" s="47"/>
      <c r="H6" s="47"/>
      <c r="I6" s="47"/>
      <c r="J6" s="51"/>
      <c r="K6" s="51"/>
      <c r="L6" s="51"/>
      <c r="M6" s="51"/>
      <c r="N6" s="51"/>
    </row>
    <row r="7" spans="1:14" s="52" customFormat="1" ht="10.5" customHeight="1">
      <c r="A7" s="47">
        <v>8</v>
      </c>
      <c r="B7" s="48">
        <f>'с3'!A15</f>
        <v>0</v>
      </c>
      <c r="C7" s="58" t="str">
        <f>'с3'!B15</f>
        <v>_</v>
      </c>
      <c r="D7" s="59"/>
      <c r="E7" s="54"/>
      <c r="F7" s="60"/>
      <c r="G7" s="47"/>
      <c r="H7" s="47"/>
      <c r="I7" s="47"/>
      <c r="J7" s="51"/>
      <c r="K7" s="51"/>
      <c r="L7" s="51"/>
      <c r="M7" s="51"/>
      <c r="N7" s="51"/>
    </row>
    <row r="8" spans="1:14" s="52" customFormat="1" ht="10.5" customHeight="1">
      <c r="A8" s="47"/>
      <c r="B8" s="53"/>
      <c r="C8" s="47"/>
      <c r="D8" s="53"/>
      <c r="E8" s="54">
        <v>5</v>
      </c>
      <c r="F8" s="55"/>
      <c r="G8" s="56" t="s">
        <v>86</v>
      </c>
      <c r="H8" s="57"/>
      <c r="I8" s="47"/>
      <c r="J8" s="51"/>
      <c r="K8" s="51"/>
      <c r="L8" s="51"/>
      <c r="M8" s="51"/>
      <c r="N8" s="51"/>
    </row>
    <row r="9" spans="1:14" s="52" customFormat="1" ht="10.5" customHeight="1">
      <c r="A9" s="47">
        <v>5</v>
      </c>
      <c r="B9" s="48">
        <f>'с3'!A12</f>
        <v>0</v>
      </c>
      <c r="C9" s="49" t="str">
        <f>'с3'!B12</f>
        <v>Максютова Наталья</v>
      </c>
      <c r="D9" s="61"/>
      <c r="E9" s="54"/>
      <c r="F9" s="59"/>
      <c r="G9" s="54"/>
      <c r="H9" s="57"/>
      <c r="I9" s="47"/>
      <c r="J9" s="51"/>
      <c r="K9" s="51"/>
      <c r="L9" s="51"/>
      <c r="M9" s="51"/>
      <c r="N9" s="51"/>
    </row>
    <row r="10" spans="1:14" s="52" customFormat="1" ht="10.5" customHeight="1">
      <c r="A10" s="47"/>
      <c r="B10" s="53"/>
      <c r="C10" s="54">
        <v>2</v>
      </c>
      <c r="D10" s="55"/>
      <c r="E10" s="67" t="s">
        <v>87</v>
      </c>
      <c r="F10" s="62"/>
      <c r="G10" s="54"/>
      <c r="H10" s="57"/>
      <c r="I10" s="47"/>
      <c r="J10" s="51"/>
      <c r="K10" s="51"/>
      <c r="L10" s="51"/>
      <c r="M10" s="51"/>
      <c r="N10" s="51"/>
    </row>
    <row r="11" spans="1:14" s="52" customFormat="1" ht="10.5" customHeight="1">
      <c r="A11" s="47">
        <v>4</v>
      </c>
      <c r="B11" s="48">
        <f>'с3'!A11</f>
        <v>0</v>
      </c>
      <c r="C11" s="58" t="str">
        <f>'с3'!B11</f>
        <v>Назмиева Мелина</v>
      </c>
      <c r="D11" s="61"/>
      <c r="E11" s="47"/>
      <c r="F11" s="53"/>
      <c r="G11" s="54"/>
      <c r="H11" s="57"/>
      <c r="I11" s="47"/>
      <c r="J11" s="51"/>
      <c r="K11" s="51"/>
      <c r="L11" s="51"/>
      <c r="M11" s="51"/>
      <c r="N11" s="51"/>
    </row>
    <row r="12" spans="1:14" s="52" customFormat="1" ht="10.5" customHeight="1">
      <c r="A12" s="47"/>
      <c r="B12" s="53"/>
      <c r="C12" s="47"/>
      <c r="D12" s="53"/>
      <c r="E12" s="47"/>
      <c r="F12" s="53"/>
      <c r="G12" s="54">
        <v>7</v>
      </c>
      <c r="H12" s="55"/>
      <c r="I12" s="63" t="s">
        <v>86</v>
      </c>
      <c r="J12" s="63"/>
      <c r="K12" s="63"/>
      <c r="L12" s="63"/>
      <c r="M12" s="63"/>
      <c r="N12" s="63"/>
    </row>
    <row r="13" spans="1:14" s="52" customFormat="1" ht="10.5" customHeight="1">
      <c r="A13" s="47">
        <v>3</v>
      </c>
      <c r="B13" s="48">
        <f>'с3'!A10</f>
        <v>0</v>
      </c>
      <c r="C13" s="49" t="str">
        <f>'с3'!B10</f>
        <v>Назмиев Аскар</v>
      </c>
      <c r="D13" s="61"/>
      <c r="E13" s="47"/>
      <c r="F13" s="53"/>
      <c r="G13" s="54"/>
      <c r="H13" s="61"/>
      <c r="I13" s="64"/>
      <c r="J13" s="65"/>
      <c r="K13" s="64"/>
      <c r="L13" s="65"/>
      <c r="M13" s="65"/>
      <c r="N13" s="66" t="s">
        <v>14</v>
      </c>
    </row>
    <row r="14" spans="1:14" s="52" customFormat="1" ht="10.5" customHeight="1">
      <c r="A14" s="47"/>
      <c r="B14" s="53"/>
      <c r="C14" s="54">
        <v>3</v>
      </c>
      <c r="D14" s="55"/>
      <c r="E14" s="56" t="s">
        <v>52</v>
      </c>
      <c r="F14" s="61"/>
      <c r="G14" s="54"/>
      <c r="H14" s="61"/>
      <c r="I14" s="64"/>
      <c r="J14" s="65"/>
      <c r="K14" s="64"/>
      <c r="L14" s="65"/>
      <c r="M14" s="65"/>
      <c r="N14" s="64"/>
    </row>
    <row r="15" spans="1:14" s="52" customFormat="1" ht="10.5" customHeight="1">
      <c r="A15" s="47">
        <v>6</v>
      </c>
      <c r="B15" s="48">
        <f>'с3'!A13</f>
        <v>0</v>
      </c>
      <c r="C15" s="58" t="str">
        <f>'с3'!B13</f>
        <v>Садыкова Эмилия</v>
      </c>
      <c r="D15" s="59"/>
      <c r="E15" s="54"/>
      <c r="F15" s="62"/>
      <c r="G15" s="54"/>
      <c r="H15" s="61"/>
      <c r="I15" s="64"/>
      <c r="J15" s="65"/>
      <c r="K15" s="64"/>
      <c r="L15" s="65"/>
      <c r="M15" s="65"/>
      <c r="N15" s="64"/>
    </row>
    <row r="16" spans="1:14" s="52" customFormat="1" ht="10.5" customHeight="1">
      <c r="A16" s="47"/>
      <c r="B16" s="53"/>
      <c r="C16" s="47"/>
      <c r="D16" s="53"/>
      <c r="E16" s="54">
        <v>6</v>
      </c>
      <c r="F16" s="55"/>
      <c r="G16" s="67" t="s">
        <v>51</v>
      </c>
      <c r="H16" s="61"/>
      <c r="I16" s="64"/>
      <c r="J16" s="65"/>
      <c r="K16" s="64"/>
      <c r="L16" s="65"/>
      <c r="M16" s="65"/>
      <c r="N16" s="64"/>
    </row>
    <row r="17" spans="1:14" s="52" customFormat="1" ht="10.5" customHeight="1">
      <c r="A17" s="47">
        <v>7</v>
      </c>
      <c r="B17" s="48">
        <f>'с3'!A14</f>
        <v>0</v>
      </c>
      <c r="C17" s="49" t="str">
        <f>'с3'!B14</f>
        <v>_</v>
      </c>
      <c r="D17" s="61"/>
      <c r="E17" s="54"/>
      <c r="F17" s="61"/>
      <c r="G17" s="47"/>
      <c r="H17" s="53"/>
      <c r="I17" s="64"/>
      <c r="J17" s="65"/>
      <c r="K17" s="64"/>
      <c r="L17" s="65"/>
      <c r="M17" s="65"/>
      <c r="N17" s="64"/>
    </row>
    <row r="18" spans="1:14" s="52" customFormat="1" ht="10.5" customHeight="1">
      <c r="A18" s="47"/>
      <c r="B18" s="53"/>
      <c r="C18" s="54">
        <v>4</v>
      </c>
      <c r="D18" s="55"/>
      <c r="E18" s="67" t="s">
        <v>51</v>
      </c>
      <c r="F18" s="61"/>
      <c r="G18" s="47"/>
      <c r="H18" s="53"/>
      <c r="I18" s="64"/>
      <c r="J18" s="65"/>
      <c r="K18" s="64"/>
      <c r="L18" s="65"/>
      <c r="M18" s="65"/>
      <c r="N18" s="64"/>
    </row>
    <row r="19" spans="1:14" s="52" customFormat="1" ht="10.5" customHeight="1">
      <c r="A19" s="47">
        <v>2</v>
      </c>
      <c r="B19" s="48">
        <f>'с3'!A9</f>
        <v>0</v>
      </c>
      <c r="C19" s="58" t="str">
        <f>'с3'!B9</f>
        <v>Петровский Тимофей</v>
      </c>
      <c r="D19" s="61"/>
      <c r="E19" s="47"/>
      <c r="F19" s="53"/>
      <c r="G19" s="47">
        <v>-7</v>
      </c>
      <c r="H19" s="68">
        <f>IF(H12=F8,F16,IF(H12=F16,F8,0))</f>
        <v>0</v>
      </c>
      <c r="I19" s="69" t="str">
        <f>IF(I12=G8,G16,IF(I12=G16,G8,0))</f>
        <v>Петровский Тимофей</v>
      </c>
      <c r="J19" s="69"/>
      <c r="K19" s="69"/>
      <c r="L19" s="69"/>
      <c r="M19" s="69"/>
      <c r="N19" s="69"/>
    </row>
    <row r="20" spans="1:14" s="52" customFormat="1" ht="10.5" customHeight="1">
      <c r="A20" s="47"/>
      <c r="B20" s="53"/>
      <c r="C20" s="47"/>
      <c r="D20" s="53"/>
      <c r="E20" s="47"/>
      <c r="F20" s="53"/>
      <c r="G20" s="47"/>
      <c r="H20" s="53"/>
      <c r="I20" s="70"/>
      <c r="J20" s="51"/>
      <c r="K20" s="70"/>
      <c r="L20" s="51"/>
      <c r="M20" s="51"/>
      <c r="N20" s="71" t="s">
        <v>15</v>
      </c>
    </row>
    <row r="21" spans="1:14" s="52" customFormat="1" ht="10.5" customHeight="1">
      <c r="A21" s="47">
        <v>-1</v>
      </c>
      <c r="B21" s="68">
        <f>IF(D6=B5,B7,IF(D6=B7,B5,0))</f>
        <v>0</v>
      </c>
      <c r="C21" s="69" t="str">
        <f>IF(E6=C5,C7,IF(E6=C7,C5,0))</f>
        <v>_</v>
      </c>
      <c r="D21" s="72"/>
      <c r="E21" s="47"/>
      <c r="F21" s="53"/>
      <c r="G21" s="47"/>
      <c r="H21" s="53"/>
      <c r="I21" s="70"/>
      <c r="J21" s="51"/>
      <c r="K21" s="70"/>
      <c r="L21" s="51"/>
      <c r="M21" s="51"/>
      <c r="N21" s="70"/>
    </row>
    <row r="22" spans="1:14" s="52" customFormat="1" ht="10.5" customHeight="1">
      <c r="A22" s="47"/>
      <c r="B22" s="53"/>
      <c r="C22" s="73">
        <v>8</v>
      </c>
      <c r="D22" s="55"/>
      <c r="E22" s="56" t="s">
        <v>89</v>
      </c>
      <c r="F22" s="61"/>
      <c r="G22" s="47"/>
      <c r="H22" s="53"/>
      <c r="I22" s="70"/>
      <c r="J22" s="51"/>
      <c r="K22" s="70"/>
      <c r="L22" s="51"/>
      <c r="M22" s="51"/>
      <c r="N22" s="70"/>
    </row>
    <row r="23" spans="1:14" s="52" customFormat="1" ht="10.5" customHeight="1">
      <c r="A23" s="47">
        <v>-2</v>
      </c>
      <c r="B23" s="68">
        <f>IF(D10=B9,B11,IF(D10=B11,B9,0))</f>
        <v>0</v>
      </c>
      <c r="C23" s="74" t="str">
        <f>IF(E10=C9,C11,IF(E10=C11,C9,0))</f>
        <v>Максютова Наталья</v>
      </c>
      <c r="D23" s="75"/>
      <c r="E23" s="73">
        <v>10</v>
      </c>
      <c r="F23" s="55"/>
      <c r="G23" s="56" t="s">
        <v>52</v>
      </c>
      <c r="H23" s="61"/>
      <c r="I23" s="70"/>
      <c r="J23" s="51"/>
      <c r="K23" s="70"/>
      <c r="L23" s="51"/>
      <c r="M23" s="51"/>
      <c r="N23" s="70"/>
    </row>
    <row r="24" spans="1:14" s="52" customFormat="1" ht="10.5" customHeight="1">
      <c r="A24" s="47"/>
      <c r="B24" s="53"/>
      <c r="C24" s="47">
        <v>-6</v>
      </c>
      <c r="D24" s="76">
        <f>IF(F16=D14,D18,IF(F16=D18,D14,0))</f>
        <v>0</v>
      </c>
      <c r="E24" s="74" t="str">
        <f>IF(G16=E14,E18,IF(G16=E18,E14,0))</f>
        <v>Назмиев Аскар</v>
      </c>
      <c r="F24" s="75"/>
      <c r="G24" s="73"/>
      <c r="H24" s="61"/>
      <c r="I24" s="70"/>
      <c r="J24" s="51"/>
      <c r="K24" s="70"/>
      <c r="L24" s="51"/>
      <c r="M24" s="51"/>
      <c r="N24" s="70"/>
    </row>
    <row r="25" spans="1:14" s="52" customFormat="1" ht="10.5" customHeight="1">
      <c r="A25" s="47">
        <v>-3</v>
      </c>
      <c r="B25" s="68">
        <f>IF(D14=B13,B15,IF(D14=B15,B13,0))</f>
        <v>0</v>
      </c>
      <c r="C25" s="69" t="str">
        <f>IF(E14=C13,C15,IF(E14=C15,C13,0))</f>
        <v>Садыкова Эмилия</v>
      </c>
      <c r="D25" s="72"/>
      <c r="E25" s="47"/>
      <c r="F25" s="53"/>
      <c r="G25" s="54">
        <v>12</v>
      </c>
      <c r="H25" s="55"/>
      <c r="I25" s="63" t="s">
        <v>52</v>
      </c>
      <c r="J25" s="63"/>
      <c r="K25" s="63"/>
      <c r="L25" s="63"/>
      <c r="M25" s="63"/>
      <c r="N25" s="63"/>
    </row>
    <row r="26" spans="1:14" s="52" customFormat="1" ht="10.5" customHeight="1">
      <c r="A26" s="47"/>
      <c r="B26" s="53"/>
      <c r="C26" s="73">
        <v>9</v>
      </c>
      <c r="D26" s="55"/>
      <c r="E26" s="56" t="s">
        <v>88</v>
      </c>
      <c r="F26" s="61"/>
      <c r="G26" s="54"/>
      <c r="H26" s="61"/>
      <c r="I26" s="70"/>
      <c r="J26" s="51"/>
      <c r="K26" s="70"/>
      <c r="L26" s="51"/>
      <c r="M26" s="51"/>
      <c r="N26" s="71" t="s">
        <v>16</v>
      </c>
    </row>
    <row r="27" spans="1:14" s="52" customFormat="1" ht="10.5" customHeight="1">
      <c r="A27" s="47">
        <v>-4</v>
      </c>
      <c r="B27" s="68">
        <f>IF(D18=B17,B19,IF(D18=B19,B17,0))</f>
        <v>0</v>
      </c>
      <c r="C27" s="74" t="str">
        <f>IF(E18=C17,C19,IF(E18=C19,C17,0))</f>
        <v>_</v>
      </c>
      <c r="D27" s="75"/>
      <c r="E27" s="73">
        <v>11</v>
      </c>
      <c r="F27" s="55"/>
      <c r="G27" s="67" t="s">
        <v>87</v>
      </c>
      <c r="H27" s="61"/>
      <c r="I27" s="70"/>
      <c r="J27" s="51"/>
      <c r="K27" s="70"/>
      <c r="L27" s="51"/>
      <c r="M27" s="51"/>
      <c r="N27" s="70"/>
    </row>
    <row r="28" spans="1:14" s="52" customFormat="1" ht="10.5" customHeight="1">
      <c r="A28" s="47"/>
      <c r="B28" s="77"/>
      <c r="C28" s="47">
        <v>-5</v>
      </c>
      <c r="D28" s="76">
        <f>IF(F8=D6,D10,IF(F8=D10,D6,0))</f>
        <v>0</v>
      </c>
      <c r="E28" s="74" t="str">
        <f>IF(G8=E6,E10,IF(G8=E10,E6,0))</f>
        <v>Назмиева Мелина</v>
      </c>
      <c r="F28" s="72"/>
      <c r="G28" s="47">
        <v>-12</v>
      </c>
      <c r="H28" s="68">
        <f>IF(H25=F23,F27,IF(H25=F27,F23,0))</f>
        <v>0</v>
      </c>
      <c r="I28" s="69" t="str">
        <f>IF(I25=G23,G27,IF(I25=G27,G23,0))</f>
        <v>Назмиева Мелина</v>
      </c>
      <c r="J28" s="69"/>
      <c r="K28" s="69"/>
      <c r="L28" s="69"/>
      <c r="M28" s="69"/>
      <c r="N28" s="69"/>
    </row>
    <row r="29" spans="1:14" s="52" customFormat="1" ht="10.5" customHeight="1">
      <c r="A29" s="47"/>
      <c r="B29" s="77"/>
      <c r="C29" s="47"/>
      <c r="D29" s="78"/>
      <c r="E29" s="47"/>
      <c r="F29" s="53"/>
      <c r="G29" s="47"/>
      <c r="H29" s="53"/>
      <c r="I29" s="70"/>
      <c r="J29" s="51"/>
      <c r="K29" s="70"/>
      <c r="L29" s="51"/>
      <c r="M29" s="51"/>
      <c r="N29" s="71" t="s">
        <v>17</v>
      </c>
    </row>
    <row r="30" spans="1:14" s="52" customFormat="1" ht="10.5" customHeight="1">
      <c r="A30" s="47"/>
      <c r="B30" s="77"/>
      <c r="C30" s="47"/>
      <c r="D30" s="78"/>
      <c r="E30" s="47">
        <v>-10</v>
      </c>
      <c r="F30" s="76">
        <f>IF(F23=D22,D24,IF(F23=D24,D22,0))</f>
        <v>0</v>
      </c>
      <c r="G30" s="69" t="str">
        <f>IF(G23=E22,E24,IF(G23=E24,E22,0))</f>
        <v>Максютова Наталья</v>
      </c>
      <c r="H30" s="72"/>
      <c r="I30" s="70"/>
      <c r="J30" s="51"/>
      <c r="K30" s="70"/>
      <c r="L30" s="51"/>
      <c r="M30" s="51"/>
      <c r="N30" s="70"/>
    </row>
    <row r="31" spans="1:14" s="52" customFormat="1" ht="10.5" customHeight="1">
      <c r="A31" s="47"/>
      <c r="B31" s="77"/>
      <c r="C31" s="47"/>
      <c r="D31" s="78"/>
      <c r="E31" s="47"/>
      <c r="F31" s="61"/>
      <c r="G31" s="54">
        <v>13</v>
      </c>
      <c r="H31" s="55"/>
      <c r="I31" s="63" t="s">
        <v>89</v>
      </c>
      <c r="J31" s="63"/>
      <c r="K31" s="63"/>
      <c r="L31" s="63"/>
      <c r="M31" s="63"/>
      <c r="N31" s="63"/>
    </row>
    <row r="32" spans="1:14" s="52" customFormat="1" ht="10.5" customHeight="1">
      <c r="A32" s="47">
        <v>-8</v>
      </c>
      <c r="B32" s="76">
        <f>IF(D22=B21,B23,IF(D22=B23,B21,0))</f>
        <v>0</v>
      </c>
      <c r="C32" s="69" t="str">
        <f>IF(E22=C21,C23,IF(E22=C23,C21,0))</f>
        <v>_</v>
      </c>
      <c r="D32" s="79"/>
      <c r="E32" s="47">
        <v>-11</v>
      </c>
      <c r="F32" s="76">
        <f>IF(F27=D26,D28,IF(F27=D28,D26,0))</f>
        <v>0</v>
      </c>
      <c r="G32" s="74" t="str">
        <f>IF(G27=E26,E28,IF(G27=E28,E26,0))</f>
        <v>Садыкова Эмилия</v>
      </c>
      <c r="H32" s="72"/>
      <c r="I32" s="70"/>
      <c r="J32" s="51"/>
      <c r="K32" s="70"/>
      <c r="L32" s="51"/>
      <c r="M32" s="51"/>
      <c r="N32" s="71" t="s">
        <v>18</v>
      </c>
    </row>
    <row r="33" spans="1:14" s="52" customFormat="1" ht="10.5" customHeight="1">
      <c r="A33" s="47"/>
      <c r="B33" s="77"/>
      <c r="C33" s="54">
        <v>14</v>
      </c>
      <c r="D33" s="55"/>
      <c r="E33" s="63"/>
      <c r="F33" s="80"/>
      <c r="G33" s="47">
        <v>-13</v>
      </c>
      <c r="H33" s="68">
        <f>IF(H31=F30,F32,IF(H31=F32,F30,0))</f>
        <v>0</v>
      </c>
      <c r="I33" s="69" t="str">
        <f>IF(I31=G30,G32,IF(I31=G32,G30,0))</f>
        <v>Садыкова Эмилия</v>
      </c>
      <c r="J33" s="69"/>
      <c r="K33" s="69"/>
      <c r="L33" s="69"/>
      <c r="M33" s="69"/>
      <c r="N33" s="69"/>
    </row>
    <row r="34" spans="1:14" s="52" customFormat="1" ht="10.5" customHeight="1">
      <c r="A34" s="47">
        <v>-9</v>
      </c>
      <c r="B34" s="76">
        <f>IF(D26=B25,B27,IF(D26=B27,B25,0))</f>
        <v>0</v>
      </c>
      <c r="C34" s="74" t="str">
        <f>IF(E26=C25,C27,IF(E26=C27,C25,0))</f>
        <v>_</v>
      </c>
      <c r="D34" s="79"/>
      <c r="E34" s="71" t="s">
        <v>20</v>
      </c>
      <c r="F34" s="81"/>
      <c r="G34" s="47"/>
      <c r="H34" s="82"/>
      <c r="I34" s="70"/>
      <c r="J34" s="51"/>
      <c r="K34" s="70"/>
      <c r="L34" s="51"/>
      <c r="M34" s="51"/>
      <c r="N34" s="71" t="s">
        <v>19</v>
      </c>
    </row>
    <row r="35" spans="1:14" s="52" customFormat="1" ht="10.5" customHeight="1">
      <c r="A35" s="47"/>
      <c r="B35" s="47"/>
      <c r="C35" s="47">
        <v>-14</v>
      </c>
      <c r="D35" s="68">
        <f>IF(D33=B32,B34,IF(D33=B34,B32,0))</f>
        <v>0</v>
      </c>
      <c r="E35" s="69">
        <f>IF(E33=C32,C34,IF(E33=C34,C32,0))</f>
        <v>0</v>
      </c>
      <c r="F35" s="83"/>
      <c r="G35" s="84"/>
      <c r="H35" s="84"/>
      <c r="I35" s="84"/>
      <c r="J35" s="84"/>
      <c r="K35" s="84"/>
      <c r="L35" s="84"/>
      <c r="M35" s="51"/>
      <c r="N35" s="51"/>
    </row>
    <row r="36" spans="1:14" s="52" customFormat="1" ht="10.5" customHeight="1">
      <c r="A36" s="47"/>
      <c r="B36" s="47"/>
      <c r="C36" s="47"/>
      <c r="D36" s="47"/>
      <c r="E36" s="71" t="s">
        <v>21</v>
      </c>
      <c r="F36" s="81"/>
      <c r="G36" s="47"/>
      <c r="H36" s="47"/>
      <c r="I36" s="70"/>
      <c r="J36" s="51"/>
      <c r="K36" s="51"/>
      <c r="L36" s="51"/>
      <c r="M36" s="51"/>
      <c r="N36" s="51"/>
    </row>
    <row r="37" spans="1:17" ht="10.5" customHeight="1">
      <c r="A37" s="52"/>
      <c r="B37" s="52"/>
      <c r="C37" s="52"/>
      <c r="D37" s="52"/>
      <c r="E37" s="52"/>
      <c r="F37" s="85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1:17" ht="10.5" customHeight="1">
      <c r="A38" s="52"/>
      <c r="B38" s="52"/>
      <c r="C38" s="52"/>
      <c r="D38" s="52"/>
      <c r="E38" s="52"/>
      <c r="F38" s="85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17" ht="10.5" customHeight="1">
      <c r="A39" s="52"/>
      <c r="B39" s="52"/>
      <c r="C39" s="52"/>
      <c r="D39" s="52"/>
      <c r="E39" s="52"/>
      <c r="F39" s="85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1:17" ht="10.5" customHeight="1">
      <c r="A40" s="52"/>
      <c r="B40" s="52"/>
      <c r="C40" s="52"/>
      <c r="D40" s="52"/>
      <c r="E40" s="52"/>
      <c r="F40" s="85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17" ht="10.5" customHeight="1">
      <c r="A41" s="52"/>
      <c r="B41" s="52"/>
      <c r="C41" s="52"/>
      <c r="D41" s="52"/>
      <c r="E41" s="52"/>
      <c r="F41" s="85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17" ht="10.5" customHeight="1">
      <c r="A42" s="52"/>
      <c r="B42" s="52"/>
      <c r="C42" s="52"/>
      <c r="D42" s="52"/>
      <c r="E42" s="52"/>
      <c r="F42" s="85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10.5" customHeight="1">
      <c r="A43" s="52"/>
      <c r="B43" s="52"/>
      <c r="C43" s="52"/>
      <c r="D43" s="52"/>
      <c r="E43" s="52"/>
      <c r="F43" s="85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10.5" customHeight="1">
      <c r="A44" s="52"/>
      <c r="B44" s="52"/>
      <c r="C44" s="52"/>
      <c r="D44" s="52"/>
      <c r="E44" s="52"/>
      <c r="F44" s="85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10.5" customHeight="1">
      <c r="A45" s="52"/>
      <c r="B45" s="52"/>
      <c r="C45" s="52"/>
      <c r="D45" s="52"/>
      <c r="E45" s="52"/>
      <c r="F45" s="85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0.5" customHeight="1">
      <c r="A46" s="52"/>
      <c r="B46" s="52"/>
      <c r="C46" s="52"/>
      <c r="D46" s="52"/>
      <c r="E46" s="52"/>
      <c r="F46" s="85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ht="10.5" customHeight="1">
      <c r="F47" s="86"/>
    </row>
    <row r="48" ht="10.5" customHeight="1">
      <c r="F48" s="8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N1"/>
    <mergeCell ref="A3:N3"/>
    <mergeCell ref="A4:N4"/>
    <mergeCell ref="A2:N2"/>
  </mergeCells>
  <conditionalFormatting sqref="B21:D21 B25:D25 B23:D23 B27:D27 D24:F24 D28:F28 H28:I28 B32:D32 B34:D34 H33:I33 H19:I19 F30:H30 F32:H32 D35:F35">
    <cfRule type="cellIs" priority="1" dxfId="4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32" customWidth="1"/>
    <col min="2" max="2" width="5.75390625" style="32" customWidth="1"/>
    <col min="3" max="4" width="25.75390625" style="26" customWidth="1"/>
    <col min="5" max="5" width="5.75390625" style="26" customWidth="1"/>
    <col min="6" max="16384" width="9.125" style="26" customWidth="1"/>
  </cols>
  <sheetData>
    <row r="1" spans="1:5" ht="12.75">
      <c r="A1" s="25" t="s">
        <v>22</v>
      </c>
      <c r="B1" s="173" t="s">
        <v>23</v>
      </c>
      <c r="C1" s="174"/>
      <c r="D1" s="171" t="s">
        <v>24</v>
      </c>
      <c r="E1" s="172"/>
    </row>
    <row r="2" spans="1:5" ht="12.75">
      <c r="A2" s="27">
        <v>1</v>
      </c>
      <c r="B2" s="28">
        <f>3!D6</f>
        <v>0</v>
      </c>
      <c r="C2" s="29">
        <f>3!E33</f>
        <v>0</v>
      </c>
      <c r="D2" s="30">
        <f>3!E35</f>
        <v>0</v>
      </c>
      <c r="E2" s="31">
        <f>3!B21</f>
        <v>0</v>
      </c>
    </row>
    <row r="3" spans="1:13" ht="12.75">
      <c r="A3" s="27">
        <v>2</v>
      </c>
      <c r="B3" s="28">
        <f>3!D10</f>
        <v>0</v>
      </c>
      <c r="C3" s="29" t="str">
        <f>3!E6</f>
        <v>Максютова Маргарита</v>
      </c>
      <c r="D3" s="30" t="str">
        <f>3!C21</f>
        <v>_</v>
      </c>
      <c r="E3" s="31">
        <f>3!B23</f>
        <v>0</v>
      </c>
      <c r="M3" s="87"/>
    </row>
    <row r="4" spans="1:5" ht="12.75">
      <c r="A4" s="27">
        <v>3</v>
      </c>
      <c r="B4" s="28">
        <f>3!D14</f>
        <v>0</v>
      </c>
      <c r="C4" s="29" t="str">
        <f>3!E18</f>
        <v>Петровский Тимофей</v>
      </c>
      <c r="D4" s="30" t="str">
        <f>3!C27</f>
        <v>_</v>
      </c>
      <c r="E4" s="31">
        <f>3!B25</f>
        <v>0</v>
      </c>
    </row>
    <row r="5" spans="1:5" ht="12.75">
      <c r="A5" s="27">
        <v>4</v>
      </c>
      <c r="B5" s="28">
        <f>3!D18</f>
        <v>0</v>
      </c>
      <c r="C5" s="29" t="str">
        <f>3!E22</f>
        <v>Максютова Наталья</v>
      </c>
      <c r="D5" s="30" t="str">
        <f>3!C32</f>
        <v>_</v>
      </c>
      <c r="E5" s="31">
        <f>3!B27</f>
        <v>0</v>
      </c>
    </row>
    <row r="6" spans="1:5" ht="12.75">
      <c r="A6" s="27">
        <v>5</v>
      </c>
      <c r="B6" s="28">
        <f>3!F8</f>
        <v>0</v>
      </c>
      <c r="C6" s="29" t="str">
        <f>3!E26</f>
        <v>Садыкова Эмилия</v>
      </c>
      <c r="D6" s="30" t="str">
        <f>3!C34</f>
        <v>_</v>
      </c>
      <c r="E6" s="31">
        <f>3!D28</f>
        <v>0</v>
      </c>
    </row>
    <row r="7" spans="1:5" ht="12.75">
      <c r="A7" s="27">
        <v>6</v>
      </c>
      <c r="B7" s="28">
        <f>3!F16</f>
        <v>0</v>
      </c>
      <c r="C7" s="29" t="str">
        <f>3!G8</f>
        <v>Максютова Маргарита</v>
      </c>
      <c r="D7" s="30" t="str">
        <f>3!E28</f>
        <v>Назмиева Мелина</v>
      </c>
      <c r="E7" s="31">
        <f>3!D24</f>
        <v>0</v>
      </c>
    </row>
    <row r="8" spans="1:5" ht="12.75">
      <c r="A8" s="27">
        <v>7</v>
      </c>
      <c r="B8" s="28">
        <f>3!H12</f>
        <v>0</v>
      </c>
      <c r="C8" s="29" t="str">
        <f>3!I12</f>
        <v>Максютова Маргарита</v>
      </c>
      <c r="D8" s="30" t="str">
        <f>3!I19</f>
        <v>Петровский Тимофей</v>
      </c>
      <c r="E8" s="31">
        <f>3!H19</f>
        <v>0</v>
      </c>
    </row>
    <row r="9" spans="1:5" ht="12.75">
      <c r="A9" s="27">
        <v>8</v>
      </c>
      <c r="B9" s="28">
        <f>3!D22</f>
        <v>0</v>
      </c>
      <c r="C9" s="29" t="str">
        <f>3!I31</f>
        <v>Максютова Наталья</v>
      </c>
      <c r="D9" s="30" t="str">
        <f>3!I33</f>
        <v>Садыкова Эмилия</v>
      </c>
      <c r="E9" s="31">
        <f>3!B32</f>
        <v>0</v>
      </c>
    </row>
    <row r="10" spans="1:5" ht="12.75">
      <c r="A10" s="27">
        <v>9</v>
      </c>
      <c r="B10" s="28">
        <f>3!D26</f>
        <v>0</v>
      </c>
      <c r="C10" s="29" t="str">
        <f>3!G23</f>
        <v>Назмиев Аскар</v>
      </c>
      <c r="D10" s="30" t="str">
        <f>3!G30</f>
        <v>Максютова Наталья</v>
      </c>
      <c r="E10" s="31">
        <f>3!B34</f>
        <v>0</v>
      </c>
    </row>
    <row r="11" spans="1:5" ht="12.75">
      <c r="A11" s="27">
        <v>10</v>
      </c>
      <c r="B11" s="28">
        <f>3!F23</f>
        <v>0</v>
      </c>
      <c r="C11" s="29" t="str">
        <f>3!I25</f>
        <v>Назмиев Аскар</v>
      </c>
      <c r="D11" s="30" t="str">
        <f>3!I28</f>
        <v>Назмиева Мелина</v>
      </c>
      <c r="E11" s="31">
        <f>3!F30</f>
        <v>0</v>
      </c>
    </row>
    <row r="12" spans="1:5" ht="12.75">
      <c r="A12" s="27">
        <v>11</v>
      </c>
      <c r="B12" s="28">
        <f>3!F27</f>
        <v>0</v>
      </c>
      <c r="C12" s="29" t="str">
        <f>3!E14</f>
        <v>Назмиев Аскар</v>
      </c>
      <c r="D12" s="30" t="str">
        <f>3!C25</f>
        <v>Садыкова Эмилия</v>
      </c>
      <c r="E12" s="31">
        <f>3!F32</f>
        <v>0</v>
      </c>
    </row>
    <row r="13" spans="1:5" ht="12.75">
      <c r="A13" s="27">
        <v>12</v>
      </c>
      <c r="B13" s="28">
        <f>3!H25</f>
        <v>0</v>
      </c>
      <c r="C13" s="29" t="str">
        <f>3!E10</f>
        <v>Назмиева Мелина</v>
      </c>
      <c r="D13" s="30" t="str">
        <f>3!C23</f>
        <v>Максютова Наталья</v>
      </c>
      <c r="E13" s="31">
        <f>3!H28</f>
        <v>0</v>
      </c>
    </row>
    <row r="14" spans="1:5" ht="12.75">
      <c r="A14" s="27">
        <v>13</v>
      </c>
      <c r="B14" s="28">
        <f>3!H31</f>
        <v>0</v>
      </c>
      <c r="C14" s="29" t="str">
        <f>3!G27</f>
        <v>Назмиева Мелина</v>
      </c>
      <c r="D14" s="30" t="str">
        <f>3!G32</f>
        <v>Садыкова Эмилия</v>
      </c>
      <c r="E14" s="31">
        <f>3!H33</f>
        <v>0</v>
      </c>
    </row>
    <row r="15" spans="1:5" ht="12.75">
      <c r="A15" s="27">
        <v>14</v>
      </c>
      <c r="B15" s="28">
        <f>3!D33</f>
        <v>0</v>
      </c>
      <c r="C15" s="29" t="str">
        <f>3!G16</f>
        <v>Петровский Тимофей</v>
      </c>
      <c r="D15" s="30" t="str">
        <f>3!E24</f>
        <v>Назмиев Аскар</v>
      </c>
      <c r="E15" s="31">
        <f>3!D35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2020-10-20T09:00:22Z</cp:lastPrinted>
  <dcterms:created xsi:type="dcterms:W3CDTF">2019-03-19T20:10:06Z</dcterms:created>
  <dcterms:modified xsi:type="dcterms:W3CDTF">2021-01-10T17:04:01Z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