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64М21" sheetId="1" r:id="rId1"/>
    <sheet name="64Ж21" sheetId="2" r:id="rId2"/>
    <sheet name="сМП" sheetId="3" r:id="rId3"/>
    <sheet name="МП" sheetId="4" r:id="rId4"/>
    <sheet name="сЖП" sheetId="5" r:id="rId5"/>
    <sheet name="ЖП" sheetId="6" r:id="rId6"/>
    <sheet name="сСП" sheetId="7" r:id="rId7"/>
    <sheet name="1СП" sheetId="8" r:id="rId8"/>
    <sheet name="2СП" sheetId="9" r:id="rId9"/>
    <sheet name="с40+" sheetId="10" r:id="rId10"/>
    <sheet name="140+" sheetId="11" r:id="rId11"/>
    <sheet name="240+" sheetId="12" r:id="rId12"/>
    <sheet name="п40+" sheetId="13" r:id="rId13"/>
    <sheet name="с50+" sheetId="14" r:id="rId14"/>
    <sheet name="50+" sheetId="15" r:id="rId15"/>
    <sheet name="п50+" sheetId="16" r:id="rId16"/>
  </sheets>
  <definedNames>
    <definedName name="HTML_CodePage" hidden="1">1251</definedName>
    <definedName name="HTML_Control" localSheetId="1" hidden="1">{"'РБ2000'!$A$1:$F$67"}</definedName>
    <definedName name="HTML_Control" localSheetId="0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1" hidden="1">{"'РБ2000'!$A$1:$F$67"}</definedName>
    <definedName name="н" localSheetId="0" hidden="1">{"'РБ2000'!$A$1:$F$67"}</definedName>
    <definedName name="н" hidden="1">{"'РБ2000'!$A$1:$F$67"}</definedName>
    <definedName name="_xlnm.Print_Area" localSheetId="10">'140+'!$A$1:$M$77</definedName>
    <definedName name="_xlnm.Print_Area" localSheetId="7">'1СП'!$A$1:$M$77</definedName>
    <definedName name="_xlnm.Print_Area" localSheetId="11">'240+'!$A$1:$S$77</definedName>
    <definedName name="_xlnm.Print_Area" localSheetId="8">'2СП'!$A$1:$S$77</definedName>
    <definedName name="_xlnm.Print_Area" localSheetId="14">'50+'!$A$1:$O$72</definedName>
    <definedName name="_xlnm.Print_Area" localSheetId="5">'ЖП'!$A$1:$O$72</definedName>
    <definedName name="_xlnm.Print_Area" localSheetId="3">'МП'!$A$1:$O$72</definedName>
    <definedName name="_xlnm.Print_Area" localSheetId="9">'с40+'!$A$1:$I$39</definedName>
    <definedName name="_xlnm.Print_Area" localSheetId="13">'с50+'!$A$1:$I$23</definedName>
    <definedName name="_xlnm.Print_Area" localSheetId="4">'сЖП'!$A$1:$I$23</definedName>
    <definedName name="_xlnm.Print_Area" localSheetId="2">'сМП'!$A$1:$I$23</definedName>
    <definedName name="_xlnm.Print_Area" localSheetId="6">'сСП'!$A$1:$I$39</definedName>
  </definedNames>
  <calcPr fullCalcOnLoad="1"/>
</workbook>
</file>

<file path=xl/sharedStrings.xml><?xml version="1.0" encoding="utf-8"?>
<sst xmlns="http://schemas.openxmlformats.org/spreadsheetml/2006/main" count="527" uniqueCount="148">
  <si>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</si>
  <si>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</si>
  <si>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</si>
  <si>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</si>
  <si>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</si>
  <si>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</si>
  <si>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</si>
  <si>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</si>
  <si>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</si>
  <si>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</si>
  <si>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</si>
  <si>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</si>
  <si>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</si>
  <si>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</si>
  <si>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</si>
  <si>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</si>
  <si>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</si>
  <si>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</si>
  <si>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</si>
  <si>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</si>
  <si>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</si>
  <si>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</si>
  <si>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</si>
  <si>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</si>
  <si>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</si>
  <si>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</si>
  <si>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</si>
  <si>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</si>
  <si>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</si>
  <si>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</si>
  <si>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</si>
  <si>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</si>
  <si>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</si>
  <si>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</si>
  <si>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</si>
  <si>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</si>
  <si>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</si>
  <si>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</si>
  <si>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</si>
  <si>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</si>
  <si>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</si>
  <si>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Смешанные пары</t>
  </si>
  <si>
    <t>Абулаев Салават - Якупова Дина</t>
  </si>
  <si>
    <t>Семенов Константин - Лончакова Юлия</t>
  </si>
  <si>
    <t>Байрамалов Леонид - Апсатарова Дарина</t>
  </si>
  <si>
    <t>Аббасов Рустамхон - Ратникова Наталья</t>
  </si>
  <si>
    <t>Яковлев Денис - Запольских Алена</t>
  </si>
  <si>
    <t>Абулаев Айрат - Едренкина Анна</t>
  </si>
  <si>
    <t>Коврижников Максим - Абдулганеева Анастасия</t>
  </si>
  <si>
    <t>Хафизов Булат - Муратова Аделина</t>
  </si>
  <si>
    <t>Каюмов Рафаэль - Каштанова Ксения</t>
  </si>
  <si>
    <t>Андрющенко Александр - Новичкова Александра</t>
  </si>
  <si>
    <t>Хуснутдинов Радмир - Каштанова Дарья</t>
  </si>
  <si>
    <t>Аюпов Радик - Липатова Ксения</t>
  </si>
  <si>
    <t>Фирсов Денис - Авдеева Алена</t>
  </si>
  <si>
    <t>Мазурин Александр - Писарева Елена</t>
  </si>
  <si>
    <t>Раянов Рамиль - Шарафутдинова Алия</t>
  </si>
  <si>
    <t>Фролов Роман - Ниценко Снежана</t>
  </si>
  <si>
    <t>Нестеренко Георгий - Плеханова Арина</t>
  </si>
  <si>
    <t>Судаков Данил - Малышева Анастасия</t>
  </si>
  <si>
    <t>Балабанов Альберт - Решетникова Арина</t>
  </si>
  <si>
    <t>LXIV Чемпионат Республики Башкортостан</t>
  </si>
  <si>
    <t>Женские пары</t>
  </si>
  <si>
    <t>Якупова Дина - Апсатарова Дарина</t>
  </si>
  <si>
    <t>Запольских Алена - Едренкина Анна</t>
  </si>
  <si>
    <t>Ратникова Наталья - Лончакова Юлия</t>
  </si>
  <si>
    <t>Липатова Ксения - Новичкова Александра</t>
  </si>
  <si>
    <t>Авдеева Алена - Шарафутдинова Алия</t>
  </si>
  <si>
    <t>Каштанова Дарья - Каштанова Ксения</t>
  </si>
  <si>
    <t>Абдулганеева Анастасия - Муратова Аделина</t>
  </si>
  <si>
    <t>Малышева Анастасия - Писарева Елена</t>
  </si>
  <si>
    <t>Решетникова Арина - Ниценко Снежана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</si>
  <si>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</si>
  <si>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</si>
  <si>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Мужские пары</t>
  </si>
  <si>
    <t>Семенов Константин - Коврижников Максим</t>
  </si>
  <si>
    <t>Абулаев Салават - Хафизов Булат</t>
  </si>
  <si>
    <t>Байрамалов Леонид - Яковлев Денис</t>
  </si>
  <si>
    <t>Абулаев Айрат - Хуснутдинов Радмир</t>
  </si>
  <si>
    <t>Старновский Семен - Каюмов Рафаэль</t>
  </si>
  <si>
    <t>Аббасов Рустамхон - Горбунов Валентин</t>
  </si>
  <si>
    <t>Фирсов Денис - Андрющенко Александр</t>
  </si>
  <si>
    <t>Фролов Роман - Мазурин Александр</t>
  </si>
  <si>
    <t>Аюпов Радик - Асылгужин Радмир</t>
  </si>
  <si>
    <t>Насыров Эмиль - Нестеренко Георгий</t>
  </si>
  <si>
    <t>Судаков Данил - Балабанов Альберт</t>
  </si>
  <si>
    <t>Чемпионат Республики Башкортостан в старших возрастах 2021</t>
  </si>
  <si>
    <t>1981 г.р. и ст.</t>
  </si>
  <si>
    <t>Аббасов Рустамхон</t>
  </si>
  <si>
    <t>Каюмов Рафаэль</t>
  </si>
  <si>
    <t>Аксенов Андрей</t>
  </si>
  <si>
    <t>Аюпов Радик</t>
  </si>
  <si>
    <t>Кондратьев Игорь</t>
  </si>
  <si>
    <t>Дулесов Вадим</t>
  </si>
  <si>
    <t>Барышев Сергей</t>
  </si>
  <si>
    <t>Тодрамович Александр</t>
  </si>
  <si>
    <t>Семенов Юрий</t>
  </si>
  <si>
    <t>Хамидов Мауль</t>
  </si>
  <si>
    <t>Петров Альберт</t>
  </si>
  <si>
    <t>Каипов Зуфар</t>
  </si>
  <si>
    <t>Махмудов Рустам</t>
  </si>
  <si>
    <t>Горбунов Валентин</t>
  </si>
  <si>
    <t>Маневич Сергей</t>
  </si>
  <si>
    <t>Даминов Ильдус</t>
  </si>
  <si>
    <t>Водопьянов Андрей</t>
  </si>
  <si>
    <t>Апсатарова* Наталья</t>
  </si>
  <si>
    <t>№ игры</t>
  </si>
  <si>
    <t>Выигравший</t>
  </si>
  <si>
    <t>Проигравший</t>
  </si>
  <si>
    <t>1971 г.р. и ст.</t>
  </si>
  <si>
    <t>Садыков Амир</t>
  </si>
  <si>
    <t>Козлов Сергей</t>
  </si>
  <si>
    <t>Искарова Фануза</t>
  </si>
  <si>
    <t>7 января 2021 г.</t>
  </si>
  <si>
    <t>Шарафутдинова Алия</t>
  </si>
  <si>
    <t>Лончакова Юлия</t>
  </si>
  <si>
    <t>Каштанова Дарья</t>
  </si>
  <si>
    <t>Каштанова Ксения</t>
  </si>
  <si>
    <t>Липатова Ксения</t>
  </si>
  <si>
    <t>Авдеева Алена</t>
  </si>
  <si>
    <t>Апсатарова Дарина</t>
  </si>
  <si>
    <t>Плеханова Арина</t>
  </si>
  <si>
    <t>Ратникова Наталья</t>
  </si>
  <si>
    <t>Малышева Анастасия</t>
  </si>
  <si>
    <t>Запольских Алена</t>
  </si>
  <si>
    <t>Петухова Надежда</t>
  </si>
  <si>
    <t>Новичкова Александра</t>
  </si>
  <si>
    <t>Абдулганеева Анастасия</t>
  </si>
  <si>
    <t>Едренкина Анна</t>
  </si>
  <si>
    <t>Якупова Дина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</si>
  <si>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     </t>
    </r>
    <r>
      <rPr>
        <sz val="14"/>
        <color indexed="16"/>
        <rFont val="KR All Sport"/>
        <family val="0"/>
      </rPr>
      <t>H</t>
    </r>
    <r>
      <rPr>
        <b/>
        <sz val="14"/>
        <color indexed="9"/>
        <rFont val="Arial"/>
        <family val="2"/>
      </rPr>
      <t xml:space="preserve">     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 xml:space="preserve">РБ         </t>
    </r>
    <r>
      <rPr>
        <b/>
        <sz val="14"/>
        <color indexed="9"/>
        <rFont val="Arial"/>
        <family val="2"/>
      </rPr>
      <t xml:space="preserve"> </t>
    </r>
    <r>
      <rPr>
        <sz val="14"/>
        <color indexed="16"/>
        <rFont val="KR All Sport"/>
        <family val="0"/>
      </rPr>
      <t>H</t>
    </r>
    <r>
      <rPr>
        <b/>
        <sz val="14"/>
        <color indexed="16"/>
        <rFont val="Arial"/>
        <family val="2"/>
      </rPr>
      <t xml:space="preserve">      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 xml:space="preserve">.ru          </t>
    </r>
    <r>
      <rPr>
        <sz val="14"/>
        <color indexed="16"/>
        <rFont val="KR All Sport"/>
        <family val="0"/>
      </rPr>
      <t>H</t>
    </r>
    <r>
      <rPr>
        <b/>
        <sz val="14"/>
        <color indexed="16"/>
        <rFont val="Arial"/>
        <family val="2"/>
      </rPr>
      <t xml:space="preserve">         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</si>
  <si>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                                                                                            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</si>
  <si>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 xml:space="preserve">LXIV ЧЕМПИОНАТ </t>
    </r>
    <r>
      <rPr>
        <b/>
        <i/>
        <sz val="26"/>
        <color indexed="57"/>
        <rFont val="Verdana"/>
        <family val="2"/>
      </rPr>
      <t>РЕСПУБЛИКИ БАШКОРТОСТАН.</t>
    </r>
    <r>
      <rPr>
        <b/>
        <i/>
        <sz val="26"/>
        <color indexed="12"/>
        <rFont val="Verdana"/>
        <family val="2"/>
      </rPr>
      <t xml:space="preserve"> </t>
    </r>
    <r>
      <rPr>
        <b/>
        <i/>
        <sz val="26"/>
        <color indexed="16"/>
        <rFont val="Verdana"/>
        <family val="2"/>
      </rPr>
      <t>ЖЕНЩИНЫ</t>
    </r>
  </si>
  <si>
    <t>Старновский Семен</t>
  </si>
  <si>
    <t>Андрющенко Александр</t>
  </si>
  <si>
    <t>Мазурин Александр</t>
  </si>
  <si>
    <t>Семенов Константин</t>
  </si>
  <si>
    <t>Абулаев Салават</t>
  </si>
  <si>
    <t>Асылгужин Радмир</t>
  </si>
  <si>
    <t>Хафизов Булат</t>
  </si>
  <si>
    <t>Нестеренко Георгий</t>
  </si>
  <si>
    <t>Коврижников Максим</t>
  </si>
  <si>
    <t>Абулаев Айрат</t>
  </si>
  <si>
    <t>Насыров Эмиль</t>
  </si>
  <si>
    <t>Яковлев Денис</t>
  </si>
  <si>
    <t>Байрамалов Леонид</t>
  </si>
  <si>
    <t>Фирсов Денис</t>
  </si>
  <si>
    <r>
      <t xml:space="preserve">LXIV ЧЕМПИОНАТ </t>
    </r>
    <r>
      <rPr>
        <b/>
        <i/>
        <sz val="26"/>
        <color indexed="57"/>
        <rFont val="Verdana"/>
        <family val="2"/>
      </rPr>
      <t>РЕСПУБЛИКИ БАШКОРТОСТАН.</t>
    </r>
    <r>
      <rPr>
        <b/>
        <i/>
        <sz val="26"/>
        <color indexed="12"/>
        <rFont val="Verdana"/>
        <family val="2"/>
      </rPr>
      <t xml:space="preserve"> </t>
    </r>
    <r>
      <rPr>
        <b/>
        <i/>
        <sz val="26"/>
        <color indexed="16"/>
        <rFont val="Verdana"/>
        <family val="2"/>
      </rPr>
      <t>МУЖЧИНЫ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</si>
</sst>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sz val="18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b/>
      <i/>
      <sz val="12"/>
      <color indexed="12"/>
      <name val="Times New Roman"/>
      <family val="1"/>
    </font>
    <font>
      <sz val="6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14"/>
      <color indexed="16"/>
      <name val="KR All Sport"/>
      <family val="0"/>
    </font>
    <font>
      <b/>
      <sz val="14"/>
      <color indexed="16"/>
      <name val="Arial"/>
      <family val="2"/>
    </font>
    <font>
      <b/>
      <i/>
      <sz val="26"/>
      <color indexed="57"/>
      <name val="Verdana"/>
      <family val="2"/>
    </font>
    <font>
      <b/>
      <i/>
      <sz val="26"/>
      <color indexed="12"/>
      <name val="Verdana"/>
      <family val="2"/>
    </font>
    <font>
      <b/>
      <i/>
      <sz val="26"/>
      <color indexed="16"/>
      <name val="Verdana"/>
      <family val="2"/>
    </font>
    <font>
      <i/>
      <sz val="18"/>
      <color indexed="21"/>
      <name val="Times New Roman"/>
      <family val="1"/>
    </font>
    <font>
      <b/>
      <sz val="12"/>
      <color indexed="8"/>
      <name val="Arial"/>
      <family val="2"/>
    </font>
    <font>
      <i/>
      <sz val="12"/>
      <color indexed="21"/>
      <name val="Times New Roman"/>
      <family val="1"/>
    </font>
    <font>
      <i/>
      <sz val="14"/>
      <color indexed="21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16"/>
      <name val="Verdana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 Cyr"/>
      <family val="0"/>
    </font>
    <font>
      <b/>
      <sz val="14"/>
      <color indexed="8"/>
      <name val="Verdana"/>
      <family val="2"/>
    </font>
    <font>
      <b/>
      <sz val="12"/>
      <name val="Arial"/>
      <family val="2"/>
    </font>
    <font>
      <b/>
      <sz val="8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/>
      <top style="medium">
        <color indexed="21"/>
      </top>
      <bottom style="medium">
        <color indexed="21"/>
      </bottom>
    </border>
    <border>
      <left/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47" fillId="3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5" borderId="7" applyNumberFormat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17" borderId="0" applyNumberFormat="0" applyBorder="0" applyAlignment="0" applyProtection="0"/>
  </cellStyleXfs>
  <cellXfs count="222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/>
    </xf>
    <xf numFmtId="0" fontId="10" fillId="2" borderId="10" xfId="0" applyFont="1" applyFill="1" applyBorder="1" applyAlignment="1" applyProtection="1">
      <alignment horizontal="left"/>
      <protection/>
    </xf>
    <xf numFmtId="0" fontId="7" fillId="2" borderId="10" xfId="0" applyFont="1" applyFill="1" applyBorder="1" applyAlignment="1" applyProtection="1">
      <alignment horizontal="left"/>
      <protection/>
    </xf>
    <xf numFmtId="0" fontId="10" fillId="2" borderId="11" xfId="0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18" borderId="13" xfId="0" applyFont="1" applyFill="1" applyBorder="1" applyAlignment="1" applyProtection="1">
      <alignment horizontal="right"/>
      <protection locked="0"/>
    </xf>
    <xf numFmtId="189" fontId="12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/>
      <protection/>
    </xf>
    <xf numFmtId="0" fontId="15" fillId="2" borderId="12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left" vertical="center"/>
      <protection/>
    </xf>
    <xf numFmtId="0" fontId="15" fillId="2" borderId="12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15" fillId="2" borderId="10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horizontal="left" vertical="center"/>
      <protection/>
    </xf>
    <xf numFmtId="0" fontId="16" fillId="2" borderId="1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6" fillId="2" borderId="15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5" fillId="2" borderId="16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15" fillId="2" borderId="11" xfId="0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6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/>
      <protection/>
    </xf>
    <xf numFmtId="0" fontId="16" fillId="2" borderId="15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 horizontal="left"/>
      <protection/>
    </xf>
    <xf numFmtId="0" fontId="19" fillId="2" borderId="16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left"/>
      <protection/>
    </xf>
    <xf numFmtId="190" fontId="20" fillId="2" borderId="0" xfId="0" applyNumberFormat="1" applyFont="1" applyFill="1" applyAlignment="1" applyProtection="1">
      <alignment horizontal="left"/>
      <protection/>
    </xf>
    <xf numFmtId="0" fontId="0" fillId="19" borderId="0" xfId="0" applyFill="1" applyAlignment="1" applyProtection="1">
      <alignment/>
      <protection/>
    </xf>
    <xf numFmtId="0" fontId="5" fillId="19" borderId="0" xfId="0" applyFont="1" applyFill="1" applyAlignment="1">
      <alignment/>
    </xf>
    <xf numFmtId="0" fontId="0" fillId="19" borderId="0" xfId="0" applyFill="1" applyAlignment="1">
      <alignment/>
    </xf>
    <xf numFmtId="0" fontId="7" fillId="19" borderId="0" xfId="0" applyFont="1" applyFill="1" applyAlignment="1">
      <alignment/>
    </xf>
    <xf numFmtId="0" fontId="9" fillId="19" borderId="0" xfId="0" applyFont="1" applyFill="1" applyAlignment="1">
      <alignment/>
    </xf>
    <xf numFmtId="0" fontId="7" fillId="19" borderId="0" xfId="0" applyFont="1" applyFill="1" applyAlignment="1">
      <alignment vertical="center"/>
    </xf>
    <xf numFmtId="0" fontId="17" fillId="19" borderId="0" xfId="0" applyFont="1" applyFill="1" applyAlignment="1">
      <alignment vertical="center"/>
    </xf>
    <xf numFmtId="0" fontId="7" fillId="19" borderId="0" xfId="0" applyFont="1" applyFill="1" applyAlignment="1">
      <alignment horizontal="center" vertical="center"/>
    </xf>
    <xf numFmtId="0" fontId="9" fillId="19" borderId="0" xfId="0" applyFont="1" applyFill="1" applyAlignment="1">
      <alignment vertical="center"/>
    </xf>
    <xf numFmtId="0" fontId="18" fillId="19" borderId="0" xfId="0" applyFont="1" applyFill="1" applyAlignment="1">
      <alignment vertical="center"/>
    </xf>
    <xf numFmtId="0" fontId="9" fillId="19" borderId="0" xfId="0" applyFont="1" applyFill="1" applyAlignment="1">
      <alignment horizontal="center" vertical="center"/>
    </xf>
    <xf numFmtId="0" fontId="13" fillId="19" borderId="0" xfId="0" applyFont="1" applyFill="1" applyAlignment="1" applyProtection="1">
      <alignment horizontal="left"/>
      <protection/>
    </xf>
    <xf numFmtId="189" fontId="11" fillId="19" borderId="0" xfId="0" applyNumberFormat="1" applyFont="1" applyFill="1" applyAlignment="1" applyProtection="1">
      <alignment horizontal="left"/>
      <protection locked="0"/>
    </xf>
    <xf numFmtId="0" fontId="27" fillId="19" borderId="18" xfId="53" applyFont="1" applyFill="1" applyBorder="1" applyAlignment="1">
      <alignment horizontal="center" vertical="center"/>
      <protection/>
    </xf>
    <xf numFmtId="190" fontId="20" fillId="20" borderId="19" xfId="0" applyNumberFormat="1" applyFont="1" applyFill="1" applyBorder="1" applyAlignment="1" applyProtection="1">
      <alignment horizontal="center"/>
      <protection/>
    </xf>
    <xf numFmtId="190" fontId="20" fillId="20" borderId="20" xfId="0" applyNumberFormat="1" applyFont="1" applyFill="1" applyBorder="1" applyAlignment="1" applyProtection="1">
      <alignment horizontal="right"/>
      <protection/>
    </xf>
    <xf numFmtId="190" fontId="20" fillId="20" borderId="21" xfId="0" applyNumberFormat="1" applyFont="1" applyFill="1" applyBorder="1" applyAlignment="1" applyProtection="1">
      <alignment horizontal="left" vertical="center"/>
      <protection/>
    </xf>
    <xf numFmtId="0" fontId="32" fillId="19" borderId="22" xfId="0" applyFont="1" applyFill="1" applyBorder="1" applyAlignment="1" applyProtection="1">
      <alignment horizontal="center" vertical="center"/>
      <protection/>
    </xf>
    <xf numFmtId="14" fontId="33" fillId="19" borderId="0" xfId="0" applyNumberFormat="1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left"/>
      <protection/>
    </xf>
    <xf numFmtId="191" fontId="31" fillId="20" borderId="22" xfId="0" applyNumberFormat="1" applyFont="1" applyFill="1" applyBorder="1" applyAlignment="1" applyProtection="1">
      <alignment horizontal="right" vertical="center"/>
      <protection/>
    </xf>
    <xf numFmtId="0" fontId="14" fillId="10" borderId="13" xfId="0" applyFont="1" applyFill="1" applyBorder="1" applyAlignment="1" applyProtection="1">
      <alignment horizontal="center"/>
      <protection/>
    </xf>
    <xf numFmtId="0" fontId="38" fillId="2" borderId="0" xfId="0" applyFont="1" applyFill="1" applyAlignment="1" applyProtection="1">
      <alignment horizontal="center"/>
      <protection/>
    </xf>
    <xf numFmtId="0" fontId="37" fillId="2" borderId="0" xfId="0" applyFont="1" applyFill="1" applyAlignment="1" applyProtection="1">
      <alignment horizontal="center" vertical="center"/>
      <protection/>
    </xf>
    <xf numFmtId="190" fontId="20" fillId="17" borderId="20" xfId="0" applyNumberFormat="1" applyFont="1" applyFill="1" applyBorder="1" applyAlignment="1" applyProtection="1">
      <alignment horizontal="left"/>
      <protection/>
    </xf>
    <xf numFmtId="190" fontId="20" fillId="17" borderId="21" xfId="0" applyNumberFormat="1" applyFont="1" applyFill="1" applyBorder="1" applyAlignment="1" applyProtection="1">
      <alignment horizontal="left"/>
      <protection/>
    </xf>
    <xf numFmtId="190" fontId="20" fillId="17" borderId="19" xfId="0" applyNumberFormat="1" applyFont="1" applyFill="1" applyBorder="1" applyAlignment="1" applyProtection="1">
      <alignment horizontal="center"/>
      <protection/>
    </xf>
    <xf numFmtId="0" fontId="28" fillId="2" borderId="23" xfId="42" applyFont="1" applyFill="1" applyBorder="1" applyAlignment="1">
      <alignment horizontal="center" vertical="center"/>
    </xf>
    <xf numFmtId="0" fontId="25" fillId="19" borderId="18" xfId="53" applyFont="1" applyFill="1" applyBorder="1" applyAlignment="1">
      <alignment horizontal="center" vertical="center"/>
      <protection/>
    </xf>
    <xf numFmtId="0" fontId="36" fillId="2" borderId="22" xfId="0" applyFont="1" applyFill="1" applyBorder="1" applyAlignment="1" applyProtection="1">
      <alignment horizontal="left" vertical="top" wrapText="1"/>
      <protection/>
    </xf>
    <xf numFmtId="0" fontId="36" fillId="2" borderId="22" xfId="0" applyFont="1" applyFill="1" applyBorder="1" applyAlignment="1" applyProtection="1">
      <alignment horizontal="left" vertical="top"/>
      <protection/>
    </xf>
    <xf numFmtId="14" fontId="33" fillId="2" borderId="0" xfId="0" applyNumberFormat="1" applyFont="1" applyFill="1" applyAlignment="1" applyProtection="1">
      <alignment horizontal="center" vertical="center"/>
      <protection/>
    </xf>
    <xf numFmtId="0" fontId="35" fillId="2" borderId="22" xfId="0" applyFont="1" applyFill="1" applyBorder="1" applyAlignment="1" applyProtection="1">
      <alignment horizontal="center" vertical="center"/>
      <protection/>
    </xf>
    <xf numFmtId="0" fontId="23" fillId="19" borderId="18" xfId="53" applyFont="1" applyFill="1" applyBorder="1" applyAlignment="1">
      <alignment horizontal="center" vertical="center"/>
      <protection/>
    </xf>
    <xf numFmtId="0" fontId="8" fillId="2" borderId="17" xfId="0" applyFont="1" applyFill="1" applyBorder="1" applyAlignment="1" applyProtection="1">
      <alignment horizontal="right"/>
      <protection/>
    </xf>
    <xf numFmtId="0" fontId="39" fillId="2" borderId="0" xfId="0" applyFont="1" applyFill="1" applyAlignment="1" applyProtection="1">
      <alignment horizontal="center" vertical="center"/>
      <protection/>
    </xf>
    <xf numFmtId="190" fontId="20" fillId="2" borderId="0" xfId="0" applyNumberFormat="1" applyFont="1" applyFill="1" applyBorder="1" applyAlignment="1" applyProtection="1">
      <alignment horizontal="left"/>
      <protection/>
    </xf>
    <xf numFmtId="190" fontId="20" fillId="2" borderId="0" xfId="0" applyNumberFormat="1" applyFont="1" applyFill="1" applyBorder="1" applyAlignment="1" applyProtection="1">
      <alignment horizontal="center"/>
      <protection/>
    </xf>
    <xf numFmtId="190" fontId="20" fillId="2" borderId="0" xfId="0" applyNumberFormat="1" applyFont="1" applyFill="1" applyBorder="1" applyAlignment="1" applyProtection="1">
      <alignment horizontal="right"/>
      <protection/>
    </xf>
    <xf numFmtId="190" fontId="20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 applyProtection="1">
      <alignment/>
      <protection/>
    </xf>
    <xf numFmtId="0" fontId="40" fillId="2" borderId="10" xfId="0" applyFont="1" applyFill="1" applyBorder="1" applyAlignment="1" applyProtection="1">
      <alignment/>
      <protection/>
    </xf>
    <xf numFmtId="0" fontId="40" fillId="2" borderId="0" xfId="0" applyFont="1" applyFill="1" applyAlignment="1" applyProtection="1">
      <alignment/>
      <protection/>
    </xf>
    <xf numFmtId="0" fontId="40" fillId="2" borderId="1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40" fillId="2" borderId="16" xfId="0" applyFont="1" applyFill="1" applyBorder="1" applyAlignment="1" applyProtection="1">
      <alignment horizontal="left"/>
      <protection/>
    </xf>
    <xf numFmtId="0" fontId="40" fillId="2" borderId="0" xfId="0" applyFont="1" applyFill="1" applyBorder="1" applyAlignment="1" applyProtection="1">
      <alignment horizontal="left"/>
      <protection/>
    </xf>
    <xf numFmtId="0" fontId="40" fillId="2" borderId="16" xfId="0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 horizontal="left"/>
      <protection/>
    </xf>
    <xf numFmtId="0" fontId="40" fillId="2" borderId="14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40" fillId="2" borderId="0" xfId="0" applyFont="1" applyFill="1" applyBorder="1" applyAlignment="1" applyProtection="1">
      <alignment/>
      <protection/>
    </xf>
    <xf numFmtId="0" fontId="40" fillId="2" borderId="14" xfId="0" applyFont="1" applyFill="1" applyBorder="1" applyAlignment="1" applyProtection="1">
      <alignment/>
      <protection/>
    </xf>
    <xf numFmtId="0" fontId="15" fillId="2" borderId="14" xfId="0" applyFont="1" applyFill="1" applyBorder="1" applyAlignment="1" applyProtection="1">
      <alignment horizontal="left"/>
      <protection/>
    </xf>
    <xf numFmtId="0" fontId="40" fillId="2" borderId="10" xfId="0" applyFont="1" applyFill="1" applyBorder="1" applyAlignment="1" applyProtection="1">
      <alignment horizontal="left"/>
      <protection/>
    </xf>
    <xf numFmtId="0" fontId="7" fillId="2" borderId="14" xfId="0" applyFont="1" applyFill="1" applyBorder="1" applyAlignment="1" applyProtection="1">
      <alignment horizontal="left"/>
      <protection/>
    </xf>
    <xf numFmtId="0" fontId="15" fillId="2" borderId="1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11" xfId="0" applyFont="1" applyFill="1" applyBorder="1" applyAlignment="1" applyProtection="1">
      <alignment horizontal="left"/>
      <protection/>
    </xf>
    <xf numFmtId="0" fontId="15" fillId="2" borderId="10" xfId="0" applyFont="1" applyFill="1" applyBorder="1" applyAlignment="1" applyProtection="1">
      <alignment horizontal="right"/>
      <protection/>
    </xf>
    <xf numFmtId="0" fontId="8" fillId="2" borderId="12" xfId="0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0" fillId="6" borderId="13" xfId="0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43" fillId="21" borderId="13" xfId="0" applyFont="1" applyFill="1" applyBorder="1" applyAlignment="1">
      <alignment horizontal="center"/>
    </xf>
    <xf numFmtId="0" fontId="44" fillId="11" borderId="13" xfId="0" applyFont="1" applyFill="1" applyBorder="1" applyAlignment="1">
      <alignment horizontal="left"/>
    </xf>
    <xf numFmtId="0" fontId="44" fillId="22" borderId="13" xfId="0" applyFont="1" applyFill="1" applyBorder="1" applyAlignment="1">
      <alignment horizontal="left"/>
    </xf>
    <xf numFmtId="0" fontId="43" fillId="2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24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left"/>
    </xf>
    <xf numFmtId="0" fontId="44" fillId="25" borderId="13" xfId="0" applyFont="1" applyFill="1" applyBorder="1" applyAlignment="1">
      <alignment horizontal="left"/>
    </xf>
    <xf numFmtId="0" fontId="43" fillId="25" borderId="13" xfId="0" applyFont="1" applyFill="1" applyBorder="1" applyAlignment="1">
      <alignment horizontal="center" vertical="center"/>
    </xf>
    <xf numFmtId="0" fontId="0" fillId="19" borderId="0" xfId="0" applyFill="1" applyAlignment="1">
      <alignment horizontal="center"/>
    </xf>
    <xf numFmtId="0" fontId="63" fillId="2" borderId="26" xfId="42" applyFont="1" applyFill="1" applyBorder="1" applyAlignment="1" applyProtection="1">
      <alignment horizontal="center" vertical="center"/>
      <protection/>
    </xf>
    <xf numFmtId="0" fontId="63" fillId="2" borderId="27" xfId="42" applyFont="1" applyFill="1" applyBorder="1" applyAlignment="1" applyProtection="1">
      <alignment horizontal="center" vertical="center"/>
      <protection/>
    </xf>
    <xf numFmtId="0" fontId="63" fillId="2" borderId="28" xfId="42" applyFont="1" applyFill="1" applyBorder="1" applyAlignment="1" applyProtection="1">
      <alignment horizontal="center" vertical="center"/>
      <protection/>
    </xf>
    <xf numFmtId="0" fontId="25" fillId="19" borderId="29" xfId="53" applyFont="1" applyFill="1" applyBorder="1" applyAlignment="1">
      <alignment horizontal="center" vertical="center"/>
      <protection/>
    </xf>
    <xf numFmtId="0" fontId="25" fillId="19" borderId="18" xfId="53" applyFont="1" applyFill="1" applyBorder="1" applyAlignment="1">
      <alignment horizontal="center" vertical="center"/>
      <protection/>
    </xf>
    <xf numFmtId="0" fontId="25" fillId="19" borderId="30" xfId="53" applyFont="1" applyFill="1" applyBorder="1" applyAlignment="1">
      <alignment horizontal="center" vertical="center"/>
      <protection/>
    </xf>
    <xf numFmtId="0" fontId="68" fillId="2" borderId="31" xfId="0" applyFont="1" applyFill="1" applyBorder="1" applyAlignment="1" applyProtection="1">
      <alignment horizontal="center"/>
      <protection/>
    </xf>
    <xf numFmtId="0" fontId="68" fillId="2" borderId="22" xfId="0" applyFont="1" applyFill="1" applyBorder="1" applyAlignment="1" applyProtection="1">
      <alignment horizontal="center"/>
      <protection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horizontal="center" vertical="center"/>
    </xf>
    <xf numFmtId="0" fontId="71" fillId="2" borderId="0" xfId="0" applyFont="1" applyFill="1" applyBorder="1" applyAlignment="1" applyProtection="1">
      <alignment wrapText="1"/>
      <protection/>
    </xf>
    <xf numFmtId="0" fontId="72" fillId="2" borderId="0" xfId="0" applyFont="1" applyFill="1" applyAlignment="1">
      <alignment horizontal="center" vertical="center"/>
    </xf>
    <xf numFmtId="0" fontId="73" fillId="2" borderId="0" xfId="0" applyFont="1" applyFill="1" applyBorder="1" applyAlignment="1">
      <alignment horizontal="center" vertical="center"/>
    </xf>
    <xf numFmtId="0" fontId="71" fillId="2" borderId="10" xfId="0" applyFont="1" applyFill="1" applyBorder="1" applyAlignment="1" applyProtection="1">
      <alignment/>
      <protection/>
    </xf>
    <xf numFmtId="0" fontId="71" fillId="2" borderId="0" xfId="0" applyFont="1" applyFill="1" applyBorder="1" applyAlignment="1" applyProtection="1">
      <alignment/>
      <protection/>
    </xf>
    <xf numFmtId="0" fontId="74" fillId="2" borderId="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left" vertical="center" wrapText="1"/>
    </xf>
    <xf numFmtId="0" fontId="75" fillId="2" borderId="0" xfId="0" applyFont="1" applyFill="1" applyAlignment="1">
      <alignment/>
    </xf>
    <xf numFmtId="0" fontId="71" fillId="2" borderId="32" xfId="0" applyFont="1" applyFill="1" applyBorder="1" applyAlignment="1" applyProtection="1">
      <alignment horizontal="left"/>
      <protection/>
    </xf>
    <xf numFmtId="0" fontId="71" fillId="2" borderId="0" xfId="0" applyFont="1" applyFill="1" applyBorder="1" applyAlignment="1" applyProtection="1">
      <alignment/>
      <protection/>
    </xf>
    <xf numFmtId="0" fontId="71" fillId="2" borderId="0" xfId="0" applyFont="1" applyFill="1" applyAlignment="1" applyProtection="1">
      <alignment/>
      <protection/>
    </xf>
    <xf numFmtId="0" fontId="71" fillId="2" borderId="10" xfId="0" applyFont="1" applyFill="1" applyBorder="1" applyAlignment="1">
      <alignment horizontal="left" vertical="center"/>
    </xf>
    <xf numFmtId="0" fontId="74" fillId="2" borderId="0" xfId="0" applyFont="1" applyFill="1" applyAlignment="1">
      <alignment horizontal="right" vertical="center"/>
    </xf>
    <xf numFmtId="0" fontId="7" fillId="2" borderId="0" xfId="0" applyFont="1" applyFill="1" applyAlignment="1">
      <alignment/>
    </xf>
    <xf numFmtId="0" fontId="71" fillId="2" borderId="12" xfId="0" applyFont="1" applyFill="1" applyBorder="1" applyAlignment="1" applyProtection="1">
      <alignment/>
      <protection/>
    </xf>
    <xf numFmtId="0" fontId="71" fillId="2" borderId="32" xfId="0" applyFont="1" applyFill="1" applyBorder="1" applyAlignment="1">
      <alignment/>
    </xf>
    <xf numFmtId="0" fontId="71" fillId="2" borderId="12" xfId="0" applyFont="1" applyFill="1" applyBorder="1" applyAlignment="1" applyProtection="1">
      <alignment wrapText="1"/>
      <protection/>
    </xf>
    <xf numFmtId="0" fontId="71" fillId="2" borderId="33" xfId="0" applyFont="1" applyFill="1" applyBorder="1" applyAlignment="1" applyProtection="1">
      <alignment/>
      <protection/>
    </xf>
    <xf numFmtId="0" fontId="71" fillId="2" borderId="14" xfId="0" applyFont="1" applyFill="1" applyBorder="1" applyAlignment="1" applyProtection="1">
      <alignment/>
      <protection/>
    </xf>
    <xf numFmtId="0" fontId="71" fillId="2" borderId="12" xfId="0" applyFont="1" applyFill="1" applyBorder="1" applyAlignment="1">
      <alignment/>
    </xf>
    <xf numFmtId="0" fontId="71" fillId="2" borderId="0" xfId="0" applyFont="1" applyFill="1" applyAlignment="1">
      <alignment/>
    </xf>
    <xf numFmtId="0" fontId="71" fillId="2" borderId="11" xfId="0" applyFont="1" applyFill="1" applyBorder="1" applyAlignment="1" applyProtection="1">
      <alignment/>
      <protection/>
    </xf>
    <xf numFmtId="0" fontId="76" fillId="2" borderId="12" xfId="0" applyFont="1" applyFill="1" applyBorder="1" applyAlignment="1" applyProtection="1">
      <alignment horizontal="center" vertical="center"/>
      <protection/>
    </xf>
    <xf numFmtId="0" fontId="71" fillId="2" borderId="15" xfId="0" applyFont="1" applyFill="1" applyBorder="1" applyAlignment="1" applyProtection="1">
      <alignment/>
      <protection/>
    </xf>
    <xf numFmtId="0" fontId="76" fillId="2" borderId="12" xfId="0" applyFont="1" applyFill="1" applyBorder="1" applyAlignment="1">
      <alignment horizontal="center" vertical="center"/>
    </xf>
    <xf numFmtId="0" fontId="71" fillId="2" borderId="34" xfId="0" applyFont="1" applyFill="1" applyBorder="1" applyAlignment="1" applyProtection="1">
      <alignment/>
      <protection/>
    </xf>
    <xf numFmtId="0" fontId="77" fillId="2" borderId="12" xfId="0" applyFont="1" applyFill="1" applyBorder="1" applyAlignment="1">
      <alignment horizontal="center" vertical="center"/>
    </xf>
    <xf numFmtId="0" fontId="71" fillId="2" borderId="35" xfId="0" applyFont="1" applyFill="1" applyBorder="1" applyAlignment="1" applyProtection="1">
      <alignment/>
      <protection/>
    </xf>
    <xf numFmtId="0" fontId="71" fillId="2" borderId="17" xfId="0" applyFont="1" applyFill="1" applyBorder="1" applyAlignment="1">
      <alignment horizontal="left"/>
    </xf>
    <xf numFmtId="0" fontId="71" fillId="2" borderId="12" xfId="0" applyFont="1" applyFill="1" applyBorder="1" applyAlignment="1">
      <alignment horizontal="left"/>
    </xf>
    <xf numFmtId="0" fontId="71" fillId="2" borderId="32" xfId="0" applyFont="1" applyFill="1" applyBorder="1" applyAlignment="1" applyProtection="1">
      <alignment/>
      <protection/>
    </xf>
    <xf numFmtId="0" fontId="71" fillId="2" borderId="0" xfId="0" applyFont="1" applyFill="1" applyBorder="1" applyAlignment="1">
      <alignment horizontal="left"/>
    </xf>
    <xf numFmtId="0" fontId="71" fillId="2" borderId="12" xfId="0" applyFont="1" applyFill="1" applyBorder="1" applyAlignment="1">
      <alignment horizontal="right"/>
    </xf>
    <xf numFmtId="0" fontId="71" fillId="2" borderId="12" xfId="0" applyFont="1" applyFill="1" applyBorder="1" applyAlignment="1" applyProtection="1">
      <alignment/>
      <protection/>
    </xf>
    <xf numFmtId="0" fontId="71" fillId="2" borderId="12" xfId="0" applyFont="1" applyFill="1" applyBorder="1" applyAlignment="1">
      <alignment horizontal="left"/>
    </xf>
    <xf numFmtId="0" fontId="71" fillId="2" borderId="11" xfId="0" applyFont="1" applyFill="1" applyBorder="1" applyAlignment="1">
      <alignment horizontal="left"/>
    </xf>
    <xf numFmtId="0" fontId="71" fillId="2" borderId="16" xfId="0" applyFont="1" applyFill="1" applyBorder="1" applyAlignment="1">
      <alignment horizontal="left"/>
    </xf>
    <xf numFmtId="0" fontId="78" fillId="2" borderId="12" xfId="0" applyFont="1" applyFill="1" applyBorder="1" applyAlignment="1">
      <alignment/>
    </xf>
    <xf numFmtId="0" fontId="71" fillId="2" borderId="0" xfId="0" applyFont="1" applyFill="1" applyBorder="1" applyAlignment="1">
      <alignment/>
    </xf>
    <xf numFmtId="0" fontId="71" fillId="2" borderId="14" xfId="0" applyFont="1" applyFill="1" applyBorder="1" applyAlignment="1">
      <alignment horizontal="right"/>
    </xf>
    <xf numFmtId="0" fontId="71" fillId="2" borderId="0" xfId="0" applyFont="1" applyFill="1" applyBorder="1" applyAlignment="1">
      <alignment horizontal="right"/>
    </xf>
    <xf numFmtId="0" fontId="71" fillId="2" borderId="14" xfId="0" applyFont="1" applyFill="1" applyBorder="1" applyAlignment="1">
      <alignment horizontal="left"/>
    </xf>
    <xf numFmtId="0" fontId="71" fillId="2" borderId="0" xfId="0" applyFont="1" applyFill="1" applyAlignment="1" applyProtection="1">
      <alignment horizontal="right"/>
      <protection/>
    </xf>
    <xf numFmtId="0" fontId="71" fillId="2" borderId="12" xfId="0" applyFont="1" applyFill="1" applyBorder="1" applyAlignment="1">
      <alignment horizontal="right"/>
    </xf>
    <xf numFmtId="0" fontId="71" fillId="2" borderId="12" xfId="0" applyFont="1" applyFill="1" applyBorder="1" applyAlignment="1">
      <alignment/>
    </xf>
    <xf numFmtId="0" fontId="79" fillId="2" borderId="0" xfId="0" applyFont="1" applyFill="1" applyAlignment="1">
      <alignment/>
    </xf>
    <xf numFmtId="0" fontId="77" fillId="2" borderId="0" xfId="0" applyFont="1" applyFill="1" applyBorder="1" applyAlignment="1">
      <alignment horizontal="right"/>
    </xf>
    <xf numFmtId="0" fontId="71" fillId="2" borderId="11" xfId="0" applyFont="1" applyFill="1" applyBorder="1" applyAlignment="1">
      <alignment horizontal="right"/>
    </xf>
    <xf numFmtId="0" fontId="77" fillId="2" borderId="14" xfId="0" applyFont="1" applyFill="1" applyBorder="1" applyAlignment="1">
      <alignment horizontal="right"/>
    </xf>
    <xf numFmtId="0" fontId="71" fillId="2" borderId="11" xfId="0" applyFont="1" applyFill="1" applyBorder="1" applyAlignment="1">
      <alignment/>
    </xf>
    <xf numFmtId="0" fontId="77" fillId="2" borderId="0" xfId="0" applyFont="1" applyFill="1" applyAlignment="1">
      <alignment horizontal="left" vertical="center"/>
    </xf>
    <xf numFmtId="0" fontId="71" fillId="2" borderId="14" xfId="0" applyFont="1" applyFill="1" applyBorder="1" applyAlignment="1" applyProtection="1">
      <alignment/>
      <protection/>
    </xf>
    <xf numFmtId="0" fontId="71" fillId="2" borderId="32" xfId="0" applyFont="1" applyFill="1" applyBorder="1" applyAlignment="1">
      <alignment horizontal="left"/>
    </xf>
    <xf numFmtId="0" fontId="71" fillId="2" borderId="33" xfId="0" applyFont="1" applyFill="1" applyBorder="1" applyAlignment="1">
      <alignment/>
    </xf>
    <xf numFmtId="0" fontId="80" fillId="2" borderId="0" xfId="0" applyFont="1" applyFill="1" applyAlignment="1">
      <alignment/>
    </xf>
    <xf numFmtId="0" fontId="71" fillId="2" borderId="12" xfId="0" applyFont="1" applyFill="1" applyBorder="1" applyAlignment="1">
      <alignment wrapText="1"/>
    </xf>
    <xf numFmtId="0" fontId="7" fillId="19" borderId="0" xfId="0" applyFont="1" applyFill="1" applyAlignment="1">
      <alignment horizontal="right"/>
    </xf>
    <xf numFmtId="0" fontId="81" fillId="2" borderId="0" xfId="0" applyFont="1" applyFill="1" applyBorder="1" applyAlignment="1">
      <alignment horizontal="right"/>
    </xf>
    <xf numFmtId="0" fontId="81" fillId="2" borderId="14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H44"/>
  <sheetViews>
    <sheetView showRowColHeaders="0" tabSelected="1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3.75390625" style="76" customWidth="1"/>
    <col min="2" max="2" width="30.75390625" style="76" customWidth="1"/>
    <col min="3" max="4" width="29.75390625" style="76" customWidth="1"/>
    <col min="5" max="7" width="30.75390625" style="76" customWidth="1"/>
    <col min="8" max="8" width="5.75390625" style="76" customWidth="1"/>
    <col min="9" max="9" width="15.75390625" style="76" customWidth="1"/>
    <col min="10" max="16384" width="9.125" style="76" customWidth="1"/>
  </cols>
  <sheetData>
    <row r="1" spans="1:8" s="73" customFormat="1" ht="24.75" customHeight="1" thickBot="1">
      <c r="A1" s="153" t="s">
        <v>130</v>
      </c>
      <c r="B1" s="154"/>
      <c r="C1" s="154"/>
      <c r="D1" s="154"/>
      <c r="E1" s="154"/>
      <c r="F1" s="154"/>
      <c r="G1" s="154"/>
      <c r="H1" s="155"/>
    </row>
    <row r="2" spans="1:8" s="73" customFormat="1" ht="13.5" thickBot="1">
      <c r="A2" s="156" t="s">
        <v>131</v>
      </c>
      <c r="B2" s="157"/>
      <c r="C2" s="157"/>
      <c r="D2" s="157"/>
      <c r="E2" s="157"/>
      <c r="F2" s="157"/>
      <c r="G2" s="157"/>
      <c r="H2" s="158"/>
    </row>
    <row r="3" spans="1:8" s="73" customFormat="1" ht="45" customHeight="1">
      <c r="A3" s="159" t="s">
        <v>147</v>
      </c>
      <c r="B3" s="160"/>
      <c r="C3" s="160"/>
      <c r="D3" s="160"/>
      <c r="E3" s="160"/>
      <c r="F3" s="160"/>
      <c r="G3" s="160"/>
      <c r="H3" s="160"/>
    </row>
    <row r="4" spans="1:8" s="73" customFormat="1" ht="23.25">
      <c r="A4" s="161" t="s">
        <v>113</v>
      </c>
      <c r="B4" s="161"/>
      <c r="C4" s="161"/>
      <c r="D4" s="161"/>
      <c r="E4" s="161"/>
      <c r="F4" s="161"/>
      <c r="G4" s="161"/>
      <c r="H4" s="161"/>
    </row>
    <row r="5" spans="1:8" s="73" customFormat="1" ht="23.25">
      <c r="A5" s="162"/>
      <c r="B5" s="162"/>
      <c r="C5" s="162"/>
      <c r="D5" s="162"/>
      <c r="E5" s="162"/>
      <c r="F5" s="162"/>
      <c r="G5" s="162"/>
      <c r="H5" s="12"/>
    </row>
    <row r="6" spans="1:8" s="73" customFormat="1" ht="10.5" customHeight="1">
      <c r="A6" s="162"/>
      <c r="B6" s="163" t="s">
        <v>133</v>
      </c>
      <c r="C6" s="162"/>
      <c r="D6" s="162"/>
      <c r="E6" s="162"/>
      <c r="F6" s="162"/>
      <c r="G6" s="162"/>
      <c r="H6" s="12"/>
    </row>
    <row r="7" spans="1:8" s="73" customFormat="1" ht="10.5" customHeight="1">
      <c r="A7" s="165"/>
      <c r="B7" s="166"/>
      <c r="C7" s="167"/>
      <c r="D7" s="168"/>
      <c r="E7" s="169" t="s">
        <v>134</v>
      </c>
      <c r="F7" s="168"/>
      <c r="G7" s="168"/>
      <c r="H7" s="12"/>
    </row>
    <row r="8" spans="1:8" ht="10.5" customHeight="1">
      <c r="A8" s="170"/>
      <c r="B8" s="171"/>
      <c r="C8" s="172" t="s">
        <v>135</v>
      </c>
      <c r="D8" s="173"/>
      <c r="E8" s="174"/>
      <c r="F8" s="175"/>
      <c r="G8" s="175"/>
      <c r="H8" s="176"/>
    </row>
    <row r="9" spans="1:8" ht="10.5" customHeight="1">
      <c r="A9" s="170"/>
      <c r="B9" s="177"/>
      <c r="C9" s="166"/>
      <c r="D9" s="167"/>
      <c r="E9" s="178"/>
      <c r="F9" s="175"/>
      <c r="G9" s="175"/>
      <c r="H9" s="176"/>
    </row>
    <row r="10" spans="1:8" ht="10.5" customHeight="1">
      <c r="A10" s="170"/>
      <c r="B10" s="179" t="s">
        <v>135</v>
      </c>
      <c r="C10" s="180"/>
      <c r="D10" s="181" t="s">
        <v>88</v>
      </c>
      <c r="E10" s="182"/>
      <c r="F10" s="181" t="s">
        <v>88</v>
      </c>
      <c r="G10" s="183"/>
      <c r="H10" s="176"/>
    </row>
    <row r="11" spans="1:8" ht="10.5" customHeight="1">
      <c r="A11" s="170"/>
      <c r="B11" s="184"/>
      <c r="C11" s="185"/>
      <c r="D11" s="186"/>
      <c r="E11" s="189"/>
      <c r="F11" s="186"/>
      <c r="G11" s="183"/>
      <c r="H11" s="176"/>
    </row>
    <row r="12" spans="1:8" ht="10.5" customHeight="1">
      <c r="A12" s="170"/>
      <c r="B12" s="167"/>
      <c r="C12" s="179" t="s">
        <v>88</v>
      </c>
      <c r="D12" s="177"/>
      <c r="E12" s="177"/>
      <c r="F12" s="178"/>
      <c r="G12" s="167"/>
      <c r="H12" s="176"/>
    </row>
    <row r="13" spans="1:8" ht="10.5" customHeight="1">
      <c r="A13" s="170"/>
      <c r="B13" s="167"/>
      <c r="C13" s="184"/>
      <c r="D13" s="177"/>
      <c r="E13" s="188" t="s">
        <v>88</v>
      </c>
      <c r="F13" s="182"/>
      <c r="G13" s="181" t="s">
        <v>136</v>
      </c>
      <c r="H13" s="176"/>
    </row>
    <row r="14" spans="1:8" ht="10.5" customHeight="1">
      <c r="A14" s="170"/>
      <c r="B14" s="167"/>
      <c r="C14" s="167"/>
      <c r="D14" s="189"/>
      <c r="E14" s="190"/>
      <c r="F14" s="189"/>
      <c r="G14" s="186"/>
      <c r="H14" s="176"/>
    </row>
    <row r="15" spans="1:8" ht="10.5" customHeight="1">
      <c r="A15" s="170"/>
      <c r="B15" s="163" t="s">
        <v>137</v>
      </c>
      <c r="C15" s="167"/>
      <c r="D15" s="177"/>
      <c r="E15" s="191"/>
      <c r="F15" s="192"/>
      <c r="G15" s="193"/>
      <c r="H15" s="176"/>
    </row>
    <row r="16" spans="1:8" ht="10.5" customHeight="1">
      <c r="A16" s="170"/>
      <c r="B16" s="166"/>
      <c r="C16" s="167"/>
      <c r="D16" s="177"/>
      <c r="E16" s="194"/>
      <c r="F16" s="195"/>
      <c r="G16" s="177"/>
      <c r="H16" s="176"/>
    </row>
    <row r="17" spans="1:8" ht="10.5" customHeight="1">
      <c r="A17" s="170"/>
      <c r="B17" s="171"/>
      <c r="C17" s="172" t="s">
        <v>137</v>
      </c>
      <c r="D17" s="196"/>
      <c r="E17" s="194"/>
      <c r="F17" s="197" t="s">
        <v>136</v>
      </c>
      <c r="G17" s="177"/>
      <c r="H17" s="176"/>
    </row>
    <row r="18" spans="1:8" ht="10.5" customHeight="1">
      <c r="A18" s="170"/>
      <c r="B18" s="177"/>
      <c r="C18" s="166"/>
      <c r="D18" s="196"/>
      <c r="E18" s="167"/>
      <c r="F18" s="198"/>
      <c r="G18" s="177"/>
      <c r="H18" s="176"/>
    </row>
    <row r="19" spans="1:8" ht="10.5" customHeight="1">
      <c r="A19" s="170"/>
      <c r="B19" s="179" t="s">
        <v>138</v>
      </c>
      <c r="C19" s="180"/>
      <c r="D19" s="188" t="s">
        <v>137</v>
      </c>
      <c r="E19" s="194"/>
      <c r="F19" s="199"/>
      <c r="G19" s="200"/>
      <c r="H19" s="176"/>
    </row>
    <row r="20" spans="1:8" ht="10.5" customHeight="1">
      <c r="A20" s="170"/>
      <c r="B20" s="184"/>
      <c r="C20" s="185"/>
      <c r="D20" s="190"/>
      <c r="E20" s="201"/>
      <c r="F20" s="202"/>
      <c r="G20" s="189"/>
      <c r="H20" s="176"/>
    </row>
    <row r="21" spans="1:8" ht="10.5" customHeight="1">
      <c r="A21" s="170"/>
      <c r="B21" s="167"/>
      <c r="C21" s="179" t="s">
        <v>139</v>
      </c>
      <c r="D21" s="201"/>
      <c r="E21" s="203"/>
      <c r="F21" s="204"/>
      <c r="G21" s="182"/>
      <c r="H21" s="176"/>
    </row>
    <row r="22" spans="1:8" ht="10.5" customHeight="1">
      <c r="A22" s="170"/>
      <c r="B22" s="205"/>
      <c r="C22" s="184"/>
      <c r="D22" s="194"/>
      <c r="E22" s="206" t="s">
        <v>88</v>
      </c>
      <c r="F22" s="204"/>
      <c r="G22" s="207" t="s">
        <v>136</v>
      </c>
      <c r="H22" s="176"/>
    </row>
    <row r="23" spans="1:8" ht="10.5" customHeight="1">
      <c r="A23" s="208"/>
      <c r="B23" s="163" t="s">
        <v>89</v>
      </c>
      <c r="C23" s="167"/>
      <c r="D23" s="220">
        <v>3</v>
      </c>
      <c r="E23" s="210"/>
      <c r="F23" s="221">
        <v>1</v>
      </c>
      <c r="G23" s="212"/>
      <c r="H23" s="213"/>
    </row>
    <row r="24" spans="1:8" ht="10.5" customHeight="1">
      <c r="A24" s="176"/>
      <c r="B24" s="166"/>
      <c r="C24" s="167"/>
      <c r="D24" s="201"/>
      <c r="E24" s="201"/>
      <c r="F24" s="214"/>
      <c r="G24" s="182"/>
      <c r="H24" s="213"/>
    </row>
    <row r="25" spans="1:8" ht="10.5" customHeight="1">
      <c r="A25" s="176"/>
      <c r="B25" s="171"/>
      <c r="C25" s="172" t="s">
        <v>89</v>
      </c>
      <c r="D25" s="172"/>
      <c r="E25" s="194"/>
      <c r="F25" s="181"/>
      <c r="G25" s="182"/>
      <c r="H25" s="176"/>
    </row>
    <row r="26" spans="1:8" ht="10.5" customHeight="1">
      <c r="A26" s="176"/>
      <c r="B26" s="177"/>
      <c r="C26" s="166"/>
      <c r="D26" s="172"/>
      <c r="E26" s="167"/>
      <c r="F26" s="181"/>
      <c r="G26" s="189"/>
      <c r="H26" s="176"/>
    </row>
    <row r="27" spans="1:8" ht="10.5" customHeight="1">
      <c r="A27" s="176"/>
      <c r="B27" s="179" t="s">
        <v>140</v>
      </c>
      <c r="C27" s="180"/>
      <c r="D27" s="172" t="s">
        <v>89</v>
      </c>
      <c r="E27" s="167"/>
      <c r="F27" s="181" t="s">
        <v>141</v>
      </c>
      <c r="G27" s="182"/>
      <c r="H27" s="176"/>
    </row>
    <row r="28" spans="1:8" ht="10.5" customHeight="1">
      <c r="A28" s="176"/>
      <c r="B28" s="184"/>
      <c r="C28" s="185"/>
      <c r="D28" s="166"/>
      <c r="E28" s="167"/>
      <c r="F28" s="186"/>
      <c r="G28" s="182"/>
      <c r="H28" s="176"/>
    </row>
    <row r="29" spans="1:8" ht="10.5" customHeight="1">
      <c r="A29" s="176"/>
      <c r="B29" s="167"/>
      <c r="C29" s="179" t="s">
        <v>142</v>
      </c>
      <c r="D29" s="177"/>
      <c r="E29" s="181"/>
      <c r="F29" s="215"/>
      <c r="G29" s="182"/>
      <c r="H29" s="176"/>
    </row>
    <row r="30" spans="1:8" ht="10.5" customHeight="1">
      <c r="A30" s="176"/>
      <c r="B30" s="167"/>
      <c r="C30" s="184"/>
      <c r="D30" s="177"/>
      <c r="E30" s="181"/>
      <c r="F30" s="182"/>
      <c r="G30" s="177"/>
      <c r="H30" s="176"/>
    </row>
    <row r="31" spans="1:8" ht="10.5" customHeight="1">
      <c r="A31" s="176"/>
      <c r="B31" s="163" t="s">
        <v>143</v>
      </c>
      <c r="C31" s="167"/>
      <c r="D31" s="177"/>
      <c r="E31" s="214"/>
      <c r="F31" s="195"/>
      <c r="G31" s="188" t="s">
        <v>141</v>
      </c>
      <c r="H31" s="176"/>
    </row>
    <row r="32" spans="1:8" ht="10.5" customHeight="1">
      <c r="A32" s="176"/>
      <c r="B32" s="166"/>
      <c r="C32" s="167"/>
      <c r="D32" s="177"/>
      <c r="E32" s="172" t="s">
        <v>144</v>
      </c>
      <c r="F32" s="189"/>
      <c r="G32" s="190"/>
      <c r="H32" s="176"/>
    </row>
    <row r="33" spans="1:8" ht="10.5" customHeight="1">
      <c r="A33" s="176"/>
      <c r="B33" s="171"/>
      <c r="C33" s="172" t="s">
        <v>144</v>
      </c>
      <c r="D33" s="189"/>
      <c r="E33" s="166"/>
      <c r="F33" s="200"/>
      <c r="G33" s="201"/>
      <c r="H33" s="176"/>
    </row>
    <row r="34" spans="1:8" ht="10.5" customHeight="1">
      <c r="A34" s="176"/>
      <c r="B34" s="177"/>
      <c r="C34" s="166"/>
      <c r="D34" s="177"/>
      <c r="E34" s="216"/>
      <c r="F34" s="188" t="s">
        <v>144</v>
      </c>
      <c r="G34" s="201"/>
      <c r="H34" s="176"/>
    </row>
    <row r="35" spans="1:8" ht="10.5" customHeight="1">
      <c r="A35" s="176"/>
      <c r="B35" s="179" t="s">
        <v>144</v>
      </c>
      <c r="C35" s="180"/>
      <c r="D35" s="188" t="s">
        <v>144</v>
      </c>
      <c r="E35" s="189"/>
      <c r="F35" s="190"/>
      <c r="G35" s="183"/>
      <c r="H35" s="176"/>
    </row>
    <row r="36" spans="1:8" ht="10.5" customHeight="1">
      <c r="A36" s="176"/>
      <c r="B36" s="184"/>
      <c r="C36" s="185"/>
      <c r="D36" s="190"/>
      <c r="E36" s="182"/>
      <c r="F36" s="201"/>
      <c r="G36" s="183"/>
      <c r="H36" s="176"/>
    </row>
    <row r="37" spans="1:8" ht="10.5" customHeight="1">
      <c r="A37" s="176"/>
      <c r="B37" s="176"/>
      <c r="C37" s="179" t="s">
        <v>145</v>
      </c>
      <c r="D37" s="176"/>
      <c r="E37" s="182"/>
      <c r="F37" s="183"/>
      <c r="G37" s="176"/>
      <c r="H37" s="176"/>
    </row>
    <row r="38" spans="1:8" ht="10.5" customHeight="1">
      <c r="A38" s="176"/>
      <c r="B38" s="176"/>
      <c r="C38" s="184"/>
      <c r="D38" s="176"/>
      <c r="E38" s="218" t="s">
        <v>146</v>
      </c>
      <c r="F38" s="176"/>
      <c r="G38" s="176"/>
      <c r="H38" s="176"/>
    </row>
    <row r="39" spans="1:8" ht="10.5" customHeight="1">
      <c r="A39" s="176"/>
      <c r="B39" s="176"/>
      <c r="C39" s="167"/>
      <c r="D39" s="176"/>
      <c r="E39" s="212"/>
      <c r="F39" s="176"/>
      <c r="G39" s="176"/>
      <c r="H39" s="176"/>
    </row>
    <row r="40" spans="1:8" ht="10.5" customHeight="1">
      <c r="A40" s="176"/>
      <c r="B40" s="176"/>
      <c r="C40" s="167"/>
      <c r="D40" s="176"/>
      <c r="E40" s="176"/>
      <c r="F40" s="176"/>
      <c r="G40" s="176"/>
      <c r="H40" s="176"/>
    </row>
    <row r="42" ht="12.75">
      <c r="B42" s="219"/>
    </row>
    <row r="43" ht="12.75">
      <c r="B43" s="219"/>
    </row>
    <row r="44" ht="12.75">
      <c r="B44" s="219"/>
    </row>
  </sheetData>
  <sheetProtection sheet="1"/>
  <mergeCells count="40">
    <mergeCell ref="E22:E23"/>
    <mergeCell ref="G31:G32"/>
    <mergeCell ref="G13:G14"/>
    <mergeCell ref="A1:H1"/>
    <mergeCell ref="A2:H2"/>
    <mergeCell ref="A3:H3"/>
    <mergeCell ref="A4:H4"/>
    <mergeCell ref="F10:F11"/>
    <mergeCell ref="D10:D11"/>
    <mergeCell ref="D27:D28"/>
    <mergeCell ref="B6:B7"/>
    <mergeCell ref="D35:D36"/>
    <mergeCell ref="D19:D20"/>
    <mergeCell ref="F25:F26"/>
    <mergeCell ref="E7:E8"/>
    <mergeCell ref="E13:E14"/>
    <mergeCell ref="E32:E33"/>
    <mergeCell ref="E29:E30"/>
    <mergeCell ref="F17:F18"/>
    <mergeCell ref="D17:D18"/>
    <mergeCell ref="D25:D26"/>
    <mergeCell ref="C8:C9"/>
    <mergeCell ref="C17:C18"/>
    <mergeCell ref="B15:B16"/>
    <mergeCell ref="B19:B20"/>
    <mergeCell ref="B31:B32"/>
    <mergeCell ref="B35:B36"/>
    <mergeCell ref="B23:B24"/>
    <mergeCell ref="C33:C34"/>
    <mergeCell ref="B27:B28"/>
    <mergeCell ref="G22:G23"/>
    <mergeCell ref="B10:B11"/>
    <mergeCell ref="E38:E39"/>
    <mergeCell ref="F34:F35"/>
    <mergeCell ref="F27:F28"/>
    <mergeCell ref="C12:C13"/>
    <mergeCell ref="C21:C22"/>
    <mergeCell ref="C29:C30"/>
    <mergeCell ref="C37:C38"/>
    <mergeCell ref="C25:C26"/>
  </mergeCells>
  <conditionalFormatting sqref="G30:G31 E34:F34 D29:D32 E20 E18 F24:F25 D15:D17 E26:E29 C14:C15 B6 B8:B10 C35:C37 C27:C29 B17:B19 F27 B21:B23 B33:B35 B25:B27 C10:C12 C39:C40 D8:D10 C31:C33 E36:E38 G12:G13 B12:B15 B29:B31 D25:D27 C7:C8 C17 C23:C25 C19:C21 D19 D35 E31:E32 D12:E13 F10 G15:G18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73" customWidth="1"/>
    <col min="2" max="2" width="42.75390625" style="73" customWidth="1"/>
    <col min="3" max="3" width="9.125" style="73" customWidth="1"/>
    <col min="4" max="4" width="25.75390625" style="73" customWidth="1"/>
    <col min="5" max="5" width="9.125" style="73" customWidth="1"/>
    <col min="6" max="6" width="4.75390625" style="73" customWidth="1"/>
    <col min="7" max="7" width="7.75390625" style="73" customWidth="1"/>
    <col min="8" max="8" width="23.75390625" style="73" customWidth="1"/>
    <col min="9" max="9" width="6.75390625" style="73" customWidth="1"/>
    <col min="10" max="16384" width="9.125" style="73" customWidth="1"/>
  </cols>
  <sheetData>
    <row r="1" spans="1:9" ht="16.5" thickBot="1">
      <c r="A1" s="100" t="s">
        <v>39</v>
      </c>
      <c r="B1" s="100"/>
      <c r="C1" s="100"/>
      <c r="D1" s="100"/>
      <c r="E1" s="100"/>
      <c r="F1" s="100"/>
      <c r="G1" s="100"/>
      <c r="H1" s="100"/>
      <c r="I1" s="100"/>
    </row>
    <row r="2" spans="1:9" ht="13.5" thickBot="1">
      <c r="A2" s="101" t="s">
        <v>38</v>
      </c>
      <c r="B2" s="101"/>
      <c r="C2" s="101"/>
      <c r="D2" s="101"/>
      <c r="E2" s="101"/>
      <c r="F2" s="101"/>
      <c r="G2" s="101"/>
      <c r="H2" s="101"/>
      <c r="I2" s="101"/>
    </row>
    <row r="3" spans="1:10" ht="23.25">
      <c r="A3" s="102" t="s">
        <v>86</v>
      </c>
      <c r="B3" s="103"/>
      <c r="C3" s="103"/>
      <c r="D3" s="103"/>
      <c r="E3" s="103"/>
      <c r="F3" s="103"/>
      <c r="G3" s="103"/>
      <c r="H3" s="103"/>
      <c r="I3" s="93"/>
      <c r="J3" s="84"/>
    </row>
    <row r="4" spans="1:10" ht="19.5" customHeight="1">
      <c r="A4" s="96"/>
      <c r="B4" s="96"/>
      <c r="C4" s="96"/>
      <c r="D4" s="96"/>
      <c r="E4" s="96"/>
      <c r="F4" s="96"/>
      <c r="G4" s="96"/>
      <c r="H4" s="96"/>
      <c r="I4" s="96"/>
      <c r="J4" s="85"/>
    </row>
    <row r="5" spans="1:10" ht="15.75">
      <c r="A5" s="97" t="s">
        <v>87</v>
      </c>
      <c r="B5" s="98"/>
      <c r="C5" s="98"/>
      <c r="D5" s="87" t="s">
        <v>36</v>
      </c>
      <c r="E5" s="99">
        <v>44202</v>
      </c>
      <c r="F5" s="99"/>
      <c r="G5" s="99"/>
      <c r="H5" s="88"/>
      <c r="I5" s="89"/>
      <c r="J5" s="85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85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4">
        <v>100</v>
      </c>
      <c r="B8" s="15" t="s">
        <v>88</v>
      </c>
      <c r="C8" s="95">
        <v>1</v>
      </c>
      <c r="D8" s="92" t="str">
        <f>'140+'!M37</f>
        <v>Аббасов Рустамхон</v>
      </c>
      <c r="E8" s="12">
        <f>'140+'!L37</f>
        <v>100</v>
      </c>
      <c r="F8" s="12"/>
      <c r="G8" s="12"/>
      <c r="H8" s="12"/>
      <c r="I8" s="12"/>
    </row>
    <row r="9" spans="1:9" ht="18">
      <c r="A9" s="94">
        <v>279</v>
      </c>
      <c r="B9" s="15" t="s">
        <v>89</v>
      </c>
      <c r="C9" s="95">
        <v>2</v>
      </c>
      <c r="D9" s="92" t="str">
        <f>'140+'!M57</f>
        <v>Дулесов Вадим</v>
      </c>
      <c r="E9" s="12">
        <f>'140+'!L57</f>
        <v>934</v>
      </c>
      <c r="F9" s="12"/>
      <c r="G9" s="12"/>
      <c r="H9" s="12"/>
      <c r="I9" s="12"/>
    </row>
    <row r="10" spans="1:9" ht="18">
      <c r="A10" s="94">
        <v>4202</v>
      </c>
      <c r="B10" s="15" t="s">
        <v>90</v>
      </c>
      <c r="C10" s="95">
        <v>3</v>
      </c>
      <c r="D10" s="92" t="str">
        <f>'240+'!Q24</f>
        <v>Махмудов Рустам</v>
      </c>
      <c r="E10" s="12">
        <f>'240+'!P24</f>
        <v>359</v>
      </c>
      <c r="F10" s="12"/>
      <c r="G10" s="12"/>
      <c r="H10" s="12"/>
      <c r="I10" s="12"/>
    </row>
    <row r="11" spans="1:9" ht="18">
      <c r="A11" s="94">
        <v>521</v>
      </c>
      <c r="B11" s="15" t="s">
        <v>91</v>
      </c>
      <c r="C11" s="95">
        <v>4</v>
      </c>
      <c r="D11" s="92" t="str">
        <f>'240+'!Q34</f>
        <v>Каюмов Рафаэль</v>
      </c>
      <c r="E11" s="12">
        <f>'240+'!P34</f>
        <v>279</v>
      </c>
      <c r="F11" s="12"/>
      <c r="G11" s="12"/>
      <c r="H11" s="12"/>
      <c r="I11" s="12"/>
    </row>
    <row r="12" spans="1:9" ht="18">
      <c r="A12" s="94">
        <v>293</v>
      </c>
      <c r="B12" s="15" t="s">
        <v>92</v>
      </c>
      <c r="C12" s="95">
        <v>5</v>
      </c>
      <c r="D12" s="92" t="str">
        <f>'140+'!M64</f>
        <v>Петров Альберт</v>
      </c>
      <c r="E12" s="12">
        <f>'140+'!L64</f>
        <v>419</v>
      </c>
      <c r="F12" s="12"/>
      <c r="G12" s="12"/>
      <c r="H12" s="12"/>
      <c r="I12" s="12"/>
    </row>
    <row r="13" spans="1:9" ht="18">
      <c r="A13" s="94">
        <v>934</v>
      </c>
      <c r="B13" s="15" t="s">
        <v>93</v>
      </c>
      <c r="C13" s="95">
        <v>6</v>
      </c>
      <c r="D13" s="92" t="str">
        <f>'140+'!M66</f>
        <v>Кондратьев Игорь</v>
      </c>
      <c r="E13" s="12">
        <f>'140+'!L66</f>
        <v>293</v>
      </c>
      <c r="F13" s="12"/>
      <c r="G13" s="12"/>
      <c r="H13" s="12"/>
      <c r="I13" s="12"/>
    </row>
    <row r="14" spans="1:9" ht="18">
      <c r="A14" s="94">
        <v>1655</v>
      </c>
      <c r="B14" s="15" t="s">
        <v>94</v>
      </c>
      <c r="C14" s="95">
        <v>7</v>
      </c>
      <c r="D14" s="92" t="str">
        <f>'140+'!M69</f>
        <v>Даминов Ильдус</v>
      </c>
      <c r="E14" s="12">
        <f>'140+'!L69</f>
        <v>6141</v>
      </c>
      <c r="F14" s="12"/>
      <c r="G14" s="12"/>
      <c r="H14" s="12"/>
      <c r="I14" s="12"/>
    </row>
    <row r="15" spans="1:9" ht="18">
      <c r="A15" s="94">
        <v>2288</v>
      </c>
      <c r="B15" s="15" t="s">
        <v>95</v>
      </c>
      <c r="C15" s="95">
        <v>8</v>
      </c>
      <c r="D15" s="92" t="str">
        <f>'140+'!M71</f>
        <v>Барышев Сергей</v>
      </c>
      <c r="E15" s="12">
        <f>'140+'!L71</f>
        <v>1655</v>
      </c>
      <c r="F15" s="12"/>
      <c r="G15" s="12"/>
      <c r="H15" s="12"/>
      <c r="I15" s="12"/>
    </row>
    <row r="16" spans="1:9" ht="18">
      <c r="A16" s="94">
        <v>466</v>
      </c>
      <c r="B16" s="15" t="s">
        <v>96</v>
      </c>
      <c r="C16" s="95">
        <v>9</v>
      </c>
      <c r="D16" s="92" t="str">
        <f>'140+'!G73</f>
        <v>Горбунов Валентин</v>
      </c>
      <c r="E16" s="12">
        <f>'140+'!F73</f>
        <v>2540</v>
      </c>
      <c r="F16" s="12"/>
      <c r="G16" s="12"/>
      <c r="H16" s="12"/>
      <c r="I16" s="12"/>
    </row>
    <row r="17" spans="1:9" ht="18">
      <c r="A17" s="94">
        <v>4921</v>
      </c>
      <c r="B17" s="15" t="s">
        <v>97</v>
      </c>
      <c r="C17" s="95">
        <v>10</v>
      </c>
      <c r="D17" s="92" t="str">
        <f>'140+'!G76</f>
        <v>Тодрамович Александр</v>
      </c>
      <c r="E17" s="12">
        <f>'140+'!F76</f>
        <v>2288</v>
      </c>
      <c r="F17" s="12"/>
      <c r="G17" s="12"/>
      <c r="H17" s="12"/>
      <c r="I17" s="12"/>
    </row>
    <row r="18" spans="1:9" ht="18">
      <c r="A18" s="94">
        <v>419</v>
      </c>
      <c r="B18" s="15" t="s">
        <v>98</v>
      </c>
      <c r="C18" s="95">
        <v>11</v>
      </c>
      <c r="D18" s="92" t="str">
        <f>'140+'!M74</f>
        <v>Хамидов Мауль</v>
      </c>
      <c r="E18" s="12">
        <f>'140+'!L74</f>
        <v>4921</v>
      </c>
      <c r="F18" s="12"/>
      <c r="G18" s="12"/>
      <c r="H18" s="12"/>
      <c r="I18" s="12"/>
    </row>
    <row r="19" spans="1:9" ht="18">
      <c r="A19" s="94">
        <v>7249</v>
      </c>
      <c r="B19" s="15" t="s">
        <v>99</v>
      </c>
      <c r="C19" s="95">
        <v>12</v>
      </c>
      <c r="D19" s="92" t="str">
        <f>'140+'!M76</f>
        <v>Аюпов Радик</v>
      </c>
      <c r="E19" s="12">
        <f>'140+'!L76</f>
        <v>521</v>
      </c>
      <c r="F19" s="12"/>
      <c r="G19" s="12"/>
      <c r="H19" s="12"/>
      <c r="I19" s="12"/>
    </row>
    <row r="20" spans="1:9" ht="18">
      <c r="A20" s="94">
        <v>359</v>
      </c>
      <c r="B20" s="15" t="s">
        <v>100</v>
      </c>
      <c r="C20" s="95">
        <v>13</v>
      </c>
      <c r="D20" s="92" t="str">
        <f>'240+'!Q42</f>
        <v>Аксенов Андрей</v>
      </c>
      <c r="E20" s="12">
        <f>'240+'!P42</f>
        <v>4202</v>
      </c>
      <c r="F20" s="12"/>
      <c r="G20" s="12"/>
      <c r="H20" s="12"/>
      <c r="I20" s="12"/>
    </row>
    <row r="21" spans="1:9" ht="18">
      <c r="A21" s="94">
        <v>2540</v>
      </c>
      <c r="B21" s="15" t="s">
        <v>101</v>
      </c>
      <c r="C21" s="95">
        <v>14</v>
      </c>
      <c r="D21" s="92" t="str">
        <f>'240+'!Q46</f>
        <v>Семенов Юрий</v>
      </c>
      <c r="E21" s="12">
        <f>'240+'!P46</f>
        <v>466</v>
      </c>
      <c r="F21" s="12"/>
      <c r="G21" s="12"/>
      <c r="H21" s="12"/>
      <c r="I21" s="12"/>
    </row>
    <row r="22" spans="1:9" ht="18">
      <c r="A22" s="94">
        <v>1468</v>
      </c>
      <c r="B22" s="15" t="s">
        <v>102</v>
      </c>
      <c r="C22" s="95">
        <v>15</v>
      </c>
      <c r="D22" s="92" t="str">
        <f>'240+'!Q48</f>
        <v>Маневич Сергей</v>
      </c>
      <c r="E22" s="12">
        <f>'240+'!P48</f>
        <v>1468</v>
      </c>
      <c r="F22" s="12"/>
      <c r="G22" s="12"/>
      <c r="H22" s="12"/>
      <c r="I22" s="12"/>
    </row>
    <row r="23" spans="1:9" ht="18">
      <c r="A23" s="94">
        <v>6141</v>
      </c>
      <c r="B23" s="15" t="s">
        <v>103</v>
      </c>
      <c r="C23" s="95">
        <v>16</v>
      </c>
      <c r="D23" s="92" t="str">
        <f>'240+'!Q50</f>
        <v>Каипов Зуфар</v>
      </c>
      <c r="E23" s="12">
        <f>'240+'!P50</f>
        <v>7249</v>
      </c>
      <c r="F23" s="12"/>
      <c r="G23" s="12"/>
      <c r="H23" s="12"/>
      <c r="I23" s="12"/>
    </row>
    <row r="24" spans="1:9" ht="18">
      <c r="A24" s="94">
        <v>6137</v>
      </c>
      <c r="B24" s="15" t="s">
        <v>104</v>
      </c>
      <c r="C24" s="95">
        <v>17</v>
      </c>
      <c r="D24" s="92" t="str">
        <f>'240+'!I46</f>
        <v>Апсатарова* Наталья</v>
      </c>
      <c r="E24" s="12">
        <f>'240+'!H46</f>
        <v>3916</v>
      </c>
      <c r="F24" s="12"/>
      <c r="G24" s="12"/>
      <c r="H24" s="12"/>
      <c r="I24" s="12"/>
    </row>
    <row r="25" spans="1:9" ht="18">
      <c r="A25" s="94">
        <v>3916</v>
      </c>
      <c r="B25" s="15" t="s">
        <v>105</v>
      </c>
      <c r="C25" s="95">
        <v>18</v>
      </c>
      <c r="D25" s="92" t="str">
        <f>'240+'!I52</f>
        <v>Водопьянов Андрей</v>
      </c>
      <c r="E25" s="12">
        <f>'240+'!H52</f>
        <v>6137</v>
      </c>
      <c r="F25" s="12"/>
      <c r="G25" s="12"/>
      <c r="H25" s="12"/>
      <c r="I25" s="12"/>
    </row>
    <row r="26" spans="1:9" ht="18">
      <c r="A26" s="94"/>
      <c r="B26" s="15" t="s">
        <v>35</v>
      </c>
      <c r="C26" s="95">
        <v>19</v>
      </c>
      <c r="D26" s="92">
        <f>'240+'!I55</f>
        <v>0</v>
      </c>
      <c r="E26" s="12">
        <f>'240+'!H55</f>
        <v>0</v>
      </c>
      <c r="F26" s="12"/>
      <c r="G26" s="12"/>
      <c r="H26" s="12"/>
      <c r="I26" s="12"/>
    </row>
    <row r="27" spans="1:9" ht="18">
      <c r="A27" s="94"/>
      <c r="B27" s="15" t="s">
        <v>35</v>
      </c>
      <c r="C27" s="95">
        <v>20</v>
      </c>
      <c r="D27" s="92">
        <f>'240+'!I57</f>
        <v>0</v>
      </c>
      <c r="E27" s="12">
        <f>'240+'!H57</f>
        <v>0</v>
      </c>
      <c r="F27" s="12"/>
      <c r="G27" s="12"/>
      <c r="H27" s="12"/>
      <c r="I27" s="12"/>
    </row>
    <row r="28" spans="1:9" ht="18">
      <c r="A28" s="94"/>
      <c r="B28" s="15" t="s">
        <v>35</v>
      </c>
      <c r="C28" s="95">
        <v>21</v>
      </c>
      <c r="D28" s="92">
        <f>'240+'!Q55</f>
        <v>0</v>
      </c>
      <c r="E28" s="12">
        <f>'240+'!P55</f>
        <v>0</v>
      </c>
      <c r="F28" s="12"/>
      <c r="G28" s="12"/>
      <c r="H28" s="12"/>
      <c r="I28" s="12"/>
    </row>
    <row r="29" spans="1:9" ht="18">
      <c r="A29" s="94"/>
      <c r="B29" s="15" t="s">
        <v>35</v>
      </c>
      <c r="C29" s="95">
        <v>22</v>
      </c>
      <c r="D29" s="92">
        <f>'240+'!Q59</f>
        <v>0</v>
      </c>
      <c r="E29" s="12">
        <f>'240+'!P59</f>
        <v>0</v>
      </c>
      <c r="F29" s="12"/>
      <c r="G29" s="12"/>
      <c r="H29" s="12"/>
      <c r="I29" s="12"/>
    </row>
    <row r="30" spans="1:9" ht="18">
      <c r="A30" s="94"/>
      <c r="B30" s="15" t="s">
        <v>35</v>
      </c>
      <c r="C30" s="95">
        <v>23</v>
      </c>
      <c r="D30" s="92">
        <f>'240+'!Q61</f>
        <v>0</v>
      </c>
      <c r="E30" s="12">
        <f>'240+'!P61</f>
        <v>0</v>
      </c>
      <c r="F30" s="12"/>
      <c r="G30" s="12"/>
      <c r="H30" s="12"/>
      <c r="I30" s="12"/>
    </row>
    <row r="31" spans="1:9" ht="18">
      <c r="A31" s="94"/>
      <c r="B31" s="15" t="s">
        <v>35</v>
      </c>
      <c r="C31" s="95">
        <v>24</v>
      </c>
      <c r="D31" s="92">
        <f>'240+'!Q63</f>
        <v>0</v>
      </c>
      <c r="E31" s="12">
        <f>'240+'!P63</f>
        <v>0</v>
      </c>
      <c r="F31" s="12"/>
      <c r="G31" s="12"/>
      <c r="H31" s="12"/>
      <c r="I31" s="12"/>
    </row>
    <row r="32" spans="1:9" ht="18">
      <c r="A32" s="94"/>
      <c r="B32" s="15" t="s">
        <v>35</v>
      </c>
      <c r="C32" s="95">
        <v>25</v>
      </c>
      <c r="D32" s="92">
        <f>'240+'!I65</f>
        <v>0</v>
      </c>
      <c r="E32" s="12">
        <f>'240+'!H65</f>
        <v>0</v>
      </c>
      <c r="F32" s="12"/>
      <c r="G32" s="12"/>
      <c r="H32" s="12"/>
      <c r="I32" s="12"/>
    </row>
    <row r="33" spans="1:9" ht="18">
      <c r="A33" s="94"/>
      <c r="B33" s="15" t="s">
        <v>35</v>
      </c>
      <c r="C33" s="95">
        <v>26</v>
      </c>
      <c r="D33" s="92">
        <f>'240+'!I71</f>
        <v>0</v>
      </c>
      <c r="E33" s="12">
        <f>'240+'!H71</f>
        <v>0</v>
      </c>
      <c r="F33" s="12"/>
      <c r="G33" s="12"/>
      <c r="H33" s="12"/>
      <c r="I33" s="12"/>
    </row>
    <row r="34" spans="1:9" ht="18">
      <c r="A34" s="94"/>
      <c r="B34" s="15" t="s">
        <v>35</v>
      </c>
      <c r="C34" s="95">
        <v>27</v>
      </c>
      <c r="D34" s="92">
        <f>'240+'!I74</f>
        <v>0</v>
      </c>
      <c r="E34" s="12">
        <f>'240+'!H74</f>
        <v>0</v>
      </c>
      <c r="F34" s="12"/>
      <c r="G34" s="12"/>
      <c r="H34" s="12"/>
      <c r="I34" s="12"/>
    </row>
    <row r="35" spans="1:9" ht="18">
      <c r="A35" s="94"/>
      <c r="B35" s="15" t="s">
        <v>35</v>
      </c>
      <c r="C35" s="95">
        <v>28</v>
      </c>
      <c r="D35" s="92">
        <f>'240+'!I76</f>
        <v>0</v>
      </c>
      <c r="E35" s="12">
        <f>'240+'!H76</f>
        <v>0</v>
      </c>
      <c r="F35" s="12"/>
      <c r="G35" s="12"/>
      <c r="H35" s="12"/>
      <c r="I35" s="12"/>
    </row>
    <row r="36" spans="1:9" ht="18">
      <c r="A36" s="94"/>
      <c r="B36" s="15" t="s">
        <v>35</v>
      </c>
      <c r="C36" s="95">
        <v>29</v>
      </c>
      <c r="D36" s="92">
        <f>'240+'!Q68</f>
        <v>0</v>
      </c>
      <c r="E36" s="12">
        <f>'240+'!P68</f>
        <v>0</v>
      </c>
      <c r="F36" s="12"/>
      <c r="G36" s="12"/>
      <c r="H36" s="12"/>
      <c r="I36" s="12"/>
    </row>
    <row r="37" spans="1:9" ht="18">
      <c r="A37" s="94"/>
      <c r="B37" s="15" t="s">
        <v>35</v>
      </c>
      <c r="C37" s="95">
        <v>30</v>
      </c>
      <c r="D37" s="92">
        <f>'240+'!Q72</f>
        <v>0</v>
      </c>
      <c r="E37" s="12">
        <f>'240+'!P72</f>
        <v>0</v>
      </c>
      <c r="F37" s="12"/>
      <c r="G37" s="12"/>
      <c r="H37" s="12"/>
      <c r="I37" s="12"/>
    </row>
    <row r="38" spans="1:9" ht="18">
      <c r="A38" s="94"/>
      <c r="B38" s="15" t="s">
        <v>35</v>
      </c>
      <c r="C38" s="95">
        <v>31</v>
      </c>
      <c r="D38" s="92">
        <f>'240+'!Q74</f>
        <v>0</v>
      </c>
      <c r="E38" s="12">
        <f>'240+'!P74</f>
        <v>0</v>
      </c>
      <c r="F38" s="12"/>
      <c r="G38" s="12"/>
      <c r="H38" s="12"/>
      <c r="I38" s="12"/>
    </row>
    <row r="39" spans="1:9" ht="18">
      <c r="A39" s="94"/>
      <c r="B39" s="15" t="s">
        <v>35</v>
      </c>
      <c r="C39" s="95">
        <v>32</v>
      </c>
      <c r="D39" s="92">
        <f>'240+'!Q76</f>
        <v>0</v>
      </c>
      <c r="E39" s="12">
        <f>'240+'!P76</f>
        <v>0</v>
      </c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1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76" customWidth="1"/>
    <col min="2" max="2" width="4.75390625" style="76" customWidth="1"/>
    <col min="3" max="3" width="16.75390625" style="76" customWidth="1"/>
    <col min="4" max="4" width="3.75390625" style="76" customWidth="1"/>
    <col min="5" max="5" width="14.75390625" style="76" customWidth="1"/>
    <col min="6" max="6" width="3.75390625" style="76" customWidth="1"/>
    <col min="7" max="7" width="15.75390625" style="76" customWidth="1"/>
    <col min="8" max="8" width="3.75390625" style="76" customWidth="1"/>
    <col min="9" max="9" width="15.75390625" style="76" customWidth="1"/>
    <col min="10" max="10" width="3.75390625" style="76" customWidth="1"/>
    <col min="11" max="11" width="15.75390625" style="76" customWidth="1"/>
    <col min="12" max="12" width="3.75390625" style="76" customWidth="1"/>
    <col min="13" max="13" width="22.75390625" style="76" customWidth="1"/>
    <col min="14" max="16384" width="9.125" style="76" customWidth="1"/>
  </cols>
  <sheetData>
    <row r="1" spans="1:13" s="73" customFormat="1" ht="16.5" thickBo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86"/>
    </row>
    <row r="3" spans="1:15" ht="12.75">
      <c r="A3" s="105" t="str">
        <f>'с40+'!A3:H3</f>
        <v>Чемпионат Республики Башкортостан в старших возрастах 2021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90"/>
      <c r="O3" s="90"/>
    </row>
    <row r="4" spans="1:15" ht="12.75">
      <c r="A4" s="104">
        <f>'с40+'!E5</f>
        <v>44202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1"/>
      <c r="O4" s="91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5" ht="10.5" customHeight="1">
      <c r="A6" s="21">
        <v>1</v>
      </c>
      <c r="B6" s="40">
        <f>'с40+'!A8</f>
        <v>100</v>
      </c>
      <c r="C6" s="22" t="str">
        <f>'с40+'!B8</f>
        <v>Аббасов Рустамхон</v>
      </c>
      <c r="D6" s="37"/>
      <c r="E6" s="20"/>
      <c r="F6" s="20"/>
      <c r="G6" s="20"/>
      <c r="H6" s="20"/>
      <c r="I6" s="20"/>
      <c r="J6" s="20"/>
      <c r="K6" s="20"/>
      <c r="L6" s="20"/>
      <c r="M6" s="20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0.5" customHeight="1">
      <c r="A7" s="21"/>
      <c r="B7" s="44"/>
      <c r="C7" s="23">
        <v>1</v>
      </c>
      <c r="D7" s="45">
        <v>100</v>
      </c>
      <c r="E7" s="24" t="s">
        <v>88</v>
      </c>
      <c r="F7" s="48"/>
      <c r="G7" s="20"/>
      <c r="H7" s="28"/>
      <c r="I7" s="20"/>
      <c r="J7" s="28"/>
      <c r="K7" s="20"/>
      <c r="L7" s="28"/>
      <c r="M7" s="20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10.5" customHeight="1">
      <c r="A8" s="21">
        <v>32</v>
      </c>
      <c r="B8" s="40">
        <f>'с40+'!A39</f>
        <v>0</v>
      </c>
      <c r="C8" s="25" t="str">
        <f>'с40+'!B39</f>
        <v>_</v>
      </c>
      <c r="D8" s="46"/>
      <c r="E8" s="26"/>
      <c r="F8" s="48"/>
      <c r="G8" s="20"/>
      <c r="H8" s="28"/>
      <c r="I8" s="20"/>
      <c r="J8" s="28"/>
      <c r="K8" s="20"/>
      <c r="L8" s="28"/>
      <c r="M8" s="2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0.5" customHeight="1">
      <c r="A9" s="21"/>
      <c r="B9" s="44"/>
      <c r="C9" s="20"/>
      <c r="D9" s="28"/>
      <c r="E9" s="23">
        <v>17</v>
      </c>
      <c r="F9" s="45">
        <v>100</v>
      </c>
      <c r="G9" s="24" t="s">
        <v>88</v>
      </c>
      <c r="H9" s="48"/>
      <c r="I9" s="20"/>
      <c r="J9" s="28"/>
      <c r="K9" s="20"/>
      <c r="L9" s="28"/>
      <c r="M9" s="2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0.5" customHeight="1">
      <c r="A10" s="21">
        <v>17</v>
      </c>
      <c r="B10" s="40">
        <f>'с40+'!A24</f>
        <v>6137</v>
      </c>
      <c r="C10" s="22" t="str">
        <f>'с40+'!B24</f>
        <v>Водопьянов Андрей</v>
      </c>
      <c r="D10" s="41"/>
      <c r="E10" s="23"/>
      <c r="F10" s="49"/>
      <c r="G10" s="26"/>
      <c r="H10" s="48"/>
      <c r="I10" s="20"/>
      <c r="J10" s="28"/>
      <c r="K10" s="20"/>
      <c r="L10" s="28"/>
      <c r="M10" s="20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0.5" customHeight="1">
      <c r="A11" s="21"/>
      <c r="B11" s="44"/>
      <c r="C11" s="23">
        <v>2</v>
      </c>
      <c r="D11" s="45">
        <v>6141</v>
      </c>
      <c r="E11" s="27" t="s">
        <v>103</v>
      </c>
      <c r="F11" s="50"/>
      <c r="G11" s="26"/>
      <c r="H11" s="48"/>
      <c r="I11" s="20"/>
      <c r="J11" s="28"/>
      <c r="K11" s="20"/>
      <c r="L11" s="28"/>
      <c r="M11" s="2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0.5" customHeight="1">
      <c r="A12" s="21">
        <v>16</v>
      </c>
      <c r="B12" s="40">
        <f>'с40+'!A23</f>
        <v>6141</v>
      </c>
      <c r="C12" s="25" t="str">
        <f>'с40+'!B23</f>
        <v>Даминов Ильдус</v>
      </c>
      <c r="D12" s="46"/>
      <c r="E12" s="21"/>
      <c r="F12" s="43"/>
      <c r="G12" s="26"/>
      <c r="H12" s="48"/>
      <c r="I12" s="20"/>
      <c r="J12" s="28"/>
      <c r="K12" s="20"/>
      <c r="L12" s="28"/>
      <c r="M12" s="20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0.5" customHeight="1">
      <c r="A13" s="21"/>
      <c r="B13" s="44"/>
      <c r="C13" s="20"/>
      <c r="D13" s="28"/>
      <c r="E13" s="21"/>
      <c r="F13" s="43"/>
      <c r="G13" s="23">
        <v>25</v>
      </c>
      <c r="H13" s="45">
        <v>100</v>
      </c>
      <c r="I13" s="24" t="s">
        <v>88</v>
      </c>
      <c r="J13" s="48"/>
      <c r="K13" s="20"/>
      <c r="L13" s="28"/>
      <c r="M13" s="28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ht="12" customHeight="1">
      <c r="A14" s="21">
        <v>9</v>
      </c>
      <c r="B14" s="40">
        <f>'с40+'!A16</f>
        <v>466</v>
      </c>
      <c r="C14" s="22" t="str">
        <f>'с40+'!B16</f>
        <v>Семенов Юрий</v>
      </c>
      <c r="D14" s="41"/>
      <c r="E14" s="21"/>
      <c r="F14" s="43"/>
      <c r="G14" s="23"/>
      <c r="H14" s="49"/>
      <c r="I14" s="26"/>
      <c r="J14" s="48"/>
      <c r="K14" s="20"/>
      <c r="L14" s="28"/>
      <c r="M14" s="28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ht="12" customHeight="1">
      <c r="A15" s="21"/>
      <c r="B15" s="44"/>
      <c r="C15" s="23">
        <v>3</v>
      </c>
      <c r="D15" s="45">
        <v>466</v>
      </c>
      <c r="E15" s="29" t="s">
        <v>96</v>
      </c>
      <c r="F15" s="47"/>
      <c r="G15" s="23"/>
      <c r="H15" s="50"/>
      <c r="I15" s="26"/>
      <c r="J15" s="48"/>
      <c r="K15" s="20"/>
      <c r="L15" s="28"/>
      <c r="M15" s="28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spans="1:25" ht="12" customHeight="1">
      <c r="A16" s="21">
        <v>24</v>
      </c>
      <c r="B16" s="40">
        <f>'с40+'!A31</f>
        <v>0</v>
      </c>
      <c r="C16" s="25" t="str">
        <f>'с40+'!B31</f>
        <v>_</v>
      </c>
      <c r="D16" s="46"/>
      <c r="E16" s="23"/>
      <c r="F16" s="48"/>
      <c r="G16" s="23"/>
      <c r="H16" s="50"/>
      <c r="I16" s="26"/>
      <c r="J16" s="48"/>
      <c r="K16" s="20"/>
      <c r="L16" s="28"/>
      <c r="M16" s="28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ht="12" customHeight="1">
      <c r="A17" s="21"/>
      <c r="B17" s="44"/>
      <c r="C17" s="20"/>
      <c r="D17" s="28"/>
      <c r="E17" s="23">
        <v>18</v>
      </c>
      <c r="F17" s="45">
        <v>2288</v>
      </c>
      <c r="G17" s="27" t="s">
        <v>95</v>
      </c>
      <c r="H17" s="50"/>
      <c r="I17" s="26"/>
      <c r="J17" s="48"/>
      <c r="K17" s="20"/>
      <c r="L17" s="28"/>
      <c r="M17" s="28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12" customHeight="1">
      <c r="A18" s="21">
        <v>25</v>
      </c>
      <c r="B18" s="40">
        <f>'с40+'!A32</f>
        <v>0</v>
      </c>
      <c r="C18" s="22" t="str">
        <f>'с40+'!B32</f>
        <v>_</v>
      </c>
      <c r="D18" s="41"/>
      <c r="E18" s="23"/>
      <c r="F18" s="49"/>
      <c r="G18" s="21"/>
      <c r="H18" s="43"/>
      <c r="I18" s="26"/>
      <c r="J18" s="48"/>
      <c r="K18" s="20"/>
      <c r="L18" s="28"/>
      <c r="M18" s="28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2" customHeight="1">
      <c r="A19" s="21"/>
      <c r="B19" s="44"/>
      <c r="C19" s="23">
        <v>4</v>
      </c>
      <c r="D19" s="45">
        <v>2288</v>
      </c>
      <c r="E19" s="27" t="s">
        <v>95</v>
      </c>
      <c r="F19" s="50"/>
      <c r="G19" s="21"/>
      <c r="H19" s="43"/>
      <c r="I19" s="26"/>
      <c r="J19" s="48"/>
      <c r="K19" s="20"/>
      <c r="L19" s="28"/>
      <c r="M19" s="20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2" customHeight="1">
      <c r="A20" s="21">
        <v>8</v>
      </c>
      <c r="B20" s="40">
        <f>'с40+'!A15</f>
        <v>2288</v>
      </c>
      <c r="C20" s="25" t="str">
        <f>'с40+'!B15</f>
        <v>Тодрамович Александр</v>
      </c>
      <c r="D20" s="46"/>
      <c r="E20" s="21"/>
      <c r="F20" s="43"/>
      <c r="G20" s="21"/>
      <c r="H20" s="43"/>
      <c r="I20" s="26"/>
      <c r="J20" s="48"/>
      <c r="K20" s="20"/>
      <c r="L20" s="28"/>
      <c r="M20" s="20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ht="12" customHeight="1">
      <c r="A21" s="21"/>
      <c r="B21" s="44"/>
      <c r="C21" s="20"/>
      <c r="D21" s="28"/>
      <c r="E21" s="21"/>
      <c r="F21" s="43"/>
      <c r="G21" s="21"/>
      <c r="H21" s="43"/>
      <c r="I21" s="23">
        <v>29</v>
      </c>
      <c r="J21" s="45">
        <v>100</v>
      </c>
      <c r="K21" s="24" t="s">
        <v>88</v>
      </c>
      <c r="L21" s="48"/>
      <c r="M21" s="20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2" customHeight="1">
      <c r="A22" s="21">
        <v>5</v>
      </c>
      <c r="B22" s="40">
        <f>'с40+'!A12</f>
        <v>293</v>
      </c>
      <c r="C22" s="22" t="str">
        <f>'с40+'!B12</f>
        <v>Кондратьев Игорь</v>
      </c>
      <c r="D22" s="41"/>
      <c r="E22" s="21"/>
      <c r="F22" s="43"/>
      <c r="G22" s="21"/>
      <c r="H22" s="43"/>
      <c r="I22" s="26"/>
      <c r="J22" s="53"/>
      <c r="K22" s="26"/>
      <c r="L22" s="48"/>
      <c r="M22" s="20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5" ht="12" customHeight="1">
      <c r="A23" s="21"/>
      <c r="B23" s="44"/>
      <c r="C23" s="23">
        <v>5</v>
      </c>
      <c r="D23" s="45">
        <v>293</v>
      </c>
      <c r="E23" s="29" t="s">
        <v>92</v>
      </c>
      <c r="F23" s="47"/>
      <c r="G23" s="21"/>
      <c r="H23" s="43"/>
      <c r="I23" s="26"/>
      <c r="J23" s="54"/>
      <c r="K23" s="26"/>
      <c r="L23" s="48"/>
      <c r="M23" s="20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2" customHeight="1">
      <c r="A24" s="21">
        <v>28</v>
      </c>
      <c r="B24" s="40">
        <f>'с40+'!A35</f>
        <v>0</v>
      </c>
      <c r="C24" s="25" t="str">
        <f>'с40+'!B35</f>
        <v>_</v>
      </c>
      <c r="D24" s="46"/>
      <c r="E24" s="23"/>
      <c r="F24" s="48"/>
      <c r="G24" s="21"/>
      <c r="H24" s="43"/>
      <c r="I24" s="26"/>
      <c r="J24" s="54"/>
      <c r="K24" s="26"/>
      <c r="L24" s="48"/>
      <c r="M24" s="20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2" customHeight="1">
      <c r="A25" s="21"/>
      <c r="B25" s="44"/>
      <c r="C25" s="20"/>
      <c r="D25" s="28"/>
      <c r="E25" s="23">
        <v>19</v>
      </c>
      <c r="F25" s="45">
        <v>293</v>
      </c>
      <c r="G25" s="29" t="s">
        <v>92</v>
      </c>
      <c r="H25" s="47"/>
      <c r="I25" s="26"/>
      <c r="J25" s="54"/>
      <c r="K25" s="26"/>
      <c r="L25" s="48"/>
      <c r="M25" s="20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12" customHeight="1">
      <c r="A26" s="21">
        <v>21</v>
      </c>
      <c r="B26" s="40">
        <f>'с40+'!A28</f>
        <v>0</v>
      </c>
      <c r="C26" s="22" t="str">
        <f>'с40+'!B28</f>
        <v>_</v>
      </c>
      <c r="D26" s="41"/>
      <c r="E26" s="23"/>
      <c r="F26" s="49"/>
      <c r="G26" s="23"/>
      <c r="H26" s="48"/>
      <c r="I26" s="26"/>
      <c r="J26" s="54"/>
      <c r="K26" s="26"/>
      <c r="L26" s="48"/>
      <c r="M26" s="20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ht="12" customHeight="1">
      <c r="A27" s="21"/>
      <c r="B27" s="44"/>
      <c r="C27" s="23">
        <v>6</v>
      </c>
      <c r="D27" s="45">
        <v>7249</v>
      </c>
      <c r="E27" s="27" t="s">
        <v>99</v>
      </c>
      <c r="F27" s="50"/>
      <c r="G27" s="23"/>
      <c r="H27" s="48"/>
      <c r="I27" s="26"/>
      <c r="J27" s="54"/>
      <c r="K27" s="26"/>
      <c r="L27" s="48"/>
      <c r="M27" s="20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2" customHeight="1">
      <c r="A28" s="21">
        <v>12</v>
      </c>
      <c r="B28" s="40">
        <f>'с40+'!A19</f>
        <v>7249</v>
      </c>
      <c r="C28" s="25" t="str">
        <f>'с40+'!B19</f>
        <v>Каипов Зуфар</v>
      </c>
      <c r="D28" s="46"/>
      <c r="E28" s="21"/>
      <c r="F28" s="43"/>
      <c r="G28" s="23"/>
      <c r="H28" s="48"/>
      <c r="I28" s="26"/>
      <c r="J28" s="54"/>
      <c r="K28" s="26"/>
      <c r="L28" s="48"/>
      <c r="M28" s="20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ht="12" customHeight="1">
      <c r="A29" s="21"/>
      <c r="B29" s="44"/>
      <c r="C29" s="20"/>
      <c r="D29" s="28"/>
      <c r="E29" s="21"/>
      <c r="F29" s="43"/>
      <c r="G29" s="23">
        <v>26</v>
      </c>
      <c r="H29" s="45">
        <v>293</v>
      </c>
      <c r="I29" s="30" t="s">
        <v>92</v>
      </c>
      <c r="J29" s="54"/>
      <c r="K29" s="26"/>
      <c r="L29" s="48"/>
      <c r="M29" s="20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ht="12" customHeight="1">
      <c r="A30" s="21">
        <v>13</v>
      </c>
      <c r="B30" s="40">
        <f>'с40+'!A20</f>
        <v>359</v>
      </c>
      <c r="C30" s="22" t="str">
        <f>'с40+'!B20</f>
        <v>Махмудов Рустам</v>
      </c>
      <c r="D30" s="41"/>
      <c r="E30" s="21"/>
      <c r="F30" s="43"/>
      <c r="G30" s="23"/>
      <c r="H30" s="49"/>
      <c r="I30" s="20"/>
      <c r="J30" s="28"/>
      <c r="K30" s="26"/>
      <c r="L30" s="48"/>
      <c r="M30" s="20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12" customHeight="1">
      <c r="A31" s="21"/>
      <c r="B31" s="44"/>
      <c r="C31" s="23">
        <v>7</v>
      </c>
      <c r="D31" s="45">
        <v>359</v>
      </c>
      <c r="E31" s="29" t="s">
        <v>100</v>
      </c>
      <c r="F31" s="47"/>
      <c r="G31" s="23"/>
      <c r="H31" s="50"/>
      <c r="I31" s="20"/>
      <c r="J31" s="28"/>
      <c r="K31" s="26"/>
      <c r="L31" s="48"/>
      <c r="M31" s="20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2" customHeight="1">
      <c r="A32" s="21">
        <v>20</v>
      </c>
      <c r="B32" s="40">
        <f>'с40+'!A27</f>
        <v>0</v>
      </c>
      <c r="C32" s="25" t="str">
        <f>'с40+'!B27</f>
        <v>_</v>
      </c>
      <c r="D32" s="46"/>
      <c r="E32" s="23"/>
      <c r="F32" s="48"/>
      <c r="G32" s="23"/>
      <c r="H32" s="50"/>
      <c r="I32" s="20"/>
      <c r="J32" s="28"/>
      <c r="K32" s="26"/>
      <c r="L32" s="48"/>
      <c r="M32" s="2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ht="12" customHeight="1">
      <c r="A33" s="21"/>
      <c r="B33" s="44"/>
      <c r="C33" s="20"/>
      <c r="D33" s="28"/>
      <c r="E33" s="23">
        <v>20</v>
      </c>
      <c r="F33" s="45">
        <v>521</v>
      </c>
      <c r="G33" s="27" t="s">
        <v>91</v>
      </c>
      <c r="H33" s="50"/>
      <c r="I33" s="20"/>
      <c r="J33" s="28"/>
      <c r="K33" s="26"/>
      <c r="L33" s="48"/>
      <c r="M33" s="20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12" customHeight="1">
      <c r="A34" s="21">
        <v>29</v>
      </c>
      <c r="B34" s="40">
        <f>'с40+'!A36</f>
        <v>0</v>
      </c>
      <c r="C34" s="22" t="str">
        <f>'с40+'!B36</f>
        <v>_</v>
      </c>
      <c r="D34" s="41"/>
      <c r="E34" s="23"/>
      <c r="F34" s="49"/>
      <c r="G34" s="21"/>
      <c r="H34" s="43"/>
      <c r="I34" s="20"/>
      <c r="J34" s="28"/>
      <c r="K34" s="26"/>
      <c r="L34" s="48"/>
      <c r="M34" s="20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" customHeight="1">
      <c r="A35" s="21"/>
      <c r="B35" s="44"/>
      <c r="C35" s="23">
        <v>8</v>
      </c>
      <c r="D35" s="45">
        <v>521</v>
      </c>
      <c r="E35" s="27" t="s">
        <v>91</v>
      </c>
      <c r="F35" s="50"/>
      <c r="G35" s="21"/>
      <c r="H35" s="43"/>
      <c r="I35" s="20"/>
      <c r="J35" s="28"/>
      <c r="K35" s="26"/>
      <c r="L35" s="48"/>
      <c r="M35" s="20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12" customHeight="1">
      <c r="A36" s="21">
        <v>4</v>
      </c>
      <c r="B36" s="40">
        <f>'с40+'!A11</f>
        <v>521</v>
      </c>
      <c r="C36" s="25" t="str">
        <f>'с40+'!B11</f>
        <v>Аюпов Радик</v>
      </c>
      <c r="D36" s="46"/>
      <c r="E36" s="21"/>
      <c r="F36" s="43"/>
      <c r="G36" s="21"/>
      <c r="H36" s="43"/>
      <c r="I36" s="20"/>
      <c r="J36" s="28"/>
      <c r="K36" s="26"/>
      <c r="L36" s="48"/>
      <c r="M36" s="20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" customHeight="1">
      <c r="A37" s="21"/>
      <c r="B37" s="44"/>
      <c r="C37" s="20"/>
      <c r="D37" s="28"/>
      <c r="E37" s="21"/>
      <c r="F37" s="43"/>
      <c r="G37" s="21"/>
      <c r="H37" s="43"/>
      <c r="I37" s="20"/>
      <c r="J37" s="28"/>
      <c r="K37" s="23">
        <v>31</v>
      </c>
      <c r="L37" s="42">
        <v>100</v>
      </c>
      <c r="M37" s="24" t="s">
        <v>88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" customHeight="1">
      <c r="A38" s="21">
        <v>3</v>
      </c>
      <c r="B38" s="40">
        <f>'с40+'!A10</f>
        <v>4202</v>
      </c>
      <c r="C38" s="22" t="str">
        <f>'с40+'!B10</f>
        <v>Аксенов Андрей</v>
      </c>
      <c r="D38" s="41"/>
      <c r="E38" s="21"/>
      <c r="F38" s="43"/>
      <c r="G38" s="21"/>
      <c r="H38" s="43"/>
      <c r="I38" s="20"/>
      <c r="J38" s="28"/>
      <c r="K38" s="26"/>
      <c r="L38" s="48"/>
      <c r="M38" s="31" t="s">
        <v>0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2" customHeight="1">
      <c r="A39" s="21"/>
      <c r="B39" s="44"/>
      <c r="C39" s="23">
        <v>9</v>
      </c>
      <c r="D39" s="45">
        <v>4202</v>
      </c>
      <c r="E39" s="29" t="s">
        <v>90</v>
      </c>
      <c r="F39" s="47"/>
      <c r="G39" s="21"/>
      <c r="H39" s="43"/>
      <c r="I39" s="20"/>
      <c r="J39" s="28"/>
      <c r="K39" s="26"/>
      <c r="L39" s="48"/>
      <c r="M39" s="20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2" customHeight="1">
      <c r="A40" s="21">
        <v>30</v>
      </c>
      <c r="B40" s="40">
        <f>'с40+'!A37</f>
        <v>0</v>
      </c>
      <c r="C40" s="25" t="str">
        <f>'с40+'!B37</f>
        <v>_</v>
      </c>
      <c r="D40" s="46"/>
      <c r="E40" s="23"/>
      <c r="F40" s="48"/>
      <c r="G40" s="21"/>
      <c r="H40" s="43"/>
      <c r="I40" s="20"/>
      <c r="J40" s="28"/>
      <c r="K40" s="26"/>
      <c r="L40" s="48"/>
      <c r="M40" s="20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" customHeight="1">
      <c r="A41" s="21"/>
      <c r="B41" s="44"/>
      <c r="C41" s="20"/>
      <c r="D41" s="28"/>
      <c r="E41" s="23">
        <v>21</v>
      </c>
      <c r="F41" s="45">
        <v>2540</v>
      </c>
      <c r="G41" s="29" t="s">
        <v>101</v>
      </c>
      <c r="H41" s="47"/>
      <c r="I41" s="20"/>
      <c r="J41" s="28"/>
      <c r="K41" s="26"/>
      <c r="L41" s="48"/>
      <c r="M41" s="20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" customHeight="1">
      <c r="A42" s="21">
        <v>19</v>
      </c>
      <c r="B42" s="40">
        <f>'с40+'!A26</f>
        <v>0</v>
      </c>
      <c r="C42" s="22" t="str">
        <f>'с40+'!B26</f>
        <v>_</v>
      </c>
      <c r="D42" s="41"/>
      <c r="E42" s="23"/>
      <c r="F42" s="49"/>
      <c r="G42" s="23"/>
      <c r="H42" s="48"/>
      <c r="I42" s="20"/>
      <c r="J42" s="28"/>
      <c r="K42" s="26"/>
      <c r="L42" s="48"/>
      <c r="M42" s="20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" customHeight="1">
      <c r="A43" s="21"/>
      <c r="B43" s="44"/>
      <c r="C43" s="23">
        <v>10</v>
      </c>
      <c r="D43" s="45">
        <v>2540</v>
      </c>
      <c r="E43" s="27" t="s">
        <v>101</v>
      </c>
      <c r="F43" s="50"/>
      <c r="G43" s="23"/>
      <c r="H43" s="48"/>
      <c r="I43" s="20"/>
      <c r="J43" s="28"/>
      <c r="K43" s="26"/>
      <c r="L43" s="48"/>
      <c r="M43" s="20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" customHeight="1">
      <c r="A44" s="21">
        <v>14</v>
      </c>
      <c r="B44" s="40">
        <f>'с40+'!A21</f>
        <v>2540</v>
      </c>
      <c r="C44" s="25" t="str">
        <f>'с40+'!B21</f>
        <v>Горбунов Валентин</v>
      </c>
      <c r="D44" s="46"/>
      <c r="E44" s="21"/>
      <c r="F44" s="43"/>
      <c r="G44" s="23"/>
      <c r="H44" s="48"/>
      <c r="I44" s="20"/>
      <c r="J44" s="28"/>
      <c r="K44" s="26"/>
      <c r="L44" s="48"/>
      <c r="M44" s="20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" customHeight="1">
      <c r="A45" s="21"/>
      <c r="B45" s="44"/>
      <c r="C45" s="20"/>
      <c r="D45" s="28"/>
      <c r="E45" s="21"/>
      <c r="F45" s="43"/>
      <c r="G45" s="23">
        <v>27</v>
      </c>
      <c r="H45" s="45">
        <v>934</v>
      </c>
      <c r="I45" s="24" t="s">
        <v>93</v>
      </c>
      <c r="J45" s="48"/>
      <c r="K45" s="26"/>
      <c r="L45" s="48"/>
      <c r="M45" s="20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2" customHeight="1">
      <c r="A46" s="21">
        <v>11</v>
      </c>
      <c r="B46" s="40">
        <f>'с40+'!A18</f>
        <v>419</v>
      </c>
      <c r="C46" s="22" t="str">
        <f>'с40+'!B18</f>
        <v>Петров Альберт</v>
      </c>
      <c r="D46" s="41"/>
      <c r="E46" s="21"/>
      <c r="F46" s="43"/>
      <c r="G46" s="23"/>
      <c r="H46" s="49"/>
      <c r="I46" s="26"/>
      <c r="J46" s="48"/>
      <c r="K46" s="26"/>
      <c r="L46" s="48"/>
      <c r="M46" s="20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" customHeight="1">
      <c r="A47" s="21"/>
      <c r="B47" s="44"/>
      <c r="C47" s="23">
        <v>11</v>
      </c>
      <c r="D47" s="45">
        <v>419</v>
      </c>
      <c r="E47" s="29" t="s">
        <v>98</v>
      </c>
      <c r="F47" s="47"/>
      <c r="G47" s="23"/>
      <c r="H47" s="50"/>
      <c r="I47" s="26"/>
      <c r="J47" s="48"/>
      <c r="K47" s="26"/>
      <c r="L47" s="48"/>
      <c r="M47" s="20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" customHeight="1">
      <c r="A48" s="21">
        <v>22</v>
      </c>
      <c r="B48" s="40">
        <f>'с40+'!A29</f>
        <v>0</v>
      </c>
      <c r="C48" s="25" t="str">
        <f>'с40+'!B29</f>
        <v>_</v>
      </c>
      <c r="D48" s="46"/>
      <c r="E48" s="23"/>
      <c r="F48" s="48"/>
      <c r="G48" s="23"/>
      <c r="H48" s="50"/>
      <c r="I48" s="26"/>
      <c r="J48" s="48"/>
      <c r="K48" s="26"/>
      <c r="L48" s="48"/>
      <c r="M48" s="20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" customHeight="1">
      <c r="A49" s="21"/>
      <c r="B49" s="44"/>
      <c r="C49" s="20"/>
      <c r="D49" s="28"/>
      <c r="E49" s="23">
        <v>22</v>
      </c>
      <c r="F49" s="45">
        <v>934</v>
      </c>
      <c r="G49" s="27" t="s">
        <v>93</v>
      </c>
      <c r="H49" s="50"/>
      <c r="I49" s="26"/>
      <c r="J49" s="48"/>
      <c r="K49" s="26"/>
      <c r="L49" s="48"/>
      <c r="M49" s="20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12" customHeight="1">
      <c r="A50" s="21">
        <v>27</v>
      </c>
      <c r="B50" s="40">
        <f>'с40+'!A34</f>
        <v>0</v>
      </c>
      <c r="C50" s="22" t="str">
        <f>'с40+'!B34</f>
        <v>_</v>
      </c>
      <c r="D50" s="41"/>
      <c r="E50" s="23"/>
      <c r="F50" s="49"/>
      <c r="G50" s="21"/>
      <c r="H50" s="43"/>
      <c r="I50" s="26"/>
      <c r="J50" s="48"/>
      <c r="K50" s="26"/>
      <c r="L50" s="48"/>
      <c r="M50" s="20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" customHeight="1">
      <c r="A51" s="21"/>
      <c r="B51" s="44"/>
      <c r="C51" s="23">
        <v>12</v>
      </c>
      <c r="D51" s="45">
        <v>934</v>
      </c>
      <c r="E51" s="27" t="s">
        <v>93</v>
      </c>
      <c r="F51" s="50"/>
      <c r="G51" s="21"/>
      <c r="H51" s="43"/>
      <c r="I51" s="26"/>
      <c r="J51" s="48"/>
      <c r="K51" s="26"/>
      <c r="L51" s="48"/>
      <c r="M51" s="20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" customHeight="1">
      <c r="A52" s="21">
        <v>6</v>
      </c>
      <c r="B52" s="40">
        <f>'с40+'!A13</f>
        <v>934</v>
      </c>
      <c r="C52" s="25" t="str">
        <f>'с40+'!B13</f>
        <v>Дулесов Вадим</v>
      </c>
      <c r="D52" s="46"/>
      <c r="E52" s="21"/>
      <c r="F52" s="43"/>
      <c r="G52" s="20"/>
      <c r="H52" s="28"/>
      <c r="I52" s="26"/>
      <c r="J52" s="48"/>
      <c r="K52" s="26"/>
      <c r="L52" s="48"/>
      <c r="M52" s="20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" customHeight="1">
      <c r="A53" s="21"/>
      <c r="B53" s="44"/>
      <c r="C53" s="20"/>
      <c r="D53" s="28"/>
      <c r="E53" s="21"/>
      <c r="F53" s="43"/>
      <c r="G53" s="20"/>
      <c r="H53" s="28"/>
      <c r="I53" s="23">
        <v>30</v>
      </c>
      <c r="J53" s="45">
        <v>934</v>
      </c>
      <c r="K53" s="30" t="s">
        <v>93</v>
      </c>
      <c r="L53" s="48"/>
      <c r="M53" s="20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2" customHeight="1">
      <c r="A54" s="21">
        <v>7</v>
      </c>
      <c r="B54" s="40">
        <f>'с40+'!A14</f>
        <v>1655</v>
      </c>
      <c r="C54" s="22" t="str">
        <f>'с40+'!B14</f>
        <v>Барышев Сергей</v>
      </c>
      <c r="D54" s="41"/>
      <c r="E54" s="21"/>
      <c r="F54" s="43"/>
      <c r="G54" s="20"/>
      <c r="H54" s="28"/>
      <c r="I54" s="26"/>
      <c r="J54" s="53"/>
      <c r="K54" s="20"/>
      <c r="L54" s="28"/>
      <c r="M54" s="20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" customHeight="1">
      <c r="A55" s="21"/>
      <c r="B55" s="44"/>
      <c r="C55" s="23">
        <v>13</v>
      </c>
      <c r="D55" s="45">
        <v>1655</v>
      </c>
      <c r="E55" s="29" t="s">
        <v>94</v>
      </c>
      <c r="F55" s="47"/>
      <c r="G55" s="20"/>
      <c r="H55" s="28"/>
      <c r="I55" s="26"/>
      <c r="J55" s="38"/>
      <c r="K55" s="20"/>
      <c r="L55" s="28"/>
      <c r="M55" s="20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" customHeight="1">
      <c r="A56" s="21">
        <v>26</v>
      </c>
      <c r="B56" s="40">
        <f>'с40+'!A33</f>
        <v>0</v>
      </c>
      <c r="C56" s="25" t="str">
        <f>'с40+'!B33</f>
        <v>_</v>
      </c>
      <c r="D56" s="46"/>
      <c r="E56" s="23"/>
      <c r="F56" s="48"/>
      <c r="G56" s="20"/>
      <c r="H56" s="28"/>
      <c r="I56" s="26"/>
      <c r="J56" s="38"/>
      <c r="K56" s="20"/>
      <c r="L56" s="28"/>
      <c r="M56" s="20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" customHeight="1">
      <c r="A57" s="21"/>
      <c r="B57" s="44"/>
      <c r="C57" s="20"/>
      <c r="D57" s="28"/>
      <c r="E57" s="23">
        <v>23</v>
      </c>
      <c r="F57" s="45">
        <v>4921</v>
      </c>
      <c r="G57" s="24" t="s">
        <v>97</v>
      </c>
      <c r="H57" s="48"/>
      <c r="I57" s="26"/>
      <c r="J57" s="38"/>
      <c r="K57" s="32">
        <v>-31</v>
      </c>
      <c r="L57" s="40">
        <f>IF(L37=J21,J53,IF(L37=J53,J21,0))</f>
        <v>934</v>
      </c>
      <c r="M57" s="22" t="str">
        <f>IF(M37=K21,K53,IF(M37=K53,K21,0))</f>
        <v>Дулесов Вадим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" customHeight="1">
      <c r="A58" s="21">
        <v>23</v>
      </c>
      <c r="B58" s="40">
        <f>'с40+'!A30</f>
        <v>0</v>
      </c>
      <c r="C58" s="22" t="str">
        <f>'с40+'!B30</f>
        <v>_</v>
      </c>
      <c r="D58" s="41"/>
      <c r="E58" s="26"/>
      <c r="F58" s="49"/>
      <c r="G58" s="26"/>
      <c r="H58" s="48"/>
      <c r="I58" s="26"/>
      <c r="J58" s="38"/>
      <c r="K58" s="20"/>
      <c r="L58" s="28"/>
      <c r="M58" s="31" t="s">
        <v>1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2" customHeight="1">
      <c r="A59" s="21"/>
      <c r="B59" s="44"/>
      <c r="C59" s="23">
        <v>14</v>
      </c>
      <c r="D59" s="45">
        <v>4921</v>
      </c>
      <c r="E59" s="30" t="s">
        <v>97</v>
      </c>
      <c r="F59" s="50"/>
      <c r="G59" s="26"/>
      <c r="H59" s="48"/>
      <c r="I59" s="26"/>
      <c r="J59" s="38"/>
      <c r="K59" s="20"/>
      <c r="L59" s="28"/>
      <c r="M59" s="20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2" customHeight="1">
      <c r="A60" s="21">
        <v>10</v>
      </c>
      <c r="B60" s="40">
        <f>'с40+'!A17</f>
        <v>4921</v>
      </c>
      <c r="C60" s="25" t="str">
        <f>'с40+'!B17</f>
        <v>Хамидов Мауль</v>
      </c>
      <c r="D60" s="46"/>
      <c r="E60" s="20"/>
      <c r="F60" s="43"/>
      <c r="G60" s="26"/>
      <c r="H60" s="48"/>
      <c r="I60" s="26"/>
      <c r="J60" s="38"/>
      <c r="K60" s="20"/>
      <c r="L60" s="28"/>
      <c r="M60" s="20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" customHeight="1">
      <c r="A61" s="21"/>
      <c r="B61" s="44"/>
      <c r="C61" s="20"/>
      <c r="D61" s="28"/>
      <c r="E61" s="20"/>
      <c r="F61" s="43"/>
      <c r="G61" s="23">
        <v>28</v>
      </c>
      <c r="H61" s="45">
        <v>279</v>
      </c>
      <c r="I61" s="30" t="s">
        <v>89</v>
      </c>
      <c r="J61" s="39"/>
      <c r="K61" s="20"/>
      <c r="L61" s="28"/>
      <c r="M61" s="20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" customHeight="1">
      <c r="A62" s="21">
        <v>15</v>
      </c>
      <c r="B62" s="40">
        <f>'с40+'!A22</f>
        <v>1468</v>
      </c>
      <c r="C62" s="22" t="str">
        <f>'с40+'!B22</f>
        <v>Маневич Сергей</v>
      </c>
      <c r="D62" s="41"/>
      <c r="E62" s="20"/>
      <c r="F62" s="43"/>
      <c r="G62" s="26"/>
      <c r="H62" s="49"/>
      <c r="I62" s="20"/>
      <c r="J62" s="20"/>
      <c r="K62" s="20"/>
      <c r="L62" s="28"/>
      <c r="M62" s="20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" customHeight="1">
      <c r="A63" s="21"/>
      <c r="B63" s="44"/>
      <c r="C63" s="23">
        <v>15</v>
      </c>
      <c r="D63" s="45">
        <v>1468</v>
      </c>
      <c r="E63" s="24" t="s">
        <v>102</v>
      </c>
      <c r="F63" s="47"/>
      <c r="G63" s="26"/>
      <c r="H63" s="50"/>
      <c r="I63" s="21">
        <v>-58</v>
      </c>
      <c r="J63" s="40">
        <f>IF('240+'!N16='240+'!L12,'240+'!L20,IF('240+'!N16='240+'!L20,'240+'!L12,0))</f>
        <v>419</v>
      </c>
      <c r="K63" s="22" t="str">
        <f>IF('240+'!O16='240+'!M12,'240+'!M20,IF('240+'!O16='240+'!M20,'240+'!M12,0))</f>
        <v>Петров Альберт</v>
      </c>
      <c r="L63" s="41"/>
      <c r="M63" s="20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" customHeight="1">
      <c r="A64" s="21">
        <v>18</v>
      </c>
      <c r="B64" s="40">
        <f>'с40+'!A25</f>
        <v>3916</v>
      </c>
      <c r="C64" s="25" t="str">
        <f>'с40+'!B25</f>
        <v>Апсатарова* Наталья</v>
      </c>
      <c r="D64" s="46"/>
      <c r="E64" s="26"/>
      <c r="F64" s="48"/>
      <c r="G64" s="26"/>
      <c r="H64" s="50"/>
      <c r="I64" s="21"/>
      <c r="J64" s="43"/>
      <c r="K64" s="23">
        <v>61</v>
      </c>
      <c r="L64" s="42">
        <v>419</v>
      </c>
      <c r="M64" s="24" t="s">
        <v>98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" customHeight="1">
      <c r="A65" s="21"/>
      <c r="B65" s="44"/>
      <c r="C65" s="20"/>
      <c r="D65" s="28"/>
      <c r="E65" s="23">
        <v>24</v>
      </c>
      <c r="F65" s="45">
        <v>279</v>
      </c>
      <c r="G65" s="30" t="s">
        <v>89</v>
      </c>
      <c r="H65" s="50"/>
      <c r="I65" s="21">
        <v>-59</v>
      </c>
      <c r="J65" s="40">
        <f>IF('240+'!N32='240+'!L28,'240+'!L36,IF('240+'!N32='240+'!L36,'240+'!L28,0))</f>
        <v>293</v>
      </c>
      <c r="K65" s="25" t="str">
        <f>IF('240+'!O32='240+'!M28,'240+'!M36,IF('240+'!O32='240+'!M36,'240+'!M28,0))</f>
        <v>Кондратьев Игорь</v>
      </c>
      <c r="L65" s="41"/>
      <c r="M65" s="31" t="s">
        <v>4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" customHeight="1">
      <c r="A66" s="21">
        <v>31</v>
      </c>
      <c r="B66" s="40">
        <f>'с40+'!A38</f>
        <v>0</v>
      </c>
      <c r="C66" s="22" t="str">
        <f>'с40+'!B38</f>
        <v>_</v>
      </c>
      <c r="D66" s="41"/>
      <c r="E66" s="26"/>
      <c r="F66" s="49"/>
      <c r="G66" s="20"/>
      <c r="H66" s="28"/>
      <c r="I66" s="20"/>
      <c r="J66" s="28"/>
      <c r="K66" s="21">
        <v>-61</v>
      </c>
      <c r="L66" s="40">
        <f>IF(L64=J63,J65,IF(L64=J65,J63,0))</f>
        <v>293</v>
      </c>
      <c r="M66" s="22" t="str">
        <f>IF(M64=K63,K65,IF(M64=K65,K63,0))</f>
        <v>Кондратьев Игорь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" customHeight="1">
      <c r="A67" s="21"/>
      <c r="B67" s="44"/>
      <c r="C67" s="23">
        <v>16</v>
      </c>
      <c r="D67" s="45">
        <v>279</v>
      </c>
      <c r="E67" s="30" t="s">
        <v>89</v>
      </c>
      <c r="F67" s="50"/>
      <c r="G67" s="20"/>
      <c r="H67" s="28"/>
      <c r="I67" s="20"/>
      <c r="J67" s="28"/>
      <c r="K67" s="20"/>
      <c r="L67" s="28"/>
      <c r="M67" s="31" t="s">
        <v>5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" customHeight="1">
      <c r="A68" s="21">
        <v>2</v>
      </c>
      <c r="B68" s="40">
        <f>'с40+'!A9</f>
        <v>279</v>
      </c>
      <c r="C68" s="25" t="str">
        <f>'с40+'!B9</f>
        <v>Каюмов Рафаэль</v>
      </c>
      <c r="D68" s="46"/>
      <c r="E68" s="20"/>
      <c r="F68" s="43"/>
      <c r="G68" s="20"/>
      <c r="H68" s="28"/>
      <c r="I68" s="21">
        <v>-56</v>
      </c>
      <c r="J68" s="40">
        <f>IF('240+'!L12='240+'!J8,'240+'!J16,IF('240+'!L12='240+'!J16,'240+'!J8,0))</f>
        <v>1655</v>
      </c>
      <c r="K68" s="22" t="str">
        <f>IF('240+'!M12='240+'!K8,'240+'!K16,IF('240+'!M12='240+'!K16,'240+'!K8,0))</f>
        <v>Барышев Сергей</v>
      </c>
      <c r="L68" s="41"/>
      <c r="M68" s="20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" customHeight="1">
      <c r="A69" s="21"/>
      <c r="B69" s="44"/>
      <c r="C69" s="20"/>
      <c r="D69" s="28"/>
      <c r="E69" s="20"/>
      <c r="F69" s="43"/>
      <c r="G69" s="20"/>
      <c r="H69" s="28"/>
      <c r="I69" s="21"/>
      <c r="J69" s="43"/>
      <c r="K69" s="23">
        <v>62</v>
      </c>
      <c r="L69" s="42">
        <v>6141</v>
      </c>
      <c r="M69" s="24" t="s">
        <v>103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" customHeight="1">
      <c r="A70" s="21">
        <v>-52</v>
      </c>
      <c r="B70" s="40">
        <f>IF('240+'!J8='240+'!H6,'240+'!H10,IF('240+'!J8='240+'!H10,'240+'!H6,0))</f>
        <v>2288</v>
      </c>
      <c r="C70" s="22" t="str">
        <f>IF('240+'!K8='240+'!I6,'240+'!I10,IF('240+'!K8='240+'!I10,'240+'!I6,0))</f>
        <v>Тодрамович Александр</v>
      </c>
      <c r="D70" s="41"/>
      <c r="E70" s="20"/>
      <c r="F70" s="43"/>
      <c r="G70" s="20"/>
      <c r="H70" s="28"/>
      <c r="I70" s="21">
        <v>-57</v>
      </c>
      <c r="J70" s="40">
        <f>IF('240+'!L28='240+'!J24,'240+'!J32,IF('240+'!L28='240+'!J32,'240+'!J24,0))</f>
        <v>6141</v>
      </c>
      <c r="K70" s="25" t="str">
        <f>IF('240+'!M28='240+'!K24,'240+'!K32,IF('240+'!M28='240+'!K32,'240+'!K24,0))</f>
        <v>Даминов Ильдус</v>
      </c>
      <c r="L70" s="41"/>
      <c r="M70" s="31" t="s">
        <v>7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" customHeight="1">
      <c r="A71" s="21"/>
      <c r="B71" s="44"/>
      <c r="C71" s="23">
        <v>63</v>
      </c>
      <c r="D71" s="42">
        <v>2288</v>
      </c>
      <c r="E71" s="24" t="s">
        <v>95</v>
      </c>
      <c r="F71" s="47"/>
      <c r="G71" s="20"/>
      <c r="H71" s="28"/>
      <c r="I71" s="21"/>
      <c r="J71" s="43"/>
      <c r="K71" s="21">
        <v>-62</v>
      </c>
      <c r="L71" s="40">
        <f>IF(L69=J68,J70,IF(L69=J70,J68,0))</f>
        <v>1655</v>
      </c>
      <c r="M71" s="22" t="str">
        <f>IF(M69=K68,K70,IF(M69=K70,K68,0))</f>
        <v>Барышев Сергей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" customHeight="1">
      <c r="A72" s="21">
        <v>-53</v>
      </c>
      <c r="B72" s="40">
        <f>IF('240+'!J16='240+'!H14,'240+'!H18,IF('240+'!J16='240+'!H18,'240+'!H14,0))</f>
        <v>521</v>
      </c>
      <c r="C72" s="25" t="str">
        <f>IF('240+'!K16='240+'!I14,'240+'!I18,IF('240+'!K16='240+'!I18,'240+'!I14,0))</f>
        <v>Аюпов Радик</v>
      </c>
      <c r="D72" s="46"/>
      <c r="E72" s="26"/>
      <c r="F72" s="48"/>
      <c r="G72" s="33"/>
      <c r="H72" s="48"/>
      <c r="I72" s="21"/>
      <c r="J72" s="43"/>
      <c r="K72" s="20"/>
      <c r="L72" s="28"/>
      <c r="M72" s="31" t="s">
        <v>9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" customHeight="1">
      <c r="A73" s="21"/>
      <c r="B73" s="44"/>
      <c r="C73" s="20"/>
      <c r="D73" s="28"/>
      <c r="E73" s="23">
        <v>65</v>
      </c>
      <c r="F73" s="42">
        <v>2540</v>
      </c>
      <c r="G73" s="24" t="s">
        <v>101</v>
      </c>
      <c r="H73" s="48"/>
      <c r="I73" s="21">
        <v>-63</v>
      </c>
      <c r="J73" s="40">
        <f>IF(D71=B70,B72,IF(D71=B72,B70,0))</f>
        <v>521</v>
      </c>
      <c r="K73" s="22" t="str">
        <f>IF(E71=C70,C72,IF(E71=C72,C70,0))</f>
        <v>Аюпов Радик</v>
      </c>
      <c r="L73" s="41"/>
      <c r="M73" s="20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" customHeight="1">
      <c r="A74" s="21">
        <v>-54</v>
      </c>
      <c r="B74" s="40">
        <f>IF('240+'!J24='240+'!H22,'240+'!H26,IF('240+'!J24='240+'!H26,'240+'!H22,0))</f>
        <v>2540</v>
      </c>
      <c r="C74" s="22" t="str">
        <f>IF('240+'!K24='240+'!I22,'240+'!I26,IF('240+'!K24='240+'!I26,'240+'!I22,0))</f>
        <v>Горбунов Валентин</v>
      </c>
      <c r="D74" s="41"/>
      <c r="E74" s="26"/>
      <c r="F74" s="48"/>
      <c r="G74" s="34" t="s">
        <v>6</v>
      </c>
      <c r="H74" s="51"/>
      <c r="I74" s="21"/>
      <c r="J74" s="43"/>
      <c r="K74" s="23">
        <v>66</v>
      </c>
      <c r="L74" s="42">
        <v>4921</v>
      </c>
      <c r="M74" s="24" t="s">
        <v>97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" customHeight="1">
      <c r="A75" s="21"/>
      <c r="B75" s="44"/>
      <c r="C75" s="23">
        <v>64</v>
      </c>
      <c r="D75" s="42">
        <v>2540</v>
      </c>
      <c r="E75" s="30" t="s">
        <v>101</v>
      </c>
      <c r="F75" s="48"/>
      <c r="G75" s="35"/>
      <c r="H75" s="28"/>
      <c r="I75" s="21">
        <v>-64</v>
      </c>
      <c r="J75" s="40">
        <f>IF(D75=B74,B76,IF(D75=B76,B74,0))</f>
        <v>4921</v>
      </c>
      <c r="K75" s="25" t="str">
        <f>IF(E75=C74,C76,IF(E75=C76,C74,0))</f>
        <v>Хамидов Мауль</v>
      </c>
      <c r="L75" s="41"/>
      <c r="M75" s="31" t="s">
        <v>10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" customHeight="1">
      <c r="A76" s="21">
        <v>-55</v>
      </c>
      <c r="B76" s="40">
        <f>IF('240+'!J32='240+'!H30,'240+'!H34,IF('240+'!J32='240+'!H34,'240+'!H30,0))</f>
        <v>4921</v>
      </c>
      <c r="C76" s="25" t="str">
        <f>IF('240+'!K32='240+'!I30,'240+'!I34,IF('240+'!K32='240+'!I34,'240+'!I30,0))</f>
        <v>Хамидов Мауль</v>
      </c>
      <c r="D76" s="41"/>
      <c r="E76" s="21">
        <v>-65</v>
      </c>
      <c r="F76" s="40">
        <f>IF(F73=D71,D75,IF(F73=D75,D71,0))</f>
        <v>2288</v>
      </c>
      <c r="G76" s="22" t="str">
        <f>IF(G73=E71,E75,IF(G73=E75,E71,0))</f>
        <v>Тодрамович Александр</v>
      </c>
      <c r="H76" s="41"/>
      <c r="I76" s="20"/>
      <c r="J76" s="20"/>
      <c r="K76" s="21">
        <v>-66</v>
      </c>
      <c r="L76" s="40">
        <f>IF(L74=J73,J75,IF(L74=J75,J73,0))</f>
        <v>521</v>
      </c>
      <c r="M76" s="22" t="str">
        <f>IF(M74=K73,K75,IF(M74=K75,K73,0))</f>
        <v>Аюпов Радик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2" customHeight="1">
      <c r="A77" s="21"/>
      <c r="B77" s="36"/>
      <c r="C77" s="20"/>
      <c r="D77" s="28"/>
      <c r="E77" s="20"/>
      <c r="F77" s="28"/>
      <c r="G77" s="31" t="s">
        <v>8</v>
      </c>
      <c r="H77" s="52"/>
      <c r="I77" s="20"/>
      <c r="J77" s="20"/>
      <c r="K77" s="20"/>
      <c r="L77" s="28"/>
      <c r="M77" s="31" t="s">
        <v>11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9" customHeight="1">
      <c r="A78" s="78"/>
      <c r="B78" s="79"/>
      <c r="C78" s="78"/>
      <c r="D78" s="80"/>
      <c r="E78" s="78"/>
      <c r="F78" s="80"/>
      <c r="G78" s="78"/>
      <c r="H78" s="80"/>
      <c r="I78" s="78"/>
      <c r="J78" s="78"/>
      <c r="K78" s="78"/>
      <c r="L78" s="80"/>
      <c r="M78" s="78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9" customHeight="1">
      <c r="A79" s="78"/>
      <c r="B79" s="79"/>
      <c r="C79" s="78"/>
      <c r="D79" s="80"/>
      <c r="E79" s="78"/>
      <c r="F79" s="80"/>
      <c r="G79" s="78"/>
      <c r="H79" s="80"/>
      <c r="I79" s="78"/>
      <c r="J79" s="78"/>
      <c r="K79" s="78"/>
      <c r="L79" s="80"/>
      <c r="M79" s="78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ht="9" customHeight="1">
      <c r="A80" s="81"/>
      <c r="B80" s="82"/>
      <c r="C80" s="81"/>
      <c r="D80" s="83"/>
      <c r="E80" s="81"/>
      <c r="F80" s="83"/>
      <c r="G80" s="81"/>
      <c r="H80" s="83"/>
      <c r="I80" s="81"/>
      <c r="J80" s="81"/>
      <c r="K80" s="81"/>
      <c r="L80" s="83"/>
      <c r="M80" s="81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ht="12.75">
      <c r="A81" s="81"/>
      <c r="B81" s="82"/>
      <c r="C81" s="81"/>
      <c r="D81" s="83"/>
      <c r="E81" s="81"/>
      <c r="F81" s="83"/>
      <c r="G81" s="81"/>
      <c r="H81" s="83"/>
      <c r="I81" s="81"/>
      <c r="J81" s="81"/>
      <c r="K81" s="81"/>
      <c r="L81" s="83"/>
      <c r="M81" s="81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13" ht="12.75">
      <c r="A82" s="78"/>
      <c r="B82" s="79"/>
      <c r="C82" s="78"/>
      <c r="D82" s="80"/>
      <c r="E82" s="78"/>
      <c r="F82" s="80"/>
      <c r="G82" s="78"/>
      <c r="H82" s="80"/>
      <c r="I82" s="78"/>
      <c r="J82" s="78"/>
      <c r="K82" s="78"/>
      <c r="L82" s="80"/>
      <c r="M82" s="78"/>
    </row>
    <row r="83" spans="1:13" ht="12.75">
      <c r="A83" s="78"/>
      <c r="B83" s="78"/>
      <c r="C83" s="78"/>
      <c r="D83" s="80"/>
      <c r="E83" s="78"/>
      <c r="F83" s="80"/>
      <c r="G83" s="78"/>
      <c r="H83" s="80"/>
      <c r="I83" s="78"/>
      <c r="J83" s="78"/>
      <c r="K83" s="78"/>
      <c r="L83" s="80"/>
      <c r="M83" s="78"/>
    </row>
    <row r="84" spans="1:13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1:13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1:13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1:13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1:13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3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3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1:13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1:13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3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1:13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3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3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1:13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1:13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1:13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1:13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1:13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1:13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74" customWidth="1"/>
    <col min="2" max="2" width="4.75390625" style="74" customWidth="1"/>
    <col min="3" max="3" width="12.75390625" style="74" customWidth="1"/>
    <col min="4" max="4" width="3.75390625" style="74" customWidth="1"/>
    <col min="5" max="5" width="10.75390625" style="74" customWidth="1"/>
    <col min="6" max="6" width="3.75390625" style="74" customWidth="1"/>
    <col min="7" max="7" width="9.75390625" style="74" customWidth="1"/>
    <col min="8" max="8" width="3.75390625" style="74" customWidth="1"/>
    <col min="9" max="9" width="9.75390625" style="74" customWidth="1"/>
    <col min="10" max="10" width="3.75390625" style="74" customWidth="1"/>
    <col min="11" max="11" width="9.75390625" style="74" customWidth="1"/>
    <col min="12" max="12" width="3.75390625" style="74" customWidth="1"/>
    <col min="13" max="13" width="10.75390625" style="74" customWidth="1"/>
    <col min="14" max="14" width="3.75390625" style="74" customWidth="1"/>
    <col min="15" max="15" width="10.75390625" style="74" customWidth="1"/>
    <col min="16" max="16" width="3.75390625" style="74" customWidth="1"/>
    <col min="17" max="17" width="9.75390625" style="74" customWidth="1"/>
    <col min="18" max="18" width="5.75390625" style="74" customWidth="1"/>
    <col min="19" max="19" width="4.75390625" style="74" customWidth="1"/>
    <col min="20" max="16384" width="9.125" style="74" customWidth="1"/>
  </cols>
  <sheetData>
    <row r="1" spans="1:19" s="73" customFormat="1" ht="16.5" thickBo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5" t="str">
        <f>'140+'!A3:M3</f>
        <v>Чемпионат Республики Башкортостан в старших возрастах 2021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9.5" customHeight="1">
      <c r="A4" s="104">
        <f>'140+'!A4:M4</f>
        <v>44202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7" ht="12.75" customHeight="1">
      <c r="A6" s="17">
        <v>-1</v>
      </c>
      <c r="B6" s="57">
        <f>IF('140+'!D7='140+'!B6,'140+'!B8,IF('140+'!D7='140+'!B8,'140+'!B6,0))</f>
        <v>0</v>
      </c>
      <c r="C6" s="2" t="str">
        <f>IF('140+'!E7='140+'!C6,'140+'!C8,IF('140+'!E7='140+'!C8,'140+'!C6,0))</f>
        <v>_</v>
      </c>
      <c r="D6" s="58"/>
      <c r="E6" s="1"/>
      <c r="F6" s="1"/>
      <c r="G6" s="17">
        <v>-25</v>
      </c>
      <c r="H6" s="57">
        <f>IF('140+'!H13='140+'!F9,'140+'!F17,IF('140+'!H13='140+'!F17,'140+'!F9,0))</f>
        <v>2288</v>
      </c>
      <c r="I6" s="2" t="str">
        <f>IF('140+'!I13='140+'!G9,'140+'!G17,IF('140+'!I13='140+'!G17,'140+'!G9,0))</f>
        <v>Тодрамович Александр</v>
      </c>
      <c r="J6" s="58"/>
      <c r="K6" s="1"/>
      <c r="L6" s="1"/>
      <c r="M6" s="1"/>
      <c r="N6" s="1"/>
      <c r="O6" s="1"/>
      <c r="P6" s="1"/>
      <c r="Q6" s="1"/>
      <c r="R6" s="1"/>
      <c r="S6" s="1"/>
      <c r="T6" s="75"/>
      <c r="U6" s="75"/>
      <c r="V6" s="75"/>
      <c r="W6" s="75"/>
      <c r="X6" s="75"/>
      <c r="Y6" s="75"/>
      <c r="Z6" s="75"/>
      <c r="AA6" s="75"/>
    </row>
    <row r="7" spans="1:27" ht="12.75" customHeight="1">
      <c r="A7" s="17"/>
      <c r="B7" s="17"/>
      <c r="C7" s="18">
        <v>32</v>
      </c>
      <c r="D7" s="60">
        <v>6137</v>
      </c>
      <c r="E7" s="6" t="s">
        <v>104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75"/>
      <c r="U7" s="75"/>
      <c r="V7" s="75"/>
      <c r="W7" s="75"/>
      <c r="X7" s="75"/>
      <c r="Y7" s="75"/>
      <c r="Z7" s="75"/>
      <c r="AA7" s="75"/>
    </row>
    <row r="8" spans="1:27" ht="12.75" customHeight="1">
      <c r="A8" s="17">
        <v>-2</v>
      </c>
      <c r="B8" s="57">
        <f>IF('140+'!D11='140+'!B10,'140+'!B12,IF('140+'!D11='140+'!B12,'140+'!B10,0))</f>
        <v>6137</v>
      </c>
      <c r="C8" s="4" t="str">
        <f>IF('140+'!E11='140+'!C10,'140+'!C12,IF('140+'!E11='140+'!C12,'140+'!C10,0))</f>
        <v>Водопьянов Андрей</v>
      </c>
      <c r="D8" s="67"/>
      <c r="E8" s="18">
        <v>40</v>
      </c>
      <c r="F8" s="60">
        <v>1468</v>
      </c>
      <c r="G8" s="6" t="s">
        <v>102</v>
      </c>
      <c r="H8" s="7"/>
      <c r="I8" s="18">
        <v>52</v>
      </c>
      <c r="J8" s="60">
        <v>1655</v>
      </c>
      <c r="K8" s="6" t="s">
        <v>94</v>
      </c>
      <c r="L8" s="7"/>
      <c r="M8" s="1"/>
      <c r="N8" s="1"/>
      <c r="O8" s="1"/>
      <c r="P8" s="1"/>
      <c r="Q8" s="1"/>
      <c r="R8" s="1"/>
      <c r="S8" s="1"/>
      <c r="T8" s="75"/>
      <c r="U8" s="75"/>
      <c r="V8" s="75"/>
      <c r="W8" s="75"/>
      <c r="X8" s="75"/>
      <c r="Y8" s="75"/>
      <c r="Z8" s="75"/>
      <c r="AA8" s="75"/>
    </row>
    <row r="9" spans="1:27" ht="12.75" customHeight="1">
      <c r="A9" s="17"/>
      <c r="B9" s="17"/>
      <c r="C9" s="17">
        <v>-24</v>
      </c>
      <c r="D9" s="57">
        <f>IF('140+'!F65='140+'!D63,'140+'!D67,IF('140+'!F65='140+'!D67,'140+'!D63,0))</f>
        <v>1468</v>
      </c>
      <c r="E9" s="4" t="str">
        <f>IF('140+'!G65='140+'!E63,'140+'!E67,IF('140+'!G65='140+'!E67,'140+'!E63,0))</f>
        <v>Маневич Сергей</v>
      </c>
      <c r="F9" s="59"/>
      <c r="G9" s="5"/>
      <c r="H9" s="61"/>
      <c r="I9" s="5"/>
      <c r="J9" s="63"/>
      <c r="K9" s="5"/>
      <c r="L9" s="7"/>
      <c r="M9" s="1"/>
      <c r="N9" s="1"/>
      <c r="O9" s="1"/>
      <c r="P9" s="1"/>
      <c r="Q9" s="1"/>
      <c r="R9" s="1"/>
      <c r="S9" s="1"/>
      <c r="T9" s="75"/>
      <c r="U9" s="75"/>
      <c r="V9" s="75"/>
      <c r="W9" s="75"/>
      <c r="X9" s="75"/>
      <c r="Y9" s="75"/>
      <c r="Z9" s="75"/>
      <c r="AA9" s="75"/>
    </row>
    <row r="10" spans="1:27" ht="12.75" customHeight="1">
      <c r="A10" s="17">
        <v>-3</v>
      </c>
      <c r="B10" s="57">
        <f>IF('140+'!D15='140+'!B14,'140+'!B16,IF('140+'!D15='140+'!B16,'140+'!B14,0))</f>
        <v>0</v>
      </c>
      <c r="C10" s="2" t="str">
        <f>IF('140+'!E15='140+'!C14,'140+'!C16,IF('140+'!E15='140+'!C16,'140+'!C14,0))</f>
        <v>_</v>
      </c>
      <c r="D10" s="68"/>
      <c r="E10" s="1"/>
      <c r="F10" s="1"/>
      <c r="G10" s="18">
        <v>48</v>
      </c>
      <c r="H10" s="62">
        <v>1655</v>
      </c>
      <c r="I10" s="11" t="s">
        <v>94</v>
      </c>
      <c r="J10" s="61"/>
      <c r="K10" s="5"/>
      <c r="L10" s="7"/>
      <c r="M10" s="1"/>
      <c r="N10" s="1"/>
      <c r="O10" s="1"/>
      <c r="P10" s="1"/>
      <c r="Q10" s="1"/>
      <c r="R10" s="1"/>
      <c r="S10" s="1"/>
      <c r="T10" s="75"/>
      <c r="U10" s="75"/>
      <c r="V10" s="75"/>
      <c r="W10" s="75"/>
      <c r="X10" s="75"/>
      <c r="Y10" s="75"/>
      <c r="Z10" s="75"/>
      <c r="AA10" s="75"/>
    </row>
    <row r="11" spans="1:27" ht="12.75" customHeight="1">
      <c r="A11" s="17"/>
      <c r="B11" s="17"/>
      <c r="C11" s="18">
        <v>33</v>
      </c>
      <c r="D11" s="60"/>
      <c r="E11" s="6"/>
      <c r="F11" s="7"/>
      <c r="G11" s="18"/>
      <c r="H11" s="19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75"/>
      <c r="U11" s="75"/>
      <c r="V11" s="75"/>
      <c r="W11" s="75"/>
      <c r="X11" s="75"/>
      <c r="Y11" s="75"/>
      <c r="Z11" s="75"/>
      <c r="AA11" s="75"/>
    </row>
    <row r="12" spans="1:27" ht="12.75" customHeight="1">
      <c r="A12" s="17">
        <v>-4</v>
      </c>
      <c r="B12" s="57">
        <f>IF('140+'!D19='140+'!B18,'140+'!B20,IF('140+'!D19='140+'!B20,'140+'!B18,0))</f>
        <v>0</v>
      </c>
      <c r="C12" s="4" t="str">
        <f>IF('140+'!E19='140+'!C18,'140+'!C20,IF('140+'!E19='140+'!C20,'140+'!C18,0))</f>
        <v>_</v>
      </c>
      <c r="D12" s="67"/>
      <c r="E12" s="18">
        <v>41</v>
      </c>
      <c r="F12" s="60">
        <v>1655</v>
      </c>
      <c r="G12" s="55" t="s">
        <v>94</v>
      </c>
      <c r="H12" s="19"/>
      <c r="I12" s="7"/>
      <c r="J12" s="7"/>
      <c r="K12" s="18">
        <v>56</v>
      </c>
      <c r="L12" s="60">
        <v>419</v>
      </c>
      <c r="M12" s="6" t="s">
        <v>98</v>
      </c>
      <c r="N12" s="7"/>
      <c r="O12" s="7"/>
      <c r="P12" s="7"/>
      <c r="Q12" s="1"/>
      <c r="R12" s="1"/>
      <c r="S12" s="1"/>
      <c r="T12" s="75"/>
      <c r="U12" s="75"/>
      <c r="V12" s="75"/>
      <c r="W12" s="75"/>
      <c r="X12" s="75"/>
      <c r="Y12" s="75"/>
      <c r="Z12" s="75"/>
      <c r="AA12" s="75"/>
    </row>
    <row r="13" spans="1:27" ht="12.75" customHeight="1">
      <c r="A13" s="17"/>
      <c r="B13" s="17"/>
      <c r="C13" s="17">
        <v>-23</v>
      </c>
      <c r="D13" s="57">
        <f>IF('140+'!F57='140+'!D55,'140+'!D59,IF('140+'!F57='140+'!D59,'140+'!D55,0))</f>
        <v>1655</v>
      </c>
      <c r="E13" s="4" t="str">
        <f>IF('140+'!G57='140+'!E55,'140+'!E59,IF('140+'!G57='140+'!E59,'140+'!E55,0))</f>
        <v>Барышев Сергей</v>
      </c>
      <c r="F13" s="59"/>
      <c r="G13" s="17"/>
      <c r="H13" s="17"/>
      <c r="I13" s="7"/>
      <c r="J13" s="7"/>
      <c r="K13" s="5"/>
      <c r="L13" s="63"/>
      <c r="M13" s="5"/>
      <c r="N13" s="7"/>
      <c r="O13" s="7"/>
      <c r="P13" s="7"/>
      <c r="Q13" s="1"/>
      <c r="R13" s="1"/>
      <c r="S13" s="1"/>
      <c r="T13" s="75"/>
      <c r="U13" s="75"/>
      <c r="V13" s="75"/>
      <c r="W13" s="75"/>
      <c r="X13" s="75"/>
      <c r="Y13" s="75"/>
      <c r="Z13" s="75"/>
      <c r="AA13" s="75"/>
    </row>
    <row r="14" spans="1:27" ht="12.75" customHeight="1">
      <c r="A14" s="17">
        <v>-5</v>
      </c>
      <c r="B14" s="57">
        <f>IF('140+'!D23='140+'!B22,'140+'!B24,IF('140+'!D23='140+'!B24,'140+'!B22,0))</f>
        <v>0</v>
      </c>
      <c r="C14" s="2" t="str">
        <f>IF('140+'!E23='140+'!C22,'140+'!C24,IF('140+'!E23='140+'!C24,'140+'!C22,0))</f>
        <v>_</v>
      </c>
      <c r="D14" s="68"/>
      <c r="E14" s="1"/>
      <c r="F14" s="1"/>
      <c r="G14" s="17">
        <v>-26</v>
      </c>
      <c r="H14" s="57">
        <f>IF('140+'!H29='140+'!F25,'140+'!F33,IF('140+'!H29='140+'!F33,'140+'!F25,0))</f>
        <v>521</v>
      </c>
      <c r="I14" s="2" t="str">
        <f>IF('140+'!I29='140+'!G25,'140+'!G33,IF('140+'!I29='140+'!G33,'140+'!G25,0))</f>
        <v>Аюпов Радик</v>
      </c>
      <c r="J14" s="58"/>
      <c r="K14" s="5"/>
      <c r="L14" s="61"/>
      <c r="M14" s="5"/>
      <c r="N14" s="7"/>
      <c r="O14" s="7"/>
      <c r="P14" s="7"/>
      <c r="Q14" s="1"/>
      <c r="R14" s="1"/>
      <c r="S14" s="1"/>
      <c r="T14" s="75"/>
      <c r="U14" s="75"/>
      <c r="V14" s="75"/>
      <c r="W14" s="75"/>
      <c r="X14" s="75"/>
      <c r="Y14" s="75"/>
      <c r="Z14" s="75"/>
      <c r="AA14" s="75"/>
    </row>
    <row r="15" spans="1:27" ht="12.75" customHeight="1">
      <c r="A15" s="17"/>
      <c r="B15" s="17"/>
      <c r="C15" s="18">
        <v>34</v>
      </c>
      <c r="D15" s="60"/>
      <c r="E15" s="6"/>
      <c r="F15" s="7"/>
      <c r="G15" s="17"/>
      <c r="H15" s="17"/>
      <c r="I15" s="5"/>
      <c r="J15" s="7"/>
      <c r="K15" s="5"/>
      <c r="L15" s="61"/>
      <c r="M15" s="5"/>
      <c r="N15" s="7"/>
      <c r="O15" s="7"/>
      <c r="P15" s="7"/>
      <c r="Q15" s="1"/>
      <c r="R15" s="1"/>
      <c r="S15" s="1"/>
      <c r="T15" s="75"/>
      <c r="U15" s="75"/>
      <c r="V15" s="75"/>
      <c r="W15" s="75"/>
      <c r="X15" s="75"/>
      <c r="Y15" s="75"/>
      <c r="Z15" s="75"/>
      <c r="AA15" s="75"/>
    </row>
    <row r="16" spans="1:27" ht="12.75" customHeight="1">
      <c r="A16" s="17">
        <v>-6</v>
      </c>
      <c r="B16" s="57">
        <f>IF('140+'!D27='140+'!B26,'140+'!B28,IF('140+'!D27='140+'!B28,'140+'!B26,0))</f>
        <v>0</v>
      </c>
      <c r="C16" s="4" t="str">
        <f>IF('140+'!E27='140+'!C26,'140+'!C28,IF('140+'!E27='140+'!C28,'140+'!C26,0))</f>
        <v>_</v>
      </c>
      <c r="D16" s="67"/>
      <c r="E16" s="18">
        <v>42</v>
      </c>
      <c r="F16" s="60">
        <v>419</v>
      </c>
      <c r="G16" s="56" t="s">
        <v>98</v>
      </c>
      <c r="H16" s="19"/>
      <c r="I16" s="18">
        <v>53</v>
      </c>
      <c r="J16" s="60">
        <v>419</v>
      </c>
      <c r="K16" s="11" t="s">
        <v>98</v>
      </c>
      <c r="L16" s="61"/>
      <c r="M16" s="18">
        <v>58</v>
      </c>
      <c r="N16" s="60">
        <v>279</v>
      </c>
      <c r="O16" s="6" t="s">
        <v>89</v>
      </c>
      <c r="P16" s="7"/>
      <c r="Q16" s="1"/>
      <c r="R16" s="1"/>
      <c r="S16" s="1"/>
      <c r="T16" s="75"/>
      <c r="U16" s="75"/>
      <c r="V16" s="75"/>
      <c r="W16" s="75"/>
      <c r="X16" s="75"/>
      <c r="Y16" s="75"/>
      <c r="Z16" s="75"/>
      <c r="AA16" s="75"/>
    </row>
    <row r="17" spans="1:27" ht="12.75" customHeight="1">
      <c r="A17" s="17"/>
      <c r="B17" s="17"/>
      <c r="C17" s="17">
        <v>-22</v>
      </c>
      <c r="D17" s="57">
        <f>IF('140+'!F49='140+'!D47,'140+'!D51,IF('140+'!F49='140+'!D51,'140+'!D47,0))</f>
        <v>419</v>
      </c>
      <c r="E17" s="4" t="str">
        <f>IF('140+'!G49='140+'!E47,'140+'!E51,IF('140+'!G49='140+'!E51,'140+'!E47,0))</f>
        <v>Петров Альберт</v>
      </c>
      <c r="F17" s="59"/>
      <c r="G17" s="18"/>
      <c r="H17" s="61"/>
      <c r="I17" s="5"/>
      <c r="J17" s="63"/>
      <c r="K17" s="1"/>
      <c r="L17" s="1"/>
      <c r="M17" s="5"/>
      <c r="N17" s="63"/>
      <c r="O17" s="5"/>
      <c r="P17" s="7"/>
      <c r="Q17" s="1"/>
      <c r="R17" s="1"/>
      <c r="S17" s="1"/>
      <c r="T17" s="75"/>
      <c r="U17" s="75"/>
      <c r="V17" s="75"/>
      <c r="W17" s="75"/>
      <c r="X17" s="75"/>
      <c r="Y17" s="75"/>
      <c r="Z17" s="75"/>
      <c r="AA17" s="75"/>
    </row>
    <row r="18" spans="1:27" ht="12.75" customHeight="1">
      <c r="A18" s="17">
        <v>-7</v>
      </c>
      <c r="B18" s="57">
        <f>IF('140+'!D31='140+'!B30,'140+'!B32,IF('140+'!D31='140+'!B32,'140+'!B30,0))</f>
        <v>0</v>
      </c>
      <c r="C18" s="2" t="str">
        <f>IF('140+'!E31='140+'!C30,'140+'!C32,IF('140+'!E31='140+'!C32,'140+'!C30,0))</f>
        <v>_</v>
      </c>
      <c r="D18" s="68"/>
      <c r="E18" s="1"/>
      <c r="F18" s="1"/>
      <c r="G18" s="18">
        <v>49</v>
      </c>
      <c r="H18" s="62">
        <v>419</v>
      </c>
      <c r="I18" s="11" t="s">
        <v>98</v>
      </c>
      <c r="J18" s="61"/>
      <c r="K18" s="1"/>
      <c r="L18" s="1"/>
      <c r="M18" s="5"/>
      <c r="N18" s="61"/>
      <c r="O18" s="5"/>
      <c r="P18" s="7"/>
      <c r="Q18" s="1"/>
      <c r="R18" s="1"/>
      <c r="S18" s="1"/>
      <c r="T18" s="75"/>
      <c r="U18" s="75"/>
      <c r="V18" s="75"/>
      <c r="W18" s="75"/>
      <c r="X18" s="75"/>
      <c r="Y18" s="75"/>
      <c r="Z18" s="75"/>
      <c r="AA18" s="75"/>
    </row>
    <row r="19" spans="1:27" ht="12.75" customHeight="1">
      <c r="A19" s="17"/>
      <c r="B19" s="17"/>
      <c r="C19" s="18">
        <v>35</v>
      </c>
      <c r="D19" s="60"/>
      <c r="E19" s="6"/>
      <c r="F19" s="7"/>
      <c r="G19" s="18"/>
      <c r="H19" s="19"/>
      <c r="I19" s="7"/>
      <c r="J19" s="7"/>
      <c r="K19" s="1"/>
      <c r="L19" s="1"/>
      <c r="M19" s="5"/>
      <c r="N19" s="61"/>
      <c r="O19" s="5"/>
      <c r="P19" s="7"/>
      <c r="Q19" s="1"/>
      <c r="R19" s="1"/>
      <c r="S19" s="1"/>
      <c r="T19" s="75"/>
      <c r="U19" s="75"/>
      <c r="V19" s="75"/>
      <c r="W19" s="75"/>
      <c r="X19" s="75"/>
      <c r="Y19" s="75"/>
      <c r="Z19" s="75"/>
      <c r="AA19" s="75"/>
    </row>
    <row r="20" spans="1:27" ht="12.75" customHeight="1">
      <c r="A20" s="17">
        <v>-8</v>
      </c>
      <c r="B20" s="57">
        <f>IF('140+'!D35='140+'!B34,'140+'!B36,IF('140+'!D35='140+'!B36,'140+'!B34,0))</f>
        <v>0</v>
      </c>
      <c r="C20" s="4" t="str">
        <f>IF('140+'!E35='140+'!C34,'140+'!C36,IF('140+'!E35='140+'!C36,'140+'!C34,0))</f>
        <v>_</v>
      </c>
      <c r="D20" s="67"/>
      <c r="E20" s="18">
        <v>43</v>
      </c>
      <c r="F20" s="60">
        <v>4202</v>
      </c>
      <c r="G20" s="55" t="s">
        <v>90</v>
      </c>
      <c r="H20" s="19"/>
      <c r="I20" s="7"/>
      <c r="J20" s="7"/>
      <c r="K20" s="17">
        <v>-30</v>
      </c>
      <c r="L20" s="57">
        <f>IF('140+'!J53='140+'!H45,'140+'!H61,IF('140+'!J53='140+'!H61,'140+'!H45,0))</f>
        <v>279</v>
      </c>
      <c r="M20" s="4" t="str">
        <f>IF('140+'!K53='140+'!I45,'140+'!I61,IF('140+'!K53='140+'!I61,'140+'!I45,0))</f>
        <v>Каюмов Рафаэль</v>
      </c>
      <c r="N20" s="64"/>
      <c r="O20" s="5"/>
      <c r="P20" s="7"/>
      <c r="Q20" s="1"/>
      <c r="R20" s="1"/>
      <c r="S20" s="1"/>
      <c r="T20" s="75"/>
      <c r="U20" s="75"/>
      <c r="V20" s="75"/>
      <c r="W20" s="75"/>
      <c r="X20" s="75"/>
      <c r="Y20" s="75"/>
      <c r="Z20" s="75"/>
      <c r="AA20" s="75"/>
    </row>
    <row r="21" spans="1:27" ht="12.75" customHeight="1">
      <c r="A21" s="17"/>
      <c r="B21" s="17"/>
      <c r="C21" s="17">
        <v>-21</v>
      </c>
      <c r="D21" s="57">
        <f>IF('140+'!F41='140+'!D39,'140+'!D43,IF('140+'!F41='140+'!D43,'140+'!D39,0))</f>
        <v>4202</v>
      </c>
      <c r="E21" s="4" t="str">
        <f>IF('140+'!G41='140+'!E39,'140+'!E43,IF('140+'!G41='140+'!E43,'140+'!E39,0))</f>
        <v>Аксенов Андрей</v>
      </c>
      <c r="F21" s="59"/>
      <c r="G21" s="17"/>
      <c r="H21" s="17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75"/>
      <c r="U21" s="75"/>
      <c r="V21" s="75"/>
      <c r="W21" s="75"/>
      <c r="X21" s="75"/>
      <c r="Y21" s="75"/>
      <c r="Z21" s="75"/>
      <c r="AA21" s="75"/>
    </row>
    <row r="22" spans="1:27" ht="12.75" customHeight="1">
      <c r="A22" s="17">
        <v>-9</v>
      </c>
      <c r="B22" s="57">
        <f>IF('140+'!D39='140+'!B38,'140+'!B40,IF('140+'!D39='140+'!B40,'140+'!B38,0))</f>
        <v>0</v>
      </c>
      <c r="C22" s="2" t="str">
        <f>IF('140+'!E39='140+'!C38,'140+'!C40,IF('140+'!E39='140+'!C40,'140+'!C38,0))</f>
        <v>_</v>
      </c>
      <c r="D22" s="68"/>
      <c r="E22" s="1"/>
      <c r="F22" s="1"/>
      <c r="G22" s="17">
        <v>-27</v>
      </c>
      <c r="H22" s="57">
        <f>IF('140+'!H45='140+'!F41,'140+'!F49,IF('140+'!H45='140+'!F49,'140+'!F41,0))</f>
        <v>2540</v>
      </c>
      <c r="I22" s="2" t="str">
        <f>IF('140+'!I45='140+'!G41,'140+'!G49,IF('140+'!I45='140+'!G49,'140+'!G41,0))</f>
        <v>Горбунов Валентин</v>
      </c>
      <c r="J22" s="58"/>
      <c r="K22" s="1"/>
      <c r="L22" s="1"/>
      <c r="M22" s="7"/>
      <c r="N22" s="7"/>
      <c r="O22" s="5"/>
      <c r="P22" s="7"/>
      <c r="Q22" s="1"/>
      <c r="R22" s="1"/>
      <c r="S22" s="1"/>
      <c r="T22" s="75"/>
      <c r="U22" s="75"/>
      <c r="V22" s="75"/>
      <c r="W22" s="75"/>
      <c r="X22" s="75"/>
      <c r="Y22" s="75"/>
      <c r="Z22" s="75"/>
      <c r="AA22" s="75"/>
    </row>
    <row r="23" spans="1:27" ht="12.75" customHeight="1">
      <c r="A23" s="17"/>
      <c r="B23" s="17"/>
      <c r="C23" s="18">
        <v>36</v>
      </c>
      <c r="D23" s="60"/>
      <c r="E23" s="6"/>
      <c r="F23" s="7"/>
      <c r="G23" s="17"/>
      <c r="H23" s="17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75"/>
      <c r="U23" s="75"/>
      <c r="V23" s="75"/>
      <c r="W23" s="75"/>
      <c r="X23" s="75"/>
      <c r="Y23" s="75"/>
      <c r="Z23" s="75"/>
      <c r="AA23" s="75"/>
    </row>
    <row r="24" spans="1:27" ht="12.75" customHeight="1">
      <c r="A24" s="17">
        <v>-10</v>
      </c>
      <c r="B24" s="57">
        <f>IF('140+'!D43='140+'!B42,'140+'!B44,IF('140+'!D43='140+'!B44,'140+'!B42,0))</f>
        <v>0</v>
      </c>
      <c r="C24" s="4" t="str">
        <f>IF('140+'!E43='140+'!C42,'140+'!C44,IF('140+'!E43='140+'!C44,'140+'!C42,0))</f>
        <v>_</v>
      </c>
      <c r="D24" s="67"/>
      <c r="E24" s="18">
        <v>44</v>
      </c>
      <c r="F24" s="60">
        <v>359</v>
      </c>
      <c r="G24" s="56" t="s">
        <v>100</v>
      </c>
      <c r="H24" s="19"/>
      <c r="I24" s="18">
        <v>54</v>
      </c>
      <c r="J24" s="60">
        <v>359</v>
      </c>
      <c r="K24" s="6" t="s">
        <v>100</v>
      </c>
      <c r="L24" s="7"/>
      <c r="M24" s="7"/>
      <c r="N24" s="7"/>
      <c r="O24" s="18">
        <v>60</v>
      </c>
      <c r="P24" s="62">
        <v>359</v>
      </c>
      <c r="Q24" s="6" t="s">
        <v>100</v>
      </c>
      <c r="R24" s="6"/>
      <c r="S24" s="6"/>
      <c r="T24" s="75"/>
      <c r="U24" s="75"/>
      <c r="V24" s="75"/>
      <c r="W24" s="75"/>
      <c r="X24" s="75"/>
      <c r="Y24" s="75"/>
      <c r="Z24" s="75"/>
      <c r="AA24" s="75"/>
    </row>
    <row r="25" spans="1:27" ht="12.75" customHeight="1">
      <c r="A25" s="17"/>
      <c r="B25" s="17"/>
      <c r="C25" s="17">
        <v>-20</v>
      </c>
      <c r="D25" s="57">
        <f>IF('140+'!F33='140+'!D31,'140+'!D35,IF('140+'!F33='140+'!D35,'140+'!D31,0))</f>
        <v>359</v>
      </c>
      <c r="E25" s="4" t="str">
        <f>IF('140+'!G33='140+'!E31,'140+'!E35,IF('140+'!G33='140+'!E35,'140+'!E31,0))</f>
        <v>Махмудов Рустам</v>
      </c>
      <c r="F25" s="59"/>
      <c r="G25" s="18"/>
      <c r="H25" s="61"/>
      <c r="I25" s="5"/>
      <c r="J25" s="63"/>
      <c r="K25" s="5"/>
      <c r="L25" s="7"/>
      <c r="M25" s="7"/>
      <c r="N25" s="7"/>
      <c r="O25" s="5"/>
      <c r="P25" s="7"/>
      <c r="Q25" s="10"/>
      <c r="R25" s="107" t="s">
        <v>2</v>
      </c>
      <c r="S25" s="107"/>
      <c r="T25" s="75"/>
      <c r="U25" s="75"/>
      <c r="V25" s="75"/>
      <c r="W25" s="75"/>
      <c r="X25" s="75"/>
      <c r="Y25" s="75"/>
      <c r="Z25" s="75"/>
      <c r="AA25" s="75"/>
    </row>
    <row r="26" spans="1:27" ht="12.75" customHeight="1">
      <c r="A26" s="17">
        <v>-11</v>
      </c>
      <c r="B26" s="57">
        <f>IF('140+'!D47='140+'!B46,'140+'!B48,IF('140+'!D47='140+'!B48,'140+'!B46,0))</f>
        <v>0</v>
      </c>
      <c r="C26" s="2" t="str">
        <f>IF('140+'!E47='140+'!C46,'140+'!C48,IF('140+'!E47='140+'!C48,'140+'!C46,0))</f>
        <v>_</v>
      </c>
      <c r="D26" s="68"/>
      <c r="E26" s="1"/>
      <c r="F26" s="1"/>
      <c r="G26" s="18">
        <v>50</v>
      </c>
      <c r="H26" s="62">
        <v>359</v>
      </c>
      <c r="I26" s="11" t="s">
        <v>100</v>
      </c>
      <c r="J26" s="61"/>
      <c r="K26" s="5"/>
      <c r="L26" s="7"/>
      <c r="M26" s="7"/>
      <c r="N26" s="7"/>
      <c r="O26" s="5"/>
      <c r="P26" s="7"/>
      <c r="Q26" s="1"/>
      <c r="R26" s="1"/>
      <c r="S26" s="1"/>
      <c r="T26" s="75"/>
      <c r="U26" s="75"/>
      <c r="V26" s="75"/>
      <c r="W26" s="75"/>
      <c r="X26" s="75"/>
      <c r="Y26" s="75"/>
      <c r="Z26" s="75"/>
      <c r="AA26" s="75"/>
    </row>
    <row r="27" spans="1:27" ht="12.75" customHeight="1">
      <c r="A27" s="17"/>
      <c r="B27" s="17"/>
      <c r="C27" s="18">
        <v>37</v>
      </c>
      <c r="D27" s="60"/>
      <c r="E27" s="6"/>
      <c r="F27" s="7"/>
      <c r="G27" s="18"/>
      <c r="H27" s="19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75"/>
      <c r="U27" s="75"/>
      <c r="V27" s="75"/>
      <c r="W27" s="75"/>
      <c r="X27" s="75"/>
      <c r="Y27" s="75"/>
      <c r="Z27" s="75"/>
      <c r="AA27" s="75"/>
    </row>
    <row r="28" spans="1:27" ht="12.75" customHeight="1">
      <c r="A28" s="17">
        <v>-12</v>
      </c>
      <c r="B28" s="57">
        <f>IF('140+'!D51='140+'!B50,'140+'!B52,IF('140+'!D51='140+'!B52,'140+'!B50,0))</f>
        <v>0</v>
      </c>
      <c r="C28" s="4" t="str">
        <f>IF('140+'!E51='140+'!C50,'140+'!C52,IF('140+'!E51='140+'!C52,'140+'!C50,0))</f>
        <v>_</v>
      </c>
      <c r="D28" s="67"/>
      <c r="E28" s="18">
        <v>45</v>
      </c>
      <c r="F28" s="60">
        <v>7249</v>
      </c>
      <c r="G28" s="55" t="s">
        <v>99</v>
      </c>
      <c r="H28" s="19"/>
      <c r="I28" s="7"/>
      <c r="J28" s="7"/>
      <c r="K28" s="18">
        <v>57</v>
      </c>
      <c r="L28" s="60">
        <v>359</v>
      </c>
      <c r="M28" s="6" t="s">
        <v>100</v>
      </c>
      <c r="N28" s="7"/>
      <c r="O28" s="5"/>
      <c r="P28" s="7"/>
      <c r="Q28" s="1"/>
      <c r="R28" s="1"/>
      <c r="S28" s="1"/>
      <c r="T28" s="75"/>
      <c r="U28" s="75"/>
      <c r="V28" s="75"/>
      <c r="W28" s="75"/>
      <c r="X28" s="75"/>
      <c r="Y28" s="75"/>
      <c r="Z28" s="75"/>
      <c r="AA28" s="75"/>
    </row>
    <row r="29" spans="1:27" ht="12.75" customHeight="1">
      <c r="A29" s="17"/>
      <c r="B29" s="17"/>
      <c r="C29" s="17">
        <v>-19</v>
      </c>
      <c r="D29" s="57">
        <f>IF('140+'!F25='140+'!D23,'140+'!D27,IF('140+'!F25='140+'!D27,'140+'!D23,0))</f>
        <v>7249</v>
      </c>
      <c r="E29" s="4" t="str">
        <f>IF('140+'!G25='140+'!E23,'140+'!E27,IF('140+'!G25='140+'!E27,'140+'!E23,0))</f>
        <v>Каипов Зуфар</v>
      </c>
      <c r="F29" s="59"/>
      <c r="G29" s="17"/>
      <c r="H29" s="17"/>
      <c r="I29" s="7"/>
      <c r="J29" s="7"/>
      <c r="K29" s="5"/>
      <c r="L29" s="63"/>
      <c r="M29" s="5"/>
      <c r="N29" s="7"/>
      <c r="O29" s="5"/>
      <c r="P29" s="7"/>
      <c r="Q29" s="1"/>
      <c r="R29" s="1"/>
      <c r="S29" s="1"/>
      <c r="T29" s="75"/>
      <c r="U29" s="75"/>
      <c r="V29" s="75"/>
      <c r="W29" s="75"/>
      <c r="X29" s="75"/>
      <c r="Y29" s="75"/>
      <c r="Z29" s="75"/>
      <c r="AA29" s="75"/>
    </row>
    <row r="30" spans="1:27" ht="12.75" customHeight="1">
      <c r="A30" s="17">
        <v>-13</v>
      </c>
      <c r="B30" s="57">
        <f>IF('140+'!D55='140+'!B54,'140+'!B56,IF('140+'!D55='140+'!B56,'140+'!B54,0))</f>
        <v>0</v>
      </c>
      <c r="C30" s="2" t="str">
        <f>IF('140+'!E55='140+'!C54,'140+'!C56,IF('140+'!E55='140+'!C56,'140+'!C54,0))</f>
        <v>_</v>
      </c>
      <c r="D30" s="68"/>
      <c r="E30" s="1"/>
      <c r="F30" s="1"/>
      <c r="G30" s="17">
        <v>-28</v>
      </c>
      <c r="H30" s="57">
        <f>IF('140+'!H61='140+'!F57,'140+'!F65,IF('140+'!H61='140+'!F65,'140+'!F57,0))</f>
        <v>4921</v>
      </c>
      <c r="I30" s="2" t="str">
        <f>IF('140+'!I61='140+'!G57,'140+'!G65,IF('140+'!I61='140+'!G65,'140+'!G57,0))</f>
        <v>Хамидов Мауль</v>
      </c>
      <c r="J30" s="58"/>
      <c r="K30" s="5"/>
      <c r="L30" s="61"/>
      <c r="M30" s="5"/>
      <c r="N30" s="7"/>
      <c r="O30" s="5"/>
      <c r="P30" s="7"/>
      <c r="Q30" s="1"/>
      <c r="R30" s="1"/>
      <c r="S30" s="1"/>
      <c r="T30" s="75"/>
      <c r="U30" s="75"/>
      <c r="V30" s="75"/>
      <c r="W30" s="75"/>
      <c r="X30" s="75"/>
      <c r="Y30" s="75"/>
      <c r="Z30" s="75"/>
      <c r="AA30" s="75"/>
    </row>
    <row r="31" spans="1:27" ht="12.75" customHeight="1">
      <c r="A31" s="17"/>
      <c r="B31" s="17"/>
      <c r="C31" s="18">
        <v>38</v>
      </c>
      <c r="D31" s="60"/>
      <c r="E31" s="6"/>
      <c r="F31" s="7"/>
      <c r="G31" s="17"/>
      <c r="H31" s="17"/>
      <c r="I31" s="5"/>
      <c r="J31" s="7"/>
      <c r="K31" s="5"/>
      <c r="L31" s="61"/>
      <c r="M31" s="5"/>
      <c r="N31" s="7"/>
      <c r="O31" s="5"/>
      <c r="P31" s="7"/>
      <c r="Q31" s="1"/>
      <c r="R31" s="1"/>
      <c r="S31" s="1"/>
      <c r="T31" s="75"/>
      <c r="U31" s="75"/>
      <c r="V31" s="75"/>
      <c r="W31" s="75"/>
      <c r="X31" s="75"/>
      <c r="Y31" s="75"/>
      <c r="Z31" s="75"/>
      <c r="AA31" s="75"/>
    </row>
    <row r="32" spans="1:27" ht="12.75" customHeight="1">
      <c r="A32" s="17">
        <v>-14</v>
      </c>
      <c r="B32" s="57">
        <f>IF('140+'!D59='140+'!B58,'140+'!B60,IF('140+'!D59='140+'!B60,'140+'!B58,0))</f>
        <v>0</v>
      </c>
      <c r="C32" s="4" t="str">
        <f>IF('140+'!E59='140+'!C58,'140+'!C60,IF('140+'!E59='140+'!C60,'140+'!C58,0))</f>
        <v>_</v>
      </c>
      <c r="D32" s="67"/>
      <c r="E32" s="18">
        <v>46</v>
      </c>
      <c r="F32" s="60">
        <v>466</v>
      </c>
      <c r="G32" s="56" t="s">
        <v>96</v>
      </c>
      <c r="H32" s="19"/>
      <c r="I32" s="18">
        <v>55</v>
      </c>
      <c r="J32" s="60">
        <v>6141</v>
      </c>
      <c r="K32" s="11" t="s">
        <v>103</v>
      </c>
      <c r="L32" s="61"/>
      <c r="M32" s="18">
        <v>59</v>
      </c>
      <c r="N32" s="60">
        <v>359</v>
      </c>
      <c r="O32" s="11" t="s">
        <v>100</v>
      </c>
      <c r="P32" s="7"/>
      <c r="Q32" s="1"/>
      <c r="R32" s="1"/>
      <c r="S32" s="1"/>
      <c r="T32" s="75"/>
      <c r="U32" s="75"/>
      <c r="V32" s="75"/>
      <c r="W32" s="75"/>
      <c r="X32" s="75"/>
      <c r="Y32" s="75"/>
      <c r="Z32" s="75"/>
      <c r="AA32" s="75"/>
    </row>
    <row r="33" spans="1:27" ht="12.75" customHeight="1">
      <c r="A33" s="17"/>
      <c r="B33" s="17"/>
      <c r="C33" s="17">
        <v>-18</v>
      </c>
      <c r="D33" s="57">
        <f>IF('140+'!F17='140+'!D15,'140+'!D19,IF('140+'!F17='140+'!D19,'140+'!D15,0))</f>
        <v>466</v>
      </c>
      <c r="E33" s="4" t="str">
        <f>IF('140+'!G17='140+'!E15,'140+'!E19,IF('140+'!G17='140+'!E19,'140+'!E15,0))</f>
        <v>Семенов Юрий</v>
      </c>
      <c r="F33" s="59"/>
      <c r="G33" s="18"/>
      <c r="H33" s="61"/>
      <c r="I33" s="5"/>
      <c r="J33" s="63"/>
      <c r="K33" s="1"/>
      <c r="L33" s="1"/>
      <c r="M33" s="5"/>
      <c r="N33" s="63"/>
      <c r="O33" s="1"/>
      <c r="P33" s="1"/>
      <c r="Q33" s="1"/>
      <c r="R33" s="1"/>
      <c r="S33" s="1"/>
      <c r="T33" s="75"/>
      <c r="U33" s="75"/>
      <c r="V33" s="75"/>
      <c r="W33" s="75"/>
      <c r="X33" s="75"/>
      <c r="Y33" s="75"/>
      <c r="Z33" s="75"/>
      <c r="AA33" s="75"/>
    </row>
    <row r="34" spans="1:27" ht="12.75" customHeight="1">
      <c r="A34" s="17">
        <v>-15</v>
      </c>
      <c r="B34" s="57">
        <f>IF('140+'!D63='140+'!B62,'140+'!B64,IF('140+'!D63='140+'!B64,'140+'!B62,0))</f>
        <v>3916</v>
      </c>
      <c r="C34" s="2" t="str">
        <f>IF('140+'!E63='140+'!C62,'140+'!C64,IF('140+'!E63='140+'!C64,'140+'!C62,0))</f>
        <v>Апсатарова* Наталья</v>
      </c>
      <c r="D34" s="68"/>
      <c r="E34" s="1"/>
      <c r="F34" s="1"/>
      <c r="G34" s="18">
        <v>51</v>
      </c>
      <c r="H34" s="62">
        <v>6141</v>
      </c>
      <c r="I34" s="11" t="s">
        <v>103</v>
      </c>
      <c r="J34" s="61"/>
      <c r="K34" s="1"/>
      <c r="L34" s="1"/>
      <c r="M34" s="5"/>
      <c r="N34" s="61"/>
      <c r="O34" s="17">
        <v>-60</v>
      </c>
      <c r="P34" s="57">
        <f>IF(P24=N16,N32,IF(P24=N32,N16,0))</f>
        <v>279</v>
      </c>
      <c r="Q34" s="2" t="str">
        <f>IF(Q24=O16,O32,IF(Q24=O32,O16,0))</f>
        <v>Каюмов Рафаэль</v>
      </c>
      <c r="R34" s="2"/>
      <c r="S34" s="2"/>
      <c r="T34" s="75"/>
      <c r="U34" s="75"/>
      <c r="V34" s="75"/>
      <c r="W34" s="75"/>
      <c r="X34" s="75"/>
      <c r="Y34" s="75"/>
      <c r="Z34" s="75"/>
      <c r="AA34" s="75"/>
    </row>
    <row r="35" spans="1:27" ht="12.75" customHeight="1">
      <c r="A35" s="17"/>
      <c r="B35" s="17"/>
      <c r="C35" s="18">
        <v>39</v>
      </c>
      <c r="D35" s="60">
        <v>3916</v>
      </c>
      <c r="E35" s="6" t="s">
        <v>105</v>
      </c>
      <c r="F35" s="7"/>
      <c r="G35" s="5"/>
      <c r="H35" s="19"/>
      <c r="I35" s="7"/>
      <c r="J35" s="7"/>
      <c r="K35" s="1"/>
      <c r="L35" s="1"/>
      <c r="M35" s="5"/>
      <c r="N35" s="61"/>
      <c r="O35" s="1"/>
      <c r="P35" s="1"/>
      <c r="Q35" s="10"/>
      <c r="R35" s="107" t="s">
        <v>3</v>
      </c>
      <c r="S35" s="107"/>
      <c r="T35" s="75"/>
      <c r="U35" s="75"/>
      <c r="V35" s="75"/>
      <c r="W35" s="75"/>
      <c r="X35" s="75"/>
      <c r="Y35" s="75"/>
      <c r="Z35" s="75"/>
      <c r="AA35" s="75"/>
    </row>
    <row r="36" spans="1:27" ht="12.75" customHeight="1">
      <c r="A36" s="17">
        <v>-16</v>
      </c>
      <c r="B36" s="57">
        <f>IF('140+'!D67='140+'!B66,'140+'!B68,IF('140+'!D67='140+'!B68,'140+'!B66,0))</f>
        <v>0</v>
      </c>
      <c r="C36" s="4" t="str">
        <f>IF('140+'!E67='140+'!C66,'140+'!C68,IF('140+'!E67='140+'!C68,'140+'!C66,0))</f>
        <v>_</v>
      </c>
      <c r="D36" s="67"/>
      <c r="E36" s="18">
        <v>47</v>
      </c>
      <c r="F36" s="60">
        <v>6141</v>
      </c>
      <c r="G36" s="11" t="s">
        <v>103</v>
      </c>
      <c r="H36" s="19"/>
      <c r="I36" s="7"/>
      <c r="J36" s="7"/>
      <c r="K36" s="17">
        <v>-29</v>
      </c>
      <c r="L36" s="57">
        <f>IF('140+'!J21='140+'!H13,'140+'!H29,IF('140+'!J21='140+'!H29,'140+'!H13,0))</f>
        <v>293</v>
      </c>
      <c r="M36" s="4" t="str">
        <f>IF('140+'!K21='140+'!I13,'140+'!I29,IF('140+'!K21='140+'!I29,'140+'!I13,0))</f>
        <v>Кондратьев Игорь</v>
      </c>
      <c r="N36" s="64"/>
      <c r="O36" s="1"/>
      <c r="P36" s="1"/>
      <c r="Q36" s="1"/>
      <c r="R36" s="1"/>
      <c r="S36" s="1"/>
      <c r="T36" s="75"/>
      <c r="U36" s="75"/>
      <c r="V36" s="75"/>
      <c r="W36" s="75"/>
      <c r="X36" s="75"/>
      <c r="Y36" s="75"/>
      <c r="Z36" s="75"/>
      <c r="AA36" s="75"/>
    </row>
    <row r="37" spans="1:27" ht="12.75" customHeight="1">
      <c r="A37" s="17"/>
      <c r="B37" s="17"/>
      <c r="C37" s="17">
        <v>-17</v>
      </c>
      <c r="D37" s="57">
        <f>IF('140+'!F9='140+'!D7,'140+'!D11,IF('140+'!F9='140+'!D11,'140+'!D7,0))</f>
        <v>6141</v>
      </c>
      <c r="E37" s="4" t="str">
        <f>IF('140+'!G9='140+'!E7,'140+'!E11,IF('140+'!G9='140+'!E11,'140+'!E7,0))</f>
        <v>Даминов Ильдус</v>
      </c>
      <c r="F37" s="59"/>
      <c r="G37" s="1"/>
      <c r="H37" s="1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75"/>
      <c r="U37" s="75"/>
      <c r="V37" s="75"/>
      <c r="W37" s="75"/>
      <c r="X37" s="75"/>
      <c r="Y37" s="75"/>
      <c r="Z37" s="75"/>
      <c r="AA37" s="75"/>
    </row>
    <row r="38" spans="1:27" ht="12.75" customHeight="1">
      <c r="A38" s="17"/>
      <c r="B38" s="17"/>
      <c r="C38" s="1"/>
      <c r="D38" s="68"/>
      <c r="E38" s="1"/>
      <c r="F38" s="1"/>
      <c r="G38" s="1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5"/>
      <c r="U38" s="75"/>
      <c r="V38" s="75"/>
      <c r="W38" s="75"/>
      <c r="X38" s="75"/>
      <c r="Y38" s="75"/>
      <c r="Z38" s="75"/>
      <c r="AA38" s="75"/>
    </row>
    <row r="39" spans="1:27" ht="12.75" customHeight="1">
      <c r="A39" s="17">
        <v>-40</v>
      </c>
      <c r="B39" s="57">
        <f>IF(F8=D7,D9,IF(F8=D9,D7,0))</f>
        <v>6137</v>
      </c>
      <c r="C39" s="2" t="str">
        <f>IF(G8=E7,E9,IF(G8=E9,E7,0))</f>
        <v>Водопьянов Андрей</v>
      </c>
      <c r="D39" s="68"/>
      <c r="E39" s="1"/>
      <c r="F39" s="1"/>
      <c r="G39" s="1"/>
      <c r="H39" s="17"/>
      <c r="I39" s="1"/>
      <c r="J39" s="1"/>
      <c r="K39" s="17">
        <v>-48</v>
      </c>
      <c r="L39" s="57">
        <f>IF(H10=F8,F12,IF(H10=F12,F8,0))</f>
        <v>1468</v>
      </c>
      <c r="M39" s="2" t="str">
        <f>IF(I10=G8,G12,IF(I10=G12,G8,0))</f>
        <v>Маневич Сергей</v>
      </c>
      <c r="N39" s="58"/>
      <c r="O39" s="1"/>
      <c r="P39" s="1"/>
      <c r="Q39" s="1"/>
      <c r="R39" s="1"/>
      <c r="S39" s="1"/>
      <c r="T39" s="75"/>
      <c r="U39" s="75"/>
      <c r="V39" s="75"/>
      <c r="W39" s="75"/>
      <c r="X39" s="75"/>
      <c r="Y39" s="75"/>
      <c r="Z39" s="75"/>
      <c r="AA39" s="75"/>
    </row>
    <row r="40" spans="1:27" ht="12.75" customHeight="1">
      <c r="A40" s="17"/>
      <c r="B40" s="17"/>
      <c r="C40" s="18">
        <v>71</v>
      </c>
      <c r="D40" s="62">
        <v>6137</v>
      </c>
      <c r="E40" s="6" t="s">
        <v>104</v>
      </c>
      <c r="F40" s="7"/>
      <c r="G40" s="1"/>
      <c r="H40" s="19"/>
      <c r="I40" s="1"/>
      <c r="J40" s="1"/>
      <c r="K40" s="17"/>
      <c r="L40" s="17"/>
      <c r="M40" s="18">
        <v>67</v>
      </c>
      <c r="N40" s="62">
        <v>4202</v>
      </c>
      <c r="O40" s="6" t="s">
        <v>90</v>
      </c>
      <c r="P40" s="7"/>
      <c r="Q40" s="1"/>
      <c r="R40" s="1"/>
      <c r="S40" s="1"/>
      <c r="T40" s="75"/>
      <c r="U40" s="75"/>
      <c r="V40" s="75"/>
      <c r="W40" s="75"/>
      <c r="X40" s="75"/>
      <c r="Y40" s="75"/>
      <c r="Z40" s="75"/>
      <c r="AA40" s="75"/>
    </row>
    <row r="41" spans="1:27" ht="12.75" customHeight="1">
      <c r="A41" s="17">
        <v>-41</v>
      </c>
      <c r="B41" s="57">
        <f>IF(F12=D11,D13,IF(F12=D13,D11,0))</f>
        <v>0</v>
      </c>
      <c r="C41" s="4">
        <f>IF(G12=E11,E13,IF(G12=E13,E11,0))</f>
        <v>0</v>
      </c>
      <c r="D41" s="69"/>
      <c r="E41" s="5"/>
      <c r="F41" s="7"/>
      <c r="G41" s="1"/>
      <c r="H41" s="1"/>
      <c r="I41" s="1"/>
      <c r="J41" s="1"/>
      <c r="K41" s="17">
        <v>-49</v>
      </c>
      <c r="L41" s="57">
        <f>IF(H18=F16,F20,IF(H18=F20,F16,0))</f>
        <v>4202</v>
      </c>
      <c r="M41" s="4" t="str">
        <f>IF(I18=G16,G20,IF(I18=G20,G16,0))</f>
        <v>Аксенов Андрей</v>
      </c>
      <c r="N41" s="7"/>
      <c r="O41" s="5"/>
      <c r="P41" s="7"/>
      <c r="Q41" s="7"/>
      <c r="R41" s="1"/>
      <c r="S41" s="7"/>
      <c r="T41" s="75"/>
      <c r="U41" s="75"/>
      <c r="V41" s="75"/>
      <c r="W41" s="75"/>
      <c r="X41" s="75"/>
      <c r="Y41" s="75"/>
      <c r="Z41" s="75"/>
      <c r="AA41" s="75"/>
    </row>
    <row r="42" spans="1:27" ht="12.75" customHeight="1">
      <c r="A42" s="17"/>
      <c r="B42" s="17"/>
      <c r="C42" s="1"/>
      <c r="D42" s="70"/>
      <c r="E42" s="18">
        <v>75</v>
      </c>
      <c r="F42" s="62">
        <v>6137</v>
      </c>
      <c r="G42" s="6" t="s">
        <v>104</v>
      </c>
      <c r="H42" s="7"/>
      <c r="I42" s="1"/>
      <c r="J42" s="1"/>
      <c r="K42" s="17"/>
      <c r="L42" s="17"/>
      <c r="M42" s="1"/>
      <c r="N42" s="1"/>
      <c r="O42" s="18">
        <v>69</v>
      </c>
      <c r="P42" s="62">
        <v>4202</v>
      </c>
      <c r="Q42" s="3" t="s">
        <v>90</v>
      </c>
      <c r="R42" s="3"/>
      <c r="S42" s="3"/>
      <c r="T42" s="75"/>
      <c r="U42" s="75"/>
      <c r="V42" s="75"/>
      <c r="W42" s="75"/>
      <c r="X42" s="75"/>
      <c r="Y42" s="75"/>
      <c r="Z42" s="75"/>
      <c r="AA42" s="75"/>
    </row>
    <row r="43" spans="1:27" ht="12.75" customHeight="1">
      <c r="A43" s="17">
        <v>-42</v>
      </c>
      <c r="B43" s="57">
        <f>IF(F16=D15,D17,IF(F16=D17,D15,0))</f>
        <v>0</v>
      </c>
      <c r="C43" s="2">
        <f>IF(G16=E15,E17,IF(G16=E17,E15,0))</f>
        <v>0</v>
      </c>
      <c r="D43" s="68"/>
      <c r="E43" s="5"/>
      <c r="F43" s="63"/>
      <c r="G43" s="5"/>
      <c r="H43" s="7"/>
      <c r="I43" s="1"/>
      <c r="J43" s="1"/>
      <c r="K43" s="17">
        <v>-50</v>
      </c>
      <c r="L43" s="57">
        <f>IF(H26=F24,F28,IF(H26=F28,F24,0))</f>
        <v>7249</v>
      </c>
      <c r="M43" s="2" t="str">
        <f>IF(I26=G24,G28,IF(I26=G28,G24,0))</f>
        <v>Каипов Зуфар</v>
      </c>
      <c r="N43" s="58"/>
      <c r="O43" s="5"/>
      <c r="P43" s="7"/>
      <c r="Q43" s="9"/>
      <c r="R43" s="107" t="s">
        <v>12</v>
      </c>
      <c r="S43" s="107"/>
      <c r="T43" s="75"/>
      <c r="U43" s="75"/>
      <c r="V43" s="75"/>
      <c r="W43" s="75"/>
      <c r="X43" s="75"/>
      <c r="Y43" s="75"/>
      <c r="Z43" s="75"/>
      <c r="AA43" s="75"/>
    </row>
    <row r="44" spans="1:27" ht="12.75" customHeight="1">
      <c r="A44" s="17"/>
      <c r="B44" s="17"/>
      <c r="C44" s="18">
        <v>72</v>
      </c>
      <c r="D44" s="62"/>
      <c r="E44" s="11"/>
      <c r="F44" s="61"/>
      <c r="G44" s="5"/>
      <c r="H44" s="7"/>
      <c r="I44" s="1"/>
      <c r="J44" s="1"/>
      <c r="K44" s="17"/>
      <c r="L44" s="17"/>
      <c r="M44" s="18">
        <v>68</v>
      </c>
      <c r="N44" s="62">
        <v>466</v>
      </c>
      <c r="O44" s="11" t="s">
        <v>96</v>
      </c>
      <c r="P44" s="7"/>
      <c r="Q44" s="10"/>
      <c r="R44" s="1"/>
      <c r="S44" s="10"/>
      <c r="T44" s="75"/>
      <c r="U44" s="75"/>
      <c r="V44" s="75"/>
      <c r="W44" s="75"/>
      <c r="X44" s="75"/>
      <c r="Y44" s="75"/>
      <c r="Z44" s="75"/>
      <c r="AA44" s="75"/>
    </row>
    <row r="45" spans="1:27" ht="12.75" customHeight="1">
      <c r="A45" s="17">
        <v>-43</v>
      </c>
      <c r="B45" s="57">
        <f>IF(F20=D19,D21,IF(F20=D21,D19,0))</f>
        <v>0</v>
      </c>
      <c r="C45" s="4">
        <f>IF(G20=E19,E21,IF(G20=E21,E19,0))</f>
        <v>0</v>
      </c>
      <c r="D45" s="69"/>
      <c r="E45" s="1"/>
      <c r="F45" s="1"/>
      <c r="G45" s="5"/>
      <c r="H45" s="7"/>
      <c r="I45" s="1"/>
      <c r="J45" s="1"/>
      <c r="K45" s="17">
        <v>-51</v>
      </c>
      <c r="L45" s="57">
        <f>IF(H34=F32,F36,IF(H34=F36,F32,0))</f>
        <v>466</v>
      </c>
      <c r="M45" s="4" t="str">
        <f>IF(I34=G32,G36,IF(I34=G36,G32,0))</f>
        <v>Семенов Юрий</v>
      </c>
      <c r="N45" s="7"/>
      <c r="O45" s="1"/>
      <c r="P45" s="1"/>
      <c r="Q45" s="1"/>
      <c r="R45" s="1"/>
      <c r="S45" s="1"/>
      <c r="T45" s="75"/>
      <c r="U45" s="75"/>
      <c r="V45" s="75"/>
      <c r="W45" s="75"/>
      <c r="X45" s="75"/>
      <c r="Y45" s="75"/>
      <c r="Z45" s="75"/>
      <c r="AA45" s="75"/>
    </row>
    <row r="46" spans="1:27" ht="12.75" customHeight="1">
      <c r="A46" s="17"/>
      <c r="B46" s="17"/>
      <c r="C46" s="7"/>
      <c r="D46" s="69"/>
      <c r="E46" s="1"/>
      <c r="F46" s="1"/>
      <c r="G46" s="18">
        <v>77</v>
      </c>
      <c r="H46" s="62">
        <v>3916</v>
      </c>
      <c r="I46" s="6" t="s">
        <v>105</v>
      </c>
      <c r="J46" s="7"/>
      <c r="K46" s="17"/>
      <c r="L46" s="17"/>
      <c r="M46" s="1"/>
      <c r="N46" s="1"/>
      <c r="O46" s="17">
        <v>-69</v>
      </c>
      <c r="P46" s="57">
        <f>IF(P42=N40,N44,IF(P42=N44,N40,0))</f>
        <v>466</v>
      </c>
      <c r="Q46" s="2" t="str">
        <f>IF(Q42=O40,O44,IF(Q42=O44,O40,0))</f>
        <v>Семенов Юрий</v>
      </c>
      <c r="R46" s="6"/>
      <c r="S46" s="6"/>
      <c r="T46" s="75"/>
      <c r="U46" s="75"/>
      <c r="V46" s="75"/>
      <c r="W46" s="75"/>
      <c r="X46" s="75"/>
      <c r="Y46" s="75"/>
      <c r="Z46" s="75"/>
      <c r="AA46" s="75"/>
    </row>
    <row r="47" spans="1:27" ht="12.75" customHeight="1">
      <c r="A47" s="17">
        <v>-44</v>
      </c>
      <c r="B47" s="57">
        <f>IF(F24=D23,D25,IF(F24=D25,D23,0))</f>
        <v>0</v>
      </c>
      <c r="C47" s="2">
        <f>IF(G24=E23,E25,IF(G24=E25,E23,0))</f>
        <v>0</v>
      </c>
      <c r="D47" s="68"/>
      <c r="E47" s="1"/>
      <c r="F47" s="1"/>
      <c r="G47" s="5"/>
      <c r="H47" s="63"/>
      <c r="I47" s="8" t="s">
        <v>16</v>
      </c>
      <c r="J47" s="8"/>
      <c r="K47" s="1"/>
      <c r="L47" s="1"/>
      <c r="M47" s="17">
        <v>-67</v>
      </c>
      <c r="N47" s="57">
        <f>IF(N40=L39,L41,IF(N40=L41,L39,0))</f>
        <v>1468</v>
      </c>
      <c r="O47" s="2" t="str">
        <f>IF(O40=M39,M41,IF(O40=M41,M39,0))</f>
        <v>Маневич Сергей</v>
      </c>
      <c r="P47" s="58"/>
      <c r="Q47" s="10"/>
      <c r="R47" s="107" t="s">
        <v>14</v>
      </c>
      <c r="S47" s="107"/>
      <c r="T47" s="75"/>
      <c r="U47" s="75"/>
      <c r="V47" s="75"/>
      <c r="W47" s="75"/>
      <c r="X47" s="75"/>
      <c r="Y47" s="75"/>
      <c r="Z47" s="75"/>
      <c r="AA47" s="75"/>
    </row>
    <row r="48" spans="1:27" ht="12.75" customHeight="1">
      <c r="A48" s="17"/>
      <c r="B48" s="17"/>
      <c r="C48" s="18">
        <v>73</v>
      </c>
      <c r="D48" s="62"/>
      <c r="E48" s="6"/>
      <c r="F48" s="7"/>
      <c r="G48" s="5"/>
      <c r="H48" s="61"/>
      <c r="I48" s="1"/>
      <c r="J48" s="1"/>
      <c r="K48" s="1"/>
      <c r="L48" s="1"/>
      <c r="M48" s="17"/>
      <c r="N48" s="17"/>
      <c r="O48" s="18">
        <v>70</v>
      </c>
      <c r="P48" s="62">
        <v>1468</v>
      </c>
      <c r="Q48" s="6" t="s">
        <v>102</v>
      </c>
      <c r="R48" s="6"/>
      <c r="S48" s="6"/>
      <c r="T48" s="75"/>
      <c r="U48" s="75"/>
      <c r="V48" s="75"/>
      <c r="W48" s="75"/>
      <c r="X48" s="75"/>
      <c r="Y48" s="75"/>
      <c r="Z48" s="75"/>
      <c r="AA48" s="75"/>
    </row>
    <row r="49" spans="1:27" ht="12.75" customHeight="1">
      <c r="A49" s="17">
        <v>-45</v>
      </c>
      <c r="B49" s="57">
        <f>IF(F28=D27,D29,IF(F28=D29,D27,0))</f>
        <v>0</v>
      </c>
      <c r="C49" s="4">
        <f>IF(G28=E27,E29,IF(G28=E29,E27,0))</f>
        <v>0</v>
      </c>
      <c r="D49" s="69"/>
      <c r="E49" s="5"/>
      <c r="F49" s="7"/>
      <c r="G49" s="5"/>
      <c r="H49" s="7"/>
      <c r="I49" s="1"/>
      <c r="J49" s="1"/>
      <c r="K49" s="1"/>
      <c r="L49" s="1"/>
      <c r="M49" s="17">
        <v>-68</v>
      </c>
      <c r="N49" s="57">
        <f>IF(N44=L43,L45,IF(N44=L45,L43,0))</f>
        <v>7249</v>
      </c>
      <c r="O49" s="4" t="str">
        <f>IF(O44=M43,M45,IF(O44=M45,M43,0))</f>
        <v>Каипов Зуфар</v>
      </c>
      <c r="P49" s="7"/>
      <c r="Q49" s="10"/>
      <c r="R49" s="107" t="s">
        <v>13</v>
      </c>
      <c r="S49" s="107"/>
      <c r="T49" s="75"/>
      <c r="U49" s="75"/>
      <c r="V49" s="75"/>
      <c r="W49" s="75"/>
      <c r="X49" s="75"/>
      <c r="Y49" s="75"/>
      <c r="Z49" s="75"/>
      <c r="AA49" s="75"/>
    </row>
    <row r="50" spans="1:27" ht="12.75" customHeight="1">
      <c r="A50" s="17"/>
      <c r="B50" s="17"/>
      <c r="C50" s="1"/>
      <c r="D50" s="70"/>
      <c r="E50" s="18">
        <v>76</v>
      </c>
      <c r="F50" s="62">
        <v>3916</v>
      </c>
      <c r="G50" s="11" t="s">
        <v>105</v>
      </c>
      <c r="H50" s="7"/>
      <c r="I50" s="1"/>
      <c r="J50" s="1"/>
      <c r="K50" s="1"/>
      <c r="L50" s="1"/>
      <c r="M50" s="1"/>
      <c r="N50" s="1"/>
      <c r="O50" s="17">
        <v>-70</v>
      </c>
      <c r="P50" s="57">
        <f>IF(P48=N47,N49,IF(P48=N49,N47,0))</f>
        <v>7249</v>
      </c>
      <c r="Q50" s="2" t="str">
        <f>IF(Q48=O47,O49,IF(Q48=O49,O47,0))</f>
        <v>Каипов Зуфар</v>
      </c>
      <c r="R50" s="6"/>
      <c r="S50" s="6"/>
      <c r="T50" s="75"/>
      <c r="U50" s="75"/>
      <c r="V50" s="75"/>
      <c r="W50" s="75"/>
      <c r="X50" s="75"/>
      <c r="Y50" s="75"/>
      <c r="Z50" s="75"/>
      <c r="AA50" s="75"/>
    </row>
    <row r="51" spans="1:27" ht="12.75" customHeight="1">
      <c r="A51" s="17">
        <v>-46</v>
      </c>
      <c r="B51" s="57">
        <f>IF(F32=D31,D33,IF(F32=D33,D31,0))</f>
        <v>0</v>
      </c>
      <c r="C51" s="2">
        <f>IF(G32=E31,E33,IF(G32=E33,E31,0))</f>
        <v>0</v>
      </c>
      <c r="D51" s="68"/>
      <c r="E51" s="5"/>
      <c r="F51" s="63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07" t="s">
        <v>15</v>
      </c>
      <c r="S51" s="107"/>
      <c r="T51" s="75"/>
      <c r="U51" s="75"/>
      <c r="V51" s="75"/>
      <c r="W51" s="75"/>
      <c r="X51" s="75"/>
      <c r="Y51" s="75"/>
      <c r="Z51" s="75"/>
      <c r="AA51" s="75"/>
    </row>
    <row r="52" spans="1:27" ht="12.75" customHeight="1">
      <c r="A52" s="17"/>
      <c r="B52" s="17"/>
      <c r="C52" s="18">
        <v>74</v>
      </c>
      <c r="D52" s="62">
        <v>3916</v>
      </c>
      <c r="E52" s="11" t="s">
        <v>105</v>
      </c>
      <c r="F52" s="61"/>
      <c r="G52" s="17">
        <v>-77</v>
      </c>
      <c r="H52" s="57">
        <f>IF(H46=F42,F50,IF(H46=F50,F42,0))</f>
        <v>6137</v>
      </c>
      <c r="I52" s="2" t="str">
        <f>IF(I46=G42,G50,IF(I46=G50,G42,0))</f>
        <v>Водопьянов Андрей</v>
      </c>
      <c r="J52" s="58"/>
      <c r="K52" s="17">
        <v>-71</v>
      </c>
      <c r="L52" s="57">
        <f>IF(D40=B39,B41,IF(D40=B41,B39,0))</f>
        <v>0</v>
      </c>
      <c r="M52" s="2">
        <f>IF(E40=C39,C41,IF(E40=C41,C39,0))</f>
        <v>0</v>
      </c>
      <c r="N52" s="58"/>
      <c r="O52" s="1"/>
      <c r="P52" s="1"/>
      <c r="Q52" s="1"/>
      <c r="R52" s="1"/>
      <c r="S52" s="1"/>
      <c r="T52" s="75"/>
      <c r="U52" s="75"/>
      <c r="V52" s="75"/>
      <c r="W52" s="75"/>
      <c r="X52" s="75"/>
      <c r="Y52" s="75"/>
      <c r="Z52" s="75"/>
      <c r="AA52" s="75"/>
    </row>
    <row r="53" spans="1:27" ht="12.75" customHeight="1">
      <c r="A53" s="17">
        <v>-47</v>
      </c>
      <c r="B53" s="57">
        <f>IF(F36=D35,D37,IF(F36=D37,D35,0))</f>
        <v>3916</v>
      </c>
      <c r="C53" s="4" t="str">
        <f>IF(G36=E35,E37,IF(G36=E37,E35,0))</f>
        <v>Апсатарова* Наталья</v>
      </c>
      <c r="D53" s="69"/>
      <c r="E53" s="1"/>
      <c r="F53" s="1"/>
      <c r="G53" s="1"/>
      <c r="H53" s="1"/>
      <c r="I53" s="8" t="s">
        <v>17</v>
      </c>
      <c r="J53" s="8"/>
      <c r="K53" s="17"/>
      <c r="L53" s="17"/>
      <c r="M53" s="18">
        <v>79</v>
      </c>
      <c r="N53" s="62"/>
      <c r="O53" s="6"/>
      <c r="P53" s="7"/>
      <c r="Q53" s="1"/>
      <c r="R53" s="1"/>
      <c r="S53" s="1"/>
      <c r="T53" s="75"/>
      <c r="U53" s="75"/>
      <c r="V53" s="75"/>
      <c r="W53" s="75"/>
      <c r="X53" s="75"/>
      <c r="Y53" s="75"/>
      <c r="Z53" s="75"/>
      <c r="AA53" s="75"/>
    </row>
    <row r="54" spans="1:27" ht="12.75" customHeight="1">
      <c r="A54" s="17"/>
      <c r="B54" s="17"/>
      <c r="C54" s="1"/>
      <c r="D54" s="70"/>
      <c r="E54" s="17">
        <v>-75</v>
      </c>
      <c r="F54" s="57">
        <f>IF(F42=D40,D44,IF(F42=D44,D40,0))</f>
        <v>0</v>
      </c>
      <c r="G54" s="2">
        <f>IF(G42=E40,E44,IF(G42=E44,E40,0))</f>
        <v>0</v>
      </c>
      <c r="H54" s="58"/>
      <c r="I54" s="10"/>
      <c r="J54" s="10"/>
      <c r="K54" s="17">
        <v>-72</v>
      </c>
      <c r="L54" s="57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75"/>
      <c r="U54" s="75"/>
      <c r="V54" s="75"/>
      <c r="W54" s="75"/>
      <c r="X54" s="75"/>
      <c r="Y54" s="75"/>
      <c r="Z54" s="75"/>
      <c r="AA54" s="75"/>
    </row>
    <row r="55" spans="1:27" ht="12.75" customHeight="1">
      <c r="A55" s="17"/>
      <c r="B55" s="17"/>
      <c r="C55" s="1"/>
      <c r="D55" s="70"/>
      <c r="E55" s="17"/>
      <c r="F55" s="17"/>
      <c r="G55" s="18">
        <v>78</v>
      </c>
      <c r="H55" s="62"/>
      <c r="I55" s="6"/>
      <c r="J55" s="7"/>
      <c r="K55" s="17"/>
      <c r="L55" s="17"/>
      <c r="M55" s="1"/>
      <c r="N55" s="1"/>
      <c r="O55" s="18">
        <v>81</v>
      </c>
      <c r="P55" s="62"/>
      <c r="Q55" s="3"/>
      <c r="R55" s="3"/>
      <c r="S55" s="3"/>
      <c r="T55" s="75"/>
      <c r="U55" s="75"/>
      <c r="V55" s="75"/>
      <c r="W55" s="75"/>
      <c r="X55" s="75"/>
      <c r="Y55" s="75"/>
      <c r="Z55" s="75"/>
      <c r="AA55" s="75"/>
    </row>
    <row r="56" spans="1:27" ht="12.75" customHeight="1">
      <c r="A56" s="17"/>
      <c r="B56" s="17"/>
      <c r="C56" s="1"/>
      <c r="D56" s="70"/>
      <c r="E56" s="17">
        <v>-76</v>
      </c>
      <c r="F56" s="57">
        <f>IF(F50=D48,D52,IF(F50=D52,D48,0))</f>
        <v>0</v>
      </c>
      <c r="G56" s="4">
        <f>IF(G50=E48,E52,IF(G50=E52,E48,0))</f>
        <v>0</v>
      </c>
      <c r="H56" s="7"/>
      <c r="I56" s="8" t="s">
        <v>31</v>
      </c>
      <c r="J56" s="8"/>
      <c r="K56" s="17">
        <v>-73</v>
      </c>
      <c r="L56" s="57">
        <f>IF(D48=B47,B49,IF(D48=B49,B47,0))</f>
        <v>0</v>
      </c>
      <c r="M56" s="2">
        <f>IF(E48=C47,C49,IF(E48=C49,C47,0))</f>
        <v>0</v>
      </c>
      <c r="N56" s="58"/>
      <c r="O56" s="5"/>
      <c r="P56" s="7"/>
      <c r="Q56" s="9"/>
      <c r="R56" s="107" t="s">
        <v>18</v>
      </c>
      <c r="S56" s="107"/>
      <c r="T56" s="75"/>
      <c r="U56" s="75"/>
      <c r="V56" s="75"/>
      <c r="W56" s="75"/>
      <c r="X56" s="75"/>
      <c r="Y56" s="75"/>
      <c r="Z56" s="75"/>
      <c r="AA56" s="75"/>
    </row>
    <row r="57" spans="1:27" ht="12.75" customHeight="1">
      <c r="A57" s="17"/>
      <c r="B57" s="17"/>
      <c r="C57" s="1"/>
      <c r="D57" s="70"/>
      <c r="E57" s="1"/>
      <c r="F57" s="1"/>
      <c r="G57" s="17">
        <v>-78</v>
      </c>
      <c r="H57" s="57">
        <f>IF(H55=F54,F56,IF(H55=F56,F54,0))</f>
        <v>0</v>
      </c>
      <c r="I57" s="2">
        <f>IF(I55=G54,G56,IF(I55=G56,G54,0))</f>
        <v>0</v>
      </c>
      <c r="J57" s="58"/>
      <c r="K57" s="17"/>
      <c r="L57" s="17"/>
      <c r="M57" s="18">
        <v>80</v>
      </c>
      <c r="N57" s="62"/>
      <c r="O57" s="11"/>
      <c r="P57" s="7"/>
      <c r="Q57" s="10"/>
      <c r="R57" s="1"/>
      <c r="S57" s="10"/>
      <c r="T57" s="75"/>
      <c r="U57" s="75"/>
      <c r="V57" s="75"/>
      <c r="W57" s="75"/>
      <c r="X57" s="75"/>
      <c r="Y57" s="75"/>
      <c r="Z57" s="75"/>
      <c r="AA57" s="75"/>
    </row>
    <row r="58" spans="1:27" ht="12.75" customHeight="1">
      <c r="A58" s="17">
        <v>-32</v>
      </c>
      <c r="B58" s="57">
        <f>IF(D7=B6,B8,IF(D7=B8,B6,0))</f>
        <v>0</v>
      </c>
      <c r="C58" s="2" t="str">
        <f>IF(E7=C6,C8,IF(E7=C8,C6,0))</f>
        <v>_</v>
      </c>
      <c r="D58" s="68"/>
      <c r="E58" s="7"/>
      <c r="F58" s="7"/>
      <c r="G58" s="1"/>
      <c r="H58" s="1"/>
      <c r="I58" s="8" t="s">
        <v>19</v>
      </c>
      <c r="J58" s="8"/>
      <c r="K58" s="17">
        <v>-74</v>
      </c>
      <c r="L58" s="57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75"/>
      <c r="U58" s="75"/>
      <c r="V58" s="75"/>
      <c r="W58" s="75"/>
      <c r="X58" s="75"/>
      <c r="Y58" s="75"/>
      <c r="Z58" s="75"/>
      <c r="AA58" s="75"/>
    </row>
    <row r="59" spans="1:27" ht="12.75" customHeight="1">
      <c r="A59" s="17"/>
      <c r="B59" s="17"/>
      <c r="C59" s="18">
        <v>83</v>
      </c>
      <c r="D59" s="62"/>
      <c r="E59" s="6"/>
      <c r="F59" s="7"/>
      <c r="G59" s="1"/>
      <c r="H59" s="1"/>
      <c r="I59" s="1"/>
      <c r="J59" s="1"/>
      <c r="K59" s="1"/>
      <c r="L59" s="1"/>
      <c r="M59" s="1"/>
      <c r="N59" s="1"/>
      <c r="O59" s="17">
        <v>-81</v>
      </c>
      <c r="P59" s="57">
        <f>IF(P55=N53,N57,IF(P55=N57,N53,0))</f>
        <v>0</v>
      </c>
      <c r="Q59" s="2">
        <f>IF(Q55=O53,O57,IF(Q55=O57,O53,0))</f>
        <v>0</v>
      </c>
      <c r="R59" s="6"/>
      <c r="S59" s="6"/>
      <c r="T59" s="75"/>
      <c r="U59" s="75"/>
      <c r="V59" s="75"/>
      <c r="W59" s="75"/>
      <c r="X59" s="75"/>
      <c r="Y59" s="75"/>
      <c r="Z59" s="75"/>
      <c r="AA59" s="75"/>
    </row>
    <row r="60" spans="1:27" ht="12.75" customHeight="1">
      <c r="A60" s="17">
        <v>-33</v>
      </c>
      <c r="B60" s="57">
        <f>IF(D11=B10,B12,IF(D11=B12,B10,0))</f>
        <v>0</v>
      </c>
      <c r="C60" s="4">
        <f>IF(E11=C10,C12,IF(E11=C12,C10,0))</f>
        <v>0</v>
      </c>
      <c r="D60" s="71"/>
      <c r="E60" s="5"/>
      <c r="F60" s="7"/>
      <c r="G60" s="1"/>
      <c r="H60" s="1"/>
      <c r="I60" s="1"/>
      <c r="J60" s="1"/>
      <c r="K60" s="1"/>
      <c r="L60" s="1"/>
      <c r="M60" s="17">
        <v>-79</v>
      </c>
      <c r="N60" s="57">
        <f>IF(N53=L52,L54,IF(N53=L54,L52,0))</f>
        <v>0</v>
      </c>
      <c r="O60" s="2">
        <f>IF(O53=M52,M54,IF(O53=M54,M52,0))</f>
        <v>0</v>
      </c>
      <c r="P60" s="58"/>
      <c r="Q60" s="10"/>
      <c r="R60" s="107" t="s">
        <v>20</v>
      </c>
      <c r="S60" s="107"/>
      <c r="T60" s="75"/>
      <c r="U60" s="75"/>
      <c r="V60" s="75"/>
      <c r="W60" s="75"/>
      <c r="X60" s="75"/>
      <c r="Y60" s="75"/>
      <c r="Z60" s="75"/>
      <c r="AA60" s="75"/>
    </row>
    <row r="61" spans="1:27" ht="12.75" customHeight="1">
      <c r="A61" s="17"/>
      <c r="B61" s="17"/>
      <c r="C61" s="1"/>
      <c r="D61" s="69"/>
      <c r="E61" s="18">
        <v>87</v>
      </c>
      <c r="F61" s="62"/>
      <c r="G61" s="6"/>
      <c r="H61" s="7"/>
      <c r="I61" s="1"/>
      <c r="J61" s="1"/>
      <c r="K61" s="1"/>
      <c r="L61" s="1"/>
      <c r="M61" s="17"/>
      <c r="N61" s="17"/>
      <c r="O61" s="18">
        <v>82</v>
      </c>
      <c r="P61" s="62"/>
      <c r="Q61" s="6"/>
      <c r="R61" s="6"/>
      <c r="S61" s="6"/>
      <c r="T61" s="75"/>
      <c r="U61" s="75"/>
      <c r="V61" s="75"/>
      <c r="W61" s="75"/>
      <c r="X61" s="75"/>
      <c r="Y61" s="75"/>
      <c r="Z61" s="75"/>
      <c r="AA61" s="75"/>
    </row>
    <row r="62" spans="1:27" ht="12.75" customHeight="1">
      <c r="A62" s="17">
        <v>-34</v>
      </c>
      <c r="B62" s="57">
        <f>IF(D15=B14,B16,IF(D15=B16,B14,0))</f>
        <v>0</v>
      </c>
      <c r="C62" s="2">
        <f>IF(E15=C14,C16,IF(E15=C16,C14,0))</f>
        <v>0</v>
      </c>
      <c r="D62" s="68"/>
      <c r="E62" s="5"/>
      <c r="F62" s="65"/>
      <c r="G62" s="5"/>
      <c r="H62" s="7"/>
      <c r="I62" s="1"/>
      <c r="J62" s="1"/>
      <c r="K62" s="1"/>
      <c r="L62" s="1"/>
      <c r="M62" s="17">
        <v>-80</v>
      </c>
      <c r="N62" s="57">
        <f>IF(N57=L56,L58,IF(N57=L58,L56,0))</f>
        <v>0</v>
      </c>
      <c r="O62" s="4">
        <f>IF(O57=M56,M58,IF(O57=M58,M56,0))</f>
        <v>0</v>
      </c>
      <c r="P62" s="58"/>
      <c r="Q62" s="10"/>
      <c r="R62" s="107" t="s">
        <v>21</v>
      </c>
      <c r="S62" s="107"/>
      <c r="T62" s="75"/>
      <c r="U62" s="75"/>
      <c r="V62" s="75"/>
      <c r="W62" s="75"/>
      <c r="X62" s="75"/>
      <c r="Y62" s="75"/>
      <c r="Z62" s="75"/>
      <c r="AA62" s="75"/>
    </row>
    <row r="63" spans="1:27" ht="12.75" customHeight="1">
      <c r="A63" s="17"/>
      <c r="B63" s="17"/>
      <c r="C63" s="18">
        <v>84</v>
      </c>
      <c r="D63" s="62"/>
      <c r="E63" s="11"/>
      <c r="F63" s="7"/>
      <c r="G63" s="5"/>
      <c r="H63" s="7"/>
      <c r="I63" s="1"/>
      <c r="J63" s="1"/>
      <c r="K63" s="1"/>
      <c r="L63" s="1"/>
      <c r="M63" s="1"/>
      <c r="N63" s="1"/>
      <c r="O63" s="17">
        <v>-82</v>
      </c>
      <c r="P63" s="57">
        <f>IF(P61=N60,N62,IF(P61=N62,N60,0))</f>
        <v>0</v>
      </c>
      <c r="Q63" s="2">
        <f>IF(Q61=O60,O62,IF(Q61=O62,O60,0))</f>
        <v>0</v>
      </c>
      <c r="R63" s="6"/>
      <c r="S63" s="6"/>
      <c r="T63" s="75"/>
      <c r="U63" s="75"/>
      <c r="V63" s="75"/>
      <c r="W63" s="75"/>
      <c r="X63" s="75"/>
      <c r="Y63" s="75"/>
      <c r="Z63" s="75"/>
      <c r="AA63" s="75"/>
    </row>
    <row r="64" spans="1:27" ht="12.75" customHeight="1">
      <c r="A64" s="17">
        <v>-35</v>
      </c>
      <c r="B64" s="57">
        <f>IF(D19=B18,B20,IF(D19=B20,B18,0))</f>
        <v>0</v>
      </c>
      <c r="C64" s="4">
        <f>IF(E19=C18,C20,IF(E19=C20,C18,0))</f>
        <v>0</v>
      </c>
      <c r="D64" s="68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07" t="s">
        <v>22</v>
      </c>
      <c r="S64" s="107"/>
      <c r="T64" s="75"/>
      <c r="U64" s="75"/>
      <c r="V64" s="75"/>
      <c r="W64" s="75"/>
      <c r="X64" s="75"/>
      <c r="Y64" s="75"/>
      <c r="Z64" s="75"/>
      <c r="AA64" s="75"/>
    </row>
    <row r="65" spans="1:27" ht="12.75" customHeight="1">
      <c r="A65" s="17"/>
      <c r="B65" s="17"/>
      <c r="C65" s="7"/>
      <c r="D65" s="69"/>
      <c r="E65" s="1"/>
      <c r="F65" s="7"/>
      <c r="G65" s="18">
        <v>89</v>
      </c>
      <c r="H65" s="62"/>
      <c r="I65" s="6"/>
      <c r="J65" s="7"/>
      <c r="K65" s="17">
        <v>-83</v>
      </c>
      <c r="L65" s="57">
        <f>IF(D59=B58,B60,IF(D59=B60,B58,0))</f>
        <v>0</v>
      </c>
      <c r="M65" s="2" t="str">
        <f>IF(E59=C58,C60,IF(E59=C60,C58,0))</f>
        <v>_</v>
      </c>
      <c r="N65" s="58"/>
      <c r="O65" s="1"/>
      <c r="P65" s="1"/>
      <c r="Q65" s="1"/>
      <c r="R65" s="1"/>
      <c r="S65" s="1"/>
      <c r="T65" s="75"/>
      <c r="U65" s="75"/>
      <c r="V65" s="75"/>
      <c r="W65" s="75"/>
      <c r="X65" s="75"/>
      <c r="Y65" s="75"/>
      <c r="Z65" s="75"/>
      <c r="AA65" s="75"/>
    </row>
    <row r="66" spans="1:27" ht="12.75" customHeight="1">
      <c r="A66" s="17">
        <v>-36</v>
      </c>
      <c r="B66" s="57">
        <f>IF(D23=B22,B24,IF(D23=B24,B22,0))</f>
        <v>0</v>
      </c>
      <c r="C66" s="2">
        <f>IF(E23=C22,C24,IF(E23=C24,C22,0))</f>
        <v>0</v>
      </c>
      <c r="D66" s="68"/>
      <c r="E66" s="1"/>
      <c r="F66" s="7"/>
      <c r="G66" s="5"/>
      <c r="H66" s="7"/>
      <c r="I66" s="8" t="s">
        <v>23</v>
      </c>
      <c r="J66" s="8"/>
      <c r="K66" s="17"/>
      <c r="L66" s="17"/>
      <c r="M66" s="18">
        <v>91</v>
      </c>
      <c r="N66" s="62"/>
      <c r="O66" s="6"/>
      <c r="P66" s="7"/>
      <c r="Q66" s="1"/>
      <c r="R66" s="1"/>
      <c r="S66" s="1"/>
      <c r="T66" s="75"/>
      <c r="U66" s="75"/>
      <c r="V66" s="75"/>
      <c r="W66" s="75"/>
      <c r="X66" s="75"/>
      <c r="Y66" s="75"/>
      <c r="Z66" s="75"/>
      <c r="AA66" s="75"/>
    </row>
    <row r="67" spans="1:27" ht="12.75" customHeight="1">
      <c r="A67" s="17"/>
      <c r="B67" s="17"/>
      <c r="C67" s="18">
        <v>85</v>
      </c>
      <c r="D67" s="62"/>
      <c r="E67" s="6"/>
      <c r="F67" s="7"/>
      <c r="G67" s="5"/>
      <c r="H67" s="7"/>
      <c r="I67" s="1"/>
      <c r="J67" s="1"/>
      <c r="K67" s="17">
        <v>-84</v>
      </c>
      <c r="L67" s="57">
        <f>IF(D63=B62,B64,IF(D63=B64,B62,0))</f>
        <v>0</v>
      </c>
      <c r="M67" s="4">
        <f>IF(E63=C62,C64,IF(E63=C64,C62,0))</f>
        <v>0</v>
      </c>
      <c r="N67" s="66"/>
      <c r="O67" s="5"/>
      <c r="P67" s="7"/>
      <c r="Q67" s="7"/>
      <c r="R67" s="1"/>
      <c r="S67" s="7"/>
      <c r="T67" s="75"/>
      <c r="U67" s="75"/>
      <c r="V67" s="75"/>
      <c r="W67" s="75"/>
      <c r="X67" s="75"/>
      <c r="Y67" s="75"/>
      <c r="Z67" s="75"/>
      <c r="AA67" s="75"/>
    </row>
    <row r="68" spans="1:27" ht="12.75" customHeight="1">
      <c r="A68" s="17">
        <v>-37</v>
      </c>
      <c r="B68" s="57">
        <f>IF(D27=B26,B28,IF(D27=B28,B26,0))</f>
        <v>0</v>
      </c>
      <c r="C68" s="4">
        <f>IF(E27=C26,C28,IF(E27=C28,C26,0))</f>
        <v>0</v>
      </c>
      <c r="D68" s="68"/>
      <c r="E68" s="5"/>
      <c r="F68" s="7"/>
      <c r="G68" s="5"/>
      <c r="H68" s="7"/>
      <c r="I68" s="1"/>
      <c r="J68" s="1"/>
      <c r="K68" s="17"/>
      <c r="L68" s="17"/>
      <c r="M68" s="1"/>
      <c r="N68" s="1"/>
      <c r="O68" s="18">
        <v>93</v>
      </c>
      <c r="P68" s="62"/>
      <c r="Q68" s="3"/>
      <c r="R68" s="3"/>
      <c r="S68" s="3"/>
      <c r="T68" s="75"/>
      <c r="U68" s="75"/>
      <c r="V68" s="75"/>
      <c r="W68" s="75"/>
      <c r="X68" s="75"/>
      <c r="Y68" s="75"/>
      <c r="Z68" s="75"/>
      <c r="AA68" s="75"/>
    </row>
    <row r="69" spans="1:27" ht="12.75" customHeight="1">
      <c r="A69" s="17"/>
      <c r="B69" s="17"/>
      <c r="C69" s="1"/>
      <c r="D69" s="70"/>
      <c r="E69" s="18">
        <v>88</v>
      </c>
      <c r="F69" s="62"/>
      <c r="G69" s="11"/>
      <c r="H69" s="7"/>
      <c r="I69" s="1"/>
      <c r="J69" s="1"/>
      <c r="K69" s="17">
        <v>-85</v>
      </c>
      <c r="L69" s="57">
        <f>IF(D67=B66,B68,IF(D67=B68,B66,0))</f>
        <v>0</v>
      </c>
      <c r="M69" s="2">
        <f>IF(E67=C66,C68,IF(E67=C68,C66,0))</f>
        <v>0</v>
      </c>
      <c r="N69" s="58"/>
      <c r="O69" s="5"/>
      <c r="P69" s="7"/>
      <c r="Q69" s="9"/>
      <c r="R69" s="107" t="s">
        <v>24</v>
      </c>
      <c r="S69" s="107"/>
      <c r="T69" s="75"/>
      <c r="U69" s="75"/>
      <c r="V69" s="75"/>
      <c r="W69" s="75"/>
      <c r="X69" s="75"/>
      <c r="Y69" s="75"/>
      <c r="Z69" s="75"/>
      <c r="AA69" s="75"/>
    </row>
    <row r="70" spans="1:27" ht="12.75" customHeight="1">
      <c r="A70" s="17">
        <v>-38</v>
      </c>
      <c r="B70" s="57">
        <f>IF(D31=B30,B32,IF(D31=B32,B30,0))</f>
        <v>0</v>
      </c>
      <c r="C70" s="2">
        <f>IF(E31=C30,C32,IF(E31=C32,C30,0))</f>
        <v>0</v>
      </c>
      <c r="D70" s="68"/>
      <c r="E70" s="5"/>
      <c r="F70" s="7"/>
      <c r="G70" s="1"/>
      <c r="H70" s="1"/>
      <c r="I70" s="1"/>
      <c r="J70" s="1"/>
      <c r="K70" s="17"/>
      <c r="L70" s="17"/>
      <c r="M70" s="18">
        <v>92</v>
      </c>
      <c r="N70" s="62"/>
      <c r="O70" s="11"/>
      <c r="P70" s="7"/>
      <c r="Q70" s="10"/>
      <c r="R70" s="1"/>
      <c r="S70" s="10"/>
      <c r="T70" s="75"/>
      <c r="U70" s="75"/>
      <c r="V70" s="75"/>
      <c r="W70" s="75"/>
      <c r="X70" s="75"/>
      <c r="Y70" s="75"/>
      <c r="Z70" s="75"/>
      <c r="AA70" s="75"/>
    </row>
    <row r="71" spans="1:27" ht="12.75" customHeight="1">
      <c r="A71" s="17"/>
      <c r="B71" s="17"/>
      <c r="C71" s="18">
        <v>86</v>
      </c>
      <c r="D71" s="62"/>
      <c r="E71" s="11"/>
      <c r="F71" s="7"/>
      <c r="G71" s="17">
        <v>-89</v>
      </c>
      <c r="H71" s="57">
        <f>IF(H65=F61,F69,IF(H65=F69,F61,0))</f>
        <v>0</v>
      </c>
      <c r="I71" s="2">
        <f>IF(I65=G61,G69,IF(I65=G69,G61,0))</f>
        <v>0</v>
      </c>
      <c r="J71" s="58"/>
      <c r="K71" s="17">
        <v>-86</v>
      </c>
      <c r="L71" s="57">
        <f>IF(D71=B70,B72,IF(D71=B72,B70,0))</f>
        <v>0</v>
      </c>
      <c r="M71" s="4" t="str">
        <f>IF(E71=C70,C72,IF(E71=C72,C70,0))</f>
        <v>_</v>
      </c>
      <c r="N71" s="66"/>
      <c r="O71" s="1"/>
      <c r="P71" s="1"/>
      <c r="Q71" s="1"/>
      <c r="R71" s="1"/>
      <c r="S71" s="1"/>
      <c r="T71" s="75"/>
      <c r="U71" s="75"/>
      <c r="V71" s="75"/>
      <c r="W71" s="75"/>
      <c r="X71" s="75"/>
      <c r="Y71" s="75"/>
      <c r="Z71" s="75"/>
      <c r="AA71" s="75"/>
    </row>
    <row r="72" spans="1:27" ht="12.75" customHeight="1">
      <c r="A72" s="17">
        <v>-39</v>
      </c>
      <c r="B72" s="57">
        <f>IF(D35=B34,B36,IF(D35=B36,B34,0))</f>
        <v>0</v>
      </c>
      <c r="C72" s="4" t="str">
        <f>IF(E35=C34,C36,IF(E35=C36,C34,0))</f>
        <v>_</v>
      </c>
      <c r="D72" s="68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17">
        <v>-93</v>
      </c>
      <c r="P72" s="57">
        <f>IF(P68=N66,N70,IF(P68=N70,N66,0))</f>
        <v>0</v>
      </c>
      <c r="Q72" s="2">
        <f>IF(Q68=O66,O70,IF(Q68=O70,O66,0))</f>
        <v>0</v>
      </c>
      <c r="R72" s="6"/>
      <c r="S72" s="6"/>
      <c r="T72" s="75"/>
      <c r="U72" s="75"/>
      <c r="V72" s="75"/>
      <c r="W72" s="75"/>
      <c r="X72" s="75"/>
      <c r="Y72" s="75"/>
      <c r="Z72" s="75"/>
      <c r="AA72" s="75"/>
    </row>
    <row r="73" spans="1:27" ht="12.75" customHeight="1">
      <c r="A73" s="17"/>
      <c r="B73" s="17"/>
      <c r="C73" s="1"/>
      <c r="D73" s="70"/>
      <c r="E73" s="17">
        <v>-87</v>
      </c>
      <c r="F73" s="57">
        <f>IF(F61=D59,D63,IF(F61=D63,D59,0))</f>
        <v>0</v>
      </c>
      <c r="G73" s="2">
        <f>IF(G61=E59,E63,IF(G61=E63,E59,0))</f>
        <v>0</v>
      </c>
      <c r="H73" s="58"/>
      <c r="I73" s="10"/>
      <c r="J73" s="10"/>
      <c r="K73" s="1"/>
      <c r="L73" s="1"/>
      <c r="M73" s="17">
        <v>-91</v>
      </c>
      <c r="N73" s="57">
        <f>IF(N66=L65,L67,IF(N66=L67,L65,0))</f>
        <v>0</v>
      </c>
      <c r="O73" s="2" t="str">
        <f>IF(O66=M65,M67,IF(O66=M67,M65,0))</f>
        <v>_</v>
      </c>
      <c r="P73" s="58"/>
      <c r="Q73" s="10"/>
      <c r="R73" s="107" t="s">
        <v>26</v>
      </c>
      <c r="S73" s="107"/>
      <c r="T73" s="75"/>
      <c r="U73" s="75"/>
      <c r="V73" s="75"/>
      <c r="W73" s="75"/>
      <c r="X73" s="75"/>
      <c r="Y73" s="75"/>
      <c r="Z73" s="75"/>
      <c r="AA73" s="75"/>
    </row>
    <row r="74" spans="1:27" ht="12.75" customHeight="1">
      <c r="A74" s="17"/>
      <c r="B74" s="17"/>
      <c r="C74" s="1"/>
      <c r="D74" s="70"/>
      <c r="E74" s="17"/>
      <c r="F74" s="17"/>
      <c r="G74" s="18">
        <v>90</v>
      </c>
      <c r="H74" s="62"/>
      <c r="I74" s="6"/>
      <c r="J74" s="7"/>
      <c r="K74" s="1"/>
      <c r="L74" s="1"/>
      <c r="M74" s="17"/>
      <c r="N74" s="17"/>
      <c r="O74" s="18">
        <v>94</v>
      </c>
      <c r="P74" s="62"/>
      <c r="Q74" s="6"/>
      <c r="R74" s="6"/>
      <c r="S74" s="6"/>
      <c r="T74" s="75"/>
      <c r="U74" s="75"/>
      <c r="V74" s="75"/>
      <c r="W74" s="75"/>
      <c r="X74" s="75"/>
      <c r="Y74" s="75"/>
      <c r="Z74" s="75"/>
      <c r="AA74" s="75"/>
    </row>
    <row r="75" spans="1:27" ht="12.75" customHeight="1">
      <c r="A75" s="1"/>
      <c r="B75" s="1"/>
      <c r="C75" s="1"/>
      <c r="D75" s="70"/>
      <c r="E75" s="17">
        <v>-88</v>
      </c>
      <c r="F75" s="57">
        <f>IF(F69=D67,D71,IF(F69=D71,D67,0))</f>
        <v>0</v>
      </c>
      <c r="G75" s="4">
        <f>IF(G69=E67,E71,IF(G69=E71,E67,0))</f>
        <v>0</v>
      </c>
      <c r="H75" s="58"/>
      <c r="I75" s="8" t="s">
        <v>27</v>
      </c>
      <c r="J75" s="8"/>
      <c r="K75" s="1"/>
      <c r="L75" s="1"/>
      <c r="M75" s="17">
        <v>-92</v>
      </c>
      <c r="N75" s="57">
        <f>IF(N70=L69,L71,IF(N70=L71,L69,0))</f>
        <v>0</v>
      </c>
      <c r="O75" s="4" t="str">
        <f>IF(O70=M69,M71,IF(O70=M71,M69,0))</f>
        <v>_</v>
      </c>
      <c r="P75" s="58"/>
      <c r="Q75" s="10"/>
      <c r="R75" s="107" t="s">
        <v>28</v>
      </c>
      <c r="S75" s="107"/>
      <c r="T75" s="75"/>
      <c r="U75" s="75"/>
      <c r="V75" s="75"/>
      <c r="W75" s="75"/>
      <c r="X75" s="75"/>
      <c r="Y75" s="75"/>
      <c r="Z75" s="75"/>
      <c r="AA75" s="75"/>
    </row>
    <row r="76" spans="1:27" ht="12.75" customHeight="1">
      <c r="A76" s="1"/>
      <c r="B76" s="1"/>
      <c r="C76" s="1"/>
      <c r="D76" s="1"/>
      <c r="E76" s="1"/>
      <c r="F76" s="1"/>
      <c r="G76" s="17">
        <v>-90</v>
      </c>
      <c r="H76" s="57">
        <f>IF(H74=F73,F75,IF(H74=F75,F73,0))</f>
        <v>0</v>
      </c>
      <c r="I76" s="2">
        <f>IF(I74=G73,G75,IF(I74=G75,G73,0))</f>
        <v>0</v>
      </c>
      <c r="J76" s="58"/>
      <c r="K76" s="1"/>
      <c r="L76" s="1"/>
      <c r="M76" s="1"/>
      <c r="N76" s="1"/>
      <c r="O76" s="17">
        <v>-94</v>
      </c>
      <c r="P76" s="57">
        <f>IF(P74=N73,N75,IF(P74=N75,N73,0))</f>
        <v>0</v>
      </c>
      <c r="Q76" s="2">
        <f>IF(Q74=O73,O75,IF(Q74=O75,O73,0))</f>
        <v>0</v>
      </c>
      <c r="R76" s="6"/>
      <c r="S76" s="6"/>
      <c r="T76" s="75"/>
      <c r="U76" s="75"/>
      <c r="V76" s="75"/>
      <c r="W76" s="75"/>
      <c r="X76" s="75"/>
      <c r="Y76" s="75"/>
      <c r="Z76" s="75"/>
      <c r="AA76" s="75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07" t="s">
        <v>30</v>
      </c>
      <c r="S77" s="107"/>
      <c r="T77" s="75"/>
      <c r="U77" s="75"/>
      <c r="V77" s="75"/>
      <c r="W77" s="75"/>
      <c r="X77" s="75"/>
      <c r="Y77" s="75"/>
      <c r="Z77" s="75"/>
      <c r="AA77" s="75"/>
    </row>
    <row r="78" spans="1:27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5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E95"/>
  <sheetViews>
    <sheetView zoomScale="97" zoomScaleNormal="97" workbookViewId="0" topLeftCell="A1">
      <selection activeCell="A2" sqref="A2:I2"/>
    </sheetView>
  </sheetViews>
  <sheetFormatPr defaultColWidth="9.00390625" defaultRowHeight="12.75"/>
  <cols>
    <col min="1" max="1" width="9.125" style="147" customWidth="1"/>
    <col min="2" max="2" width="5.75390625" style="147" customWidth="1"/>
    <col min="3" max="4" width="25.75390625" style="0" customWidth="1"/>
    <col min="5" max="5" width="5.75390625" style="0" customWidth="1"/>
  </cols>
  <sheetData>
    <row r="1" spans="1:5" ht="12.75">
      <c r="A1" s="137" t="s">
        <v>106</v>
      </c>
      <c r="B1" s="138" t="s">
        <v>107</v>
      </c>
      <c r="C1" s="139"/>
      <c r="D1" s="140" t="s">
        <v>108</v>
      </c>
      <c r="E1" s="141"/>
    </row>
    <row r="2" spans="1:5" ht="12.75">
      <c r="A2" s="142">
        <v>1</v>
      </c>
      <c r="B2" s="143">
        <f>'140+'!D7</f>
        <v>100</v>
      </c>
      <c r="C2" s="144" t="str">
        <f>'140+'!E7</f>
        <v>Аббасов Рустамхон</v>
      </c>
      <c r="D2" s="145" t="str">
        <f>'240+'!C6</f>
        <v>_</v>
      </c>
      <c r="E2" s="146">
        <f>'240+'!B6</f>
        <v>0</v>
      </c>
    </row>
    <row r="3" spans="1:5" ht="12.75">
      <c r="A3" s="142">
        <v>2</v>
      </c>
      <c r="B3" s="143">
        <f>'140+'!D11</f>
        <v>6141</v>
      </c>
      <c r="C3" s="144" t="str">
        <f>'140+'!E11</f>
        <v>Даминов Ильдус</v>
      </c>
      <c r="D3" s="145" t="str">
        <f>'240+'!C8</f>
        <v>Водопьянов Андрей</v>
      </c>
      <c r="E3" s="146">
        <f>'240+'!B8</f>
        <v>6137</v>
      </c>
    </row>
    <row r="4" spans="1:5" ht="12.75">
      <c r="A4" s="142">
        <v>3</v>
      </c>
      <c r="B4" s="143">
        <f>'140+'!D15</f>
        <v>466</v>
      </c>
      <c r="C4" s="144" t="str">
        <f>'140+'!E15</f>
        <v>Семенов Юрий</v>
      </c>
      <c r="D4" s="145" t="str">
        <f>'240+'!C10</f>
        <v>_</v>
      </c>
      <c r="E4" s="146">
        <f>'240+'!B10</f>
        <v>0</v>
      </c>
    </row>
    <row r="5" spans="1:5" ht="12.75">
      <c r="A5" s="142">
        <v>4</v>
      </c>
      <c r="B5" s="143">
        <f>'140+'!D19</f>
        <v>2288</v>
      </c>
      <c r="C5" s="144" t="str">
        <f>'140+'!E19</f>
        <v>Тодрамович Александр</v>
      </c>
      <c r="D5" s="145" t="str">
        <f>'240+'!C12</f>
        <v>_</v>
      </c>
      <c r="E5" s="146">
        <f>'240+'!B12</f>
        <v>0</v>
      </c>
    </row>
    <row r="6" spans="1:5" ht="12.75">
      <c r="A6" s="142">
        <v>5</v>
      </c>
      <c r="B6" s="143">
        <f>'140+'!D23</f>
        <v>293</v>
      </c>
      <c r="C6" s="144" t="str">
        <f>'140+'!E23</f>
        <v>Кондратьев Игорь</v>
      </c>
      <c r="D6" s="145" t="str">
        <f>'240+'!C14</f>
        <v>_</v>
      </c>
      <c r="E6" s="146">
        <f>'240+'!B14</f>
        <v>0</v>
      </c>
    </row>
    <row r="7" spans="1:5" ht="12.75">
      <c r="A7" s="142">
        <v>6</v>
      </c>
      <c r="B7" s="143">
        <f>'140+'!D27</f>
        <v>7249</v>
      </c>
      <c r="C7" s="144" t="str">
        <f>'140+'!E27</f>
        <v>Каипов Зуфар</v>
      </c>
      <c r="D7" s="145" t="str">
        <f>'240+'!C16</f>
        <v>_</v>
      </c>
      <c r="E7" s="146">
        <f>'240+'!B16</f>
        <v>0</v>
      </c>
    </row>
    <row r="8" spans="1:5" ht="12.75">
      <c r="A8" s="142">
        <v>7</v>
      </c>
      <c r="B8" s="143">
        <f>'140+'!D31</f>
        <v>359</v>
      </c>
      <c r="C8" s="144" t="str">
        <f>'140+'!E31</f>
        <v>Махмудов Рустам</v>
      </c>
      <c r="D8" s="145" t="str">
        <f>'240+'!C18</f>
        <v>_</v>
      </c>
      <c r="E8" s="146">
        <f>'240+'!B18</f>
        <v>0</v>
      </c>
    </row>
    <row r="9" spans="1:5" ht="12.75">
      <c r="A9" s="142">
        <v>8</v>
      </c>
      <c r="B9" s="143">
        <f>'140+'!D35</f>
        <v>521</v>
      </c>
      <c r="C9" s="144" t="str">
        <f>'140+'!E35</f>
        <v>Аюпов Радик</v>
      </c>
      <c r="D9" s="145" t="str">
        <f>'240+'!C20</f>
        <v>_</v>
      </c>
      <c r="E9" s="146">
        <f>'240+'!B20</f>
        <v>0</v>
      </c>
    </row>
    <row r="10" spans="1:5" ht="12.75">
      <c r="A10" s="142">
        <v>9</v>
      </c>
      <c r="B10" s="143">
        <f>'140+'!D39</f>
        <v>4202</v>
      </c>
      <c r="C10" s="144" t="str">
        <f>'140+'!E39</f>
        <v>Аксенов Андрей</v>
      </c>
      <c r="D10" s="145" t="str">
        <f>'240+'!C22</f>
        <v>_</v>
      </c>
      <c r="E10" s="146">
        <f>'240+'!B22</f>
        <v>0</v>
      </c>
    </row>
    <row r="11" spans="1:5" ht="12.75">
      <c r="A11" s="142">
        <v>10</v>
      </c>
      <c r="B11" s="143">
        <f>'140+'!D43</f>
        <v>2540</v>
      </c>
      <c r="C11" s="144" t="str">
        <f>'140+'!E43</f>
        <v>Горбунов Валентин</v>
      </c>
      <c r="D11" s="145" t="str">
        <f>'240+'!C24</f>
        <v>_</v>
      </c>
      <c r="E11" s="146">
        <f>'240+'!B24</f>
        <v>0</v>
      </c>
    </row>
    <row r="12" spans="1:5" ht="12.75">
      <c r="A12" s="142">
        <v>11</v>
      </c>
      <c r="B12" s="143">
        <f>'140+'!D47</f>
        <v>419</v>
      </c>
      <c r="C12" s="144" t="str">
        <f>'140+'!E47</f>
        <v>Петров Альберт</v>
      </c>
      <c r="D12" s="145" t="str">
        <f>'240+'!C26</f>
        <v>_</v>
      </c>
      <c r="E12" s="146">
        <f>'240+'!B26</f>
        <v>0</v>
      </c>
    </row>
    <row r="13" spans="1:5" ht="12.75">
      <c r="A13" s="142">
        <v>12</v>
      </c>
      <c r="B13" s="143">
        <f>'140+'!D51</f>
        <v>934</v>
      </c>
      <c r="C13" s="144" t="str">
        <f>'140+'!E51</f>
        <v>Дулесов Вадим</v>
      </c>
      <c r="D13" s="145" t="str">
        <f>'240+'!C28</f>
        <v>_</v>
      </c>
      <c r="E13" s="146">
        <f>'240+'!B28</f>
        <v>0</v>
      </c>
    </row>
    <row r="14" spans="1:5" ht="12.75">
      <c r="A14" s="142">
        <v>13</v>
      </c>
      <c r="B14" s="143">
        <f>'140+'!D55</f>
        <v>1655</v>
      </c>
      <c r="C14" s="144" t="str">
        <f>'140+'!E55</f>
        <v>Барышев Сергей</v>
      </c>
      <c r="D14" s="145" t="str">
        <f>'240+'!C30</f>
        <v>_</v>
      </c>
      <c r="E14" s="146">
        <f>'240+'!B30</f>
        <v>0</v>
      </c>
    </row>
    <row r="15" spans="1:5" ht="12.75">
      <c r="A15" s="142">
        <v>14</v>
      </c>
      <c r="B15" s="143">
        <f>'140+'!D59</f>
        <v>4921</v>
      </c>
      <c r="C15" s="144" t="str">
        <f>'140+'!E59</f>
        <v>Хамидов Мауль</v>
      </c>
      <c r="D15" s="145" t="str">
        <f>'240+'!C32</f>
        <v>_</v>
      </c>
      <c r="E15" s="146">
        <f>'240+'!B32</f>
        <v>0</v>
      </c>
    </row>
    <row r="16" spans="1:5" ht="12.75">
      <c r="A16" s="142">
        <v>15</v>
      </c>
      <c r="B16" s="143">
        <f>'140+'!D63</f>
        <v>1468</v>
      </c>
      <c r="C16" s="144" t="str">
        <f>'140+'!E63</f>
        <v>Маневич Сергей</v>
      </c>
      <c r="D16" s="145" t="str">
        <f>'240+'!C34</f>
        <v>Апсатарова* Наталья</v>
      </c>
      <c r="E16" s="146">
        <f>'240+'!B34</f>
        <v>3916</v>
      </c>
    </row>
    <row r="17" spans="1:5" ht="12.75">
      <c r="A17" s="142">
        <v>16</v>
      </c>
      <c r="B17" s="143">
        <f>'140+'!D67</f>
        <v>279</v>
      </c>
      <c r="C17" s="144" t="str">
        <f>'140+'!E67</f>
        <v>Каюмов Рафаэль</v>
      </c>
      <c r="D17" s="145" t="str">
        <f>'240+'!C36</f>
        <v>_</v>
      </c>
      <c r="E17" s="146">
        <f>'240+'!B36</f>
        <v>0</v>
      </c>
    </row>
    <row r="18" spans="1:5" ht="12.75">
      <c r="A18" s="142">
        <v>17</v>
      </c>
      <c r="B18" s="143">
        <f>'140+'!F9</f>
        <v>100</v>
      </c>
      <c r="C18" s="144" t="str">
        <f>'140+'!G9</f>
        <v>Аббасов Рустамхон</v>
      </c>
      <c r="D18" s="145" t="str">
        <f>'240+'!E37</f>
        <v>Даминов Ильдус</v>
      </c>
      <c r="E18" s="146">
        <f>'240+'!D37</f>
        <v>6141</v>
      </c>
    </row>
    <row r="19" spans="1:5" ht="12.75">
      <c r="A19" s="142">
        <v>18</v>
      </c>
      <c r="B19" s="143">
        <f>'140+'!F17</f>
        <v>2288</v>
      </c>
      <c r="C19" s="144" t="str">
        <f>'140+'!G17</f>
        <v>Тодрамович Александр</v>
      </c>
      <c r="D19" s="145" t="str">
        <f>'240+'!E33</f>
        <v>Семенов Юрий</v>
      </c>
      <c r="E19" s="146">
        <f>'240+'!D33</f>
        <v>466</v>
      </c>
    </row>
    <row r="20" spans="1:5" ht="12.75">
      <c r="A20" s="142">
        <v>19</v>
      </c>
      <c r="B20" s="143">
        <f>'140+'!F25</f>
        <v>293</v>
      </c>
      <c r="C20" s="144" t="str">
        <f>'140+'!G25</f>
        <v>Кондратьев Игорь</v>
      </c>
      <c r="D20" s="145" t="str">
        <f>'240+'!E29</f>
        <v>Каипов Зуфар</v>
      </c>
      <c r="E20" s="146">
        <f>'240+'!D29</f>
        <v>7249</v>
      </c>
    </row>
    <row r="21" spans="1:5" ht="12.75">
      <c r="A21" s="142">
        <v>20</v>
      </c>
      <c r="B21" s="143">
        <f>'140+'!F33</f>
        <v>521</v>
      </c>
      <c r="C21" s="144" t="str">
        <f>'140+'!G33</f>
        <v>Аюпов Радик</v>
      </c>
      <c r="D21" s="145" t="str">
        <f>'240+'!E25</f>
        <v>Махмудов Рустам</v>
      </c>
      <c r="E21" s="146">
        <f>'240+'!D25</f>
        <v>359</v>
      </c>
    </row>
    <row r="22" spans="1:5" ht="12.75">
      <c r="A22" s="142">
        <v>21</v>
      </c>
      <c r="B22" s="143">
        <f>'140+'!F41</f>
        <v>2540</v>
      </c>
      <c r="C22" s="144" t="str">
        <f>'140+'!G41</f>
        <v>Горбунов Валентин</v>
      </c>
      <c r="D22" s="145" t="str">
        <f>'240+'!E21</f>
        <v>Аксенов Андрей</v>
      </c>
      <c r="E22" s="146">
        <f>'240+'!D21</f>
        <v>4202</v>
      </c>
    </row>
    <row r="23" spans="1:5" ht="12.75">
      <c r="A23" s="142">
        <v>22</v>
      </c>
      <c r="B23" s="143">
        <f>'140+'!F49</f>
        <v>934</v>
      </c>
      <c r="C23" s="144" t="str">
        <f>'140+'!G49</f>
        <v>Дулесов Вадим</v>
      </c>
      <c r="D23" s="145" t="str">
        <f>'240+'!E17</f>
        <v>Петров Альберт</v>
      </c>
      <c r="E23" s="146">
        <f>'240+'!D17</f>
        <v>419</v>
      </c>
    </row>
    <row r="24" spans="1:5" ht="12.75">
      <c r="A24" s="142">
        <v>23</v>
      </c>
      <c r="B24" s="143">
        <f>'140+'!F57</f>
        <v>4921</v>
      </c>
      <c r="C24" s="144" t="str">
        <f>'140+'!G57</f>
        <v>Хамидов Мауль</v>
      </c>
      <c r="D24" s="145" t="str">
        <f>'240+'!E13</f>
        <v>Барышев Сергей</v>
      </c>
      <c r="E24" s="146">
        <f>'240+'!D13</f>
        <v>1655</v>
      </c>
    </row>
    <row r="25" spans="1:5" ht="12.75">
      <c r="A25" s="142">
        <v>24</v>
      </c>
      <c r="B25" s="143">
        <f>'140+'!F65</f>
        <v>279</v>
      </c>
      <c r="C25" s="144" t="str">
        <f>'140+'!G65</f>
        <v>Каюмов Рафаэль</v>
      </c>
      <c r="D25" s="145" t="str">
        <f>'240+'!E9</f>
        <v>Маневич Сергей</v>
      </c>
      <c r="E25" s="146">
        <f>'240+'!D9</f>
        <v>1468</v>
      </c>
    </row>
    <row r="26" spans="1:5" ht="12.75">
      <c r="A26" s="142">
        <v>25</v>
      </c>
      <c r="B26" s="143">
        <f>'140+'!H13</f>
        <v>100</v>
      </c>
      <c r="C26" s="144" t="str">
        <f>'140+'!I13</f>
        <v>Аббасов Рустамхон</v>
      </c>
      <c r="D26" s="145" t="str">
        <f>'240+'!I6</f>
        <v>Тодрамович Александр</v>
      </c>
      <c r="E26" s="146">
        <f>'240+'!H6</f>
        <v>2288</v>
      </c>
    </row>
    <row r="27" spans="1:5" ht="12.75">
      <c r="A27" s="142">
        <v>26</v>
      </c>
      <c r="B27" s="143">
        <f>'140+'!H29</f>
        <v>293</v>
      </c>
      <c r="C27" s="144" t="str">
        <f>'140+'!I29</f>
        <v>Кондратьев Игорь</v>
      </c>
      <c r="D27" s="145" t="str">
        <f>'240+'!I14</f>
        <v>Аюпов Радик</v>
      </c>
      <c r="E27" s="146">
        <f>'240+'!H14</f>
        <v>521</v>
      </c>
    </row>
    <row r="28" spans="1:5" ht="12.75">
      <c r="A28" s="142">
        <v>27</v>
      </c>
      <c r="B28" s="143">
        <f>'140+'!H45</f>
        <v>934</v>
      </c>
      <c r="C28" s="144" t="str">
        <f>'140+'!I45</f>
        <v>Дулесов Вадим</v>
      </c>
      <c r="D28" s="145" t="str">
        <f>'240+'!I22</f>
        <v>Горбунов Валентин</v>
      </c>
      <c r="E28" s="146">
        <f>'240+'!H22</f>
        <v>2540</v>
      </c>
    </row>
    <row r="29" spans="1:5" ht="12.75">
      <c r="A29" s="142">
        <v>28</v>
      </c>
      <c r="B29" s="143">
        <f>'140+'!H61</f>
        <v>279</v>
      </c>
      <c r="C29" s="144" t="str">
        <f>'140+'!I61</f>
        <v>Каюмов Рафаэль</v>
      </c>
      <c r="D29" s="145" t="str">
        <f>'240+'!I30</f>
        <v>Хамидов Мауль</v>
      </c>
      <c r="E29" s="146">
        <f>'240+'!H30</f>
        <v>4921</v>
      </c>
    </row>
    <row r="30" spans="1:5" ht="12.75">
      <c r="A30" s="142">
        <v>29</v>
      </c>
      <c r="B30" s="143">
        <f>'140+'!J21</f>
        <v>100</v>
      </c>
      <c r="C30" s="144" t="str">
        <f>'140+'!K21</f>
        <v>Аббасов Рустамхон</v>
      </c>
      <c r="D30" s="145" t="str">
        <f>'240+'!M36</f>
        <v>Кондратьев Игорь</v>
      </c>
      <c r="E30" s="146">
        <f>'240+'!L36</f>
        <v>293</v>
      </c>
    </row>
    <row r="31" spans="1:5" ht="12.75">
      <c r="A31" s="142">
        <v>30</v>
      </c>
      <c r="B31" s="143">
        <f>'140+'!J53</f>
        <v>934</v>
      </c>
      <c r="C31" s="144" t="str">
        <f>'140+'!K53</f>
        <v>Дулесов Вадим</v>
      </c>
      <c r="D31" s="145" t="str">
        <f>'240+'!M20</f>
        <v>Каюмов Рафаэль</v>
      </c>
      <c r="E31" s="146">
        <f>'240+'!L20</f>
        <v>279</v>
      </c>
    </row>
    <row r="32" spans="1:5" ht="12.75">
      <c r="A32" s="142">
        <v>31</v>
      </c>
      <c r="B32" s="143">
        <f>'140+'!L37</f>
        <v>100</v>
      </c>
      <c r="C32" s="144" t="str">
        <f>'140+'!M37</f>
        <v>Аббасов Рустамхон</v>
      </c>
      <c r="D32" s="145" t="str">
        <f>'140+'!M57</f>
        <v>Дулесов Вадим</v>
      </c>
      <c r="E32" s="146">
        <f>'140+'!L57</f>
        <v>934</v>
      </c>
    </row>
    <row r="33" spans="1:5" ht="12.75">
      <c r="A33" s="142">
        <v>32</v>
      </c>
      <c r="B33" s="143">
        <f>'240+'!D7</f>
        <v>6137</v>
      </c>
      <c r="C33" s="144" t="str">
        <f>'240+'!E7</f>
        <v>Водопьянов Андрей</v>
      </c>
      <c r="D33" s="145" t="str">
        <f>'240+'!C58</f>
        <v>_</v>
      </c>
      <c r="E33" s="146">
        <f>'240+'!B58</f>
        <v>0</v>
      </c>
    </row>
    <row r="34" spans="1:5" ht="12.75">
      <c r="A34" s="142">
        <v>33</v>
      </c>
      <c r="B34" s="143">
        <f>'240+'!D11</f>
        <v>0</v>
      </c>
      <c r="C34" s="144">
        <f>'240+'!E11</f>
        <v>0</v>
      </c>
      <c r="D34" s="145">
        <f>'240+'!C60</f>
        <v>0</v>
      </c>
      <c r="E34" s="146">
        <f>'240+'!B60</f>
        <v>0</v>
      </c>
    </row>
    <row r="35" spans="1:5" ht="12.75">
      <c r="A35" s="142">
        <v>34</v>
      </c>
      <c r="B35" s="143">
        <f>'240+'!D15</f>
        <v>0</v>
      </c>
      <c r="C35" s="144">
        <f>'240+'!E15</f>
        <v>0</v>
      </c>
      <c r="D35" s="145">
        <f>'240+'!C62</f>
        <v>0</v>
      </c>
      <c r="E35" s="146">
        <f>'240+'!B62</f>
        <v>0</v>
      </c>
    </row>
    <row r="36" spans="1:5" ht="12.75">
      <c r="A36" s="142">
        <v>35</v>
      </c>
      <c r="B36" s="143">
        <f>'240+'!D19</f>
        <v>0</v>
      </c>
      <c r="C36" s="144">
        <f>'240+'!E19</f>
        <v>0</v>
      </c>
      <c r="D36" s="145">
        <f>'240+'!C64</f>
        <v>0</v>
      </c>
      <c r="E36" s="146">
        <f>'240+'!B64</f>
        <v>0</v>
      </c>
    </row>
    <row r="37" spans="1:5" ht="12.75">
      <c r="A37" s="142">
        <v>36</v>
      </c>
      <c r="B37" s="143">
        <f>'240+'!D23</f>
        <v>0</v>
      </c>
      <c r="C37" s="144">
        <f>'240+'!E23</f>
        <v>0</v>
      </c>
      <c r="D37" s="145">
        <f>'240+'!C66</f>
        <v>0</v>
      </c>
      <c r="E37" s="146">
        <f>'240+'!B66</f>
        <v>0</v>
      </c>
    </row>
    <row r="38" spans="1:5" ht="12.75">
      <c r="A38" s="142">
        <v>37</v>
      </c>
      <c r="B38" s="143">
        <f>'240+'!D27</f>
        <v>0</v>
      </c>
      <c r="C38" s="144">
        <f>'240+'!E27</f>
        <v>0</v>
      </c>
      <c r="D38" s="145">
        <f>'240+'!C68</f>
        <v>0</v>
      </c>
      <c r="E38" s="146">
        <f>'240+'!B68</f>
        <v>0</v>
      </c>
    </row>
    <row r="39" spans="1:5" ht="12.75">
      <c r="A39" s="142">
        <v>38</v>
      </c>
      <c r="B39" s="143">
        <f>'240+'!D31</f>
        <v>0</v>
      </c>
      <c r="C39" s="144">
        <f>'240+'!E31</f>
        <v>0</v>
      </c>
      <c r="D39" s="145">
        <f>'240+'!C70</f>
        <v>0</v>
      </c>
      <c r="E39" s="146">
        <f>'240+'!B70</f>
        <v>0</v>
      </c>
    </row>
    <row r="40" spans="1:5" ht="12.75">
      <c r="A40" s="142">
        <v>39</v>
      </c>
      <c r="B40" s="143">
        <f>'240+'!D35</f>
        <v>3916</v>
      </c>
      <c r="C40" s="144" t="str">
        <f>'240+'!E35</f>
        <v>Апсатарова* Наталья</v>
      </c>
      <c r="D40" s="145" t="str">
        <f>'240+'!C72</f>
        <v>_</v>
      </c>
      <c r="E40" s="146">
        <f>'240+'!B72</f>
        <v>0</v>
      </c>
    </row>
    <row r="41" spans="1:5" ht="12.75">
      <c r="A41" s="142">
        <v>40</v>
      </c>
      <c r="B41" s="143">
        <f>'240+'!F8</f>
        <v>1468</v>
      </c>
      <c r="C41" s="144" t="str">
        <f>'240+'!G8</f>
        <v>Маневич Сергей</v>
      </c>
      <c r="D41" s="145" t="str">
        <f>'240+'!C39</f>
        <v>Водопьянов Андрей</v>
      </c>
      <c r="E41" s="146">
        <f>'240+'!B39</f>
        <v>6137</v>
      </c>
    </row>
    <row r="42" spans="1:5" ht="12.75">
      <c r="A42" s="142">
        <v>41</v>
      </c>
      <c r="B42" s="143">
        <f>'240+'!F12</f>
        <v>1655</v>
      </c>
      <c r="C42" s="144" t="str">
        <f>'240+'!G12</f>
        <v>Барышев Сергей</v>
      </c>
      <c r="D42" s="145">
        <f>'240+'!C41</f>
        <v>0</v>
      </c>
      <c r="E42" s="146">
        <f>'240+'!B41</f>
        <v>0</v>
      </c>
    </row>
    <row r="43" spans="1:5" ht="12.75">
      <c r="A43" s="142">
        <v>42</v>
      </c>
      <c r="B43" s="143">
        <f>'240+'!F16</f>
        <v>419</v>
      </c>
      <c r="C43" s="144" t="str">
        <f>'240+'!G16</f>
        <v>Петров Альберт</v>
      </c>
      <c r="D43" s="145">
        <f>'240+'!C43</f>
        <v>0</v>
      </c>
      <c r="E43" s="146">
        <f>'240+'!B43</f>
        <v>0</v>
      </c>
    </row>
    <row r="44" spans="1:5" ht="12.75">
      <c r="A44" s="142">
        <v>43</v>
      </c>
      <c r="B44" s="143">
        <f>'240+'!F20</f>
        <v>4202</v>
      </c>
      <c r="C44" s="144" t="str">
        <f>'240+'!G20</f>
        <v>Аксенов Андрей</v>
      </c>
      <c r="D44" s="145">
        <f>'240+'!C45</f>
        <v>0</v>
      </c>
      <c r="E44" s="146">
        <f>'240+'!B45</f>
        <v>0</v>
      </c>
    </row>
    <row r="45" spans="1:5" ht="12.75">
      <c r="A45" s="142">
        <v>44</v>
      </c>
      <c r="B45" s="143">
        <f>'240+'!F24</f>
        <v>359</v>
      </c>
      <c r="C45" s="144" t="str">
        <f>'240+'!G24</f>
        <v>Махмудов Рустам</v>
      </c>
      <c r="D45" s="145">
        <f>'240+'!C47</f>
        <v>0</v>
      </c>
      <c r="E45" s="146">
        <f>'240+'!B47</f>
        <v>0</v>
      </c>
    </row>
    <row r="46" spans="1:5" ht="12.75">
      <c r="A46" s="142">
        <v>45</v>
      </c>
      <c r="B46" s="143">
        <f>'240+'!F28</f>
        <v>7249</v>
      </c>
      <c r="C46" s="144" t="str">
        <f>'240+'!G28</f>
        <v>Каипов Зуфар</v>
      </c>
      <c r="D46" s="145">
        <f>'240+'!C49</f>
        <v>0</v>
      </c>
      <c r="E46" s="146">
        <f>'240+'!B49</f>
        <v>0</v>
      </c>
    </row>
    <row r="47" spans="1:5" ht="12.75">
      <c r="A47" s="142">
        <v>46</v>
      </c>
      <c r="B47" s="143">
        <f>'240+'!F32</f>
        <v>466</v>
      </c>
      <c r="C47" s="144" t="str">
        <f>'240+'!G32</f>
        <v>Семенов Юрий</v>
      </c>
      <c r="D47" s="145">
        <f>'240+'!C51</f>
        <v>0</v>
      </c>
      <c r="E47" s="146">
        <f>'240+'!B51</f>
        <v>0</v>
      </c>
    </row>
    <row r="48" spans="1:5" ht="12.75">
      <c r="A48" s="142">
        <v>47</v>
      </c>
      <c r="B48" s="143">
        <f>'240+'!F36</f>
        <v>6141</v>
      </c>
      <c r="C48" s="144" t="str">
        <f>'240+'!G36</f>
        <v>Даминов Ильдус</v>
      </c>
      <c r="D48" s="145" t="str">
        <f>'240+'!C53</f>
        <v>Апсатарова* Наталья</v>
      </c>
      <c r="E48" s="146">
        <f>'240+'!B53</f>
        <v>3916</v>
      </c>
    </row>
    <row r="49" spans="1:5" ht="12.75">
      <c r="A49" s="142">
        <v>48</v>
      </c>
      <c r="B49" s="143">
        <f>'240+'!H10</f>
        <v>1655</v>
      </c>
      <c r="C49" s="144" t="str">
        <f>'240+'!I10</f>
        <v>Барышев Сергей</v>
      </c>
      <c r="D49" s="145" t="str">
        <f>'240+'!M39</f>
        <v>Маневич Сергей</v>
      </c>
      <c r="E49" s="146">
        <f>'240+'!L39</f>
        <v>1468</v>
      </c>
    </row>
    <row r="50" spans="1:5" ht="12.75">
      <c r="A50" s="142">
        <v>49</v>
      </c>
      <c r="B50" s="143">
        <f>'240+'!H18</f>
        <v>419</v>
      </c>
      <c r="C50" s="144" t="str">
        <f>'240+'!I18</f>
        <v>Петров Альберт</v>
      </c>
      <c r="D50" s="145" t="str">
        <f>'240+'!M41</f>
        <v>Аксенов Андрей</v>
      </c>
      <c r="E50" s="146">
        <f>'240+'!L41</f>
        <v>4202</v>
      </c>
    </row>
    <row r="51" spans="1:5" ht="12.75">
      <c r="A51" s="142">
        <v>50</v>
      </c>
      <c r="B51" s="143">
        <f>'240+'!H26</f>
        <v>359</v>
      </c>
      <c r="C51" s="144" t="str">
        <f>'240+'!I26</f>
        <v>Махмудов Рустам</v>
      </c>
      <c r="D51" s="145" t="str">
        <f>'240+'!M43</f>
        <v>Каипов Зуфар</v>
      </c>
      <c r="E51" s="146">
        <f>'240+'!L43</f>
        <v>7249</v>
      </c>
    </row>
    <row r="52" spans="1:5" ht="12.75">
      <c r="A52" s="142">
        <v>51</v>
      </c>
      <c r="B52" s="143">
        <f>'240+'!H34</f>
        <v>6141</v>
      </c>
      <c r="C52" s="144" t="str">
        <f>'240+'!I34</f>
        <v>Даминов Ильдус</v>
      </c>
      <c r="D52" s="145" t="str">
        <f>'240+'!M45</f>
        <v>Семенов Юрий</v>
      </c>
      <c r="E52" s="146">
        <f>'240+'!L45</f>
        <v>466</v>
      </c>
    </row>
    <row r="53" spans="1:5" ht="12.75">
      <c r="A53" s="142">
        <v>52</v>
      </c>
      <c r="B53" s="143">
        <f>'240+'!J8</f>
        <v>1655</v>
      </c>
      <c r="C53" s="144" t="str">
        <f>'240+'!K8</f>
        <v>Барышев Сергей</v>
      </c>
      <c r="D53" s="145" t="str">
        <f>'140+'!C70</f>
        <v>Тодрамович Александр</v>
      </c>
      <c r="E53" s="146">
        <f>'140+'!B70</f>
        <v>2288</v>
      </c>
    </row>
    <row r="54" spans="1:5" ht="12.75">
      <c r="A54" s="142">
        <v>53</v>
      </c>
      <c r="B54" s="143">
        <f>'240+'!J16</f>
        <v>419</v>
      </c>
      <c r="C54" s="144" t="str">
        <f>'240+'!K16</f>
        <v>Петров Альберт</v>
      </c>
      <c r="D54" s="145" t="str">
        <f>'140+'!C72</f>
        <v>Аюпов Радик</v>
      </c>
      <c r="E54" s="146">
        <f>'140+'!B72</f>
        <v>521</v>
      </c>
    </row>
    <row r="55" spans="1:5" ht="12.75">
      <c r="A55" s="142">
        <v>54</v>
      </c>
      <c r="B55" s="143">
        <f>'240+'!J24</f>
        <v>359</v>
      </c>
      <c r="C55" s="144" t="str">
        <f>'240+'!K24</f>
        <v>Махмудов Рустам</v>
      </c>
      <c r="D55" s="145" t="str">
        <f>'140+'!C74</f>
        <v>Горбунов Валентин</v>
      </c>
      <c r="E55" s="146">
        <f>'140+'!B74</f>
        <v>2540</v>
      </c>
    </row>
    <row r="56" spans="1:5" ht="12.75">
      <c r="A56" s="142">
        <v>55</v>
      </c>
      <c r="B56" s="143">
        <f>'240+'!J32</f>
        <v>6141</v>
      </c>
      <c r="C56" s="144" t="str">
        <f>'240+'!K32</f>
        <v>Даминов Ильдус</v>
      </c>
      <c r="D56" s="145" t="str">
        <f>'140+'!C76</f>
        <v>Хамидов Мауль</v>
      </c>
      <c r="E56" s="146">
        <f>'140+'!B76</f>
        <v>4921</v>
      </c>
    </row>
    <row r="57" spans="1:5" ht="12.75">
      <c r="A57" s="142">
        <v>56</v>
      </c>
      <c r="B57" s="143">
        <f>'240+'!L12</f>
        <v>419</v>
      </c>
      <c r="C57" s="144" t="str">
        <f>'240+'!M12</f>
        <v>Петров Альберт</v>
      </c>
      <c r="D57" s="145" t="str">
        <f>'140+'!K68</f>
        <v>Барышев Сергей</v>
      </c>
      <c r="E57" s="146">
        <f>'140+'!J68</f>
        <v>1655</v>
      </c>
    </row>
    <row r="58" spans="1:5" ht="12.75">
      <c r="A58" s="142">
        <v>57</v>
      </c>
      <c r="B58" s="143">
        <f>'240+'!L28</f>
        <v>359</v>
      </c>
      <c r="C58" s="144" t="str">
        <f>'240+'!M28</f>
        <v>Махмудов Рустам</v>
      </c>
      <c r="D58" s="145" t="str">
        <f>'140+'!K70</f>
        <v>Даминов Ильдус</v>
      </c>
      <c r="E58" s="146">
        <f>'140+'!J70</f>
        <v>6141</v>
      </c>
    </row>
    <row r="59" spans="1:5" ht="12.75">
      <c r="A59" s="142">
        <v>58</v>
      </c>
      <c r="B59" s="143">
        <f>'240+'!N16</f>
        <v>279</v>
      </c>
      <c r="C59" s="144" t="str">
        <f>'240+'!O16</f>
        <v>Каюмов Рафаэль</v>
      </c>
      <c r="D59" s="145" t="str">
        <f>'140+'!K63</f>
        <v>Петров Альберт</v>
      </c>
      <c r="E59" s="146">
        <f>'140+'!J63</f>
        <v>419</v>
      </c>
    </row>
    <row r="60" spans="1:5" ht="12.75">
      <c r="A60" s="142">
        <v>59</v>
      </c>
      <c r="B60" s="143">
        <f>'240+'!N32</f>
        <v>359</v>
      </c>
      <c r="C60" s="144" t="str">
        <f>'240+'!O32</f>
        <v>Махмудов Рустам</v>
      </c>
      <c r="D60" s="145" t="str">
        <f>'140+'!K65</f>
        <v>Кондратьев Игорь</v>
      </c>
      <c r="E60" s="146">
        <f>'140+'!J65</f>
        <v>293</v>
      </c>
    </row>
    <row r="61" spans="1:5" ht="12.75">
      <c r="A61" s="142">
        <v>60</v>
      </c>
      <c r="B61" s="143">
        <f>'240+'!P24</f>
        <v>359</v>
      </c>
      <c r="C61" s="144" t="str">
        <f>'240+'!Q24</f>
        <v>Махмудов Рустам</v>
      </c>
      <c r="D61" s="145" t="str">
        <f>'240+'!Q34</f>
        <v>Каюмов Рафаэль</v>
      </c>
      <c r="E61" s="146">
        <f>'240+'!P34</f>
        <v>279</v>
      </c>
    </row>
    <row r="62" spans="1:5" ht="12.75">
      <c r="A62" s="142">
        <v>61</v>
      </c>
      <c r="B62" s="143">
        <f>'140+'!L64</f>
        <v>419</v>
      </c>
      <c r="C62" s="144" t="str">
        <f>'140+'!M64</f>
        <v>Петров Альберт</v>
      </c>
      <c r="D62" s="145" t="str">
        <f>'140+'!M66</f>
        <v>Кондратьев Игорь</v>
      </c>
      <c r="E62" s="146">
        <f>'140+'!L66</f>
        <v>293</v>
      </c>
    </row>
    <row r="63" spans="1:5" ht="12.75">
      <c r="A63" s="142">
        <v>62</v>
      </c>
      <c r="B63" s="143">
        <f>'140+'!L69</f>
        <v>6141</v>
      </c>
      <c r="C63" s="144" t="str">
        <f>'140+'!M69</f>
        <v>Даминов Ильдус</v>
      </c>
      <c r="D63" s="145" t="str">
        <f>'140+'!M71</f>
        <v>Барышев Сергей</v>
      </c>
      <c r="E63" s="146">
        <f>'140+'!L71</f>
        <v>1655</v>
      </c>
    </row>
    <row r="64" spans="1:5" ht="12.75">
      <c r="A64" s="142">
        <v>63</v>
      </c>
      <c r="B64" s="143">
        <f>'140+'!D71</f>
        <v>2288</v>
      </c>
      <c r="C64" s="144" t="str">
        <f>'140+'!E71</f>
        <v>Тодрамович Александр</v>
      </c>
      <c r="D64" s="145" t="str">
        <f>'140+'!K73</f>
        <v>Аюпов Радик</v>
      </c>
      <c r="E64" s="146">
        <f>'140+'!J73</f>
        <v>521</v>
      </c>
    </row>
    <row r="65" spans="1:5" ht="12.75">
      <c r="A65" s="142">
        <v>64</v>
      </c>
      <c r="B65" s="143">
        <f>'140+'!D75</f>
        <v>2540</v>
      </c>
      <c r="C65" s="144" t="str">
        <f>'140+'!E75</f>
        <v>Горбунов Валентин</v>
      </c>
      <c r="D65" s="145" t="str">
        <f>'140+'!K75</f>
        <v>Хамидов Мауль</v>
      </c>
      <c r="E65" s="146">
        <f>'140+'!J75</f>
        <v>4921</v>
      </c>
    </row>
    <row r="66" spans="1:5" ht="12.75">
      <c r="A66" s="142">
        <v>65</v>
      </c>
      <c r="B66" s="143">
        <f>'140+'!F73</f>
        <v>2540</v>
      </c>
      <c r="C66" s="144" t="str">
        <f>'140+'!G73</f>
        <v>Горбунов Валентин</v>
      </c>
      <c r="D66" s="145" t="str">
        <f>'140+'!G76</f>
        <v>Тодрамович Александр</v>
      </c>
      <c r="E66" s="146">
        <f>'140+'!F76</f>
        <v>2288</v>
      </c>
    </row>
    <row r="67" spans="1:5" ht="12.75">
      <c r="A67" s="142">
        <v>66</v>
      </c>
      <c r="B67" s="143">
        <f>'140+'!L74</f>
        <v>4921</v>
      </c>
      <c r="C67" s="144" t="str">
        <f>'140+'!M74</f>
        <v>Хамидов Мауль</v>
      </c>
      <c r="D67" s="145" t="str">
        <f>'140+'!M76</f>
        <v>Аюпов Радик</v>
      </c>
      <c r="E67" s="146">
        <f>'140+'!L76</f>
        <v>521</v>
      </c>
    </row>
    <row r="68" spans="1:5" ht="12.75">
      <c r="A68" s="142">
        <v>67</v>
      </c>
      <c r="B68" s="143">
        <f>'240+'!N40</f>
        <v>4202</v>
      </c>
      <c r="C68" s="144" t="str">
        <f>'240+'!O40</f>
        <v>Аксенов Андрей</v>
      </c>
      <c r="D68" s="145" t="str">
        <f>'240+'!O47</f>
        <v>Маневич Сергей</v>
      </c>
      <c r="E68" s="146">
        <f>'240+'!N47</f>
        <v>1468</v>
      </c>
    </row>
    <row r="69" spans="1:5" ht="12.75">
      <c r="A69" s="142">
        <v>68</v>
      </c>
      <c r="B69" s="143">
        <f>'240+'!N44</f>
        <v>466</v>
      </c>
      <c r="C69" s="144" t="str">
        <f>'240+'!O44</f>
        <v>Семенов Юрий</v>
      </c>
      <c r="D69" s="145" t="str">
        <f>'240+'!O49</f>
        <v>Каипов Зуфар</v>
      </c>
      <c r="E69" s="146">
        <f>'240+'!N49</f>
        <v>7249</v>
      </c>
    </row>
    <row r="70" spans="1:5" ht="12.75">
      <c r="A70" s="142">
        <v>69</v>
      </c>
      <c r="B70" s="143">
        <f>'240+'!P42</f>
        <v>4202</v>
      </c>
      <c r="C70" s="144" t="str">
        <f>'240+'!Q42</f>
        <v>Аксенов Андрей</v>
      </c>
      <c r="D70" s="145" t="str">
        <f>'240+'!Q46</f>
        <v>Семенов Юрий</v>
      </c>
      <c r="E70" s="146">
        <f>'240+'!P46</f>
        <v>466</v>
      </c>
    </row>
    <row r="71" spans="1:5" ht="12.75">
      <c r="A71" s="142">
        <v>70</v>
      </c>
      <c r="B71" s="143">
        <f>'240+'!P48</f>
        <v>1468</v>
      </c>
      <c r="C71" s="144" t="str">
        <f>'240+'!Q48</f>
        <v>Маневич Сергей</v>
      </c>
      <c r="D71" s="145" t="str">
        <f>'240+'!Q50</f>
        <v>Каипов Зуфар</v>
      </c>
      <c r="E71" s="146">
        <f>'240+'!P50</f>
        <v>7249</v>
      </c>
    </row>
    <row r="72" spans="1:5" ht="12.75">
      <c r="A72" s="142">
        <v>71</v>
      </c>
      <c r="B72" s="143">
        <f>'240+'!D40</f>
        <v>6137</v>
      </c>
      <c r="C72" s="144" t="str">
        <f>'240+'!E40</f>
        <v>Водопьянов Андрей</v>
      </c>
      <c r="D72" s="145">
        <f>'240+'!M52</f>
        <v>0</v>
      </c>
      <c r="E72" s="146">
        <f>'240+'!L52</f>
        <v>0</v>
      </c>
    </row>
    <row r="73" spans="1:5" ht="12.75">
      <c r="A73" s="142">
        <v>72</v>
      </c>
      <c r="B73" s="143">
        <f>'240+'!D44</f>
        <v>0</v>
      </c>
      <c r="C73" s="144">
        <f>'240+'!E44</f>
        <v>0</v>
      </c>
      <c r="D73" s="145">
        <f>'240+'!M54</f>
        <v>0</v>
      </c>
      <c r="E73" s="146">
        <f>'240+'!L54</f>
        <v>0</v>
      </c>
    </row>
    <row r="74" spans="1:5" ht="12.75">
      <c r="A74" s="142">
        <v>73</v>
      </c>
      <c r="B74" s="143">
        <f>'240+'!D48</f>
        <v>0</v>
      </c>
      <c r="C74" s="144">
        <f>'240+'!E48</f>
        <v>0</v>
      </c>
      <c r="D74" s="145">
        <f>'240+'!M56</f>
        <v>0</v>
      </c>
      <c r="E74" s="146">
        <f>'240+'!L56</f>
        <v>0</v>
      </c>
    </row>
    <row r="75" spans="1:5" ht="12.75">
      <c r="A75" s="142">
        <v>74</v>
      </c>
      <c r="B75" s="143">
        <f>'240+'!D52</f>
        <v>3916</v>
      </c>
      <c r="C75" s="144" t="str">
        <f>'240+'!E52</f>
        <v>Апсатарова* Наталья</v>
      </c>
      <c r="D75" s="145">
        <f>'240+'!M58</f>
        <v>0</v>
      </c>
      <c r="E75" s="146">
        <f>'240+'!L58</f>
        <v>0</v>
      </c>
    </row>
    <row r="76" spans="1:5" ht="12.75">
      <c r="A76" s="142">
        <v>75</v>
      </c>
      <c r="B76" s="143">
        <f>'240+'!F42</f>
        <v>6137</v>
      </c>
      <c r="C76" s="144" t="str">
        <f>'240+'!G42</f>
        <v>Водопьянов Андрей</v>
      </c>
      <c r="D76" s="145">
        <f>'240+'!G54</f>
        <v>0</v>
      </c>
      <c r="E76" s="146">
        <f>'240+'!F54</f>
        <v>0</v>
      </c>
    </row>
    <row r="77" spans="1:5" ht="12.75">
      <c r="A77" s="142">
        <v>76</v>
      </c>
      <c r="B77" s="143">
        <f>'240+'!F50</f>
        <v>3916</v>
      </c>
      <c r="C77" s="144" t="str">
        <f>'240+'!G50</f>
        <v>Апсатарова* Наталья</v>
      </c>
      <c r="D77" s="145">
        <f>'240+'!G56</f>
        <v>0</v>
      </c>
      <c r="E77" s="146">
        <f>'240+'!F56</f>
        <v>0</v>
      </c>
    </row>
    <row r="78" spans="1:5" ht="12.75">
      <c r="A78" s="142">
        <v>77</v>
      </c>
      <c r="B78" s="143">
        <f>'240+'!H46</f>
        <v>3916</v>
      </c>
      <c r="C78" s="144" t="str">
        <f>'240+'!I46</f>
        <v>Апсатарова* Наталья</v>
      </c>
      <c r="D78" s="145" t="str">
        <f>'240+'!I52</f>
        <v>Водопьянов Андрей</v>
      </c>
      <c r="E78" s="146">
        <f>'240+'!H52</f>
        <v>6137</v>
      </c>
    </row>
    <row r="79" spans="1:5" ht="12.75">
      <c r="A79" s="142">
        <v>78</v>
      </c>
      <c r="B79" s="143">
        <f>'240+'!H55</f>
        <v>0</v>
      </c>
      <c r="C79" s="144">
        <f>'240+'!I55</f>
        <v>0</v>
      </c>
      <c r="D79" s="145">
        <f>'240+'!I57</f>
        <v>0</v>
      </c>
      <c r="E79" s="146">
        <f>'240+'!H57</f>
        <v>0</v>
      </c>
    </row>
    <row r="80" spans="1:5" ht="12.75">
      <c r="A80" s="142">
        <v>79</v>
      </c>
      <c r="B80" s="143">
        <f>'240+'!N53</f>
        <v>0</v>
      </c>
      <c r="C80" s="144">
        <f>'240+'!O53</f>
        <v>0</v>
      </c>
      <c r="D80" s="145">
        <f>'240+'!O60</f>
        <v>0</v>
      </c>
      <c r="E80" s="146">
        <f>'240+'!N60</f>
        <v>0</v>
      </c>
    </row>
    <row r="81" spans="1:5" ht="12.75">
      <c r="A81" s="142">
        <v>80</v>
      </c>
      <c r="B81" s="143">
        <f>'240+'!N57</f>
        <v>0</v>
      </c>
      <c r="C81" s="144">
        <f>'240+'!O57</f>
        <v>0</v>
      </c>
      <c r="D81" s="145">
        <f>'240+'!O62</f>
        <v>0</v>
      </c>
      <c r="E81" s="146">
        <f>'240+'!N62</f>
        <v>0</v>
      </c>
    </row>
    <row r="82" spans="1:5" ht="12.75">
      <c r="A82" s="142">
        <v>81</v>
      </c>
      <c r="B82" s="143">
        <f>'240+'!P55</f>
        <v>0</v>
      </c>
      <c r="C82" s="144">
        <f>'240+'!Q55</f>
        <v>0</v>
      </c>
      <c r="D82" s="145">
        <f>'240+'!Q59</f>
        <v>0</v>
      </c>
      <c r="E82" s="146">
        <f>'240+'!P59</f>
        <v>0</v>
      </c>
    </row>
    <row r="83" spans="1:5" ht="12.75">
      <c r="A83" s="142">
        <v>82</v>
      </c>
      <c r="B83" s="143">
        <f>'240+'!P61</f>
        <v>0</v>
      </c>
      <c r="C83" s="144">
        <f>'240+'!Q61</f>
        <v>0</v>
      </c>
      <c r="D83" s="145">
        <f>'240+'!Q63</f>
        <v>0</v>
      </c>
      <c r="E83" s="146">
        <f>'240+'!P63</f>
        <v>0</v>
      </c>
    </row>
    <row r="84" spans="1:5" ht="12.75">
      <c r="A84" s="142">
        <v>83</v>
      </c>
      <c r="B84" s="143">
        <f>'240+'!D59</f>
        <v>0</v>
      </c>
      <c r="C84" s="144">
        <f>'240+'!E59</f>
        <v>0</v>
      </c>
      <c r="D84" s="145" t="str">
        <f>'240+'!M65</f>
        <v>_</v>
      </c>
      <c r="E84" s="146">
        <f>'240+'!L65</f>
        <v>0</v>
      </c>
    </row>
    <row r="85" spans="1:5" ht="12.75">
      <c r="A85" s="142">
        <v>84</v>
      </c>
      <c r="B85" s="143">
        <f>'240+'!D63</f>
        <v>0</v>
      </c>
      <c r="C85" s="144">
        <f>'240+'!E63</f>
        <v>0</v>
      </c>
      <c r="D85" s="145">
        <f>'240+'!M67</f>
        <v>0</v>
      </c>
      <c r="E85" s="146">
        <f>'240+'!L67</f>
        <v>0</v>
      </c>
    </row>
    <row r="86" spans="1:5" ht="12.75">
      <c r="A86" s="142">
        <v>85</v>
      </c>
      <c r="B86" s="143">
        <f>'240+'!D67</f>
        <v>0</v>
      </c>
      <c r="C86" s="144">
        <f>'240+'!E67</f>
        <v>0</v>
      </c>
      <c r="D86" s="145">
        <f>'240+'!M69</f>
        <v>0</v>
      </c>
      <c r="E86" s="146">
        <f>'240+'!L69</f>
        <v>0</v>
      </c>
    </row>
    <row r="87" spans="1:5" ht="12.75">
      <c r="A87" s="142">
        <v>86</v>
      </c>
      <c r="B87" s="143">
        <f>'240+'!D71</f>
        <v>0</v>
      </c>
      <c r="C87" s="144">
        <f>'240+'!E71</f>
        <v>0</v>
      </c>
      <c r="D87" s="145" t="str">
        <f>'240+'!M71</f>
        <v>_</v>
      </c>
      <c r="E87" s="146">
        <f>'240+'!L71</f>
        <v>0</v>
      </c>
    </row>
    <row r="88" spans="1:5" ht="12.75">
      <c r="A88" s="142">
        <v>87</v>
      </c>
      <c r="B88" s="143">
        <f>'240+'!F61</f>
        <v>0</v>
      </c>
      <c r="C88" s="144">
        <f>'240+'!G61</f>
        <v>0</v>
      </c>
      <c r="D88" s="145">
        <f>'240+'!G73</f>
        <v>0</v>
      </c>
      <c r="E88" s="146">
        <f>'240+'!F73</f>
        <v>0</v>
      </c>
    </row>
    <row r="89" spans="1:5" ht="12.75">
      <c r="A89" s="142">
        <v>88</v>
      </c>
      <c r="B89" s="143">
        <f>'240+'!F69</f>
        <v>0</v>
      </c>
      <c r="C89" s="144">
        <f>'240+'!G69</f>
        <v>0</v>
      </c>
      <c r="D89" s="145">
        <f>'240+'!G75</f>
        <v>0</v>
      </c>
      <c r="E89" s="146">
        <f>'240+'!F75</f>
        <v>0</v>
      </c>
    </row>
    <row r="90" spans="1:5" ht="12.75">
      <c r="A90" s="142">
        <v>89</v>
      </c>
      <c r="B90" s="143">
        <f>'240+'!H65</f>
        <v>0</v>
      </c>
      <c r="C90" s="144">
        <f>'240+'!I65</f>
        <v>0</v>
      </c>
      <c r="D90" s="145">
        <f>'240+'!I71</f>
        <v>0</v>
      </c>
      <c r="E90" s="146">
        <f>'240+'!H71</f>
        <v>0</v>
      </c>
    </row>
    <row r="91" spans="1:5" ht="12.75">
      <c r="A91" s="142">
        <v>90</v>
      </c>
      <c r="B91" s="143">
        <f>'240+'!H74</f>
        <v>0</v>
      </c>
      <c r="C91" s="144">
        <f>'240+'!I74</f>
        <v>0</v>
      </c>
      <c r="D91" s="145">
        <f>'240+'!I76</f>
        <v>0</v>
      </c>
      <c r="E91" s="146">
        <f>'240+'!H76</f>
        <v>0</v>
      </c>
    </row>
    <row r="92" spans="1:5" ht="12.75">
      <c r="A92" s="142">
        <v>91</v>
      </c>
      <c r="B92" s="143">
        <f>'240+'!N66</f>
        <v>0</v>
      </c>
      <c r="C92" s="144">
        <f>'240+'!O66</f>
        <v>0</v>
      </c>
      <c r="D92" s="145" t="str">
        <f>'240+'!O73</f>
        <v>_</v>
      </c>
      <c r="E92" s="146">
        <f>'240+'!N73</f>
        <v>0</v>
      </c>
    </row>
    <row r="93" spans="1:5" ht="12.75">
      <c r="A93" s="142">
        <v>92</v>
      </c>
      <c r="B93" s="143">
        <f>'240+'!N70</f>
        <v>0</v>
      </c>
      <c r="C93" s="144">
        <f>'240+'!O70</f>
        <v>0</v>
      </c>
      <c r="D93" s="145" t="str">
        <f>'240+'!O75</f>
        <v>_</v>
      </c>
      <c r="E93" s="146">
        <f>'240+'!N75</f>
        <v>0</v>
      </c>
    </row>
    <row r="94" spans="1:5" ht="12.75">
      <c r="A94" s="142">
        <v>93</v>
      </c>
      <c r="B94" s="143">
        <f>'240+'!P68</f>
        <v>0</v>
      </c>
      <c r="C94" s="144">
        <f>'240+'!Q68</f>
        <v>0</v>
      </c>
      <c r="D94" s="145">
        <f>'240+'!Q72</f>
        <v>0</v>
      </c>
      <c r="E94" s="146">
        <f>'240+'!P72</f>
        <v>0</v>
      </c>
    </row>
    <row r="95" spans="1:5" ht="12.75">
      <c r="A95" s="142">
        <v>94</v>
      </c>
      <c r="B95" s="143">
        <f>'240+'!P74</f>
        <v>0</v>
      </c>
      <c r="C95" s="144">
        <f>'240+'!Q74</f>
        <v>0</v>
      </c>
      <c r="D95" s="145">
        <f>'240+'!Q76</f>
        <v>0</v>
      </c>
      <c r="E95" s="146">
        <f>'240+'!P76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9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73" customWidth="1"/>
    <col min="2" max="2" width="41.75390625" style="73" customWidth="1"/>
    <col min="3" max="3" width="9.125" style="73" customWidth="1"/>
    <col min="4" max="4" width="30.75390625" style="73" customWidth="1"/>
    <col min="5" max="5" width="9.75390625" style="73" customWidth="1"/>
    <col min="6" max="6" width="4.875" style="73" customWidth="1"/>
    <col min="7" max="7" width="7.75390625" style="73" customWidth="1"/>
    <col min="8" max="8" width="20.75390625" style="73" customWidth="1"/>
    <col min="9" max="9" width="7.125" style="73" customWidth="1"/>
    <col min="10" max="16384" width="9.125" style="73" customWidth="1"/>
  </cols>
  <sheetData>
    <row r="1" spans="1:9" ht="16.5" thickBot="1">
      <c r="A1" s="100" t="s">
        <v>72</v>
      </c>
      <c r="B1" s="100"/>
      <c r="C1" s="100"/>
      <c r="D1" s="100"/>
      <c r="E1" s="100"/>
      <c r="F1" s="100"/>
      <c r="G1" s="100"/>
      <c r="H1" s="100"/>
      <c r="I1" s="100"/>
    </row>
    <row r="2" spans="1:9" ht="13.5" thickBot="1">
      <c r="A2" s="101" t="s">
        <v>38</v>
      </c>
      <c r="B2" s="101"/>
      <c r="C2" s="101"/>
      <c r="D2" s="101"/>
      <c r="E2" s="101"/>
      <c r="F2" s="101"/>
      <c r="G2" s="101"/>
      <c r="H2" s="101"/>
      <c r="I2" s="101"/>
    </row>
    <row r="3" spans="1:10" ht="23.25">
      <c r="A3" s="102" t="s">
        <v>86</v>
      </c>
      <c r="B3" s="103"/>
      <c r="C3" s="103"/>
      <c r="D3" s="103"/>
      <c r="E3" s="103"/>
      <c r="F3" s="103"/>
      <c r="G3" s="103"/>
      <c r="H3" s="103"/>
      <c r="I3" s="93"/>
      <c r="J3" s="84"/>
    </row>
    <row r="4" spans="1:10" ht="21.75" customHeight="1">
      <c r="A4" s="96"/>
      <c r="B4" s="108"/>
      <c r="C4" s="108"/>
      <c r="D4" s="108"/>
      <c r="E4" s="108"/>
      <c r="F4" s="108"/>
      <c r="G4" s="108"/>
      <c r="H4" s="108"/>
      <c r="I4" s="108"/>
      <c r="J4" s="85"/>
    </row>
    <row r="5" spans="1:10" ht="15.75">
      <c r="A5" s="97" t="s">
        <v>109</v>
      </c>
      <c r="B5" s="98"/>
      <c r="C5" s="98"/>
      <c r="D5" s="87" t="s">
        <v>36</v>
      </c>
      <c r="E5" s="99">
        <v>44202</v>
      </c>
      <c r="F5" s="99"/>
      <c r="G5" s="99"/>
      <c r="H5" s="88"/>
      <c r="I5" s="89"/>
      <c r="J5" s="85"/>
    </row>
    <row r="6" spans="1:10" ht="15.75">
      <c r="A6" s="109"/>
      <c r="B6" s="109"/>
      <c r="C6" s="109"/>
      <c r="D6" s="110"/>
      <c r="E6" s="110"/>
      <c r="F6" s="110"/>
      <c r="G6" s="110"/>
      <c r="H6" s="111"/>
      <c r="I6" s="112"/>
      <c r="J6" s="85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4"/>
      <c r="B8" s="15" t="s">
        <v>90</v>
      </c>
      <c r="C8" s="95">
        <v>1</v>
      </c>
      <c r="D8" s="92" t="str">
        <f>'50+'!K20</f>
        <v>Дулесов Вадим</v>
      </c>
      <c r="E8" s="113">
        <f>'50+'!J20</f>
        <v>0</v>
      </c>
      <c r="F8" s="12"/>
      <c r="G8" s="12"/>
      <c r="H8" s="12"/>
      <c r="I8" s="12"/>
    </row>
    <row r="9" spans="1:9" ht="18">
      <c r="A9" s="94"/>
      <c r="B9" s="15" t="s">
        <v>91</v>
      </c>
      <c r="C9" s="95">
        <v>2</v>
      </c>
      <c r="D9" s="92" t="str">
        <f>'50+'!K31</f>
        <v>Аксенов Андрей</v>
      </c>
      <c r="E9" s="12">
        <f>'50+'!J31</f>
        <v>0</v>
      </c>
      <c r="F9" s="12"/>
      <c r="G9" s="12"/>
      <c r="H9" s="12"/>
      <c r="I9" s="12"/>
    </row>
    <row r="10" spans="1:9" ht="18">
      <c r="A10" s="94"/>
      <c r="B10" s="15" t="s">
        <v>93</v>
      </c>
      <c r="C10" s="95">
        <v>3</v>
      </c>
      <c r="D10" s="92" t="str">
        <f>'50+'!M43</f>
        <v>Аюпов Радик</v>
      </c>
      <c r="E10" s="12">
        <f>'50+'!L43</f>
        <v>0</v>
      </c>
      <c r="F10" s="12"/>
      <c r="G10" s="12"/>
      <c r="H10" s="12"/>
      <c r="I10" s="12"/>
    </row>
    <row r="11" spans="1:9" ht="18">
      <c r="A11" s="94"/>
      <c r="B11" s="15" t="s">
        <v>94</v>
      </c>
      <c r="C11" s="95">
        <v>4</v>
      </c>
      <c r="D11" s="92" t="str">
        <f>'50+'!M51</f>
        <v>Барышев Сергей</v>
      </c>
      <c r="E11" s="12">
        <f>'50+'!L51</f>
        <v>0</v>
      </c>
      <c r="F11" s="12"/>
      <c r="G11" s="12"/>
      <c r="H11" s="12"/>
      <c r="I11" s="12"/>
    </row>
    <row r="12" spans="1:9" ht="18">
      <c r="A12" s="94"/>
      <c r="B12" s="15" t="s">
        <v>95</v>
      </c>
      <c r="C12" s="95">
        <v>5</v>
      </c>
      <c r="D12" s="92" t="str">
        <f>'50+'!E55</f>
        <v>Горбунов Валентин</v>
      </c>
      <c r="E12" s="12">
        <f>'50+'!D55</f>
        <v>0</v>
      </c>
      <c r="F12" s="12"/>
      <c r="G12" s="12"/>
      <c r="H12" s="12"/>
      <c r="I12" s="12"/>
    </row>
    <row r="13" spans="1:9" ht="18">
      <c r="A13" s="94"/>
      <c r="B13" s="15" t="s">
        <v>96</v>
      </c>
      <c r="C13" s="95">
        <v>6</v>
      </c>
      <c r="D13" s="92" t="str">
        <f>'50+'!E57</f>
        <v>Хамидов Мауль</v>
      </c>
      <c r="E13" s="12">
        <f>'50+'!D57</f>
        <v>0</v>
      </c>
      <c r="F13" s="12"/>
      <c r="G13" s="12"/>
      <c r="H13" s="12"/>
      <c r="I13" s="12"/>
    </row>
    <row r="14" spans="1:9" ht="18">
      <c r="A14" s="94"/>
      <c r="B14" s="15" t="s">
        <v>97</v>
      </c>
      <c r="C14" s="95">
        <v>7</v>
      </c>
      <c r="D14" s="92" t="str">
        <f>'50+'!E60</f>
        <v>Тодрамович Александр</v>
      </c>
      <c r="E14" s="12">
        <f>'50+'!D60</f>
        <v>0</v>
      </c>
      <c r="F14" s="12"/>
      <c r="G14" s="12"/>
      <c r="H14" s="12"/>
      <c r="I14" s="12"/>
    </row>
    <row r="15" spans="1:9" ht="18">
      <c r="A15" s="94"/>
      <c r="B15" s="15" t="s">
        <v>110</v>
      </c>
      <c r="C15" s="95">
        <v>8</v>
      </c>
      <c r="D15" s="92" t="str">
        <f>'50+'!E62</f>
        <v>Семенов Юрий</v>
      </c>
      <c r="E15" s="12">
        <f>'50+'!D62</f>
        <v>0</v>
      </c>
      <c r="F15" s="12"/>
      <c r="G15" s="12"/>
      <c r="H15" s="12"/>
      <c r="I15" s="12"/>
    </row>
    <row r="16" spans="1:9" ht="18">
      <c r="A16" s="94"/>
      <c r="B16" s="15" t="s">
        <v>111</v>
      </c>
      <c r="C16" s="95">
        <v>9</v>
      </c>
      <c r="D16" s="92" t="str">
        <f>'50+'!M57</f>
        <v>Искарова Фануза</v>
      </c>
      <c r="E16" s="12">
        <f>'50+'!L57</f>
        <v>0</v>
      </c>
      <c r="F16" s="12"/>
      <c r="G16" s="12"/>
      <c r="H16" s="12"/>
      <c r="I16" s="12"/>
    </row>
    <row r="17" spans="1:9" ht="18">
      <c r="A17" s="94"/>
      <c r="B17" s="15" t="s">
        <v>101</v>
      </c>
      <c r="C17" s="95">
        <v>10</v>
      </c>
      <c r="D17" s="92" t="str">
        <f>'50+'!M60</f>
        <v>Садыков Амир</v>
      </c>
      <c r="E17" s="12">
        <f>'50+'!L60</f>
        <v>0</v>
      </c>
      <c r="F17" s="12"/>
      <c r="G17" s="12"/>
      <c r="H17" s="12"/>
      <c r="I17" s="12"/>
    </row>
    <row r="18" spans="1:9" ht="18">
      <c r="A18" s="94"/>
      <c r="B18" s="15" t="s">
        <v>112</v>
      </c>
      <c r="C18" s="95">
        <v>11</v>
      </c>
      <c r="D18" s="92" t="str">
        <f>'50+'!M64</f>
        <v>Козлов Сергей</v>
      </c>
      <c r="E18" s="12">
        <f>'50+'!L64</f>
        <v>0</v>
      </c>
      <c r="F18" s="12"/>
      <c r="G18" s="12"/>
      <c r="H18" s="12"/>
      <c r="I18" s="12"/>
    </row>
    <row r="19" spans="1:9" ht="18">
      <c r="A19" s="94"/>
      <c r="B19" s="15" t="s">
        <v>35</v>
      </c>
      <c r="C19" s="95">
        <v>12</v>
      </c>
      <c r="D19" s="92">
        <f>'50+'!M66</f>
        <v>0</v>
      </c>
      <c r="E19" s="12">
        <f>'50+'!L66</f>
        <v>0</v>
      </c>
      <c r="F19" s="12"/>
      <c r="G19" s="12"/>
      <c r="H19" s="12"/>
      <c r="I19" s="12"/>
    </row>
    <row r="20" spans="1:9" ht="18">
      <c r="A20" s="94"/>
      <c r="B20" s="15" t="s">
        <v>35</v>
      </c>
      <c r="C20" s="95">
        <v>13</v>
      </c>
      <c r="D20" s="92">
        <f>'50+'!G67</f>
        <v>0</v>
      </c>
      <c r="E20" s="12">
        <f>'50+'!F67</f>
        <v>0</v>
      </c>
      <c r="F20" s="12"/>
      <c r="G20" s="12"/>
      <c r="H20" s="12"/>
      <c r="I20" s="12"/>
    </row>
    <row r="21" spans="1:9" ht="18">
      <c r="A21" s="94"/>
      <c r="B21" s="15" t="s">
        <v>35</v>
      </c>
      <c r="C21" s="95">
        <v>14</v>
      </c>
      <c r="D21" s="92">
        <f>'50+'!G70</f>
        <v>0</v>
      </c>
      <c r="E21" s="12">
        <f>'50+'!F70</f>
        <v>0</v>
      </c>
      <c r="F21" s="12"/>
      <c r="G21" s="12"/>
      <c r="H21" s="12"/>
      <c r="I21" s="12"/>
    </row>
    <row r="22" spans="1:9" ht="18">
      <c r="A22" s="94"/>
      <c r="B22" s="15" t="s">
        <v>35</v>
      </c>
      <c r="C22" s="95">
        <v>15</v>
      </c>
      <c r="D22" s="92">
        <f>'50+'!M69</f>
        <v>0</v>
      </c>
      <c r="E22" s="12">
        <f>'50+'!L69</f>
        <v>0</v>
      </c>
      <c r="F22" s="12"/>
      <c r="G22" s="12"/>
      <c r="H22" s="12"/>
      <c r="I22" s="12"/>
    </row>
    <row r="23" spans="1:9" ht="18">
      <c r="A23" s="94"/>
      <c r="B23" s="15" t="s">
        <v>35</v>
      </c>
      <c r="C23" s="95">
        <v>16</v>
      </c>
      <c r="D23" s="92" t="str">
        <f>'50+'!M71</f>
        <v>_</v>
      </c>
      <c r="E23" s="12">
        <f>'50+'!L71</f>
        <v>0</v>
      </c>
      <c r="F23" s="12"/>
      <c r="G23" s="12"/>
      <c r="H23" s="12"/>
      <c r="I23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9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76" customWidth="1"/>
    <col min="2" max="2" width="3.75390625" style="76" customWidth="1"/>
    <col min="3" max="3" width="25.75390625" style="76" customWidth="1"/>
    <col min="4" max="4" width="3.75390625" style="76" customWidth="1"/>
    <col min="5" max="5" width="15.75390625" style="76" customWidth="1"/>
    <col min="6" max="6" width="3.75390625" style="76" customWidth="1"/>
    <col min="7" max="7" width="15.75390625" style="76" customWidth="1"/>
    <col min="8" max="8" width="3.75390625" style="76" customWidth="1"/>
    <col min="9" max="9" width="15.75390625" style="76" customWidth="1"/>
    <col min="10" max="10" width="3.75390625" style="76" customWidth="1"/>
    <col min="11" max="11" width="9.75390625" style="76" customWidth="1"/>
    <col min="12" max="12" width="3.75390625" style="76" customWidth="1"/>
    <col min="13" max="15" width="5.75390625" style="76" customWidth="1"/>
    <col min="16" max="16384" width="9.125" style="76" customWidth="1"/>
  </cols>
  <sheetData>
    <row r="1" spans="1:15" s="73" customFormat="1" ht="16.5" thickBo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0.25" customHeight="1">
      <c r="A3" s="105" t="str">
        <f>CONCATENATE('с50+'!A3)</f>
        <v>Чемпионат Республики Башкортостан в старших возрастах 2021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 customHeight="1">
      <c r="A4" s="104">
        <f>'с50+'!E5</f>
        <v>44202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2.75">
      <c r="A5" s="17">
        <v>1</v>
      </c>
      <c r="B5" s="114">
        <f>'с50+'!A8</f>
        <v>0</v>
      </c>
      <c r="C5" s="2" t="str">
        <f>'с50+'!B8</f>
        <v>Аксенов Андрей</v>
      </c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7"/>
      <c r="B6" s="115"/>
      <c r="C6" s="18">
        <v>1</v>
      </c>
      <c r="D6" s="116"/>
      <c r="E6" s="3" t="s">
        <v>90</v>
      </c>
      <c r="F6" s="117"/>
      <c r="G6" s="1"/>
      <c r="H6" s="1"/>
      <c r="I6" s="118"/>
      <c r="J6" s="118"/>
      <c r="K6" s="1"/>
      <c r="L6" s="1"/>
      <c r="M6" s="1"/>
      <c r="N6" s="1"/>
      <c r="O6" s="1"/>
    </row>
    <row r="7" spans="1:15" ht="12.75">
      <c r="A7" s="17">
        <v>16</v>
      </c>
      <c r="B7" s="114">
        <f>'с50+'!A23</f>
        <v>0</v>
      </c>
      <c r="C7" s="4" t="str">
        <f>'с50+'!B23</f>
        <v>_</v>
      </c>
      <c r="D7" s="119"/>
      <c r="E7" s="5"/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7"/>
      <c r="B8" s="115"/>
      <c r="C8" s="1"/>
      <c r="D8" s="115"/>
      <c r="E8" s="18">
        <v>9</v>
      </c>
      <c r="F8" s="116"/>
      <c r="G8" s="3" t="s">
        <v>90</v>
      </c>
      <c r="H8" s="117"/>
      <c r="I8" s="1"/>
      <c r="J8" s="1"/>
      <c r="K8" s="1"/>
      <c r="L8" s="1"/>
      <c r="M8" s="1"/>
      <c r="N8" s="1"/>
      <c r="O8" s="1"/>
    </row>
    <row r="9" spans="1:15" ht="12.75">
      <c r="A9" s="17">
        <v>9</v>
      </c>
      <c r="B9" s="114">
        <f>'с50+'!A16</f>
        <v>0</v>
      </c>
      <c r="C9" s="2" t="str">
        <f>'с50+'!B16</f>
        <v>Козлов Сергей</v>
      </c>
      <c r="D9" s="120"/>
      <c r="E9" s="5"/>
      <c r="F9" s="121"/>
      <c r="G9" s="5"/>
      <c r="H9" s="7"/>
      <c r="I9" s="1"/>
      <c r="J9" s="1"/>
      <c r="K9" s="1"/>
      <c r="L9" s="1"/>
      <c r="M9" s="1"/>
      <c r="N9" s="1"/>
      <c r="O9" s="1"/>
    </row>
    <row r="10" spans="1:15" ht="12.75">
      <c r="A10" s="17"/>
      <c r="B10" s="115"/>
      <c r="C10" s="18">
        <v>2</v>
      </c>
      <c r="D10" s="116"/>
      <c r="E10" s="122" t="s">
        <v>111</v>
      </c>
      <c r="F10" s="123"/>
      <c r="G10" s="5"/>
      <c r="H10" s="7"/>
      <c r="I10" s="1"/>
      <c r="J10" s="1"/>
      <c r="K10" s="1"/>
      <c r="L10" s="1"/>
      <c r="M10" s="1"/>
      <c r="N10" s="1"/>
      <c r="O10" s="1"/>
    </row>
    <row r="11" spans="1:15" ht="12.75">
      <c r="A11" s="17">
        <v>8</v>
      </c>
      <c r="B11" s="114">
        <f>'с50+'!A15</f>
        <v>0</v>
      </c>
      <c r="C11" s="4" t="str">
        <f>'с50+'!B15</f>
        <v>Садыков Амир</v>
      </c>
      <c r="D11" s="119"/>
      <c r="E11" s="1"/>
      <c r="F11" s="115"/>
      <c r="G11" s="5"/>
      <c r="H11" s="7"/>
      <c r="I11" s="1"/>
      <c r="J11" s="1"/>
      <c r="K11" s="1"/>
      <c r="L11" s="1"/>
      <c r="M11" s="124"/>
      <c r="N11" s="1"/>
      <c r="O11" s="1"/>
    </row>
    <row r="12" spans="1:15" ht="12.75">
      <c r="A12" s="17"/>
      <c r="B12" s="115"/>
      <c r="C12" s="1"/>
      <c r="D12" s="115"/>
      <c r="E12" s="1"/>
      <c r="F12" s="115"/>
      <c r="G12" s="18">
        <v>13</v>
      </c>
      <c r="H12" s="116"/>
      <c r="I12" s="3" t="s">
        <v>90</v>
      </c>
      <c r="J12" s="117"/>
      <c r="K12" s="1"/>
      <c r="L12" s="1"/>
      <c r="M12" s="124"/>
      <c r="N12" s="1"/>
      <c r="O12" s="1"/>
    </row>
    <row r="13" spans="1:15" ht="12.75">
      <c r="A13" s="17">
        <v>5</v>
      </c>
      <c r="B13" s="114">
        <f>'с50+'!A12</f>
        <v>0</v>
      </c>
      <c r="C13" s="2" t="str">
        <f>'с50+'!B12</f>
        <v>Тодрамович Александр</v>
      </c>
      <c r="D13" s="120"/>
      <c r="E13" s="1"/>
      <c r="F13" s="115"/>
      <c r="G13" s="5"/>
      <c r="H13" s="121"/>
      <c r="I13" s="5"/>
      <c r="J13" s="7"/>
      <c r="K13" s="1"/>
      <c r="L13" s="1"/>
      <c r="M13" s="124"/>
      <c r="N13" s="1"/>
      <c r="O13" s="1"/>
    </row>
    <row r="14" spans="1:15" ht="12.75">
      <c r="A14" s="17"/>
      <c r="B14" s="115"/>
      <c r="C14" s="18">
        <v>3</v>
      </c>
      <c r="D14" s="116"/>
      <c r="E14" s="6" t="s">
        <v>95</v>
      </c>
      <c r="F14" s="125"/>
      <c r="G14" s="5"/>
      <c r="H14" s="126"/>
      <c r="I14" s="5"/>
      <c r="J14" s="7"/>
      <c r="K14" s="58"/>
      <c r="L14" s="1"/>
      <c r="M14" s="124"/>
      <c r="N14" s="1"/>
      <c r="O14" s="1"/>
    </row>
    <row r="15" spans="1:15" ht="12.75">
      <c r="A15" s="17">
        <v>12</v>
      </c>
      <c r="B15" s="114">
        <f>'с50+'!A19</f>
        <v>0</v>
      </c>
      <c r="C15" s="4" t="str">
        <f>'с50+'!B19</f>
        <v>_</v>
      </c>
      <c r="D15" s="119"/>
      <c r="E15" s="5"/>
      <c r="F15" s="125"/>
      <c r="G15" s="5"/>
      <c r="H15" s="126"/>
      <c r="I15" s="5"/>
      <c r="J15" s="7"/>
      <c r="K15" s="1"/>
      <c r="L15" s="1"/>
      <c r="M15" s="124"/>
      <c r="N15" s="1"/>
      <c r="O15" s="1"/>
    </row>
    <row r="16" spans="1:15" ht="12.75">
      <c r="A16" s="17"/>
      <c r="B16" s="115"/>
      <c r="C16" s="1"/>
      <c r="D16" s="115"/>
      <c r="E16" s="18">
        <v>10</v>
      </c>
      <c r="F16" s="116"/>
      <c r="G16" s="122" t="s">
        <v>94</v>
      </c>
      <c r="H16" s="123"/>
      <c r="I16" s="5"/>
      <c r="J16" s="7"/>
      <c r="K16" s="1"/>
      <c r="L16" s="1"/>
      <c r="M16" s="1"/>
      <c r="N16" s="1"/>
      <c r="O16" s="1"/>
    </row>
    <row r="17" spans="1:15" ht="12.75">
      <c r="A17" s="17">
        <v>13</v>
      </c>
      <c r="B17" s="114">
        <f>'с50+'!A20</f>
        <v>0</v>
      </c>
      <c r="C17" s="2" t="str">
        <f>'с50+'!B20</f>
        <v>_</v>
      </c>
      <c r="D17" s="120"/>
      <c r="E17" s="5"/>
      <c r="F17" s="121"/>
      <c r="G17" s="1"/>
      <c r="H17" s="115"/>
      <c r="I17" s="5"/>
      <c r="J17" s="7"/>
      <c r="K17" s="1"/>
      <c r="L17" s="1"/>
      <c r="M17" s="1"/>
      <c r="N17" s="1"/>
      <c r="O17" s="1"/>
    </row>
    <row r="18" spans="1:15" ht="12.75">
      <c r="A18" s="17"/>
      <c r="B18" s="115"/>
      <c r="C18" s="18">
        <v>4</v>
      </c>
      <c r="D18" s="116"/>
      <c r="E18" s="122" t="s">
        <v>94</v>
      </c>
      <c r="F18" s="123"/>
      <c r="G18" s="1"/>
      <c r="H18" s="115"/>
      <c r="I18" s="5"/>
      <c r="J18" s="7"/>
      <c r="K18" s="1"/>
      <c r="L18" s="1"/>
      <c r="M18" s="1"/>
      <c r="N18" s="1"/>
      <c r="O18" s="1"/>
    </row>
    <row r="19" spans="1:15" ht="12.75">
      <c r="A19" s="17">
        <v>4</v>
      </c>
      <c r="B19" s="114">
        <f>'с50+'!A11</f>
        <v>0</v>
      </c>
      <c r="C19" s="4" t="str">
        <f>'с50+'!B11</f>
        <v>Барышев Сергей</v>
      </c>
      <c r="D19" s="119"/>
      <c r="E19" s="1"/>
      <c r="F19" s="115"/>
      <c r="G19" s="1"/>
      <c r="H19" s="115"/>
      <c r="I19" s="5"/>
      <c r="J19" s="7"/>
      <c r="K19" s="1"/>
      <c r="L19" s="1"/>
      <c r="M19" s="1"/>
      <c r="N19" s="1"/>
      <c r="O19" s="1"/>
    </row>
    <row r="20" spans="1:15" ht="12.75">
      <c r="A20" s="17"/>
      <c r="B20" s="115"/>
      <c r="C20" s="1"/>
      <c r="D20" s="115"/>
      <c r="E20" s="1"/>
      <c r="F20" s="115"/>
      <c r="G20" s="1"/>
      <c r="H20" s="115"/>
      <c r="I20" s="18">
        <v>15</v>
      </c>
      <c r="J20" s="116"/>
      <c r="K20" s="3" t="s">
        <v>93</v>
      </c>
      <c r="L20" s="3"/>
      <c r="M20" s="3"/>
      <c r="N20" s="3"/>
      <c r="O20" s="3"/>
    </row>
    <row r="21" spans="1:15" ht="12.75">
      <c r="A21" s="17">
        <v>3</v>
      </c>
      <c r="B21" s="114">
        <f>'с50+'!A10</f>
        <v>0</v>
      </c>
      <c r="C21" s="2" t="str">
        <f>'с50+'!B10</f>
        <v>Дулесов Вадим</v>
      </c>
      <c r="D21" s="120"/>
      <c r="E21" s="1"/>
      <c r="F21" s="115"/>
      <c r="G21" s="1"/>
      <c r="H21" s="115"/>
      <c r="I21" s="5"/>
      <c r="J21" s="63"/>
      <c r="K21" s="7"/>
      <c r="L21" s="7"/>
      <c r="M21" s="1"/>
      <c r="N21" s="107" t="s">
        <v>0</v>
      </c>
      <c r="O21" s="107"/>
    </row>
    <row r="22" spans="1:15" ht="12.75">
      <c r="A22" s="17"/>
      <c r="B22" s="115"/>
      <c r="C22" s="18">
        <v>5</v>
      </c>
      <c r="D22" s="116"/>
      <c r="E22" s="3" t="s">
        <v>93</v>
      </c>
      <c r="F22" s="120"/>
      <c r="G22" s="1"/>
      <c r="H22" s="115"/>
      <c r="I22" s="5"/>
      <c r="J22" s="127"/>
      <c r="K22" s="7"/>
      <c r="L22" s="7"/>
      <c r="M22" s="1"/>
      <c r="N22" s="1"/>
      <c r="O22" s="1"/>
    </row>
    <row r="23" spans="1:15" ht="12.75">
      <c r="A23" s="17">
        <v>14</v>
      </c>
      <c r="B23" s="114">
        <f>'с50+'!A21</f>
        <v>0</v>
      </c>
      <c r="C23" s="4" t="str">
        <f>'с50+'!B21</f>
        <v>_</v>
      </c>
      <c r="D23" s="119"/>
      <c r="E23" s="5"/>
      <c r="F23" s="125"/>
      <c r="G23" s="1"/>
      <c r="H23" s="115"/>
      <c r="I23" s="5"/>
      <c r="J23" s="7"/>
      <c r="K23" s="7"/>
      <c r="L23" s="7"/>
      <c r="M23" s="1"/>
      <c r="N23" s="1"/>
      <c r="O23" s="1"/>
    </row>
    <row r="24" spans="1:15" ht="12.75">
      <c r="A24" s="17"/>
      <c r="B24" s="115"/>
      <c r="C24" s="1"/>
      <c r="D24" s="115"/>
      <c r="E24" s="18">
        <v>11</v>
      </c>
      <c r="F24" s="116"/>
      <c r="G24" s="3" t="s">
        <v>93</v>
      </c>
      <c r="H24" s="120"/>
      <c r="I24" s="5"/>
      <c r="J24" s="7"/>
      <c r="K24" s="7"/>
      <c r="L24" s="7"/>
      <c r="M24" s="1"/>
      <c r="N24" s="1"/>
      <c r="O24" s="1"/>
    </row>
    <row r="25" spans="1:15" ht="12.75">
      <c r="A25" s="17">
        <v>11</v>
      </c>
      <c r="B25" s="114">
        <f>'с50+'!A18</f>
        <v>0</v>
      </c>
      <c r="C25" s="2" t="str">
        <f>'с50+'!B18</f>
        <v>Искарова Фануза</v>
      </c>
      <c r="D25" s="120"/>
      <c r="E25" s="5"/>
      <c r="F25" s="121"/>
      <c r="G25" s="5"/>
      <c r="H25" s="125"/>
      <c r="I25" s="5"/>
      <c r="J25" s="7"/>
      <c r="K25" s="7"/>
      <c r="L25" s="7"/>
      <c r="M25" s="1"/>
      <c r="N25" s="1"/>
      <c r="O25" s="1"/>
    </row>
    <row r="26" spans="1:15" ht="12.75">
      <c r="A26" s="17"/>
      <c r="B26" s="115"/>
      <c r="C26" s="18">
        <v>6</v>
      </c>
      <c r="D26" s="116"/>
      <c r="E26" s="122" t="s">
        <v>96</v>
      </c>
      <c r="F26" s="123"/>
      <c r="G26" s="5"/>
      <c r="H26" s="125"/>
      <c r="I26" s="5"/>
      <c r="J26" s="7"/>
      <c r="K26" s="7"/>
      <c r="L26" s="7"/>
      <c r="M26" s="1"/>
      <c r="N26" s="1"/>
      <c r="O26" s="1"/>
    </row>
    <row r="27" spans="1:15" ht="12.75">
      <c r="A27" s="17">
        <v>6</v>
      </c>
      <c r="B27" s="114">
        <f>'с50+'!A13</f>
        <v>0</v>
      </c>
      <c r="C27" s="4" t="str">
        <f>'с50+'!B13</f>
        <v>Семенов Юрий</v>
      </c>
      <c r="D27" s="119"/>
      <c r="E27" s="1"/>
      <c r="F27" s="115"/>
      <c r="G27" s="5"/>
      <c r="H27" s="125"/>
      <c r="I27" s="5"/>
      <c r="J27" s="7"/>
      <c r="K27" s="7"/>
      <c r="L27" s="7"/>
      <c r="M27" s="1"/>
      <c r="N27" s="1"/>
      <c r="O27" s="1"/>
    </row>
    <row r="28" spans="1:15" ht="12.75">
      <c r="A28" s="17"/>
      <c r="B28" s="115"/>
      <c r="C28" s="1"/>
      <c r="D28" s="115"/>
      <c r="E28" s="1"/>
      <c r="F28" s="115"/>
      <c r="G28" s="18">
        <v>14</v>
      </c>
      <c r="H28" s="116"/>
      <c r="I28" s="122" t="s">
        <v>93</v>
      </c>
      <c r="J28" s="117"/>
      <c r="K28" s="7"/>
      <c r="L28" s="7"/>
      <c r="M28" s="1"/>
      <c r="N28" s="1"/>
      <c r="O28" s="1"/>
    </row>
    <row r="29" spans="1:15" ht="12.75">
      <c r="A29" s="17">
        <v>7</v>
      </c>
      <c r="B29" s="114">
        <f>'с50+'!A14</f>
        <v>0</v>
      </c>
      <c r="C29" s="2" t="str">
        <f>'с50+'!B14</f>
        <v>Хамидов Мауль</v>
      </c>
      <c r="D29" s="120"/>
      <c r="E29" s="1"/>
      <c r="F29" s="115"/>
      <c r="G29" s="5"/>
      <c r="H29" s="63"/>
      <c r="I29" s="1"/>
      <c r="J29" s="1"/>
      <c r="K29" s="7"/>
      <c r="L29" s="7"/>
      <c r="M29" s="1"/>
      <c r="N29" s="1"/>
      <c r="O29" s="1"/>
    </row>
    <row r="30" spans="1:15" ht="12.75">
      <c r="A30" s="17"/>
      <c r="B30" s="115"/>
      <c r="C30" s="18">
        <v>7</v>
      </c>
      <c r="D30" s="116"/>
      <c r="E30" s="3" t="s">
        <v>101</v>
      </c>
      <c r="F30" s="120"/>
      <c r="G30" s="5"/>
      <c r="H30" s="61"/>
      <c r="I30" s="1"/>
      <c r="J30" s="1"/>
      <c r="K30" s="7"/>
      <c r="L30" s="7"/>
      <c r="M30" s="1"/>
      <c r="N30" s="1"/>
      <c r="O30" s="1"/>
    </row>
    <row r="31" spans="1:15" ht="12.75">
      <c r="A31" s="17">
        <v>10</v>
      </c>
      <c r="B31" s="114">
        <f>'с50+'!A17</f>
        <v>0</v>
      </c>
      <c r="C31" s="4" t="str">
        <f>'с50+'!B17</f>
        <v>Горбунов Валентин</v>
      </c>
      <c r="D31" s="119"/>
      <c r="E31" s="5"/>
      <c r="F31" s="125"/>
      <c r="G31" s="5"/>
      <c r="H31" s="61"/>
      <c r="I31" s="17">
        <v>-15</v>
      </c>
      <c r="J31" s="128">
        <f>IF(J20=H12,H28,IF(J20=H28,H12,0))</f>
        <v>0</v>
      </c>
      <c r="K31" s="2" t="str">
        <f>IF(K20=I12,I28,IF(K20=I28,I12,0))</f>
        <v>Аксенов Андрей</v>
      </c>
      <c r="L31" s="2"/>
      <c r="M31" s="6"/>
      <c r="N31" s="6"/>
      <c r="O31" s="6"/>
    </row>
    <row r="32" spans="1:15" ht="12.75">
      <c r="A32" s="17"/>
      <c r="B32" s="115"/>
      <c r="C32" s="1"/>
      <c r="D32" s="115"/>
      <c r="E32" s="18">
        <v>12</v>
      </c>
      <c r="F32" s="116"/>
      <c r="G32" s="122" t="s">
        <v>91</v>
      </c>
      <c r="H32" s="129"/>
      <c r="I32" s="1"/>
      <c r="J32" s="1"/>
      <c r="K32" s="7"/>
      <c r="L32" s="7"/>
      <c r="M32" s="1"/>
      <c r="N32" s="107" t="s">
        <v>1</v>
      </c>
      <c r="O32" s="107"/>
    </row>
    <row r="33" spans="1:15" ht="12.75">
      <c r="A33" s="17">
        <v>15</v>
      </c>
      <c r="B33" s="114">
        <f>'с50+'!A22</f>
        <v>0</v>
      </c>
      <c r="C33" s="2" t="str">
        <f>'с50+'!B22</f>
        <v>_</v>
      </c>
      <c r="D33" s="120"/>
      <c r="E33" s="5"/>
      <c r="F33" s="63"/>
      <c r="G33" s="1"/>
      <c r="H33" s="1"/>
      <c r="I33" s="1"/>
      <c r="J33" s="1"/>
      <c r="K33" s="7"/>
      <c r="L33" s="7"/>
      <c r="M33" s="1"/>
      <c r="N33" s="1"/>
      <c r="O33" s="1"/>
    </row>
    <row r="34" spans="1:15" ht="12.75">
      <c r="A34" s="17"/>
      <c r="B34" s="115"/>
      <c r="C34" s="18">
        <v>8</v>
      </c>
      <c r="D34" s="116"/>
      <c r="E34" s="122" t="s">
        <v>91</v>
      </c>
      <c r="F34" s="129"/>
      <c r="G34" s="1"/>
      <c r="H34" s="1"/>
      <c r="I34" s="1"/>
      <c r="J34" s="1"/>
      <c r="K34" s="7"/>
      <c r="L34" s="7"/>
      <c r="M34" s="1"/>
      <c r="N34" s="1"/>
      <c r="O34" s="1"/>
    </row>
    <row r="35" spans="1:15" ht="12.75">
      <c r="A35" s="17">
        <v>2</v>
      </c>
      <c r="B35" s="114">
        <f>'с50+'!A9</f>
        <v>0</v>
      </c>
      <c r="C35" s="4" t="str">
        <f>'с50+'!B9</f>
        <v>Аюпов Радик</v>
      </c>
      <c r="D35" s="59"/>
      <c r="E35" s="1"/>
      <c r="F35" s="1"/>
      <c r="G35" s="1"/>
      <c r="H35" s="1"/>
      <c r="I35" s="1"/>
      <c r="J35" s="1"/>
      <c r="K35" s="7"/>
      <c r="L35" s="7"/>
      <c r="M35" s="1"/>
      <c r="N35" s="1"/>
      <c r="O35" s="1"/>
    </row>
    <row r="36" spans="1:15" ht="12.75">
      <c r="A36" s="17"/>
      <c r="B36" s="17"/>
      <c r="C36" s="1"/>
      <c r="D36" s="1"/>
      <c r="E36" s="1"/>
      <c r="F36" s="1"/>
      <c r="G36" s="1"/>
      <c r="H36" s="1"/>
      <c r="I36" s="1"/>
      <c r="J36" s="1"/>
      <c r="K36" s="7"/>
      <c r="L36" s="7"/>
      <c r="M36" s="1"/>
      <c r="N36" s="1"/>
      <c r="O36" s="1"/>
    </row>
    <row r="37" spans="1:15" ht="12.75">
      <c r="A37" s="17">
        <v>-1</v>
      </c>
      <c r="B37" s="128">
        <f>IF(D6=B5,B7,IF(D6=B7,B5,0))</f>
        <v>0</v>
      </c>
      <c r="C37" s="2" t="str">
        <f>IF(E6=C5,C7,IF(E6=C7,C5,0))</f>
        <v>_</v>
      </c>
      <c r="D37" s="58"/>
      <c r="E37" s="1"/>
      <c r="F37" s="1"/>
      <c r="G37" s="17">
        <v>-13</v>
      </c>
      <c r="H37" s="128">
        <f>IF(H12=F8,F16,IF(H12=F16,F8,0))</f>
        <v>0</v>
      </c>
      <c r="I37" s="2" t="str">
        <f>IF(I12=G8,G16,IF(I12=G16,G8,0))</f>
        <v>Барышев Сергей</v>
      </c>
      <c r="J37" s="58"/>
      <c r="K37" s="1"/>
      <c r="L37" s="1"/>
      <c r="M37" s="1"/>
      <c r="N37" s="1"/>
      <c r="O37" s="1"/>
    </row>
    <row r="38" spans="1:15" ht="12.75">
      <c r="A38" s="17"/>
      <c r="B38" s="17"/>
      <c r="C38" s="18">
        <v>16</v>
      </c>
      <c r="D38" s="116"/>
      <c r="E38" s="130" t="s">
        <v>110</v>
      </c>
      <c r="F38" s="131"/>
      <c r="G38" s="1"/>
      <c r="H38" s="1"/>
      <c r="I38" s="5"/>
      <c r="J38" s="7"/>
      <c r="K38" s="1"/>
      <c r="L38" s="1"/>
      <c r="M38" s="1"/>
      <c r="N38" s="1"/>
      <c r="O38" s="1"/>
    </row>
    <row r="39" spans="1:15" ht="12.75">
      <c r="A39" s="17">
        <v>-2</v>
      </c>
      <c r="B39" s="128">
        <f>IF(D10=B9,B11,IF(D10=B11,B9,0))</f>
        <v>0</v>
      </c>
      <c r="C39" s="4" t="str">
        <f>IF(E10=C9,C11,IF(E10=C11,C9,0))</f>
        <v>Садыков Амир</v>
      </c>
      <c r="D39" s="59"/>
      <c r="E39" s="18">
        <v>20</v>
      </c>
      <c r="F39" s="116"/>
      <c r="G39" s="130" t="s">
        <v>101</v>
      </c>
      <c r="H39" s="131"/>
      <c r="I39" s="18">
        <v>26</v>
      </c>
      <c r="J39" s="116"/>
      <c r="K39" s="130" t="s">
        <v>94</v>
      </c>
      <c r="L39" s="131"/>
      <c r="M39" s="1"/>
      <c r="N39" s="1"/>
      <c r="O39" s="1"/>
    </row>
    <row r="40" spans="1:15" ht="12.75">
      <c r="A40" s="17"/>
      <c r="B40" s="17"/>
      <c r="C40" s="17">
        <v>-12</v>
      </c>
      <c r="D40" s="128">
        <f>IF(F32=D30,D34,IF(F32=D34,D30,0))</f>
        <v>0</v>
      </c>
      <c r="E40" s="4" t="str">
        <f>IF(G32=E30,E34,IF(G32=E34,E30,0))</f>
        <v>Горбунов Валентин</v>
      </c>
      <c r="F40" s="59"/>
      <c r="G40" s="5"/>
      <c r="H40" s="61"/>
      <c r="I40" s="5"/>
      <c r="J40" s="63"/>
      <c r="K40" s="5"/>
      <c r="L40" s="7"/>
      <c r="M40" s="1"/>
      <c r="N40" s="1"/>
      <c r="O40" s="1"/>
    </row>
    <row r="41" spans="1:15" ht="12.75">
      <c r="A41" s="17">
        <v>-3</v>
      </c>
      <c r="B41" s="128">
        <f>IF(D14=B13,B15,IF(D14=B15,B13,0))</f>
        <v>0</v>
      </c>
      <c r="C41" s="2" t="str">
        <f>IF(E14=C13,C15,IF(E14=C15,C13,0))</f>
        <v>_</v>
      </c>
      <c r="D41" s="58"/>
      <c r="E41" s="1"/>
      <c r="F41" s="1"/>
      <c r="G41" s="18">
        <v>24</v>
      </c>
      <c r="H41" s="116"/>
      <c r="I41" s="132" t="s">
        <v>101</v>
      </c>
      <c r="J41" s="127"/>
      <c r="K41" s="5"/>
      <c r="L41" s="7"/>
      <c r="M41" s="1"/>
      <c r="N41" s="1"/>
      <c r="O41" s="1"/>
    </row>
    <row r="42" spans="1:15" ht="12.75">
      <c r="A42" s="17"/>
      <c r="B42" s="17"/>
      <c r="C42" s="18">
        <v>17</v>
      </c>
      <c r="D42" s="116"/>
      <c r="E42" s="130"/>
      <c r="F42" s="131"/>
      <c r="G42" s="5"/>
      <c r="H42" s="7"/>
      <c r="I42" s="7"/>
      <c r="J42" s="7"/>
      <c r="K42" s="5"/>
      <c r="L42" s="7"/>
      <c r="M42" s="1"/>
      <c r="N42" s="1"/>
      <c r="O42" s="1"/>
    </row>
    <row r="43" spans="1:15" ht="12.75">
      <c r="A43" s="17">
        <v>-4</v>
      </c>
      <c r="B43" s="128">
        <f>IF(D18=B17,B19,IF(D18=B19,B17,0))</f>
        <v>0</v>
      </c>
      <c r="C43" s="4" t="str">
        <f>IF(E18=C17,C19,IF(E18=C19,C17,0))</f>
        <v>_</v>
      </c>
      <c r="D43" s="59"/>
      <c r="E43" s="18">
        <v>21</v>
      </c>
      <c r="F43" s="116"/>
      <c r="G43" s="132" t="s">
        <v>96</v>
      </c>
      <c r="H43" s="131"/>
      <c r="I43" s="7"/>
      <c r="J43" s="7"/>
      <c r="K43" s="18">
        <v>28</v>
      </c>
      <c r="L43" s="116"/>
      <c r="M43" s="130" t="s">
        <v>91</v>
      </c>
      <c r="N43" s="6"/>
      <c r="O43" s="6"/>
    </row>
    <row r="44" spans="1:15" ht="12.75">
      <c r="A44" s="17"/>
      <c r="B44" s="17"/>
      <c r="C44" s="17">
        <v>-11</v>
      </c>
      <c r="D44" s="128">
        <f>IF(F24=D22,D26,IF(F24=D26,D22,0))</f>
        <v>0</v>
      </c>
      <c r="E44" s="4" t="str">
        <f>IF(G24=E22,E26,IF(G24=E26,E22,0))</f>
        <v>Семенов Юрий</v>
      </c>
      <c r="F44" s="59"/>
      <c r="G44" s="1"/>
      <c r="H44" s="1"/>
      <c r="I44" s="7"/>
      <c r="J44" s="7"/>
      <c r="K44" s="5"/>
      <c r="L44" s="7"/>
      <c r="M44" s="1"/>
      <c r="N44" s="107" t="s">
        <v>2</v>
      </c>
      <c r="O44" s="107"/>
    </row>
    <row r="45" spans="1:15" ht="12.75">
      <c r="A45" s="17">
        <v>-5</v>
      </c>
      <c r="B45" s="128">
        <f>IF(D22=B21,B23,IF(D22=B23,B21,0))</f>
        <v>0</v>
      </c>
      <c r="C45" s="2" t="str">
        <f>IF(E22=C21,C23,IF(E22=C23,C21,0))</f>
        <v>_</v>
      </c>
      <c r="D45" s="58"/>
      <c r="E45" s="1"/>
      <c r="F45" s="1"/>
      <c r="G45" s="17">
        <v>-14</v>
      </c>
      <c r="H45" s="128">
        <f>IF(H28=F24,F32,IF(H28=F32,F24,0))</f>
        <v>0</v>
      </c>
      <c r="I45" s="2" t="str">
        <f>IF(I28=G24,G32,IF(I28=G32,G24,0))</f>
        <v>Аюпов Радик</v>
      </c>
      <c r="J45" s="58"/>
      <c r="K45" s="5"/>
      <c r="L45" s="7"/>
      <c r="M45" s="7"/>
      <c r="N45" s="1"/>
      <c r="O45" s="1"/>
    </row>
    <row r="46" spans="1:15" ht="12.75">
      <c r="A46" s="17"/>
      <c r="B46" s="17"/>
      <c r="C46" s="18">
        <v>18</v>
      </c>
      <c r="D46" s="116"/>
      <c r="E46" s="130" t="s">
        <v>112</v>
      </c>
      <c r="F46" s="131"/>
      <c r="G46" s="1"/>
      <c r="H46" s="1"/>
      <c r="I46" s="134"/>
      <c r="J46" s="7"/>
      <c r="K46" s="5"/>
      <c r="L46" s="7"/>
      <c r="M46" s="7"/>
      <c r="N46" s="1"/>
      <c r="O46" s="1"/>
    </row>
    <row r="47" spans="1:15" ht="12.75">
      <c r="A47" s="17">
        <v>-6</v>
      </c>
      <c r="B47" s="128">
        <f>IF(D26=B25,B27,IF(D26=B27,B25,0))</f>
        <v>0</v>
      </c>
      <c r="C47" s="4" t="str">
        <f>IF(E26=C25,C27,IF(E26=C27,C25,0))</f>
        <v>Искарова Фануза</v>
      </c>
      <c r="D47" s="59"/>
      <c r="E47" s="18">
        <v>22</v>
      </c>
      <c r="F47" s="116"/>
      <c r="G47" s="130" t="s">
        <v>95</v>
      </c>
      <c r="H47" s="131"/>
      <c r="I47" s="18">
        <v>27</v>
      </c>
      <c r="J47" s="116"/>
      <c r="K47" s="132" t="s">
        <v>91</v>
      </c>
      <c r="L47" s="131"/>
      <c r="M47" s="7"/>
      <c r="N47" s="1"/>
      <c r="O47" s="1"/>
    </row>
    <row r="48" spans="1:15" ht="12.75">
      <c r="A48" s="17"/>
      <c r="B48" s="17"/>
      <c r="C48" s="17">
        <v>-10</v>
      </c>
      <c r="D48" s="128">
        <f>IF(F16=D14,D18,IF(F16=D18,D14,0))</f>
        <v>0</v>
      </c>
      <c r="E48" s="4" t="str">
        <f>IF(G16=E14,E18,IF(G16=E18,E14,0))</f>
        <v>Тодрамович Александр</v>
      </c>
      <c r="F48" s="59"/>
      <c r="G48" s="5"/>
      <c r="H48" s="61"/>
      <c r="I48" s="5"/>
      <c r="J48" s="63"/>
      <c r="K48" s="1"/>
      <c r="L48" s="1"/>
      <c r="M48" s="7"/>
      <c r="N48" s="1"/>
      <c r="O48" s="1"/>
    </row>
    <row r="49" spans="1:15" ht="12.75">
      <c r="A49" s="17">
        <v>-7</v>
      </c>
      <c r="B49" s="128">
        <f>IF(D30=B29,B31,IF(D30=B31,B29,0))</f>
        <v>0</v>
      </c>
      <c r="C49" s="2" t="str">
        <f>IF(E30=C29,C31,IF(E30=C31,C29,0))</f>
        <v>Хамидов Мауль</v>
      </c>
      <c r="D49" s="58"/>
      <c r="E49" s="1"/>
      <c r="F49" s="1"/>
      <c r="G49" s="18">
        <v>25</v>
      </c>
      <c r="H49" s="116"/>
      <c r="I49" s="132" t="s">
        <v>97</v>
      </c>
      <c r="J49" s="127"/>
      <c r="K49" s="1"/>
      <c r="L49" s="1"/>
      <c r="M49" s="7"/>
      <c r="N49" s="1"/>
      <c r="O49" s="1"/>
    </row>
    <row r="50" spans="1:15" ht="12.75">
      <c r="A50" s="17"/>
      <c r="B50" s="17"/>
      <c r="C50" s="18">
        <v>19</v>
      </c>
      <c r="D50" s="116"/>
      <c r="E50" s="130" t="s">
        <v>97</v>
      </c>
      <c r="F50" s="131"/>
      <c r="G50" s="5"/>
      <c r="H50" s="7"/>
      <c r="I50" s="7"/>
      <c r="J50" s="7"/>
      <c r="K50" s="1"/>
      <c r="L50" s="1"/>
      <c r="M50" s="7"/>
      <c r="N50" s="1"/>
      <c r="O50" s="1"/>
    </row>
    <row r="51" spans="1:15" ht="12.75">
      <c r="A51" s="17">
        <v>-8</v>
      </c>
      <c r="B51" s="128">
        <f>IF(D34=B33,B35,IF(D34=B35,B33,0))</f>
        <v>0</v>
      </c>
      <c r="C51" s="4" t="str">
        <f>IF(E34=C33,C35,IF(E34=C35,C33,0))</f>
        <v>_</v>
      </c>
      <c r="D51" s="59"/>
      <c r="E51" s="18">
        <v>23</v>
      </c>
      <c r="F51" s="116"/>
      <c r="G51" s="132" t="s">
        <v>97</v>
      </c>
      <c r="H51" s="131"/>
      <c r="I51" s="7"/>
      <c r="J51" s="7"/>
      <c r="K51" s="17">
        <v>-28</v>
      </c>
      <c r="L51" s="128">
        <f>IF(L43=J39,J47,IF(L43=J47,J39,0))</f>
        <v>0</v>
      </c>
      <c r="M51" s="2" t="str">
        <f>IF(M43=K39,K47,IF(M43=K47,K39,0))</f>
        <v>Барышев Сергей</v>
      </c>
      <c r="N51" s="6"/>
      <c r="O51" s="6"/>
    </row>
    <row r="52" spans="1:15" ht="12.75">
      <c r="A52" s="17"/>
      <c r="B52" s="17"/>
      <c r="C52" s="19">
        <v>-9</v>
      </c>
      <c r="D52" s="128">
        <f>IF(F8=D6,D10,IF(F8=D10,D6,0))</f>
        <v>0</v>
      </c>
      <c r="E52" s="4" t="str">
        <f>IF(G8=E6,E10,IF(G8=E10,E6,0))</f>
        <v>Козлов Сергей</v>
      </c>
      <c r="F52" s="59"/>
      <c r="G52" s="1"/>
      <c r="H52" s="1"/>
      <c r="I52" s="7"/>
      <c r="J52" s="7"/>
      <c r="K52" s="1"/>
      <c r="L52" s="1"/>
      <c r="M52" s="9"/>
      <c r="N52" s="107" t="s">
        <v>3</v>
      </c>
      <c r="O52" s="107"/>
    </row>
    <row r="53" spans="1:15" ht="12.75">
      <c r="A53" s="17"/>
      <c r="B53" s="1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7">
        <v>-26</v>
      </c>
      <c r="B54" s="128">
        <f>IF(J39=H37,H41,IF(J39=H41,H37,0))</f>
        <v>0</v>
      </c>
      <c r="C54" s="2" t="str">
        <f>IF(K39=I37,I41,IF(K39=I41,I37,0))</f>
        <v>Горбунов Валентин</v>
      </c>
      <c r="D54" s="58"/>
      <c r="E54" s="1"/>
      <c r="F54" s="1"/>
      <c r="G54" s="17">
        <v>-20</v>
      </c>
      <c r="H54" s="128">
        <f>IF(F39=D38,D40,IF(F39=D40,D38,0))</f>
        <v>0</v>
      </c>
      <c r="I54" s="2" t="str">
        <f>IF(G39=E38,E40,IF(G39=E40,E38,0))</f>
        <v>Садыков Амир</v>
      </c>
      <c r="J54" s="58"/>
      <c r="K54" s="1"/>
      <c r="L54" s="1"/>
      <c r="M54" s="1"/>
      <c r="N54" s="1"/>
      <c r="O54" s="1"/>
    </row>
    <row r="55" spans="1:15" ht="12.75">
      <c r="A55" s="17"/>
      <c r="B55" s="115"/>
      <c r="C55" s="18">
        <v>29</v>
      </c>
      <c r="D55" s="116"/>
      <c r="E55" s="3" t="s">
        <v>101</v>
      </c>
      <c r="F55" s="117"/>
      <c r="G55" s="17"/>
      <c r="H55" s="17"/>
      <c r="I55" s="18">
        <v>31</v>
      </c>
      <c r="J55" s="116"/>
      <c r="K55" s="3" t="s">
        <v>110</v>
      </c>
      <c r="L55" s="117"/>
      <c r="M55" s="1"/>
      <c r="N55" s="1"/>
      <c r="O55" s="1"/>
    </row>
    <row r="56" spans="1:15" ht="12.75">
      <c r="A56" s="17">
        <v>-27</v>
      </c>
      <c r="B56" s="128">
        <f>IF(J47=H45,H49,IF(J47=H49,H45,0))</f>
        <v>0</v>
      </c>
      <c r="C56" s="4" t="str">
        <f>IF(K47=I45,I49,IF(K47=I49,I45,0))</f>
        <v>Хамидов Мауль</v>
      </c>
      <c r="D56" s="59"/>
      <c r="E56" s="8" t="s">
        <v>4</v>
      </c>
      <c r="F56" s="8"/>
      <c r="G56" s="17">
        <v>-21</v>
      </c>
      <c r="H56" s="128">
        <f>IF(F43=D42,D44,IF(F43=D44,D42,0))</f>
        <v>0</v>
      </c>
      <c r="I56" s="4">
        <f>IF(G43=E42,E44,IF(G43=E44,E42,0))</f>
        <v>0</v>
      </c>
      <c r="J56" s="59"/>
      <c r="K56" s="5"/>
      <c r="L56" s="7"/>
      <c r="M56" s="7"/>
      <c r="N56" s="1"/>
      <c r="O56" s="1"/>
    </row>
    <row r="57" spans="1:15" ht="12.75">
      <c r="A57" s="17"/>
      <c r="B57" s="17"/>
      <c r="C57" s="17">
        <v>-29</v>
      </c>
      <c r="D57" s="128">
        <f>IF(D55=B54,B56,IF(D55=B56,B54,0))</f>
        <v>0</v>
      </c>
      <c r="E57" s="2" t="str">
        <f>IF(E55=C54,C56,IF(E55=C56,C54,0))</f>
        <v>Хамидов Мауль</v>
      </c>
      <c r="F57" s="58"/>
      <c r="G57" s="17"/>
      <c r="H57" s="17"/>
      <c r="I57" s="1"/>
      <c r="J57" s="1"/>
      <c r="K57" s="18">
        <v>33</v>
      </c>
      <c r="L57" s="116"/>
      <c r="M57" s="3" t="s">
        <v>112</v>
      </c>
      <c r="N57" s="6"/>
      <c r="O57" s="6"/>
    </row>
    <row r="58" spans="1:15" ht="12.75">
      <c r="A58" s="17"/>
      <c r="B58" s="17"/>
      <c r="C58" s="1"/>
      <c r="D58" s="1"/>
      <c r="E58" s="8" t="s">
        <v>5</v>
      </c>
      <c r="F58" s="8"/>
      <c r="G58" s="17">
        <v>-22</v>
      </c>
      <c r="H58" s="128">
        <f>IF(F47=D46,D48,IF(F47=D48,D46,0))</f>
        <v>0</v>
      </c>
      <c r="I58" s="2" t="str">
        <f>IF(G47=E46,E48,IF(G47=E48,E46,0))</f>
        <v>Искарова Фануза</v>
      </c>
      <c r="J58" s="58"/>
      <c r="K58" s="5"/>
      <c r="L58" s="7"/>
      <c r="M58" s="1"/>
      <c r="N58" s="107" t="s">
        <v>6</v>
      </c>
      <c r="O58" s="107"/>
    </row>
    <row r="59" spans="1:15" ht="12.75">
      <c r="A59" s="17">
        <v>-24</v>
      </c>
      <c r="B59" s="128">
        <f>IF(H41=F39,F43,IF(H41=F43,F39,0))</f>
        <v>0</v>
      </c>
      <c r="C59" s="2" t="str">
        <f>IF(I41=G39,G43,IF(I41=G43,G39,0))</f>
        <v>Семенов Юрий</v>
      </c>
      <c r="D59" s="58"/>
      <c r="E59" s="1"/>
      <c r="F59" s="1"/>
      <c r="G59" s="17"/>
      <c r="H59" s="17"/>
      <c r="I59" s="18">
        <v>32</v>
      </c>
      <c r="J59" s="116"/>
      <c r="K59" s="122" t="s">
        <v>112</v>
      </c>
      <c r="L59" s="117"/>
      <c r="M59" s="10"/>
      <c r="N59" s="1"/>
      <c r="O59" s="1"/>
    </row>
    <row r="60" spans="1:15" ht="12.75">
      <c r="A60" s="17"/>
      <c r="B60" s="17"/>
      <c r="C60" s="18">
        <v>30</v>
      </c>
      <c r="D60" s="116"/>
      <c r="E60" s="3" t="s">
        <v>95</v>
      </c>
      <c r="F60" s="117"/>
      <c r="G60" s="17">
        <v>-23</v>
      </c>
      <c r="H60" s="128">
        <f>IF(F51=D50,D52,IF(F51=D52,D50,0))</f>
        <v>0</v>
      </c>
      <c r="I60" s="4" t="str">
        <f>IF(G51=E50,E52,IF(G51=E52,E50,0))</f>
        <v>Козлов Сергей</v>
      </c>
      <c r="J60" s="59"/>
      <c r="K60" s="17">
        <v>-33</v>
      </c>
      <c r="L60" s="128">
        <f>IF(L57=J55,J59,IF(L57=J59,J55,0))</f>
        <v>0</v>
      </c>
      <c r="M60" s="2" t="str">
        <f>IF(M57=K55,K59,IF(M57=K59,K55,0))</f>
        <v>Садыков Амир</v>
      </c>
      <c r="N60" s="6"/>
      <c r="O60" s="6"/>
    </row>
    <row r="61" spans="1:15" ht="12.75">
      <c r="A61" s="17">
        <v>-25</v>
      </c>
      <c r="B61" s="128">
        <f>IF(H49=F47,F51,IF(H49=F51,F47,0))</f>
        <v>0</v>
      </c>
      <c r="C61" s="4" t="str">
        <f>IF(I49=G47,G51,IF(I49=G51,G47,0))</f>
        <v>Тодрамович Александр</v>
      </c>
      <c r="D61" s="59"/>
      <c r="E61" s="8" t="s">
        <v>7</v>
      </c>
      <c r="F61" s="8"/>
      <c r="G61" s="1"/>
      <c r="H61" s="1"/>
      <c r="I61" s="1"/>
      <c r="J61" s="1"/>
      <c r="K61" s="1"/>
      <c r="L61" s="1"/>
      <c r="M61" s="1"/>
      <c r="N61" s="107" t="s">
        <v>8</v>
      </c>
      <c r="O61" s="107"/>
    </row>
    <row r="62" spans="1:15" ht="12.75">
      <c r="A62" s="17"/>
      <c r="B62" s="17"/>
      <c r="C62" s="17">
        <v>-30</v>
      </c>
      <c r="D62" s="128">
        <f>IF(D60=B59,B61,IF(D60=B61,B59,0))</f>
        <v>0</v>
      </c>
      <c r="E62" s="2" t="str">
        <f>IF(E60=C59,C61,IF(E60=C61,C59,0))</f>
        <v>Семенов Юрий</v>
      </c>
      <c r="F62" s="58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7"/>
      <c r="B63" s="17"/>
      <c r="C63" s="1"/>
      <c r="D63" s="1"/>
      <c r="E63" s="8" t="s">
        <v>9</v>
      </c>
      <c r="F63" s="8"/>
      <c r="G63" s="1"/>
      <c r="H63" s="1"/>
      <c r="I63" s="17">
        <v>-31</v>
      </c>
      <c r="J63" s="128">
        <f>IF(J55=H54,H56,IF(J55=H56,H54,0))</f>
        <v>0</v>
      </c>
      <c r="K63" s="2">
        <f>IF(K55=I54,I56,IF(K55=I56,I54,0))</f>
        <v>0</v>
      </c>
      <c r="L63" s="58"/>
      <c r="M63" s="1"/>
      <c r="N63" s="1"/>
      <c r="O63" s="1"/>
    </row>
    <row r="64" spans="1:15" ht="12.75">
      <c r="A64" s="17">
        <v>-16</v>
      </c>
      <c r="B64" s="128">
        <f>IF(D38=B37,B39,IF(D38=B39,B37,0))</f>
        <v>0</v>
      </c>
      <c r="C64" s="2" t="str">
        <f>IF(E38=C37,C39,IF(E38=C39,C37,0))</f>
        <v>_</v>
      </c>
      <c r="D64" s="58"/>
      <c r="E64" s="1"/>
      <c r="F64" s="1"/>
      <c r="G64" s="1"/>
      <c r="H64" s="1"/>
      <c r="I64" s="1"/>
      <c r="J64" s="1"/>
      <c r="K64" s="18">
        <v>34</v>
      </c>
      <c r="L64" s="116"/>
      <c r="M64" s="3" t="s">
        <v>111</v>
      </c>
      <c r="N64" s="6"/>
      <c r="O64" s="6"/>
    </row>
    <row r="65" spans="1:15" ht="12.75">
      <c r="A65" s="17"/>
      <c r="B65" s="17"/>
      <c r="C65" s="18">
        <v>35</v>
      </c>
      <c r="D65" s="116"/>
      <c r="E65" s="3"/>
      <c r="F65" s="117"/>
      <c r="G65" s="1"/>
      <c r="H65" s="1"/>
      <c r="I65" s="17">
        <v>-32</v>
      </c>
      <c r="J65" s="128">
        <f>IF(J59=H58,H60,IF(J59=H60,H58,0))</f>
        <v>0</v>
      </c>
      <c r="K65" s="4" t="str">
        <f>IF(K59=I58,I60,IF(K59=I60,I58,0))</f>
        <v>Козлов Сергей</v>
      </c>
      <c r="L65" s="58"/>
      <c r="M65" s="1"/>
      <c r="N65" s="107" t="s">
        <v>10</v>
      </c>
      <c r="O65" s="107"/>
    </row>
    <row r="66" spans="1:15" ht="12.75">
      <c r="A66" s="17">
        <v>-17</v>
      </c>
      <c r="B66" s="128">
        <f>IF(D42=B41,B43,IF(D42=B43,B41,0))</f>
        <v>0</v>
      </c>
      <c r="C66" s="4">
        <f>IF(E42=C41,C43,IF(E42=C43,C41,0))</f>
        <v>0</v>
      </c>
      <c r="D66" s="59"/>
      <c r="E66" s="5"/>
      <c r="F66" s="7"/>
      <c r="G66" s="7"/>
      <c r="H66" s="7"/>
      <c r="I66" s="17"/>
      <c r="J66" s="17"/>
      <c r="K66" s="17">
        <v>-34</v>
      </c>
      <c r="L66" s="128">
        <f>IF(L64=J63,J65,IF(L64=J65,J63,0))</f>
        <v>0</v>
      </c>
      <c r="M66" s="2">
        <f>IF(M64=K63,K65,IF(M64=K65,K63,0))</f>
        <v>0</v>
      </c>
      <c r="N66" s="6"/>
      <c r="O66" s="6"/>
    </row>
    <row r="67" spans="1:15" ht="12.75">
      <c r="A67" s="17"/>
      <c r="B67" s="17"/>
      <c r="C67" s="1"/>
      <c r="D67" s="1"/>
      <c r="E67" s="18">
        <v>37</v>
      </c>
      <c r="F67" s="116"/>
      <c r="G67" s="3"/>
      <c r="H67" s="117"/>
      <c r="I67" s="17"/>
      <c r="J67" s="17"/>
      <c r="K67" s="1"/>
      <c r="L67" s="1"/>
      <c r="M67" s="1"/>
      <c r="N67" s="107" t="s">
        <v>11</v>
      </c>
      <c r="O67" s="107"/>
    </row>
    <row r="68" spans="1:15" ht="12.75">
      <c r="A68" s="17">
        <v>-18</v>
      </c>
      <c r="B68" s="128">
        <f>IF(D46=B45,B47,IF(D46=B47,B45,0))</f>
        <v>0</v>
      </c>
      <c r="C68" s="2" t="str">
        <f>IF(E46=C45,C47,IF(E46=C47,C45,0))</f>
        <v>_</v>
      </c>
      <c r="D68" s="58"/>
      <c r="E68" s="5"/>
      <c r="F68" s="7"/>
      <c r="G68" s="136" t="s">
        <v>12</v>
      </c>
      <c r="H68" s="136"/>
      <c r="I68" s="17">
        <v>-35</v>
      </c>
      <c r="J68" s="128">
        <f>IF(D65=B64,B66,IF(D65=B66,B64,0))</f>
        <v>0</v>
      </c>
      <c r="K68" s="2" t="str">
        <f>IF(E65=C64,C66,IF(E65=C66,C64,0))</f>
        <v>_</v>
      </c>
      <c r="L68" s="58"/>
      <c r="M68" s="1"/>
      <c r="N68" s="1"/>
      <c r="O68" s="1"/>
    </row>
    <row r="69" spans="1:15" ht="12.75">
      <c r="A69" s="17"/>
      <c r="B69" s="17"/>
      <c r="C69" s="18">
        <v>36</v>
      </c>
      <c r="D69" s="116"/>
      <c r="E69" s="122"/>
      <c r="F69" s="117"/>
      <c r="G69" s="10"/>
      <c r="H69" s="10"/>
      <c r="I69" s="17"/>
      <c r="J69" s="17"/>
      <c r="K69" s="18">
        <v>38</v>
      </c>
      <c r="L69" s="116"/>
      <c r="M69" s="3"/>
      <c r="N69" s="6"/>
      <c r="O69" s="6"/>
    </row>
    <row r="70" spans="1:15" ht="12.75">
      <c r="A70" s="17">
        <v>-19</v>
      </c>
      <c r="B70" s="128">
        <f>IF(D50=B49,B51,IF(D50=B51,B49,0))</f>
        <v>0</v>
      </c>
      <c r="C70" s="4" t="str">
        <f>IF(E50=C49,C51,IF(E50=C51,C49,0))</f>
        <v>_</v>
      </c>
      <c r="D70" s="59"/>
      <c r="E70" s="17">
        <v>-37</v>
      </c>
      <c r="F70" s="128">
        <f>IF(F67=D65,D69,IF(F67=D69,D65,0))</f>
        <v>0</v>
      </c>
      <c r="G70" s="2">
        <f>IF(G67=E65,E69,IF(G67=E69,E65,0))</f>
        <v>0</v>
      </c>
      <c r="H70" s="58"/>
      <c r="I70" s="17">
        <v>-36</v>
      </c>
      <c r="J70" s="128">
        <f>IF(D69=B68,B70,IF(D69=B70,B68,0))</f>
        <v>0</v>
      </c>
      <c r="K70" s="4">
        <f>IF(E69=C68,C70,IF(E69=C70,C68,0))</f>
        <v>0</v>
      </c>
      <c r="L70" s="58"/>
      <c r="M70" s="1"/>
      <c r="N70" s="107" t="s">
        <v>13</v>
      </c>
      <c r="O70" s="107"/>
    </row>
    <row r="71" spans="1:15" ht="12.75">
      <c r="A71" s="1"/>
      <c r="B71" s="1"/>
      <c r="C71" s="1"/>
      <c r="D71" s="1"/>
      <c r="E71" s="1"/>
      <c r="F71" s="1"/>
      <c r="G71" s="8" t="s">
        <v>14</v>
      </c>
      <c r="H71" s="8"/>
      <c r="I71" s="1"/>
      <c r="J71" s="1"/>
      <c r="K71" s="17">
        <v>-38</v>
      </c>
      <c r="L71" s="128">
        <f>IF(L69=J68,J70,IF(L69=J70,J68,0))</f>
        <v>0</v>
      </c>
      <c r="M71" s="2" t="str">
        <f>IF(M69=K68,K70,IF(M69=K70,K68,0))</f>
        <v>_</v>
      </c>
      <c r="N71" s="6"/>
      <c r="O71" s="6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07" t="s">
        <v>15</v>
      </c>
      <c r="O72" s="10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2:O72"/>
    <mergeCell ref="N58:O58"/>
    <mergeCell ref="N61:O61"/>
    <mergeCell ref="N65:O65"/>
    <mergeCell ref="N67:O67"/>
    <mergeCell ref="N70:O70"/>
    <mergeCell ref="A1:O1"/>
    <mergeCell ref="A4:O4"/>
    <mergeCell ref="N52:O52"/>
    <mergeCell ref="N21:O21"/>
    <mergeCell ref="N32:O32"/>
    <mergeCell ref="A3:O3"/>
    <mergeCell ref="N44:O44"/>
    <mergeCell ref="A2:O2"/>
  </mergeCells>
  <conditionalFormatting sqref="A5:O7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52" customWidth="1"/>
    <col min="2" max="2" width="5.75390625" style="152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37" t="s">
        <v>106</v>
      </c>
      <c r="B1" s="138" t="s">
        <v>107</v>
      </c>
      <c r="C1" s="139"/>
      <c r="D1" s="140" t="s">
        <v>108</v>
      </c>
      <c r="E1" s="141"/>
    </row>
    <row r="2" spans="1:5" ht="12.75">
      <c r="A2" s="142">
        <v>1</v>
      </c>
      <c r="B2" s="148">
        <f>'50+'!D6</f>
        <v>0</v>
      </c>
      <c r="C2" s="149" t="str">
        <f>'50+'!E6</f>
        <v>Аксенов Андрей</v>
      </c>
      <c r="D2" s="150" t="str">
        <f>'50+'!C37</f>
        <v>_</v>
      </c>
      <c r="E2" s="151">
        <f>'50+'!B37</f>
        <v>0</v>
      </c>
    </row>
    <row r="3" spans="1:5" ht="12.75">
      <c r="A3" s="142">
        <v>2</v>
      </c>
      <c r="B3" s="148">
        <f>'50+'!D10</f>
        <v>0</v>
      </c>
      <c r="C3" s="149" t="str">
        <f>'50+'!E10</f>
        <v>Козлов Сергей</v>
      </c>
      <c r="D3" s="150" t="str">
        <f>'50+'!C39</f>
        <v>Садыков Амир</v>
      </c>
      <c r="E3" s="151">
        <f>'50+'!B39</f>
        <v>0</v>
      </c>
    </row>
    <row r="4" spans="1:5" ht="12.75">
      <c r="A4" s="142">
        <v>3</v>
      </c>
      <c r="B4" s="148">
        <f>'50+'!D14</f>
        <v>0</v>
      </c>
      <c r="C4" s="149" t="str">
        <f>'50+'!E14</f>
        <v>Тодрамович Александр</v>
      </c>
      <c r="D4" s="150" t="str">
        <f>'50+'!C41</f>
        <v>_</v>
      </c>
      <c r="E4" s="151">
        <f>'50+'!B41</f>
        <v>0</v>
      </c>
    </row>
    <row r="5" spans="1:5" ht="12.75">
      <c r="A5" s="142">
        <v>4</v>
      </c>
      <c r="B5" s="148">
        <f>'50+'!D18</f>
        <v>0</v>
      </c>
      <c r="C5" s="149" t="str">
        <f>'50+'!E18</f>
        <v>Барышев Сергей</v>
      </c>
      <c r="D5" s="150" t="str">
        <f>'50+'!C43</f>
        <v>_</v>
      </c>
      <c r="E5" s="151">
        <f>'50+'!B43</f>
        <v>0</v>
      </c>
    </row>
    <row r="6" spans="1:5" ht="12.75">
      <c r="A6" s="142">
        <v>5</v>
      </c>
      <c r="B6" s="148">
        <f>'50+'!D22</f>
        <v>0</v>
      </c>
      <c r="C6" s="149" t="str">
        <f>'50+'!E22</f>
        <v>Дулесов Вадим</v>
      </c>
      <c r="D6" s="150" t="str">
        <f>'50+'!C45</f>
        <v>_</v>
      </c>
      <c r="E6" s="151">
        <f>'50+'!B45</f>
        <v>0</v>
      </c>
    </row>
    <row r="7" spans="1:5" ht="12.75">
      <c r="A7" s="142">
        <v>6</v>
      </c>
      <c r="B7" s="148">
        <f>'50+'!D26</f>
        <v>0</v>
      </c>
      <c r="C7" s="149" t="str">
        <f>'50+'!E26</f>
        <v>Семенов Юрий</v>
      </c>
      <c r="D7" s="150" t="str">
        <f>'50+'!C47</f>
        <v>Искарова Фануза</v>
      </c>
      <c r="E7" s="151">
        <f>'50+'!B47</f>
        <v>0</v>
      </c>
    </row>
    <row r="8" spans="1:5" ht="12.75">
      <c r="A8" s="142">
        <v>7</v>
      </c>
      <c r="B8" s="148">
        <f>'50+'!D30</f>
        <v>0</v>
      </c>
      <c r="C8" s="149" t="str">
        <f>'50+'!E30</f>
        <v>Горбунов Валентин</v>
      </c>
      <c r="D8" s="150" t="str">
        <f>'50+'!C49</f>
        <v>Хамидов Мауль</v>
      </c>
      <c r="E8" s="151">
        <f>'50+'!B49</f>
        <v>0</v>
      </c>
    </row>
    <row r="9" spans="1:5" ht="12.75">
      <c r="A9" s="142">
        <v>8</v>
      </c>
      <c r="B9" s="148">
        <f>'50+'!D34</f>
        <v>0</v>
      </c>
      <c r="C9" s="149" t="str">
        <f>'50+'!E34</f>
        <v>Аюпов Радик</v>
      </c>
      <c r="D9" s="150" t="str">
        <f>'50+'!C51</f>
        <v>_</v>
      </c>
      <c r="E9" s="151">
        <f>'50+'!B51</f>
        <v>0</v>
      </c>
    </row>
    <row r="10" spans="1:5" ht="12.75">
      <c r="A10" s="142">
        <v>9</v>
      </c>
      <c r="B10" s="148">
        <f>'50+'!F8</f>
        <v>0</v>
      </c>
      <c r="C10" s="149" t="str">
        <f>'50+'!G8</f>
        <v>Аксенов Андрей</v>
      </c>
      <c r="D10" s="150" t="str">
        <f>'50+'!E52</f>
        <v>Козлов Сергей</v>
      </c>
      <c r="E10" s="151">
        <f>'50+'!D52</f>
        <v>0</v>
      </c>
    </row>
    <row r="11" spans="1:5" ht="12.75">
      <c r="A11" s="142">
        <v>10</v>
      </c>
      <c r="B11" s="148">
        <f>'50+'!F16</f>
        <v>0</v>
      </c>
      <c r="C11" s="149" t="str">
        <f>'50+'!G16</f>
        <v>Барышев Сергей</v>
      </c>
      <c r="D11" s="150" t="str">
        <f>'50+'!E48</f>
        <v>Тодрамович Александр</v>
      </c>
      <c r="E11" s="151">
        <f>'50+'!D48</f>
        <v>0</v>
      </c>
    </row>
    <row r="12" spans="1:5" ht="12.75">
      <c r="A12" s="142">
        <v>11</v>
      </c>
      <c r="B12" s="148">
        <f>'50+'!F24</f>
        <v>0</v>
      </c>
      <c r="C12" s="149" t="str">
        <f>'50+'!G24</f>
        <v>Дулесов Вадим</v>
      </c>
      <c r="D12" s="150" t="str">
        <f>'50+'!E44</f>
        <v>Семенов Юрий</v>
      </c>
      <c r="E12" s="151">
        <f>'50+'!D44</f>
        <v>0</v>
      </c>
    </row>
    <row r="13" spans="1:5" ht="12.75">
      <c r="A13" s="142">
        <v>12</v>
      </c>
      <c r="B13" s="148">
        <f>'50+'!F32</f>
        <v>0</v>
      </c>
      <c r="C13" s="149" t="str">
        <f>'50+'!G32</f>
        <v>Аюпов Радик</v>
      </c>
      <c r="D13" s="150" t="str">
        <f>'50+'!E40</f>
        <v>Горбунов Валентин</v>
      </c>
      <c r="E13" s="151">
        <f>'50+'!D40</f>
        <v>0</v>
      </c>
    </row>
    <row r="14" spans="1:5" ht="12.75">
      <c r="A14" s="142">
        <v>13</v>
      </c>
      <c r="B14" s="148">
        <f>'50+'!H12</f>
        <v>0</v>
      </c>
      <c r="C14" s="149" t="str">
        <f>'50+'!I12</f>
        <v>Аксенов Андрей</v>
      </c>
      <c r="D14" s="150" t="str">
        <f>'50+'!I37</f>
        <v>Барышев Сергей</v>
      </c>
      <c r="E14" s="151">
        <f>'50+'!H37</f>
        <v>0</v>
      </c>
    </row>
    <row r="15" spans="1:5" ht="12.75">
      <c r="A15" s="142">
        <v>14</v>
      </c>
      <c r="B15" s="148">
        <f>'50+'!H28</f>
        <v>0</v>
      </c>
      <c r="C15" s="149" t="str">
        <f>'50+'!I28</f>
        <v>Дулесов Вадим</v>
      </c>
      <c r="D15" s="150" t="str">
        <f>'50+'!I45</f>
        <v>Аюпов Радик</v>
      </c>
      <c r="E15" s="151">
        <f>'50+'!H45</f>
        <v>0</v>
      </c>
    </row>
    <row r="16" spans="1:5" ht="12.75">
      <c r="A16" s="142">
        <v>15</v>
      </c>
      <c r="B16" s="148">
        <f>'50+'!J20</f>
        <v>0</v>
      </c>
      <c r="C16" s="149" t="str">
        <f>'50+'!K20</f>
        <v>Дулесов Вадим</v>
      </c>
      <c r="D16" s="150" t="str">
        <f>'50+'!K31</f>
        <v>Аксенов Андрей</v>
      </c>
      <c r="E16" s="151">
        <f>'50+'!J31</f>
        <v>0</v>
      </c>
    </row>
    <row r="17" spans="1:5" ht="12.75">
      <c r="A17" s="142">
        <v>16</v>
      </c>
      <c r="B17" s="148">
        <f>'50+'!D38</f>
        <v>0</v>
      </c>
      <c r="C17" s="149" t="str">
        <f>'50+'!E38</f>
        <v>Садыков Амир</v>
      </c>
      <c r="D17" s="150" t="str">
        <f>'50+'!C64</f>
        <v>_</v>
      </c>
      <c r="E17" s="151">
        <f>'50+'!B64</f>
        <v>0</v>
      </c>
    </row>
    <row r="18" spans="1:5" ht="12.75">
      <c r="A18" s="142">
        <v>17</v>
      </c>
      <c r="B18" s="148">
        <f>'50+'!D42</f>
        <v>0</v>
      </c>
      <c r="C18" s="149">
        <f>'50+'!E42</f>
        <v>0</v>
      </c>
      <c r="D18" s="150">
        <f>'50+'!C66</f>
        <v>0</v>
      </c>
      <c r="E18" s="151">
        <f>'50+'!B66</f>
        <v>0</v>
      </c>
    </row>
    <row r="19" spans="1:5" ht="12.75">
      <c r="A19" s="142">
        <v>18</v>
      </c>
      <c r="B19" s="148">
        <f>'50+'!D46</f>
        <v>0</v>
      </c>
      <c r="C19" s="149" t="str">
        <f>'50+'!E46</f>
        <v>Искарова Фануза</v>
      </c>
      <c r="D19" s="150" t="str">
        <f>'50+'!C68</f>
        <v>_</v>
      </c>
      <c r="E19" s="151">
        <f>'50+'!B68</f>
        <v>0</v>
      </c>
    </row>
    <row r="20" spans="1:5" ht="12.75">
      <c r="A20" s="142">
        <v>19</v>
      </c>
      <c r="B20" s="148">
        <f>'50+'!D50</f>
        <v>0</v>
      </c>
      <c r="C20" s="149" t="str">
        <f>'50+'!E50</f>
        <v>Хамидов Мауль</v>
      </c>
      <c r="D20" s="150" t="str">
        <f>'50+'!C70</f>
        <v>_</v>
      </c>
      <c r="E20" s="151">
        <f>'50+'!B70</f>
        <v>0</v>
      </c>
    </row>
    <row r="21" spans="1:5" ht="12.75">
      <c r="A21" s="142">
        <v>20</v>
      </c>
      <c r="B21" s="148">
        <f>'50+'!F39</f>
        <v>0</v>
      </c>
      <c r="C21" s="149" t="str">
        <f>'50+'!G39</f>
        <v>Горбунов Валентин</v>
      </c>
      <c r="D21" s="150" t="str">
        <f>'50+'!I54</f>
        <v>Садыков Амир</v>
      </c>
      <c r="E21" s="151">
        <f>'50+'!H54</f>
        <v>0</v>
      </c>
    </row>
    <row r="22" spans="1:5" ht="12.75">
      <c r="A22" s="142">
        <v>21</v>
      </c>
      <c r="B22" s="148">
        <f>'50+'!F43</f>
        <v>0</v>
      </c>
      <c r="C22" s="149" t="str">
        <f>'50+'!G43</f>
        <v>Семенов Юрий</v>
      </c>
      <c r="D22" s="150">
        <f>'50+'!I56</f>
        <v>0</v>
      </c>
      <c r="E22" s="151">
        <f>'50+'!H56</f>
        <v>0</v>
      </c>
    </row>
    <row r="23" spans="1:5" ht="12.75">
      <c r="A23" s="142">
        <v>22</v>
      </c>
      <c r="B23" s="148">
        <f>'50+'!F47</f>
        <v>0</v>
      </c>
      <c r="C23" s="149" t="str">
        <f>'50+'!G47</f>
        <v>Тодрамович Александр</v>
      </c>
      <c r="D23" s="150" t="str">
        <f>'50+'!I58</f>
        <v>Искарова Фануза</v>
      </c>
      <c r="E23" s="151">
        <f>'50+'!H58</f>
        <v>0</v>
      </c>
    </row>
    <row r="24" spans="1:5" ht="12.75">
      <c r="A24" s="142">
        <v>23</v>
      </c>
      <c r="B24" s="148">
        <f>'50+'!F51</f>
        <v>0</v>
      </c>
      <c r="C24" s="149" t="str">
        <f>'50+'!G51</f>
        <v>Хамидов Мауль</v>
      </c>
      <c r="D24" s="150" t="str">
        <f>'50+'!I60</f>
        <v>Козлов Сергей</v>
      </c>
      <c r="E24" s="151">
        <f>'50+'!H60</f>
        <v>0</v>
      </c>
    </row>
    <row r="25" spans="1:5" ht="12.75">
      <c r="A25" s="142">
        <v>24</v>
      </c>
      <c r="B25" s="148">
        <f>'50+'!H41</f>
        <v>0</v>
      </c>
      <c r="C25" s="149" t="str">
        <f>'50+'!I41</f>
        <v>Горбунов Валентин</v>
      </c>
      <c r="D25" s="150" t="str">
        <f>'50+'!C59</f>
        <v>Семенов Юрий</v>
      </c>
      <c r="E25" s="151">
        <f>'50+'!B59</f>
        <v>0</v>
      </c>
    </row>
    <row r="26" spans="1:5" ht="12.75">
      <c r="A26" s="142">
        <v>25</v>
      </c>
      <c r="B26" s="148">
        <f>'50+'!H49</f>
        <v>0</v>
      </c>
      <c r="C26" s="149" t="str">
        <f>'50+'!I49</f>
        <v>Хамидов Мауль</v>
      </c>
      <c r="D26" s="150" t="str">
        <f>'50+'!C61</f>
        <v>Тодрамович Александр</v>
      </c>
      <c r="E26" s="151">
        <f>'50+'!B61</f>
        <v>0</v>
      </c>
    </row>
    <row r="27" spans="1:5" ht="12.75">
      <c r="A27" s="142">
        <v>26</v>
      </c>
      <c r="B27" s="148">
        <f>'50+'!J39</f>
        <v>0</v>
      </c>
      <c r="C27" s="149" t="str">
        <f>'50+'!K39</f>
        <v>Барышев Сергей</v>
      </c>
      <c r="D27" s="150" t="str">
        <f>'50+'!C54</f>
        <v>Горбунов Валентин</v>
      </c>
      <c r="E27" s="151">
        <f>'50+'!B54</f>
        <v>0</v>
      </c>
    </row>
    <row r="28" spans="1:5" ht="12.75">
      <c r="A28" s="142">
        <v>27</v>
      </c>
      <c r="B28" s="148">
        <f>'50+'!J47</f>
        <v>0</v>
      </c>
      <c r="C28" s="149" t="str">
        <f>'50+'!K47</f>
        <v>Аюпов Радик</v>
      </c>
      <c r="D28" s="150" t="str">
        <f>'50+'!C56</f>
        <v>Хамидов Мауль</v>
      </c>
      <c r="E28" s="151">
        <f>'50+'!B56</f>
        <v>0</v>
      </c>
    </row>
    <row r="29" spans="1:5" ht="12.75">
      <c r="A29" s="142">
        <v>28</v>
      </c>
      <c r="B29" s="148">
        <f>'50+'!L43</f>
        <v>0</v>
      </c>
      <c r="C29" s="149" t="str">
        <f>'50+'!M43</f>
        <v>Аюпов Радик</v>
      </c>
      <c r="D29" s="150" t="str">
        <f>'50+'!M51</f>
        <v>Барышев Сергей</v>
      </c>
      <c r="E29" s="151">
        <f>'50+'!L51</f>
        <v>0</v>
      </c>
    </row>
    <row r="30" spans="1:5" ht="12.75">
      <c r="A30" s="142">
        <v>29</v>
      </c>
      <c r="B30" s="148">
        <f>'50+'!D55</f>
        <v>0</v>
      </c>
      <c r="C30" s="149" t="str">
        <f>'50+'!E55</f>
        <v>Горбунов Валентин</v>
      </c>
      <c r="D30" s="150" t="str">
        <f>'50+'!E57</f>
        <v>Хамидов Мауль</v>
      </c>
      <c r="E30" s="151">
        <f>'50+'!D57</f>
        <v>0</v>
      </c>
    </row>
    <row r="31" spans="1:5" ht="12.75">
      <c r="A31" s="142">
        <v>30</v>
      </c>
      <c r="B31" s="148">
        <f>'50+'!D60</f>
        <v>0</v>
      </c>
      <c r="C31" s="149" t="str">
        <f>'50+'!E60</f>
        <v>Тодрамович Александр</v>
      </c>
      <c r="D31" s="150" t="str">
        <f>'50+'!E62</f>
        <v>Семенов Юрий</v>
      </c>
      <c r="E31" s="151">
        <f>'50+'!D62</f>
        <v>0</v>
      </c>
    </row>
    <row r="32" spans="1:5" ht="12.75">
      <c r="A32" s="142">
        <v>31</v>
      </c>
      <c r="B32" s="148">
        <f>'50+'!J55</f>
        <v>0</v>
      </c>
      <c r="C32" s="149" t="str">
        <f>'50+'!K55</f>
        <v>Садыков Амир</v>
      </c>
      <c r="D32" s="150">
        <f>'50+'!K63</f>
        <v>0</v>
      </c>
      <c r="E32" s="151">
        <f>'50+'!J63</f>
        <v>0</v>
      </c>
    </row>
    <row r="33" spans="1:5" ht="12.75">
      <c r="A33" s="142">
        <v>32</v>
      </c>
      <c r="B33" s="148">
        <f>'50+'!J59</f>
        <v>0</v>
      </c>
      <c r="C33" s="149" t="str">
        <f>'50+'!K59</f>
        <v>Искарова Фануза</v>
      </c>
      <c r="D33" s="150" t="str">
        <f>'50+'!K65</f>
        <v>Козлов Сергей</v>
      </c>
      <c r="E33" s="151">
        <f>'50+'!J65</f>
        <v>0</v>
      </c>
    </row>
    <row r="34" spans="1:5" ht="12.75">
      <c r="A34" s="142">
        <v>33</v>
      </c>
      <c r="B34" s="148">
        <f>'50+'!L57</f>
        <v>0</v>
      </c>
      <c r="C34" s="149" t="str">
        <f>'50+'!M57</f>
        <v>Искарова Фануза</v>
      </c>
      <c r="D34" s="150" t="str">
        <f>'50+'!M60</f>
        <v>Садыков Амир</v>
      </c>
      <c r="E34" s="151">
        <f>'50+'!L60</f>
        <v>0</v>
      </c>
    </row>
    <row r="35" spans="1:5" ht="12.75">
      <c r="A35" s="142">
        <v>34</v>
      </c>
      <c r="B35" s="148">
        <f>'50+'!L64</f>
        <v>0</v>
      </c>
      <c r="C35" s="149" t="str">
        <f>'50+'!M64</f>
        <v>Козлов Сергей</v>
      </c>
      <c r="D35" s="150">
        <f>'50+'!M66</f>
        <v>0</v>
      </c>
      <c r="E35" s="151">
        <f>'50+'!L66</f>
        <v>0</v>
      </c>
    </row>
    <row r="36" spans="1:5" ht="12.75">
      <c r="A36" s="142">
        <v>35</v>
      </c>
      <c r="B36" s="148">
        <f>'50+'!D65</f>
        <v>0</v>
      </c>
      <c r="C36" s="149">
        <f>'50+'!E65</f>
        <v>0</v>
      </c>
      <c r="D36" s="150" t="str">
        <f>'50+'!K68</f>
        <v>_</v>
      </c>
      <c r="E36" s="151">
        <f>'50+'!J68</f>
        <v>0</v>
      </c>
    </row>
    <row r="37" spans="1:5" ht="12.75">
      <c r="A37" s="142">
        <v>36</v>
      </c>
      <c r="B37" s="148">
        <f>'50+'!D69</f>
        <v>0</v>
      </c>
      <c r="C37" s="149">
        <f>'50+'!E69</f>
        <v>0</v>
      </c>
      <c r="D37" s="150">
        <f>'50+'!K70</f>
        <v>0</v>
      </c>
      <c r="E37" s="151">
        <f>'50+'!J70</f>
        <v>0</v>
      </c>
    </row>
    <row r="38" spans="1:5" ht="12.75">
      <c r="A38" s="142">
        <v>37</v>
      </c>
      <c r="B38" s="148">
        <f>'50+'!F67</f>
        <v>0</v>
      </c>
      <c r="C38" s="149">
        <f>'50+'!G67</f>
        <v>0</v>
      </c>
      <c r="D38" s="150">
        <f>'50+'!G70</f>
        <v>0</v>
      </c>
      <c r="E38" s="151">
        <f>'50+'!F70</f>
        <v>0</v>
      </c>
    </row>
    <row r="39" spans="1:5" ht="12.75">
      <c r="A39" s="142">
        <v>38</v>
      </c>
      <c r="B39" s="148">
        <f>'50+'!L69</f>
        <v>0</v>
      </c>
      <c r="C39" s="149">
        <f>'50+'!M69</f>
        <v>0</v>
      </c>
      <c r="D39" s="150" t="str">
        <f>'50+'!M71</f>
        <v>_</v>
      </c>
      <c r="E39" s="151">
        <f>'50+'!L71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44"/>
  <sheetViews>
    <sheetView showRowColHeaders="0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3.75390625" style="76" customWidth="1"/>
    <col min="2" max="2" width="30.75390625" style="76" customWidth="1"/>
    <col min="3" max="4" width="29.75390625" style="76" customWidth="1"/>
    <col min="5" max="7" width="30.75390625" style="76" customWidth="1"/>
    <col min="8" max="8" width="5.75390625" style="76" customWidth="1"/>
    <col min="9" max="9" width="15.75390625" style="76" customWidth="1"/>
    <col min="10" max="16384" width="9.125" style="76" customWidth="1"/>
  </cols>
  <sheetData>
    <row r="1" spans="1:8" s="73" customFormat="1" ht="24.75" customHeight="1" thickBot="1">
      <c r="A1" s="153" t="s">
        <v>130</v>
      </c>
      <c r="B1" s="154"/>
      <c r="C1" s="154"/>
      <c r="D1" s="154"/>
      <c r="E1" s="154"/>
      <c r="F1" s="154"/>
      <c r="G1" s="154"/>
      <c r="H1" s="155"/>
    </row>
    <row r="2" spans="1:8" s="73" customFormat="1" ht="13.5" thickBot="1">
      <c r="A2" s="156" t="s">
        <v>131</v>
      </c>
      <c r="B2" s="157"/>
      <c r="C2" s="157"/>
      <c r="D2" s="157"/>
      <c r="E2" s="157"/>
      <c r="F2" s="157"/>
      <c r="G2" s="157"/>
      <c r="H2" s="158"/>
    </row>
    <row r="3" spans="1:8" s="73" customFormat="1" ht="45" customHeight="1">
      <c r="A3" s="159" t="s">
        <v>132</v>
      </c>
      <c r="B3" s="160"/>
      <c r="C3" s="160"/>
      <c r="D3" s="160"/>
      <c r="E3" s="160"/>
      <c r="F3" s="160"/>
      <c r="G3" s="160"/>
      <c r="H3" s="160"/>
    </row>
    <row r="4" spans="1:8" s="73" customFormat="1" ht="23.25">
      <c r="A4" s="161" t="s">
        <v>113</v>
      </c>
      <c r="B4" s="161"/>
      <c r="C4" s="161"/>
      <c r="D4" s="161"/>
      <c r="E4" s="161"/>
      <c r="F4" s="161"/>
      <c r="G4" s="161"/>
      <c r="H4" s="161"/>
    </row>
    <row r="5" spans="1:8" s="73" customFormat="1" ht="23.25">
      <c r="A5" s="162"/>
      <c r="B5" s="162"/>
      <c r="C5" s="162"/>
      <c r="D5" s="162"/>
      <c r="E5" s="162"/>
      <c r="F5" s="162"/>
      <c r="G5" s="162"/>
      <c r="H5" s="12"/>
    </row>
    <row r="6" spans="1:8" s="73" customFormat="1" ht="10.5" customHeight="1">
      <c r="A6" s="162"/>
      <c r="B6" s="163" t="s">
        <v>114</v>
      </c>
      <c r="C6" s="164"/>
      <c r="D6" s="162"/>
      <c r="E6" s="162"/>
      <c r="F6" s="162"/>
      <c r="G6" s="162"/>
      <c r="H6" s="12"/>
    </row>
    <row r="7" spans="1:8" s="73" customFormat="1" ht="10.5" customHeight="1">
      <c r="A7" s="165"/>
      <c r="B7" s="166"/>
      <c r="C7" s="167"/>
      <c r="D7" s="168"/>
      <c r="E7" s="169" t="s">
        <v>115</v>
      </c>
      <c r="F7" s="168"/>
      <c r="G7" s="168"/>
      <c r="H7" s="12"/>
    </row>
    <row r="8" spans="1:8" ht="10.5" customHeight="1">
      <c r="A8" s="170"/>
      <c r="B8" s="171"/>
      <c r="C8" s="172" t="s">
        <v>114</v>
      </c>
      <c r="D8" s="173"/>
      <c r="E8" s="174"/>
      <c r="F8" s="175"/>
      <c r="G8" s="175"/>
      <c r="H8" s="176"/>
    </row>
    <row r="9" spans="1:8" ht="10.5" customHeight="1">
      <c r="A9" s="170"/>
      <c r="B9" s="177"/>
      <c r="C9" s="166"/>
      <c r="D9" s="167"/>
      <c r="E9" s="178"/>
      <c r="F9" s="175"/>
      <c r="G9" s="175"/>
      <c r="H9" s="176"/>
    </row>
    <row r="10" spans="1:8" ht="10.5" customHeight="1">
      <c r="A10" s="170"/>
      <c r="B10" s="179" t="s">
        <v>116</v>
      </c>
      <c r="C10" s="180"/>
      <c r="D10" s="181" t="s">
        <v>114</v>
      </c>
      <c r="E10" s="182"/>
      <c r="F10" s="181" t="s">
        <v>115</v>
      </c>
      <c r="G10" s="183"/>
      <c r="H10" s="176"/>
    </row>
    <row r="11" spans="1:8" ht="10.5" customHeight="1">
      <c r="A11" s="170"/>
      <c r="B11" s="184"/>
      <c r="C11" s="185"/>
      <c r="D11" s="186"/>
      <c r="E11" s="187"/>
      <c r="F11" s="186"/>
      <c r="G11" s="183"/>
      <c r="H11" s="176"/>
    </row>
    <row r="12" spans="1:8" ht="10.5" customHeight="1">
      <c r="A12" s="170"/>
      <c r="B12" s="167"/>
      <c r="C12" s="179" t="s">
        <v>117</v>
      </c>
      <c r="D12" s="177"/>
      <c r="E12" s="177"/>
      <c r="F12" s="178"/>
      <c r="G12" s="167"/>
      <c r="H12" s="176"/>
    </row>
    <row r="13" spans="1:8" ht="10.5" customHeight="1">
      <c r="A13" s="170"/>
      <c r="B13" s="167"/>
      <c r="C13" s="184"/>
      <c r="D13" s="177"/>
      <c r="E13" s="188" t="s">
        <v>114</v>
      </c>
      <c r="F13" s="182"/>
      <c r="G13" s="181" t="s">
        <v>115</v>
      </c>
      <c r="H13" s="176"/>
    </row>
    <row r="14" spans="1:8" ht="10.5" customHeight="1">
      <c r="A14" s="170"/>
      <c r="B14" s="167"/>
      <c r="C14" s="167"/>
      <c r="D14" s="189"/>
      <c r="E14" s="190"/>
      <c r="F14" s="189"/>
      <c r="G14" s="186"/>
      <c r="H14" s="176"/>
    </row>
    <row r="15" spans="1:8" ht="10.5" customHeight="1">
      <c r="A15" s="170"/>
      <c r="B15" s="163" t="s">
        <v>118</v>
      </c>
      <c r="C15" s="167"/>
      <c r="D15" s="177"/>
      <c r="E15" s="191"/>
      <c r="F15" s="192"/>
      <c r="G15" s="193"/>
      <c r="H15" s="176"/>
    </row>
    <row r="16" spans="1:8" ht="10.5" customHeight="1">
      <c r="A16" s="170"/>
      <c r="B16" s="166"/>
      <c r="C16" s="167"/>
      <c r="D16" s="177"/>
      <c r="E16" s="194"/>
      <c r="F16" s="195"/>
      <c r="G16" s="177"/>
      <c r="H16" s="176"/>
    </row>
    <row r="17" spans="1:8" ht="10.5" customHeight="1">
      <c r="A17" s="170"/>
      <c r="B17" s="171"/>
      <c r="C17" s="172" t="s">
        <v>119</v>
      </c>
      <c r="D17" s="196"/>
      <c r="E17" s="194"/>
      <c r="F17" s="197" t="s">
        <v>120</v>
      </c>
      <c r="G17" s="177"/>
      <c r="H17" s="176"/>
    </row>
    <row r="18" spans="1:8" ht="10.5" customHeight="1">
      <c r="A18" s="170"/>
      <c r="B18" s="177"/>
      <c r="C18" s="166"/>
      <c r="D18" s="196"/>
      <c r="E18" s="167"/>
      <c r="F18" s="198"/>
      <c r="G18" s="177"/>
      <c r="H18" s="176"/>
    </row>
    <row r="19" spans="1:8" ht="10.5" customHeight="1">
      <c r="A19" s="170"/>
      <c r="B19" s="179" t="s">
        <v>119</v>
      </c>
      <c r="C19" s="180"/>
      <c r="D19" s="188" t="s">
        <v>119</v>
      </c>
      <c r="E19" s="194"/>
      <c r="F19" s="199"/>
      <c r="G19" s="200"/>
      <c r="H19" s="176"/>
    </row>
    <row r="20" spans="1:8" ht="10.5" customHeight="1">
      <c r="A20" s="170"/>
      <c r="B20" s="184"/>
      <c r="C20" s="185"/>
      <c r="D20" s="190"/>
      <c r="E20" s="201"/>
      <c r="F20" s="202"/>
      <c r="G20" s="189"/>
      <c r="H20" s="176"/>
    </row>
    <row r="21" spans="1:8" ht="10.5" customHeight="1">
      <c r="A21" s="170"/>
      <c r="B21" s="167"/>
      <c r="C21" s="179" t="s">
        <v>121</v>
      </c>
      <c r="D21" s="201"/>
      <c r="E21" s="203"/>
      <c r="F21" s="204"/>
      <c r="G21" s="182"/>
      <c r="H21" s="176"/>
    </row>
    <row r="22" spans="1:8" ht="10.5" customHeight="1">
      <c r="A22" s="170"/>
      <c r="B22" s="205"/>
      <c r="C22" s="184"/>
      <c r="D22" s="194"/>
      <c r="E22" s="206" t="s">
        <v>120</v>
      </c>
      <c r="F22" s="204"/>
      <c r="G22" s="207" t="s">
        <v>115</v>
      </c>
      <c r="H22" s="176"/>
    </row>
    <row r="23" spans="1:8" ht="10.5" customHeight="1">
      <c r="A23" s="208"/>
      <c r="B23" s="163" t="s">
        <v>122</v>
      </c>
      <c r="C23" s="167"/>
      <c r="D23" s="209">
        <v>3</v>
      </c>
      <c r="E23" s="210"/>
      <c r="F23" s="211">
        <v>1</v>
      </c>
      <c r="G23" s="212"/>
      <c r="H23" s="213"/>
    </row>
    <row r="24" spans="1:8" ht="10.5" customHeight="1">
      <c r="A24" s="176"/>
      <c r="B24" s="166"/>
      <c r="C24" s="167"/>
      <c r="D24" s="201"/>
      <c r="E24" s="201"/>
      <c r="F24" s="214"/>
      <c r="G24" s="182"/>
      <c r="H24" s="213"/>
    </row>
    <row r="25" spans="1:8" ht="10.5" customHeight="1">
      <c r="A25" s="176"/>
      <c r="B25" s="171"/>
      <c r="C25" s="172" t="s">
        <v>122</v>
      </c>
      <c r="D25" s="172"/>
      <c r="E25" s="194"/>
      <c r="F25" s="181"/>
      <c r="G25" s="182"/>
      <c r="H25" s="176"/>
    </row>
    <row r="26" spans="1:8" ht="10.5" customHeight="1">
      <c r="A26" s="176"/>
      <c r="B26" s="177"/>
      <c r="C26" s="166"/>
      <c r="D26" s="172"/>
      <c r="E26" s="167"/>
      <c r="F26" s="181"/>
      <c r="G26" s="189"/>
      <c r="H26" s="176"/>
    </row>
    <row r="27" spans="1:8" ht="10.5" customHeight="1">
      <c r="A27" s="176"/>
      <c r="B27" s="179" t="s">
        <v>123</v>
      </c>
      <c r="C27" s="180"/>
      <c r="D27" s="172" t="s">
        <v>122</v>
      </c>
      <c r="E27" s="167"/>
      <c r="F27" s="181" t="s">
        <v>124</v>
      </c>
      <c r="G27" s="182"/>
      <c r="H27" s="176"/>
    </row>
    <row r="28" spans="1:8" ht="10.5" customHeight="1">
      <c r="A28" s="176"/>
      <c r="B28" s="184"/>
      <c r="C28" s="185"/>
      <c r="D28" s="166"/>
      <c r="E28" s="167"/>
      <c r="F28" s="186"/>
      <c r="G28" s="182"/>
      <c r="H28" s="176"/>
    </row>
    <row r="29" spans="1:8" ht="10.5" customHeight="1">
      <c r="A29" s="176"/>
      <c r="B29" s="167"/>
      <c r="C29" s="179" t="s">
        <v>125</v>
      </c>
      <c r="D29" s="177"/>
      <c r="E29" s="181"/>
      <c r="F29" s="215"/>
      <c r="G29" s="182"/>
      <c r="H29" s="176"/>
    </row>
    <row r="30" spans="1:8" ht="10.5" customHeight="1">
      <c r="A30" s="176"/>
      <c r="B30" s="167"/>
      <c r="C30" s="184"/>
      <c r="D30" s="177"/>
      <c r="E30" s="181"/>
      <c r="F30" s="182"/>
      <c r="G30" s="177"/>
      <c r="H30" s="176"/>
    </row>
    <row r="31" spans="1:8" ht="10.5" customHeight="1">
      <c r="A31" s="176"/>
      <c r="B31" s="163" t="s">
        <v>126</v>
      </c>
      <c r="C31" s="167"/>
      <c r="D31" s="177"/>
      <c r="E31" s="214"/>
      <c r="F31" s="195"/>
      <c r="G31" s="188" t="s">
        <v>124</v>
      </c>
      <c r="H31" s="176"/>
    </row>
    <row r="32" spans="1:8" ht="10.5" customHeight="1">
      <c r="A32" s="176"/>
      <c r="B32" s="166"/>
      <c r="C32" s="167"/>
      <c r="D32" s="177"/>
      <c r="E32" s="172" t="s">
        <v>122</v>
      </c>
      <c r="F32" s="189"/>
      <c r="G32" s="190"/>
      <c r="H32" s="176"/>
    </row>
    <row r="33" spans="1:8" ht="10.5" customHeight="1">
      <c r="A33" s="176"/>
      <c r="B33" s="171"/>
      <c r="C33" s="172" t="s">
        <v>126</v>
      </c>
      <c r="D33" s="189"/>
      <c r="E33" s="166"/>
      <c r="F33" s="200"/>
      <c r="G33" s="201"/>
      <c r="H33" s="176"/>
    </row>
    <row r="34" spans="1:8" ht="10.5" customHeight="1">
      <c r="A34" s="176"/>
      <c r="B34" s="177"/>
      <c r="C34" s="166"/>
      <c r="D34" s="177"/>
      <c r="E34" s="216"/>
      <c r="F34" s="188" t="s">
        <v>122</v>
      </c>
      <c r="G34" s="201"/>
      <c r="H34" s="176"/>
    </row>
    <row r="35" spans="1:8" ht="10.5" customHeight="1">
      <c r="A35" s="176"/>
      <c r="B35" s="179" t="s">
        <v>127</v>
      </c>
      <c r="C35" s="180"/>
      <c r="D35" s="188" t="s">
        <v>128</v>
      </c>
      <c r="E35" s="187"/>
      <c r="F35" s="190"/>
      <c r="G35" s="183"/>
      <c r="H35" s="176"/>
    </row>
    <row r="36" spans="1:8" ht="10.5" customHeight="1">
      <c r="A36" s="176"/>
      <c r="B36" s="184"/>
      <c r="C36" s="185"/>
      <c r="D36" s="190"/>
      <c r="E36" s="182"/>
      <c r="F36" s="201"/>
      <c r="G36" s="183"/>
      <c r="H36" s="176"/>
    </row>
    <row r="37" spans="1:8" ht="10.5" customHeight="1">
      <c r="A37" s="176"/>
      <c r="B37" s="217"/>
      <c r="C37" s="179" t="s">
        <v>128</v>
      </c>
      <c r="D37" s="176"/>
      <c r="E37" s="182"/>
      <c r="F37" s="183"/>
      <c r="G37" s="176"/>
      <c r="H37" s="176"/>
    </row>
    <row r="38" spans="1:8" ht="10.5" customHeight="1">
      <c r="A38" s="176"/>
      <c r="B38" s="217"/>
      <c r="C38" s="184"/>
      <c r="D38" s="176"/>
      <c r="E38" s="218" t="s">
        <v>129</v>
      </c>
      <c r="F38" s="176"/>
      <c r="G38" s="176"/>
      <c r="H38" s="176"/>
    </row>
    <row r="39" spans="1:8" ht="10.5" customHeight="1">
      <c r="A39" s="176"/>
      <c r="B39" s="176"/>
      <c r="C39" s="167"/>
      <c r="D39" s="176"/>
      <c r="E39" s="212"/>
      <c r="F39" s="176"/>
      <c r="G39" s="176"/>
      <c r="H39" s="176"/>
    </row>
    <row r="40" spans="1:8" ht="10.5" customHeight="1">
      <c r="A40" s="176"/>
      <c r="B40" s="176"/>
      <c r="C40" s="167"/>
      <c r="D40" s="176"/>
      <c r="E40" s="176"/>
      <c r="F40" s="176"/>
      <c r="G40" s="176"/>
      <c r="H40" s="176"/>
    </row>
    <row r="42" ht="12.75">
      <c r="B42" s="219"/>
    </row>
    <row r="43" ht="12.75">
      <c r="B43" s="219"/>
    </row>
    <row r="44" ht="12.75">
      <c r="B44" s="219"/>
    </row>
  </sheetData>
  <sheetProtection sheet="1"/>
  <mergeCells count="40">
    <mergeCell ref="E22:E23"/>
    <mergeCell ref="G22:G23"/>
    <mergeCell ref="B10:B11"/>
    <mergeCell ref="E38:E39"/>
    <mergeCell ref="F34:F35"/>
    <mergeCell ref="F27:F28"/>
    <mergeCell ref="C12:C13"/>
    <mergeCell ref="C21:C22"/>
    <mergeCell ref="C29:C30"/>
    <mergeCell ref="C37:C38"/>
    <mergeCell ref="C25:C26"/>
    <mergeCell ref="B31:B32"/>
    <mergeCell ref="B35:B36"/>
    <mergeCell ref="B23:B24"/>
    <mergeCell ref="C33:C34"/>
    <mergeCell ref="B27:B28"/>
    <mergeCell ref="C8:C9"/>
    <mergeCell ref="C17:C18"/>
    <mergeCell ref="B15:B16"/>
    <mergeCell ref="B19:B20"/>
    <mergeCell ref="D35:D36"/>
    <mergeCell ref="D19:D20"/>
    <mergeCell ref="F25:F26"/>
    <mergeCell ref="E7:E8"/>
    <mergeCell ref="E13:E14"/>
    <mergeCell ref="E32:E33"/>
    <mergeCell ref="E29:E30"/>
    <mergeCell ref="F17:F18"/>
    <mergeCell ref="D17:D18"/>
    <mergeCell ref="D25:D26"/>
    <mergeCell ref="G31:G32"/>
    <mergeCell ref="G13:G14"/>
    <mergeCell ref="A1:H1"/>
    <mergeCell ref="A2:H2"/>
    <mergeCell ref="A3:H3"/>
    <mergeCell ref="A4:H4"/>
    <mergeCell ref="F10:F11"/>
    <mergeCell ref="D10:D11"/>
    <mergeCell ref="D27:D28"/>
    <mergeCell ref="B6:B7"/>
  </mergeCells>
  <conditionalFormatting sqref="G30:G31 E34:F34 D29:D32 E20 E18 F24:F25 D15:D17 E26:E29 C14:C15 B6 B8:B10 C35:C37 C27:C29 B17:B19 F27 B21:B23 B33:B35 B25:B27 C10:C12 C39:C40 D8:D10 C31:C33 E36:E38 G12:G13 B12:B15 B29:B31 D25:D27 C7:C8 C17 C23:C25 C19:C21 D19 D35 E31:E32 D12:E13 F10 G15:G18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O2"/>
    </sheetView>
  </sheetViews>
  <sheetFormatPr defaultColWidth="9.00390625" defaultRowHeight="12.75"/>
  <cols>
    <col min="1" max="1" width="5.75390625" style="73" customWidth="1"/>
    <col min="2" max="2" width="55.75390625" style="73" customWidth="1"/>
    <col min="3" max="3" width="9.125" style="73" customWidth="1"/>
    <col min="4" max="4" width="30.75390625" style="73" customWidth="1"/>
    <col min="5" max="5" width="9.75390625" style="73" customWidth="1"/>
    <col min="6" max="6" width="4.875" style="73" customWidth="1"/>
    <col min="7" max="7" width="7.75390625" style="73" customWidth="1"/>
    <col min="8" max="8" width="6.75390625" style="73" customWidth="1"/>
    <col min="9" max="9" width="7.125" style="73" customWidth="1"/>
    <col min="10" max="16384" width="9.125" style="73" customWidth="1"/>
  </cols>
  <sheetData>
    <row r="1" spans="1:9" ht="16.5" thickBot="1">
      <c r="A1" s="100" t="s">
        <v>72</v>
      </c>
      <c r="B1" s="100"/>
      <c r="C1" s="100"/>
      <c r="D1" s="100"/>
      <c r="E1" s="100"/>
      <c r="F1" s="100"/>
      <c r="G1" s="100"/>
      <c r="H1" s="100"/>
      <c r="I1" s="100"/>
    </row>
    <row r="2" spans="1:9" ht="13.5" thickBot="1">
      <c r="A2" s="101" t="s">
        <v>38</v>
      </c>
      <c r="B2" s="101"/>
      <c r="C2" s="101"/>
      <c r="D2" s="101"/>
      <c r="E2" s="101"/>
      <c r="F2" s="101"/>
      <c r="G2" s="101"/>
      <c r="H2" s="101"/>
      <c r="I2" s="101"/>
    </row>
    <row r="3" spans="1:10" ht="23.25">
      <c r="A3" s="102" t="s">
        <v>61</v>
      </c>
      <c r="B3" s="103"/>
      <c r="C3" s="103"/>
      <c r="D3" s="103"/>
      <c r="E3" s="103"/>
      <c r="F3" s="103"/>
      <c r="G3" s="103"/>
      <c r="H3" s="103"/>
      <c r="I3" s="93"/>
      <c r="J3" s="84"/>
    </row>
    <row r="4" spans="1:10" ht="21.75" customHeight="1">
      <c r="A4" s="96"/>
      <c r="B4" s="108"/>
      <c r="C4" s="108"/>
      <c r="D4" s="108"/>
      <c r="E4" s="108"/>
      <c r="F4" s="108"/>
      <c r="G4" s="108"/>
      <c r="H4" s="108"/>
      <c r="I4" s="108"/>
      <c r="J4" s="85"/>
    </row>
    <row r="5" spans="1:10" ht="15.75">
      <c r="A5" s="97" t="s">
        <v>74</v>
      </c>
      <c r="B5" s="98"/>
      <c r="C5" s="98"/>
      <c r="D5" s="87" t="s">
        <v>36</v>
      </c>
      <c r="E5" s="99">
        <v>44203</v>
      </c>
      <c r="F5" s="99"/>
      <c r="G5" s="99"/>
      <c r="H5" s="88"/>
      <c r="I5" s="89"/>
      <c r="J5" s="85"/>
    </row>
    <row r="6" spans="1:10" ht="15.75">
      <c r="A6" s="109"/>
      <c r="B6" s="109"/>
      <c r="C6" s="109"/>
      <c r="D6" s="110"/>
      <c r="E6" s="110"/>
      <c r="F6" s="110"/>
      <c r="G6" s="110"/>
      <c r="H6" s="111"/>
      <c r="I6" s="112"/>
      <c r="J6" s="85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4"/>
      <c r="B8" s="15" t="s">
        <v>75</v>
      </c>
      <c r="C8" s="95">
        <v>1</v>
      </c>
      <c r="D8" s="92" t="str">
        <f>МП!K20</f>
        <v>Семенов Константин - Коврижников Максим</v>
      </c>
      <c r="E8" s="113"/>
      <c r="F8" s="12"/>
      <c r="G8" s="12"/>
      <c r="H8" s="12"/>
      <c r="I8" s="12"/>
    </row>
    <row r="9" spans="1:9" ht="18">
      <c r="A9" s="94"/>
      <c r="B9" s="15" t="s">
        <v>76</v>
      </c>
      <c r="C9" s="95">
        <v>2</v>
      </c>
      <c r="D9" s="92" t="str">
        <f>МП!K31</f>
        <v>Абулаев Салават - Хафизов Булат</v>
      </c>
      <c r="E9" s="12"/>
      <c r="F9" s="12"/>
      <c r="G9" s="12"/>
      <c r="H9" s="12"/>
      <c r="I9" s="12"/>
    </row>
    <row r="10" spans="1:9" ht="18">
      <c r="A10" s="94"/>
      <c r="B10" s="15" t="s">
        <v>77</v>
      </c>
      <c r="C10" s="95">
        <v>3</v>
      </c>
      <c r="D10" s="92" t="str">
        <f>МП!M43</f>
        <v>Старновский Семен - Каюмов Рафаэль</v>
      </c>
      <c r="E10" s="12"/>
      <c r="F10" s="12"/>
      <c r="G10" s="12"/>
      <c r="H10" s="12"/>
      <c r="I10" s="12"/>
    </row>
    <row r="11" spans="1:9" ht="18">
      <c r="A11" s="94"/>
      <c r="B11" s="15" t="s">
        <v>78</v>
      </c>
      <c r="C11" s="95">
        <v>4</v>
      </c>
      <c r="D11" s="92" t="str">
        <f>МП!M51</f>
        <v>Байрамалов Леонид - Яковлев Денис</v>
      </c>
      <c r="E11" s="12"/>
      <c r="F11" s="12"/>
      <c r="G11" s="12"/>
      <c r="H11" s="12"/>
      <c r="I11" s="12"/>
    </row>
    <row r="12" spans="1:9" ht="18">
      <c r="A12" s="94"/>
      <c r="B12" s="15" t="s">
        <v>79</v>
      </c>
      <c r="C12" s="95">
        <v>5</v>
      </c>
      <c r="D12" s="92">
        <f>МП!E55</f>
        <v>0</v>
      </c>
      <c r="E12" s="12"/>
      <c r="F12" s="12"/>
      <c r="G12" s="12"/>
      <c r="H12" s="12"/>
      <c r="I12" s="12"/>
    </row>
    <row r="13" spans="1:9" ht="18">
      <c r="A13" s="94"/>
      <c r="B13" s="15" t="s">
        <v>80</v>
      </c>
      <c r="C13" s="95">
        <v>6</v>
      </c>
      <c r="D13" s="92">
        <f>МП!E57</f>
        <v>0</v>
      </c>
      <c r="E13" s="12"/>
      <c r="F13" s="12"/>
      <c r="G13" s="12"/>
      <c r="H13" s="12"/>
      <c r="I13" s="12"/>
    </row>
    <row r="14" spans="1:9" ht="18">
      <c r="A14" s="94"/>
      <c r="B14" s="15" t="s">
        <v>81</v>
      </c>
      <c r="C14" s="95">
        <v>7</v>
      </c>
      <c r="D14" s="92">
        <f>МП!E60</f>
        <v>0</v>
      </c>
      <c r="E14" s="12"/>
      <c r="F14" s="12"/>
      <c r="G14" s="12"/>
      <c r="H14" s="12"/>
      <c r="I14" s="12"/>
    </row>
    <row r="15" spans="1:9" ht="18">
      <c r="A15" s="94"/>
      <c r="B15" s="15" t="s">
        <v>82</v>
      </c>
      <c r="C15" s="95">
        <v>8</v>
      </c>
      <c r="D15" s="92">
        <f>МП!E62</f>
        <v>0</v>
      </c>
      <c r="E15" s="12"/>
      <c r="F15" s="12"/>
      <c r="G15" s="12"/>
      <c r="H15" s="12"/>
      <c r="I15" s="12"/>
    </row>
    <row r="16" spans="1:9" ht="18">
      <c r="A16" s="94"/>
      <c r="B16" s="15" t="s">
        <v>83</v>
      </c>
      <c r="C16" s="95">
        <v>9</v>
      </c>
      <c r="D16" s="92">
        <f>МП!M57</f>
        <v>0</v>
      </c>
      <c r="E16" s="12"/>
      <c r="F16" s="12"/>
      <c r="G16" s="12"/>
      <c r="H16" s="12"/>
      <c r="I16" s="12"/>
    </row>
    <row r="17" spans="1:9" ht="18">
      <c r="A17" s="94"/>
      <c r="B17" s="15" t="s">
        <v>84</v>
      </c>
      <c r="C17" s="95">
        <v>10</v>
      </c>
      <c r="D17" s="92">
        <f>МП!M60</f>
        <v>0</v>
      </c>
      <c r="E17" s="12"/>
      <c r="F17" s="12"/>
      <c r="G17" s="12"/>
      <c r="H17" s="12"/>
      <c r="I17" s="12"/>
    </row>
    <row r="18" spans="1:9" ht="18">
      <c r="A18" s="94"/>
      <c r="B18" s="15" t="s">
        <v>85</v>
      </c>
      <c r="C18" s="95">
        <v>11</v>
      </c>
      <c r="D18" s="92">
        <f>МП!M64</f>
        <v>0</v>
      </c>
      <c r="E18" s="12"/>
      <c r="F18" s="12"/>
      <c r="G18" s="12"/>
      <c r="H18" s="12"/>
      <c r="I18" s="12"/>
    </row>
    <row r="19" spans="1:9" ht="18">
      <c r="A19" s="94"/>
      <c r="B19" s="15" t="s">
        <v>35</v>
      </c>
      <c r="C19" s="95">
        <v>12</v>
      </c>
      <c r="D19" s="92">
        <f>МП!M66</f>
        <v>0</v>
      </c>
      <c r="E19" s="12"/>
      <c r="F19" s="12"/>
      <c r="G19" s="12"/>
      <c r="H19" s="12"/>
      <c r="I19" s="12"/>
    </row>
    <row r="20" spans="1:9" ht="18">
      <c r="A20" s="94"/>
      <c r="B20" s="15" t="s">
        <v>35</v>
      </c>
      <c r="C20" s="95">
        <v>13</v>
      </c>
      <c r="D20" s="92">
        <f>МП!G67</f>
        <v>0</v>
      </c>
      <c r="E20" s="12"/>
      <c r="F20" s="12"/>
      <c r="G20" s="12"/>
      <c r="H20" s="12"/>
      <c r="I20" s="12"/>
    </row>
    <row r="21" spans="1:9" ht="18">
      <c r="A21" s="94"/>
      <c r="B21" s="15" t="s">
        <v>35</v>
      </c>
      <c r="C21" s="95">
        <v>14</v>
      </c>
      <c r="D21" s="92">
        <f>МП!G70</f>
        <v>0</v>
      </c>
      <c r="E21" s="12"/>
      <c r="F21" s="12"/>
      <c r="G21" s="12"/>
      <c r="H21" s="12"/>
      <c r="I21" s="12"/>
    </row>
    <row r="22" spans="1:9" ht="18">
      <c r="A22" s="94"/>
      <c r="B22" s="15" t="s">
        <v>35</v>
      </c>
      <c r="C22" s="95">
        <v>15</v>
      </c>
      <c r="D22" s="92">
        <f>МП!M69</f>
        <v>0</v>
      </c>
      <c r="E22" s="12"/>
      <c r="F22" s="12"/>
      <c r="G22" s="12"/>
      <c r="H22" s="12"/>
      <c r="I22" s="12"/>
    </row>
    <row r="23" spans="1:9" ht="18">
      <c r="A23" s="94"/>
      <c r="B23" s="15" t="s">
        <v>35</v>
      </c>
      <c r="C23" s="95">
        <v>16</v>
      </c>
      <c r="D23" s="92" t="str">
        <f>МП!M71</f>
        <v>_</v>
      </c>
      <c r="E23" s="12"/>
      <c r="F23" s="12"/>
      <c r="G23" s="12"/>
      <c r="H23" s="12"/>
      <c r="I23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76" customWidth="1"/>
    <col min="2" max="2" width="3.75390625" style="76" customWidth="1"/>
    <col min="3" max="3" width="25.75390625" style="76" customWidth="1"/>
    <col min="4" max="4" width="3.75390625" style="76" customWidth="1"/>
    <col min="5" max="5" width="15.75390625" style="76" customWidth="1"/>
    <col min="6" max="6" width="3.75390625" style="76" customWidth="1"/>
    <col min="7" max="7" width="15.75390625" style="76" customWidth="1"/>
    <col min="8" max="8" width="3.75390625" style="76" customWidth="1"/>
    <col min="9" max="9" width="15.75390625" style="76" customWidth="1"/>
    <col min="10" max="10" width="3.75390625" style="76" customWidth="1"/>
    <col min="11" max="11" width="9.75390625" style="76" customWidth="1"/>
    <col min="12" max="12" width="3.75390625" style="76" customWidth="1"/>
    <col min="13" max="15" width="5.75390625" style="76" customWidth="1"/>
    <col min="16" max="16384" width="9.125" style="76" customWidth="1"/>
  </cols>
  <sheetData>
    <row r="1" spans="1:15" s="73" customFormat="1" ht="16.5" thickBo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0.25" customHeight="1">
      <c r="A3" s="105" t="str">
        <f>CONCATENATE(сМП!A3," "," ","-"," ",сМП!I3," тур")</f>
        <v>LXIV Чемпионат Республики Башкортостан  -  тур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 customHeight="1">
      <c r="A4" s="104">
        <f>сМП!E5</f>
        <v>44203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2.75">
      <c r="A5" s="17">
        <v>1</v>
      </c>
      <c r="B5" s="114">
        <f>сМП!A8</f>
        <v>0</v>
      </c>
      <c r="C5" s="2" t="str">
        <f>сМП!B8</f>
        <v>Семенов Константин - Коврижников Максим</v>
      </c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7"/>
      <c r="B6" s="115"/>
      <c r="C6" s="18">
        <v>1</v>
      </c>
      <c r="D6" s="116"/>
      <c r="E6" s="3" t="s">
        <v>75</v>
      </c>
      <c r="F6" s="117"/>
      <c r="G6" s="1"/>
      <c r="H6" s="1"/>
      <c r="I6" s="118"/>
      <c r="J6" s="118"/>
      <c r="K6" s="1"/>
      <c r="L6" s="1"/>
      <c r="M6" s="1"/>
      <c r="N6" s="1"/>
      <c r="O6" s="1"/>
    </row>
    <row r="7" spans="1:15" ht="12.75">
      <c r="A7" s="17">
        <v>16</v>
      </c>
      <c r="B7" s="114">
        <f>сМП!A23</f>
        <v>0</v>
      </c>
      <c r="C7" s="4" t="str">
        <f>сМП!B23</f>
        <v>_</v>
      </c>
      <c r="D7" s="119"/>
      <c r="E7" s="5"/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7"/>
      <c r="B8" s="115"/>
      <c r="C8" s="1"/>
      <c r="D8" s="115"/>
      <c r="E8" s="18">
        <v>9</v>
      </c>
      <c r="F8" s="116"/>
      <c r="G8" s="3" t="s">
        <v>75</v>
      </c>
      <c r="H8" s="117"/>
      <c r="I8" s="1"/>
      <c r="J8" s="1"/>
      <c r="K8" s="1"/>
      <c r="L8" s="1"/>
      <c r="M8" s="1"/>
      <c r="N8" s="1"/>
      <c r="O8" s="1"/>
    </row>
    <row r="9" spans="1:15" ht="12.75">
      <c r="A9" s="17">
        <v>9</v>
      </c>
      <c r="B9" s="114">
        <f>сМП!A16</f>
        <v>0</v>
      </c>
      <c r="C9" s="2" t="str">
        <f>сМП!B16</f>
        <v>Аюпов Радик - Асылгужин Радмир</v>
      </c>
      <c r="D9" s="120"/>
      <c r="E9" s="5"/>
      <c r="F9" s="121"/>
      <c r="G9" s="5"/>
      <c r="H9" s="7"/>
      <c r="I9" s="1"/>
      <c r="J9" s="1"/>
      <c r="K9" s="1"/>
      <c r="L9" s="1"/>
      <c r="M9" s="1"/>
      <c r="N9" s="1"/>
      <c r="O9" s="1"/>
    </row>
    <row r="10" spans="1:15" ht="12.75">
      <c r="A10" s="17"/>
      <c r="B10" s="115"/>
      <c r="C10" s="18">
        <v>2</v>
      </c>
      <c r="D10" s="116"/>
      <c r="E10" s="122" t="s">
        <v>83</v>
      </c>
      <c r="F10" s="123"/>
      <c r="G10" s="5"/>
      <c r="H10" s="7"/>
      <c r="I10" s="1"/>
      <c r="J10" s="1"/>
      <c r="K10" s="1"/>
      <c r="L10" s="1"/>
      <c r="M10" s="1"/>
      <c r="N10" s="1"/>
      <c r="O10" s="1"/>
    </row>
    <row r="11" spans="1:15" ht="12.75">
      <c r="A11" s="17">
        <v>8</v>
      </c>
      <c r="B11" s="114">
        <f>сМП!A15</f>
        <v>0</v>
      </c>
      <c r="C11" s="4" t="str">
        <f>сМП!B15</f>
        <v>Фролов Роман - Мазурин Александр</v>
      </c>
      <c r="D11" s="119"/>
      <c r="E11" s="1"/>
      <c r="F11" s="115"/>
      <c r="G11" s="5"/>
      <c r="H11" s="7"/>
      <c r="I11" s="1"/>
      <c r="J11" s="1"/>
      <c r="K11" s="1"/>
      <c r="L11" s="1"/>
      <c r="M11" s="124"/>
      <c r="N11" s="1"/>
      <c r="O11" s="1"/>
    </row>
    <row r="12" spans="1:15" ht="12.75">
      <c r="A12" s="17"/>
      <c r="B12" s="115"/>
      <c r="C12" s="1"/>
      <c r="D12" s="115"/>
      <c r="E12" s="1"/>
      <c r="F12" s="115"/>
      <c r="G12" s="18">
        <v>13</v>
      </c>
      <c r="H12" s="116"/>
      <c r="I12" s="3" t="s">
        <v>75</v>
      </c>
      <c r="J12" s="117"/>
      <c r="K12" s="1"/>
      <c r="L12" s="1"/>
      <c r="M12" s="124"/>
      <c r="N12" s="1"/>
      <c r="O12" s="1"/>
    </row>
    <row r="13" spans="1:15" ht="12.75">
      <c r="A13" s="17">
        <v>5</v>
      </c>
      <c r="B13" s="114">
        <f>сМП!A12</f>
        <v>0</v>
      </c>
      <c r="C13" s="2" t="str">
        <f>сМП!B12</f>
        <v>Старновский Семен - Каюмов Рафаэль</v>
      </c>
      <c r="D13" s="120"/>
      <c r="E13" s="1"/>
      <c r="F13" s="115"/>
      <c r="G13" s="5"/>
      <c r="H13" s="121"/>
      <c r="I13" s="5"/>
      <c r="J13" s="7"/>
      <c r="K13" s="1"/>
      <c r="L13" s="1"/>
      <c r="M13" s="124"/>
      <c r="N13" s="1"/>
      <c r="O13" s="1"/>
    </row>
    <row r="14" spans="1:15" ht="12.75">
      <c r="A14" s="17"/>
      <c r="B14" s="115"/>
      <c r="C14" s="18">
        <v>3</v>
      </c>
      <c r="D14" s="116"/>
      <c r="E14" s="6" t="s">
        <v>79</v>
      </c>
      <c r="F14" s="125"/>
      <c r="G14" s="5"/>
      <c r="H14" s="126"/>
      <c r="I14" s="5"/>
      <c r="J14" s="7"/>
      <c r="K14" s="58"/>
      <c r="L14" s="1"/>
      <c r="M14" s="124"/>
      <c r="N14" s="1"/>
      <c r="O14" s="1"/>
    </row>
    <row r="15" spans="1:15" ht="12.75">
      <c r="A15" s="17">
        <v>12</v>
      </c>
      <c r="B15" s="114">
        <f>сМП!A19</f>
        <v>0</v>
      </c>
      <c r="C15" s="4" t="str">
        <f>сМП!B19</f>
        <v>_</v>
      </c>
      <c r="D15" s="119"/>
      <c r="E15" s="5"/>
      <c r="F15" s="125"/>
      <c r="G15" s="5"/>
      <c r="H15" s="126"/>
      <c r="I15" s="5"/>
      <c r="J15" s="7"/>
      <c r="K15" s="1"/>
      <c r="L15" s="1"/>
      <c r="M15" s="124"/>
      <c r="N15" s="1"/>
      <c r="O15" s="1"/>
    </row>
    <row r="16" spans="1:15" ht="12.75">
      <c r="A16" s="17"/>
      <c r="B16" s="115"/>
      <c r="C16" s="1"/>
      <c r="D16" s="115"/>
      <c r="E16" s="18">
        <v>10</v>
      </c>
      <c r="F16" s="116"/>
      <c r="G16" s="122" t="s">
        <v>79</v>
      </c>
      <c r="H16" s="123"/>
      <c r="I16" s="5"/>
      <c r="J16" s="7"/>
      <c r="K16" s="1"/>
      <c r="L16" s="1"/>
      <c r="M16" s="1"/>
      <c r="N16" s="1"/>
      <c r="O16" s="1"/>
    </row>
    <row r="17" spans="1:15" ht="12.75">
      <c r="A17" s="17">
        <v>13</v>
      </c>
      <c r="B17" s="114">
        <f>сМП!A20</f>
        <v>0</v>
      </c>
      <c r="C17" s="2" t="str">
        <f>сМП!B20</f>
        <v>_</v>
      </c>
      <c r="D17" s="120"/>
      <c r="E17" s="5"/>
      <c r="F17" s="121"/>
      <c r="G17" s="1"/>
      <c r="H17" s="115"/>
      <c r="I17" s="5"/>
      <c r="J17" s="7"/>
      <c r="K17" s="1"/>
      <c r="L17" s="1"/>
      <c r="M17" s="1"/>
      <c r="N17" s="1"/>
      <c r="O17" s="1"/>
    </row>
    <row r="18" spans="1:15" ht="12.75">
      <c r="A18" s="17"/>
      <c r="B18" s="115"/>
      <c r="C18" s="18">
        <v>4</v>
      </c>
      <c r="D18" s="116"/>
      <c r="E18" s="122" t="s">
        <v>78</v>
      </c>
      <c r="F18" s="123"/>
      <c r="G18" s="1"/>
      <c r="H18" s="115"/>
      <c r="I18" s="5"/>
      <c r="J18" s="7"/>
      <c r="K18" s="1"/>
      <c r="L18" s="1"/>
      <c r="M18" s="1"/>
      <c r="N18" s="1"/>
      <c r="O18" s="1"/>
    </row>
    <row r="19" spans="1:15" ht="12.75">
      <c r="A19" s="17">
        <v>4</v>
      </c>
      <c r="B19" s="114">
        <f>сМП!A11</f>
        <v>0</v>
      </c>
      <c r="C19" s="4" t="str">
        <f>сМП!B11</f>
        <v>Абулаев Айрат - Хуснутдинов Радмир</v>
      </c>
      <c r="D19" s="119"/>
      <c r="E19" s="1"/>
      <c r="F19" s="115"/>
      <c r="G19" s="1"/>
      <c r="H19" s="115"/>
      <c r="I19" s="5"/>
      <c r="J19" s="7"/>
      <c r="K19" s="1"/>
      <c r="L19" s="1"/>
      <c r="M19" s="1"/>
      <c r="N19" s="1"/>
      <c r="O19" s="1"/>
    </row>
    <row r="20" spans="1:15" ht="12.75">
      <c r="A20" s="17"/>
      <c r="B20" s="115"/>
      <c r="C20" s="1"/>
      <c r="D20" s="115"/>
      <c r="E20" s="1"/>
      <c r="F20" s="115"/>
      <c r="G20" s="1"/>
      <c r="H20" s="115"/>
      <c r="I20" s="18">
        <v>15</v>
      </c>
      <c r="J20" s="116"/>
      <c r="K20" s="3" t="s">
        <v>75</v>
      </c>
      <c r="L20" s="3"/>
      <c r="M20" s="3"/>
      <c r="N20" s="3"/>
      <c r="O20" s="3"/>
    </row>
    <row r="21" spans="1:15" ht="12.75">
      <c r="A21" s="17">
        <v>3</v>
      </c>
      <c r="B21" s="114">
        <f>сМП!A10</f>
        <v>0</v>
      </c>
      <c r="C21" s="2" t="str">
        <f>сМП!B10</f>
        <v>Байрамалов Леонид - Яковлев Денис</v>
      </c>
      <c r="D21" s="120"/>
      <c r="E21" s="1"/>
      <c r="F21" s="115"/>
      <c r="G21" s="1"/>
      <c r="H21" s="115"/>
      <c r="I21" s="5"/>
      <c r="J21" s="63"/>
      <c r="K21" s="7"/>
      <c r="L21" s="7"/>
      <c r="M21" s="1"/>
      <c r="N21" s="107" t="s">
        <v>0</v>
      </c>
      <c r="O21" s="107"/>
    </row>
    <row r="22" spans="1:15" ht="12.75">
      <c r="A22" s="17"/>
      <c r="B22" s="115"/>
      <c r="C22" s="18">
        <v>5</v>
      </c>
      <c r="D22" s="116"/>
      <c r="E22" s="3" t="s">
        <v>77</v>
      </c>
      <c r="F22" s="120"/>
      <c r="G22" s="1"/>
      <c r="H22" s="115"/>
      <c r="I22" s="5"/>
      <c r="J22" s="127"/>
      <c r="K22" s="7"/>
      <c r="L22" s="7"/>
      <c r="M22" s="1"/>
      <c r="N22" s="1"/>
      <c r="O22" s="1"/>
    </row>
    <row r="23" spans="1:15" ht="12.75">
      <c r="A23" s="17">
        <v>14</v>
      </c>
      <c r="B23" s="114">
        <f>сМП!A21</f>
        <v>0</v>
      </c>
      <c r="C23" s="4" t="str">
        <f>сМП!B21</f>
        <v>_</v>
      </c>
      <c r="D23" s="119"/>
      <c r="E23" s="5"/>
      <c r="F23" s="125"/>
      <c r="G23" s="1"/>
      <c r="H23" s="115"/>
      <c r="I23" s="5"/>
      <c r="J23" s="7"/>
      <c r="K23" s="7"/>
      <c r="L23" s="7"/>
      <c r="M23" s="1"/>
      <c r="N23" s="1"/>
      <c r="O23" s="1"/>
    </row>
    <row r="24" spans="1:15" ht="12.75">
      <c r="A24" s="17"/>
      <c r="B24" s="115"/>
      <c r="C24" s="1"/>
      <c r="D24" s="115"/>
      <c r="E24" s="18">
        <v>11</v>
      </c>
      <c r="F24" s="116"/>
      <c r="G24" s="3" t="s">
        <v>77</v>
      </c>
      <c r="H24" s="120"/>
      <c r="I24" s="5"/>
      <c r="J24" s="7"/>
      <c r="K24" s="7"/>
      <c r="L24" s="7"/>
      <c r="M24" s="1"/>
      <c r="N24" s="1"/>
      <c r="O24" s="1"/>
    </row>
    <row r="25" spans="1:15" ht="12.75">
      <c r="A25" s="17">
        <v>11</v>
      </c>
      <c r="B25" s="114">
        <f>сМП!A18</f>
        <v>0</v>
      </c>
      <c r="C25" s="2" t="str">
        <f>сМП!B18</f>
        <v>Судаков Данил - Балабанов Альберт</v>
      </c>
      <c r="D25" s="120"/>
      <c r="E25" s="5"/>
      <c r="F25" s="121"/>
      <c r="G25" s="5"/>
      <c r="H25" s="125"/>
      <c r="I25" s="5"/>
      <c r="J25" s="7"/>
      <c r="K25" s="7"/>
      <c r="L25" s="7"/>
      <c r="M25" s="1"/>
      <c r="N25" s="1"/>
      <c r="O25" s="1"/>
    </row>
    <row r="26" spans="1:15" ht="12.75">
      <c r="A26" s="17"/>
      <c r="B26" s="115"/>
      <c r="C26" s="18">
        <v>6</v>
      </c>
      <c r="D26" s="116"/>
      <c r="E26" s="122" t="s">
        <v>80</v>
      </c>
      <c r="F26" s="123"/>
      <c r="G26" s="5"/>
      <c r="H26" s="125"/>
      <c r="I26" s="5"/>
      <c r="J26" s="7"/>
      <c r="K26" s="7"/>
      <c r="L26" s="7"/>
      <c r="M26" s="1"/>
      <c r="N26" s="1"/>
      <c r="O26" s="1"/>
    </row>
    <row r="27" spans="1:15" ht="12.75">
      <c r="A27" s="17">
        <v>6</v>
      </c>
      <c r="B27" s="114">
        <f>сМП!A13</f>
        <v>0</v>
      </c>
      <c r="C27" s="4" t="str">
        <f>сМП!B13</f>
        <v>Аббасов Рустамхон - Горбунов Валентин</v>
      </c>
      <c r="D27" s="119"/>
      <c r="E27" s="1"/>
      <c r="F27" s="115"/>
      <c r="G27" s="5"/>
      <c r="H27" s="125"/>
      <c r="I27" s="5"/>
      <c r="J27" s="7"/>
      <c r="K27" s="7"/>
      <c r="L27" s="7"/>
      <c r="M27" s="1"/>
      <c r="N27" s="1"/>
      <c r="O27" s="1"/>
    </row>
    <row r="28" spans="1:15" ht="12.75">
      <c r="A28" s="17"/>
      <c r="B28" s="115"/>
      <c r="C28" s="1"/>
      <c r="D28" s="115"/>
      <c r="E28" s="1"/>
      <c r="F28" s="115"/>
      <c r="G28" s="18">
        <v>14</v>
      </c>
      <c r="H28" s="116"/>
      <c r="I28" s="122" t="s">
        <v>76</v>
      </c>
      <c r="J28" s="117"/>
      <c r="K28" s="7"/>
      <c r="L28" s="7"/>
      <c r="M28" s="1"/>
      <c r="N28" s="1"/>
      <c r="O28" s="1"/>
    </row>
    <row r="29" spans="1:15" ht="12.75">
      <c r="A29" s="17">
        <v>7</v>
      </c>
      <c r="B29" s="114">
        <f>сМП!A14</f>
        <v>0</v>
      </c>
      <c r="C29" s="2" t="str">
        <f>сМП!B14</f>
        <v>Фирсов Денис - Андрющенко Александр</v>
      </c>
      <c r="D29" s="120"/>
      <c r="E29" s="1"/>
      <c r="F29" s="115"/>
      <c r="G29" s="5"/>
      <c r="H29" s="63"/>
      <c r="I29" s="1"/>
      <c r="J29" s="1"/>
      <c r="K29" s="7"/>
      <c r="L29" s="7"/>
      <c r="M29" s="1"/>
      <c r="N29" s="1"/>
      <c r="O29" s="1"/>
    </row>
    <row r="30" spans="1:15" ht="12.75">
      <c r="A30" s="17"/>
      <c r="B30" s="115"/>
      <c r="C30" s="18">
        <v>7</v>
      </c>
      <c r="D30" s="116"/>
      <c r="E30" s="3" t="s">
        <v>81</v>
      </c>
      <c r="F30" s="120"/>
      <c r="G30" s="5"/>
      <c r="H30" s="61"/>
      <c r="I30" s="1"/>
      <c r="J30" s="1"/>
      <c r="K30" s="7"/>
      <c r="L30" s="7"/>
      <c r="M30" s="1"/>
      <c r="N30" s="1"/>
      <c r="O30" s="1"/>
    </row>
    <row r="31" spans="1:15" ht="12.75">
      <c r="A31" s="17">
        <v>10</v>
      </c>
      <c r="B31" s="114">
        <f>сМП!A17</f>
        <v>0</v>
      </c>
      <c r="C31" s="4" t="str">
        <f>сМП!B17</f>
        <v>Насыров Эмиль - Нестеренко Георгий</v>
      </c>
      <c r="D31" s="119"/>
      <c r="E31" s="5"/>
      <c r="F31" s="125"/>
      <c r="G31" s="5"/>
      <c r="H31" s="61"/>
      <c r="I31" s="17">
        <v>-15</v>
      </c>
      <c r="J31" s="128">
        <f>IF(J20=H12,H28,IF(J20=H28,H12,0))</f>
        <v>0</v>
      </c>
      <c r="K31" s="2" t="str">
        <f>IF(K20=I12,I28,IF(K20=I28,I12,0))</f>
        <v>Абулаев Салават - Хафизов Булат</v>
      </c>
      <c r="L31" s="2"/>
      <c r="M31" s="6"/>
      <c r="N31" s="6"/>
      <c r="O31" s="6"/>
    </row>
    <row r="32" spans="1:15" ht="12.75">
      <c r="A32" s="17"/>
      <c r="B32" s="115"/>
      <c r="C32" s="1"/>
      <c r="D32" s="115"/>
      <c r="E32" s="18">
        <v>12</v>
      </c>
      <c r="F32" s="116"/>
      <c r="G32" s="122" t="s">
        <v>76</v>
      </c>
      <c r="H32" s="129"/>
      <c r="I32" s="1"/>
      <c r="J32" s="1"/>
      <c r="K32" s="7"/>
      <c r="L32" s="7"/>
      <c r="M32" s="1"/>
      <c r="N32" s="107" t="s">
        <v>1</v>
      </c>
      <c r="O32" s="107"/>
    </row>
    <row r="33" spans="1:15" ht="12.75">
      <c r="A33" s="17">
        <v>15</v>
      </c>
      <c r="B33" s="114">
        <f>сМП!A22</f>
        <v>0</v>
      </c>
      <c r="C33" s="2" t="str">
        <f>сМП!B22</f>
        <v>_</v>
      </c>
      <c r="D33" s="120"/>
      <c r="E33" s="5"/>
      <c r="F33" s="63"/>
      <c r="G33" s="1"/>
      <c r="H33" s="1"/>
      <c r="I33" s="1"/>
      <c r="J33" s="1"/>
      <c r="K33" s="7"/>
      <c r="L33" s="7"/>
      <c r="M33" s="1"/>
      <c r="N33" s="1"/>
      <c r="O33" s="1"/>
    </row>
    <row r="34" spans="1:15" ht="12.75">
      <c r="A34" s="17"/>
      <c r="B34" s="115"/>
      <c r="C34" s="18">
        <v>8</v>
      </c>
      <c r="D34" s="116"/>
      <c r="E34" s="122" t="s">
        <v>76</v>
      </c>
      <c r="F34" s="129"/>
      <c r="G34" s="1"/>
      <c r="H34" s="1"/>
      <c r="I34" s="1"/>
      <c r="J34" s="1"/>
      <c r="K34" s="7"/>
      <c r="L34" s="7"/>
      <c r="M34" s="1"/>
      <c r="N34" s="1"/>
      <c r="O34" s="1"/>
    </row>
    <row r="35" spans="1:15" ht="12.75">
      <c r="A35" s="17">
        <v>2</v>
      </c>
      <c r="B35" s="114">
        <f>сМП!A9</f>
        <v>0</v>
      </c>
      <c r="C35" s="4" t="str">
        <f>сМП!B9</f>
        <v>Абулаев Салават - Хафизов Булат</v>
      </c>
      <c r="D35" s="59"/>
      <c r="E35" s="1"/>
      <c r="F35" s="1"/>
      <c r="G35" s="1"/>
      <c r="H35" s="1"/>
      <c r="I35" s="1"/>
      <c r="J35" s="1"/>
      <c r="K35" s="7"/>
      <c r="L35" s="7"/>
      <c r="M35" s="1"/>
      <c r="N35" s="1"/>
      <c r="O35" s="1"/>
    </row>
    <row r="36" spans="1:15" ht="12.75">
      <c r="A36" s="17"/>
      <c r="B36" s="17"/>
      <c r="C36" s="1"/>
      <c r="D36" s="1"/>
      <c r="E36" s="1"/>
      <c r="F36" s="1"/>
      <c r="G36" s="1"/>
      <c r="H36" s="1"/>
      <c r="I36" s="1"/>
      <c r="J36" s="1"/>
      <c r="K36" s="7"/>
      <c r="L36" s="7"/>
      <c r="M36" s="1"/>
      <c r="N36" s="1"/>
      <c r="O36" s="1"/>
    </row>
    <row r="37" spans="1:15" ht="12.75">
      <c r="A37" s="17">
        <v>-1</v>
      </c>
      <c r="B37" s="128">
        <f>IF(D6=B5,B7,IF(D6=B7,B5,0))</f>
        <v>0</v>
      </c>
      <c r="C37" s="2" t="str">
        <f>IF(E6=C5,C7,IF(E6=C7,C5,0))</f>
        <v>_</v>
      </c>
      <c r="D37" s="58"/>
      <c r="E37" s="1"/>
      <c r="F37" s="1"/>
      <c r="G37" s="17">
        <v>-13</v>
      </c>
      <c r="H37" s="128">
        <f>IF(H12=F8,F16,IF(H12=F16,F8,0))</f>
        <v>0</v>
      </c>
      <c r="I37" s="2"/>
      <c r="J37" s="58"/>
      <c r="K37" s="1"/>
      <c r="L37" s="1"/>
      <c r="M37" s="1"/>
      <c r="N37" s="1"/>
      <c r="O37" s="1"/>
    </row>
    <row r="38" spans="1:15" ht="12.75">
      <c r="A38" s="17"/>
      <c r="B38" s="17"/>
      <c r="C38" s="18">
        <v>16</v>
      </c>
      <c r="D38" s="116"/>
      <c r="E38" s="130"/>
      <c r="F38" s="131"/>
      <c r="G38" s="1"/>
      <c r="H38" s="1"/>
      <c r="I38" s="5"/>
      <c r="J38" s="7"/>
      <c r="K38" s="1"/>
      <c r="L38" s="1"/>
      <c r="M38" s="1"/>
      <c r="N38" s="1"/>
      <c r="O38" s="1"/>
    </row>
    <row r="39" spans="1:15" ht="12.75">
      <c r="A39" s="17">
        <v>-2</v>
      </c>
      <c r="B39" s="128">
        <f>IF(D10=B9,B11,IF(D10=B11,B9,0))</f>
        <v>0</v>
      </c>
      <c r="C39" s="4"/>
      <c r="D39" s="59"/>
      <c r="E39" s="18"/>
      <c r="F39" s="116"/>
      <c r="G39" s="130"/>
      <c r="H39" s="131"/>
      <c r="I39" s="18">
        <v>26</v>
      </c>
      <c r="J39" s="116"/>
      <c r="K39" s="130" t="s">
        <v>79</v>
      </c>
      <c r="L39" s="131"/>
      <c r="M39" s="1"/>
      <c r="N39" s="1"/>
      <c r="O39" s="1"/>
    </row>
    <row r="40" spans="1:15" ht="12.75">
      <c r="A40" s="17"/>
      <c r="B40" s="17"/>
      <c r="C40" s="17"/>
      <c r="D40" s="128"/>
      <c r="E40" s="4"/>
      <c r="F40" s="59"/>
      <c r="G40" s="5"/>
      <c r="H40" s="61"/>
      <c r="I40" s="5"/>
      <c r="J40" s="63"/>
      <c r="K40" s="5"/>
      <c r="L40" s="7"/>
      <c r="M40" s="1"/>
      <c r="N40" s="1"/>
      <c r="O40" s="1"/>
    </row>
    <row r="41" spans="1:15" ht="12.75">
      <c r="A41" s="17">
        <v>-3</v>
      </c>
      <c r="B41" s="128">
        <f>IF(D14=B13,B15,IF(D14=B15,B13,0))</f>
        <v>0</v>
      </c>
      <c r="C41" s="2"/>
      <c r="D41" s="58"/>
      <c r="E41" s="1"/>
      <c r="F41" s="1"/>
      <c r="G41" s="18"/>
      <c r="H41" s="116"/>
      <c r="I41" s="132"/>
      <c r="J41" s="127"/>
      <c r="K41" s="5"/>
      <c r="L41" s="7"/>
      <c r="M41" s="1"/>
      <c r="N41" s="1"/>
      <c r="O41" s="1"/>
    </row>
    <row r="42" spans="1:15" ht="12.75">
      <c r="A42" s="17"/>
      <c r="B42" s="17"/>
      <c r="C42" s="18"/>
      <c r="D42" s="116"/>
      <c r="E42" s="130"/>
      <c r="F42" s="131"/>
      <c r="G42" s="5"/>
      <c r="H42" s="7"/>
      <c r="I42" s="7"/>
      <c r="J42" s="7"/>
      <c r="K42" s="5"/>
      <c r="L42" s="7"/>
      <c r="M42" s="1"/>
      <c r="N42" s="1"/>
      <c r="O42" s="1"/>
    </row>
    <row r="43" spans="1:15" ht="12.75">
      <c r="A43" s="17">
        <v>-4</v>
      </c>
      <c r="B43" s="128">
        <f>IF(D18=B17,B19,IF(D18=B19,B17,0))</f>
        <v>0</v>
      </c>
      <c r="C43" s="4"/>
      <c r="D43" s="59"/>
      <c r="E43" s="18"/>
      <c r="F43" s="116"/>
      <c r="G43" s="132"/>
      <c r="H43" s="131"/>
      <c r="I43" s="7"/>
      <c r="J43" s="7"/>
      <c r="K43" s="18">
        <v>28</v>
      </c>
      <c r="L43" s="116"/>
      <c r="M43" s="130" t="s">
        <v>79</v>
      </c>
      <c r="N43" s="6"/>
      <c r="O43" s="6"/>
    </row>
    <row r="44" spans="1:15" ht="12.75">
      <c r="A44" s="17"/>
      <c r="B44" s="17"/>
      <c r="C44" s="17"/>
      <c r="D44" s="128"/>
      <c r="E44" s="4"/>
      <c r="F44" s="59"/>
      <c r="G44" s="1"/>
      <c r="H44" s="1"/>
      <c r="I44" s="7"/>
      <c r="J44" s="7"/>
      <c r="K44" s="5"/>
      <c r="L44" s="7"/>
      <c r="M44" s="1"/>
      <c r="N44" s="107" t="s">
        <v>2</v>
      </c>
      <c r="O44" s="107"/>
    </row>
    <row r="45" spans="1:15" ht="12.75">
      <c r="A45" s="17">
        <v>-5</v>
      </c>
      <c r="B45" s="128">
        <f>IF(D22=B21,B23,IF(D22=B23,B21,0))</f>
        <v>0</v>
      </c>
      <c r="C45" s="2"/>
      <c r="D45" s="58"/>
      <c r="E45" s="1"/>
      <c r="F45" s="1"/>
      <c r="G45" s="17"/>
      <c r="H45" s="128">
        <f>IF(H28=F24,F32,IF(H28=F32,F24,0))</f>
        <v>0</v>
      </c>
      <c r="I45" s="2"/>
      <c r="J45" s="58"/>
      <c r="K45" s="5"/>
      <c r="L45" s="7"/>
      <c r="M45" s="7"/>
      <c r="N45" s="1"/>
      <c r="O45" s="1"/>
    </row>
    <row r="46" spans="1:15" ht="12.75">
      <c r="A46" s="17"/>
      <c r="B46" s="17"/>
      <c r="C46" s="18"/>
      <c r="D46" s="116"/>
      <c r="E46" s="130"/>
      <c r="F46" s="131"/>
      <c r="G46" s="1"/>
      <c r="H46" s="1"/>
      <c r="I46" s="134"/>
      <c r="J46" s="7"/>
      <c r="K46" s="5"/>
      <c r="L46" s="7"/>
      <c r="M46" s="7"/>
      <c r="N46" s="1"/>
      <c r="O46" s="1"/>
    </row>
    <row r="47" spans="1:15" ht="12.75">
      <c r="A47" s="17">
        <v>-6</v>
      </c>
      <c r="B47" s="128">
        <f>IF(D26=B25,B27,IF(D26=B27,B25,0))</f>
        <v>0</v>
      </c>
      <c r="C47" s="4"/>
      <c r="D47" s="59"/>
      <c r="E47" s="18"/>
      <c r="F47" s="116"/>
      <c r="G47" s="130"/>
      <c r="H47" s="131"/>
      <c r="I47" s="18">
        <v>27</v>
      </c>
      <c r="J47" s="116"/>
      <c r="K47" s="132" t="s">
        <v>77</v>
      </c>
      <c r="L47" s="131"/>
      <c r="M47" s="7"/>
      <c r="N47" s="1"/>
      <c r="O47" s="1"/>
    </row>
    <row r="48" spans="1:15" ht="12.75">
      <c r="A48" s="17"/>
      <c r="B48" s="17"/>
      <c r="C48" s="17"/>
      <c r="D48" s="128"/>
      <c r="E48" s="4"/>
      <c r="F48" s="59"/>
      <c r="G48" s="5"/>
      <c r="H48" s="61"/>
      <c r="I48" s="5"/>
      <c r="J48" s="63"/>
      <c r="K48" s="1"/>
      <c r="L48" s="1"/>
      <c r="M48" s="7"/>
      <c r="N48" s="1"/>
      <c r="O48" s="1"/>
    </row>
    <row r="49" spans="1:15" ht="12.75">
      <c r="A49" s="17">
        <v>-7</v>
      </c>
      <c r="B49" s="128">
        <f>IF(D30=B29,B31,IF(D30=B31,B29,0))</f>
        <v>0</v>
      </c>
      <c r="C49" s="2"/>
      <c r="D49" s="58"/>
      <c r="E49" s="1"/>
      <c r="F49" s="1"/>
      <c r="G49" s="18"/>
      <c r="H49" s="116"/>
      <c r="I49" s="132"/>
      <c r="J49" s="127"/>
      <c r="K49" s="1"/>
      <c r="L49" s="1"/>
      <c r="M49" s="7"/>
      <c r="N49" s="1"/>
      <c r="O49" s="1"/>
    </row>
    <row r="50" spans="1:15" ht="12.75">
      <c r="A50" s="17"/>
      <c r="B50" s="17"/>
      <c r="C50" s="18"/>
      <c r="D50" s="116"/>
      <c r="E50" s="130"/>
      <c r="F50" s="131"/>
      <c r="G50" s="5"/>
      <c r="H50" s="7"/>
      <c r="I50" s="7"/>
      <c r="J50" s="7"/>
      <c r="K50" s="1"/>
      <c r="L50" s="1"/>
      <c r="M50" s="7"/>
      <c r="N50" s="1"/>
      <c r="O50" s="1"/>
    </row>
    <row r="51" spans="1:15" ht="12.75">
      <c r="A51" s="17">
        <v>-8</v>
      </c>
      <c r="B51" s="128">
        <f>IF(D34=B33,B35,IF(D34=B35,B33,0))</f>
        <v>0</v>
      </c>
      <c r="C51" s="4"/>
      <c r="D51" s="59"/>
      <c r="E51" s="18"/>
      <c r="F51" s="116"/>
      <c r="G51" s="132"/>
      <c r="H51" s="131"/>
      <c r="I51" s="7"/>
      <c r="J51" s="7"/>
      <c r="K51" s="17">
        <v>-28</v>
      </c>
      <c r="L51" s="128">
        <f>IF(L43=J39,J47,IF(L43=J47,J39,0))</f>
        <v>0</v>
      </c>
      <c r="M51" s="2" t="str">
        <f>IF(M43=K39,K47,IF(M43=K47,K39,0))</f>
        <v>Байрамалов Леонид - Яковлев Денис</v>
      </c>
      <c r="N51" s="6"/>
      <c r="O51" s="6"/>
    </row>
    <row r="52" spans="1:15" ht="12.75">
      <c r="A52" s="17"/>
      <c r="B52" s="17"/>
      <c r="C52" s="19"/>
      <c r="D52" s="128"/>
      <c r="E52" s="4"/>
      <c r="F52" s="59"/>
      <c r="G52" s="1"/>
      <c r="H52" s="1"/>
      <c r="I52" s="7"/>
      <c r="J52" s="7"/>
      <c r="K52" s="1"/>
      <c r="L52" s="1"/>
      <c r="M52" s="9"/>
      <c r="N52" s="107" t="s">
        <v>3</v>
      </c>
      <c r="O52" s="107"/>
    </row>
    <row r="53" spans="1:15" ht="12.75">
      <c r="A53" s="17"/>
      <c r="B53" s="1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7">
        <v>-26</v>
      </c>
      <c r="B54" s="128">
        <f>IF(J39=H37,H41,IF(J39=H41,H37,0))</f>
        <v>0</v>
      </c>
      <c r="C54" s="2">
        <f>IF(K39=I37,I41,IF(K39=I41,I37,0))</f>
        <v>0</v>
      </c>
      <c r="D54" s="58"/>
      <c r="E54" s="1"/>
      <c r="F54" s="1"/>
      <c r="G54" s="17">
        <v>-20</v>
      </c>
      <c r="H54" s="128">
        <f>IF(F39=D38,D40,IF(F39=D40,D38,0))</f>
        <v>0</v>
      </c>
      <c r="I54" s="2">
        <f>IF(G39=E38,E40,IF(G39=E40,E38,0))</f>
        <v>0</v>
      </c>
      <c r="J54" s="58"/>
      <c r="K54" s="1"/>
      <c r="L54" s="1"/>
      <c r="M54" s="1"/>
      <c r="N54" s="1"/>
      <c r="O54" s="1"/>
    </row>
    <row r="55" spans="1:15" ht="12.75">
      <c r="A55" s="17"/>
      <c r="B55" s="115"/>
      <c r="C55" s="18">
        <v>29</v>
      </c>
      <c r="D55" s="116"/>
      <c r="E55" s="3"/>
      <c r="F55" s="117"/>
      <c r="G55" s="17"/>
      <c r="H55" s="17"/>
      <c r="I55" s="18">
        <v>31</v>
      </c>
      <c r="J55" s="116"/>
      <c r="K55" s="3"/>
      <c r="L55" s="117"/>
      <c r="M55" s="1"/>
      <c r="N55" s="1"/>
      <c r="O55" s="1"/>
    </row>
    <row r="56" spans="1:15" ht="12.75">
      <c r="A56" s="17">
        <v>-27</v>
      </c>
      <c r="B56" s="128">
        <f>IF(J47=H45,H49,IF(J47=H49,H45,0))</f>
        <v>0</v>
      </c>
      <c r="C56" s="4">
        <f>IF(K47=I45,I49,IF(K47=I49,I45,0))</f>
        <v>0</v>
      </c>
      <c r="D56" s="59"/>
      <c r="E56" s="8" t="s">
        <v>4</v>
      </c>
      <c r="F56" s="8"/>
      <c r="G56" s="17">
        <v>-21</v>
      </c>
      <c r="H56" s="128">
        <f>IF(F43=D42,D44,IF(F43=D44,D42,0))</f>
        <v>0</v>
      </c>
      <c r="I56" s="4">
        <f>IF(G43=E42,E44,IF(G43=E44,E42,0))</f>
        <v>0</v>
      </c>
      <c r="J56" s="59"/>
      <c r="K56" s="5"/>
      <c r="L56" s="7"/>
      <c r="M56" s="7"/>
      <c r="N56" s="1"/>
      <c r="O56" s="1"/>
    </row>
    <row r="57" spans="1:15" ht="12.75">
      <c r="A57" s="17"/>
      <c r="B57" s="17"/>
      <c r="C57" s="17">
        <v>-29</v>
      </c>
      <c r="D57" s="128">
        <f>IF(D55=B54,B56,IF(D55=B56,B54,0))</f>
        <v>0</v>
      </c>
      <c r="E57" s="2">
        <f>IF(E55=C54,C56,IF(E55=C56,C54,0))</f>
        <v>0</v>
      </c>
      <c r="F57" s="58"/>
      <c r="G57" s="17"/>
      <c r="H57" s="17"/>
      <c r="I57" s="1"/>
      <c r="J57" s="1"/>
      <c r="K57" s="18">
        <v>33</v>
      </c>
      <c r="L57" s="116"/>
      <c r="M57" s="3"/>
      <c r="N57" s="6"/>
      <c r="O57" s="6"/>
    </row>
    <row r="58" spans="1:15" ht="12.75">
      <c r="A58" s="17"/>
      <c r="B58" s="17"/>
      <c r="C58" s="1"/>
      <c r="D58" s="1"/>
      <c r="E58" s="8" t="s">
        <v>5</v>
      </c>
      <c r="F58" s="8"/>
      <c r="G58" s="17">
        <v>-22</v>
      </c>
      <c r="H58" s="128">
        <f>IF(F47=D46,D48,IF(F47=D48,D46,0))</f>
        <v>0</v>
      </c>
      <c r="I58" s="2">
        <f>IF(G47=E46,E48,IF(G47=E48,E46,0))</f>
        <v>0</v>
      </c>
      <c r="J58" s="58"/>
      <c r="K58" s="5"/>
      <c r="L58" s="7"/>
      <c r="M58" s="1"/>
      <c r="N58" s="107" t="s">
        <v>6</v>
      </c>
      <c r="O58" s="107"/>
    </row>
    <row r="59" spans="1:15" ht="12.75">
      <c r="A59" s="17">
        <v>-24</v>
      </c>
      <c r="B59" s="128">
        <f>IF(H41=F39,F43,IF(H41=F43,F39,0))</f>
        <v>0</v>
      </c>
      <c r="C59" s="2">
        <f>IF(I41=G39,G43,IF(I41=G43,G39,0))</f>
        <v>0</v>
      </c>
      <c r="D59" s="58"/>
      <c r="E59" s="1"/>
      <c r="F59" s="1"/>
      <c r="G59" s="17"/>
      <c r="H59" s="17"/>
      <c r="I59" s="18">
        <v>32</v>
      </c>
      <c r="J59" s="116"/>
      <c r="K59" s="122"/>
      <c r="L59" s="117"/>
      <c r="M59" s="10"/>
      <c r="N59" s="1"/>
      <c r="O59" s="1"/>
    </row>
    <row r="60" spans="1:15" ht="12.75">
      <c r="A60" s="17"/>
      <c r="B60" s="17"/>
      <c r="C60" s="18">
        <v>30</v>
      </c>
      <c r="D60" s="116"/>
      <c r="E60" s="3"/>
      <c r="F60" s="117"/>
      <c r="G60" s="17">
        <v>-23</v>
      </c>
      <c r="H60" s="128">
        <f>IF(F51=D50,D52,IF(F51=D52,D50,0))</f>
        <v>0</v>
      </c>
      <c r="I60" s="4">
        <f>IF(G51=E50,E52,IF(G51=E52,E50,0))</f>
        <v>0</v>
      </c>
      <c r="J60" s="59"/>
      <c r="K60" s="17">
        <v>-33</v>
      </c>
      <c r="L60" s="128">
        <f>IF(L57=J55,J59,IF(L57=J59,J55,0))</f>
        <v>0</v>
      </c>
      <c r="M60" s="2">
        <f>IF(M57=K55,K59,IF(M57=K59,K55,0))</f>
        <v>0</v>
      </c>
      <c r="N60" s="6"/>
      <c r="O60" s="6"/>
    </row>
    <row r="61" spans="1:15" ht="12.75">
      <c r="A61" s="17">
        <v>-25</v>
      </c>
      <c r="B61" s="128">
        <f>IF(H49=F47,F51,IF(H49=F51,F47,0))</f>
        <v>0</v>
      </c>
      <c r="C61" s="4">
        <f>IF(I49=G47,G51,IF(I49=G51,G47,0))</f>
        <v>0</v>
      </c>
      <c r="D61" s="59"/>
      <c r="E61" s="8" t="s">
        <v>7</v>
      </c>
      <c r="F61" s="8"/>
      <c r="G61" s="1"/>
      <c r="H61" s="1"/>
      <c r="I61" s="1"/>
      <c r="J61" s="1"/>
      <c r="K61" s="1"/>
      <c r="L61" s="1"/>
      <c r="M61" s="1"/>
      <c r="N61" s="107" t="s">
        <v>8</v>
      </c>
      <c r="O61" s="107"/>
    </row>
    <row r="62" spans="1:15" ht="12.75">
      <c r="A62" s="17"/>
      <c r="B62" s="17"/>
      <c r="C62" s="17">
        <v>-30</v>
      </c>
      <c r="D62" s="128">
        <f>IF(D60=B59,B61,IF(D60=B61,B59,0))</f>
        <v>0</v>
      </c>
      <c r="E62" s="2">
        <f>IF(E60=C59,C61,IF(E60=C61,C59,0))</f>
        <v>0</v>
      </c>
      <c r="F62" s="58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7"/>
      <c r="B63" s="17"/>
      <c r="C63" s="1"/>
      <c r="D63" s="1"/>
      <c r="E63" s="8" t="s">
        <v>9</v>
      </c>
      <c r="F63" s="8"/>
      <c r="G63" s="1"/>
      <c r="H63" s="1"/>
      <c r="I63" s="17">
        <v>-31</v>
      </c>
      <c r="J63" s="128">
        <f>IF(J55=H54,H56,IF(J55=H56,H54,0))</f>
        <v>0</v>
      </c>
      <c r="K63" s="2">
        <f>IF(K55=I54,I56,IF(K55=I56,I54,0))</f>
        <v>0</v>
      </c>
      <c r="L63" s="58"/>
      <c r="M63" s="1"/>
      <c r="N63" s="1"/>
      <c r="O63" s="1"/>
    </row>
    <row r="64" spans="1:15" ht="12.75">
      <c r="A64" s="17">
        <v>-16</v>
      </c>
      <c r="B64" s="128">
        <f>IF(D38=B37,B39,IF(D38=B39,B37,0))</f>
        <v>0</v>
      </c>
      <c r="C64" s="2" t="str">
        <f>IF(E38=C37,C39,IF(E38=C39,C37,0))</f>
        <v>_</v>
      </c>
      <c r="D64" s="58"/>
      <c r="E64" s="1"/>
      <c r="F64" s="1"/>
      <c r="G64" s="1"/>
      <c r="H64" s="1"/>
      <c r="I64" s="1"/>
      <c r="J64" s="1"/>
      <c r="K64" s="18">
        <v>34</v>
      </c>
      <c r="L64" s="116"/>
      <c r="M64" s="3"/>
      <c r="N64" s="6"/>
      <c r="O64" s="6"/>
    </row>
    <row r="65" spans="1:15" ht="12.75">
      <c r="A65" s="17"/>
      <c r="B65" s="17"/>
      <c r="C65" s="18">
        <v>35</v>
      </c>
      <c r="D65" s="116"/>
      <c r="E65" s="3"/>
      <c r="F65" s="117"/>
      <c r="G65" s="1"/>
      <c r="H65" s="1"/>
      <c r="I65" s="17">
        <v>-32</v>
      </c>
      <c r="J65" s="128">
        <f>IF(J59=H58,H60,IF(J59=H60,H58,0))</f>
        <v>0</v>
      </c>
      <c r="K65" s="4">
        <f>IF(K59=I58,I60,IF(K59=I60,I58,0))</f>
        <v>0</v>
      </c>
      <c r="L65" s="58"/>
      <c r="M65" s="1"/>
      <c r="N65" s="107" t="s">
        <v>10</v>
      </c>
      <c r="O65" s="107"/>
    </row>
    <row r="66" spans="1:15" ht="12.75">
      <c r="A66" s="17">
        <v>-17</v>
      </c>
      <c r="B66" s="128">
        <f>IF(D42=B41,B43,IF(D42=B43,B41,0))</f>
        <v>0</v>
      </c>
      <c r="C66" s="4">
        <f>IF(E42=C41,C43,IF(E42=C43,C41,0))</f>
        <v>0</v>
      </c>
      <c r="D66" s="59"/>
      <c r="E66" s="5"/>
      <c r="F66" s="7"/>
      <c r="G66" s="7"/>
      <c r="H66" s="7"/>
      <c r="I66" s="17"/>
      <c r="J66" s="17"/>
      <c r="K66" s="17">
        <v>-34</v>
      </c>
      <c r="L66" s="128">
        <f>IF(L64=J63,J65,IF(L64=J65,J63,0))</f>
        <v>0</v>
      </c>
      <c r="M66" s="2">
        <f>IF(M64=K63,K65,IF(M64=K65,K63,0))</f>
        <v>0</v>
      </c>
      <c r="N66" s="6"/>
      <c r="O66" s="6"/>
    </row>
    <row r="67" spans="1:15" ht="12.75">
      <c r="A67" s="17"/>
      <c r="B67" s="17"/>
      <c r="C67" s="1"/>
      <c r="D67" s="1"/>
      <c r="E67" s="18">
        <v>37</v>
      </c>
      <c r="F67" s="116"/>
      <c r="G67" s="3"/>
      <c r="H67" s="117"/>
      <c r="I67" s="17"/>
      <c r="J67" s="17"/>
      <c r="K67" s="1"/>
      <c r="L67" s="1"/>
      <c r="M67" s="1"/>
      <c r="N67" s="107" t="s">
        <v>11</v>
      </c>
      <c r="O67" s="107"/>
    </row>
    <row r="68" spans="1:15" ht="12.75">
      <c r="A68" s="17">
        <v>-18</v>
      </c>
      <c r="B68" s="128">
        <f>IF(D46=B45,B47,IF(D46=B47,B45,0))</f>
        <v>0</v>
      </c>
      <c r="C68" s="2">
        <f>IF(E46=C45,C47,IF(E46=C47,C45,0))</f>
        <v>0</v>
      </c>
      <c r="D68" s="58"/>
      <c r="E68" s="5"/>
      <c r="F68" s="7"/>
      <c r="G68" s="136" t="s">
        <v>12</v>
      </c>
      <c r="H68" s="136"/>
      <c r="I68" s="17">
        <v>-35</v>
      </c>
      <c r="J68" s="128">
        <f>IF(D65=B64,B66,IF(D65=B66,B64,0))</f>
        <v>0</v>
      </c>
      <c r="K68" s="2" t="str">
        <f>IF(E65=C64,C66,IF(E65=C66,C64,0))</f>
        <v>_</v>
      </c>
      <c r="L68" s="58"/>
      <c r="M68" s="1"/>
      <c r="N68" s="1"/>
      <c r="O68" s="1"/>
    </row>
    <row r="69" spans="1:15" ht="12.75">
      <c r="A69" s="17"/>
      <c r="B69" s="17"/>
      <c r="C69" s="18">
        <v>36</v>
      </c>
      <c r="D69" s="116"/>
      <c r="E69" s="122"/>
      <c r="F69" s="117"/>
      <c r="G69" s="10"/>
      <c r="H69" s="10"/>
      <c r="I69" s="17"/>
      <c r="J69" s="17"/>
      <c r="K69" s="18">
        <v>38</v>
      </c>
      <c r="L69" s="116"/>
      <c r="M69" s="3"/>
      <c r="N69" s="6"/>
      <c r="O69" s="6"/>
    </row>
    <row r="70" spans="1:15" ht="12.75">
      <c r="A70" s="17">
        <v>-19</v>
      </c>
      <c r="B70" s="128">
        <f>IF(D50=B49,B51,IF(D50=B51,B49,0))</f>
        <v>0</v>
      </c>
      <c r="C70" s="4">
        <f>IF(E50=C49,C51,IF(E50=C51,C49,0))</f>
        <v>0</v>
      </c>
      <c r="D70" s="59"/>
      <c r="E70" s="17">
        <v>-37</v>
      </c>
      <c r="F70" s="128">
        <f>IF(F67=D65,D69,IF(F67=D69,D65,0))</f>
        <v>0</v>
      </c>
      <c r="G70" s="2">
        <f>IF(G67=E65,E69,IF(G67=E69,E65,0))</f>
        <v>0</v>
      </c>
      <c r="H70" s="58"/>
      <c r="I70" s="17">
        <v>-36</v>
      </c>
      <c r="J70" s="128">
        <f>IF(D69=B68,B70,IF(D69=B70,B68,0))</f>
        <v>0</v>
      </c>
      <c r="K70" s="4">
        <f>IF(E69=C68,C70,IF(E69=C70,C68,0))</f>
        <v>0</v>
      </c>
      <c r="L70" s="58"/>
      <c r="M70" s="1"/>
      <c r="N70" s="107" t="s">
        <v>13</v>
      </c>
      <c r="O70" s="107"/>
    </row>
    <row r="71" spans="1:15" ht="12.75">
      <c r="A71" s="1"/>
      <c r="B71" s="1"/>
      <c r="C71" s="1"/>
      <c r="D71" s="1"/>
      <c r="E71" s="1"/>
      <c r="F71" s="1"/>
      <c r="G71" s="8" t="s">
        <v>14</v>
      </c>
      <c r="H71" s="8"/>
      <c r="I71" s="1"/>
      <c r="J71" s="1"/>
      <c r="K71" s="17">
        <v>-38</v>
      </c>
      <c r="L71" s="128">
        <f>IF(L69=J68,J70,IF(L69=J70,J68,0))</f>
        <v>0</v>
      </c>
      <c r="M71" s="2" t="str">
        <f>IF(M69=K68,K70,IF(M69=K70,K68,0))</f>
        <v>_</v>
      </c>
      <c r="N71" s="6"/>
      <c r="O71" s="6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07" t="s">
        <v>15</v>
      </c>
      <c r="O72" s="10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73" customWidth="1"/>
    <col min="2" max="2" width="55.75390625" style="73" customWidth="1"/>
    <col min="3" max="3" width="9.125" style="73" customWidth="1"/>
    <col min="4" max="4" width="30.75390625" style="73" customWidth="1"/>
    <col min="5" max="5" width="9.75390625" style="73" customWidth="1"/>
    <col min="6" max="6" width="4.875" style="73" customWidth="1"/>
    <col min="7" max="7" width="7.75390625" style="73" customWidth="1"/>
    <col min="8" max="8" width="6.75390625" style="73" customWidth="1"/>
    <col min="9" max="9" width="7.125" style="73" customWidth="1"/>
    <col min="10" max="16384" width="9.125" style="73" customWidth="1"/>
  </cols>
  <sheetData>
    <row r="1" spans="1:9" ht="16.5" thickBot="1">
      <c r="A1" s="100" t="s">
        <v>72</v>
      </c>
      <c r="B1" s="100"/>
      <c r="C1" s="100"/>
      <c r="D1" s="100"/>
      <c r="E1" s="100"/>
      <c r="F1" s="100"/>
      <c r="G1" s="100"/>
      <c r="H1" s="100"/>
      <c r="I1" s="100"/>
    </row>
    <row r="2" spans="1:9" ht="13.5" thickBot="1">
      <c r="A2" s="101" t="s">
        <v>38</v>
      </c>
      <c r="B2" s="101"/>
      <c r="C2" s="101"/>
      <c r="D2" s="101"/>
      <c r="E2" s="101"/>
      <c r="F2" s="101"/>
      <c r="G2" s="101"/>
      <c r="H2" s="101"/>
      <c r="I2" s="101"/>
    </row>
    <row r="3" spans="1:10" ht="23.25">
      <c r="A3" s="102" t="s">
        <v>61</v>
      </c>
      <c r="B3" s="103"/>
      <c r="C3" s="103"/>
      <c r="D3" s="103"/>
      <c r="E3" s="103"/>
      <c r="F3" s="103"/>
      <c r="G3" s="103"/>
      <c r="H3" s="103"/>
      <c r="I3" s="93"/>
      <c r="J3" s="84"/>
    </row>
    <row r="4" spans="1:10" ht="21.75" customHeight="1">
      <c r="A4" s="96"/>
      <c r="B4" s="108"/>
      <c r="C4" s="108"/>
      <c r="D4" s="108"/>
      <c r="E4" s="108"/>
      <c r="F4" s="108"/>
      <c r="G4" s="108"/>
      <c r="H4" s="108"/>
      <c r="I4" s="108"/>
      <c r="J4" s="85"/>
    </row>
    <row r="5" spans="1:10" ht="15.75">
      <c r="A5" s="97" t="s">
        <v>62</v>
      </c>
      <c r="B5" s="98"/>
      <c r="C5" s="98"/>
      <c r="D5" s="87" t="s">
        <v>36</v>
      </c>
      <c r="E5" s="99">
        <v>44203</v>
      </c>
      <c r="F5" s="99"/>
      <c r="G5" s="99"/>
      <c r="H5" s="88"/>
      <c r="I5" s="89"/>
      <c r="J5" s="85"/>
    </row>
    <row r="6" spans="1:10" ht="15.75">
      <c r="A6" s="109"/>
      <c r="B6" s="109"/>
      <c r="C6" s="109"/>
      <c r="D6" s="110"/>
      <c r="E6" s="110"/>
      <c r="F6" s="110"/>
      <c r="G6" s="110"/>
      <c r="H6" s="111"/>
      <c r="I6" s="112"/>
      <c r="J6" s="85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4"/>
      <c r="B8" s="15" t="s">
        <v>63</v>
      </c>
      <c r="C8" s="95">
        <v>1</v>
      </c>
      <c r="D8" s="92" t="str">
        <f>ЖП!K20</f>
        <v>Якупова Дина - Апсатарова Дарина</v>
      </c>
      <c r="E8" s="113"/>
      <c r="F8" s="12"/>
      <c r="G8" s="12"/>
      <c r="H8" s="12"/>
      <c r="I8" s="12"/>
    </row>
    <row r="9" spans="1:9" ht="18">
      <c r="A9" s="94"/>
      <c r="B9" s="15" t="s">
        <v>64</v>
      </c>
      <c r="C9" s="95">
        <v>2</v>
      </c>
      <c r="D9" s="92" t="str">
        <f>ЖП!K31</f>
        <v>Ратникова Наталья - Лончакова Юлия</v>
      </c>
      <c r="E9" s="12"/>
      <c r="F9" s="12"/>
      <c r="G9" s="12"/>
      <c r="H9" s="12"/>
      <c r="I9" s="12"/>
    </row>
    <row r="10" spans="1:9" ht="18">
      <c r="A10" s="94"/>
      <c r="B10" s="15" t="s">
        <v>65</v>
      </c>
      <c r="C10" s="95">
        <v>3</v>
      </c>
      <c r="D10" s="92" t="str">
        <f>ЖП!M43</f>
        <v>Запольских Алена - Едренкина Анна</v>
      </c>
      <c r="E10" s="12"/>
      <c r="F10" s="12"/>
      <c r="G10" s="12"/>
      <c r="H10" s="12"/>
      <c r="I10" s="12"/>
    </row>
    <row r="11" spans="1:9" ht="18">
      <c r="A11" s="94"/>
      <c r="B11" s="15" t="s">
        <v>66</v>
      </c>
      <c r="C11" s="95">
        <v>4</v>
      </c>
      <c r="D11" s="92" t="str">
        <f>ЖП!M51</f>
        <v>Липатова Ксения - Новичкова Александра</v>
      </c>
      <c r="E11" s="12"/>
      <c r="F11" s="12"/>
      <c r="G11" s="12"/>
      <c r="H11" s="12"/>
      <c r="I11" s="12"/>
    </row>
    <row r="12" spans="1:9" ht="18">
      <c r="A12" s="94"/>
      <c r="B12" s="15" t="s">
        <v>67</v>
      </c>
      <c r="C12" s="95">
        <v>5</v>
      </c>
      <c r="D12" s="92">
        <f>ЖП!E55</f>
        <v>0</v>
      </c>
      <c r="E12" s="12"/>
      <c r="F12" s="12"/>
      <c r="G12" s="12"/>
      <c r="H12" s="12"/>
      <c r="I12" s="12"/>
    </row>
    <row r="13" spans="1:9" ht="18">
      <c r="A13" s="94"/>
      <c r="B13" s="15" t="s">
        <v>68</v>
      </c>
      <c r="C13" s="95">
        <v>6</v>
      </c>
      <c r="D13" s="92">
        <f>ЖП!E57</f>
        <v>0</v>
      </c>
      <c r="E13" s="12"/>
      <c r="F13" s="12"/>
      <c r="G13" s="12"/>
      <c r="H13" s="12"/>
      <c r="I13" s="12"/>
    </row>
    <row r="14" spans="1:9" ht="18">
      <c r="A14" s="94"/>
      <c r="B14" s="15" t="s">
        <v>69</v>
      </c>
      <c r="C14" s="95">
        <v>7</v>
      </c>
      <c r="D14" s="92">
        <f>ЖП!E60</f>
        <v>0</v>
      </c>
      <c r="E14" s="12"/>
      <c r="F14" s="12"/>
      <c r="G14" s="12"/>
      <c r="H14" s="12"/>
      <c r="I14" s="12"/>
    </row>
    <row r="15" spans="1:9" ht="18">
      <c r="A15" s="94"/>
      <c r="B15" s="15" t="s">
        <v>70</v>
      </c>
      <c r="C15" s="95">
        <v>8</v>
      </c>
      <c r="D15" s="92">
        <f>ЖП!E62</f>
        <v>0</v>
      </c>
      <c r="E15" s="12"/>
      <c r="F15" s="12"/>
      <c r="G15" s="12"/>
      <c r="H15" s="12"/>
      <c r="I15" s="12"/>
    </row>
    <row r="16" spans="1:9" ht="18">
      <c r="A16" s="94"/>
      <c r="B16" s="15" t="s">
        <v>71</v>
      </c>
      <c r="C16" s="95">
        <v>9</v>
      </c>
      <c r="D16" s="92">
        <f>ЖП!M57</f>
        <v>0</v>
      </c>
      <c r="E16" s="12"/>
      <c r="F16" s="12"/>
      <c r="G16" s="12"/>
      <c r="H16" s="12"/>
      <c r="I16" s="12"/>
    </row>
    <row r="17" spans="1:9" ht="18">
      <c r="A17" s="94"/>
      <c r="B17" s="15" t="s">
        <v>35</v>
      </c>
      <c r="C17" s="95">
        <v>10</v>
      </c>
      <c r="D17" s="92">
        <f>ЖП!M60</f>
        <v>0</v>
      </c>
      <c r="E17" s="12"/>
      <c r="F17" s="12"/>
      <c r="G17" s="12"/>
      <c r="H17" s="12"/>
      <c r="I17" s="12"/>
    </row>
    <row r="18" spans="1:9" ht="18">
      <c r="A18" s="94"/>
      <c r="B18" s="15" t="s">
        <v>35</v>
      </c>
      <c r="C18" s="95">
        <v>11</v>
      </c>
      <c r="D18" s="92">
        <f>ЖП!M64</f>
        <v>0</v>
      </c>
      <c r="E18" s="12"/>
      <c r="F18" s="12"/>
      <c r="G18" s="12"/>
      <c r="H18" s="12"/>
      <c r="I18" s="12"/>
    </row>
    <row r="19" spans="1:9" ht="18">
      <c r="A19" s="94"/>
      <c r="B19" s="15" t="s">
        <v>35</v>
      </c>
      <c r="C19" s="95">
        <v>12</v>
      </c>
      <c r="D19" s="92">
        <f>ЖП!M66</f>
        <v>0</v>
      </c>
      <c r="E19" s="12"/>
      <c r="F19" s="12"/>
      <c r="G19" s="12"/>
      <c r="H19" s="12"/>
      <c r="I19" s="12"/>
    </row>
    <row r="20" spans="1:9" ht="18">
      <c r="A20" s="94"/>
      <c r="B20" s="15" t="s">
        <v>35</v>
      </c>
      <c r="C20" s="95">
        <v>13</v>
      </c>
      <c r="D20" s="92">
        <f>ЖП!G67</f>
        <v>0</v>
      </c>
      <c r="E20" s="12"/>
      <c r="F20" s="12"/>
      <c r="G20" s="12"/>
      <c r="H20" s="12"/>
      <c r="I20" s="12"/>
    </row>
    <row r="21" spans="1:9" ht="18">
      <c r="A21" s="94"/>
      <c r="B21" s="15" t="s">
        <v>35</v>
      </c>
      <c r="C21" s="95">
        <v>14</v>
      </c>
      <c r="D21" s="92">
        <f>ЖП!G70</f>
        <v>0</v>
      </c>
      <c r="E21" s="12"/>
      <c r="F21" s="12"/>
      <c r="G21" s="12"/>
      <c r="H21" s="12"/>
      <c r="I21" s="12"/>
    </row>
    <row r="22" spans="1:9" ht="18">
      <c r="A22" s="94"/>
      <c r="B22" s="15" t="s">
        <v>35</v>
      </c>
      <c r="C22" s="95">
        <v>15</v>
      </c>
      <c r="D22" s="92">
        <f>ЖП!M69</f>
        <v>0</v>
      </c>
      <c r="E22" s="12"/>
      <c r="F22" s="12"/>
      <c r="G22" s="12"/>
      <c r="H22" s="12"/>
      <c r="I22" s="12"/>
    </row>
    <row r="23" spans="1:9" ht="18">
      <c r="A23" s="94"/>
      <c r="B23" s="15" t="s">
        <v>35</v>
      </c>
      <c r="C23" s="95">
        <v>16</v>
      </c>
      <c r="D23" s="92" t="str">
        <f>ЖП!M71</f>
        <v>_</v>
      </c>
      <c r="E23" s="12"/>
      <c r="F23" s="12"/>
      <c r="G23" s="12"/>
      <c r="H23" s="12"/>
      <c r="I23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76" customWidth="1"/>
    <col min="2" max="2" width="3.75390625" style="76" customWidth="1"/>
    <col min="3" max="3" width="25.75390625" style="76" customWidth="1"/>
    <col min="4" max="4" width="3.75390625" style="76" customWidth="1"/>
    <col min="5" max="5" width="15.75390625" style="76" customWidth="1"/>
    <col min="6" max="6" width="3.75390625" style="76" customWidth="1"/>
    <col min="7" max="7" width="15.75390625" style="76" customWidth="1"/>
    <col min="8" max="8" width="3.75390625" style="76" customWidth="1"/>
    <col min="9" max="9" width="15.75390625" style="76" customWidth="1"/>
    <col min="10" max="10" width="3.75390625" style="76" customWidth="1"/>
    <col min="11" max="11" width="9.75390625" style="76" customWidth="1"/>
    <col min="12" max="12" width="3.75390625" style="76" customWidth="1"/>
    <col min="13" max="15" width="5.75390625" style="76" customWidth="1"/>
    <col min="16" max="16384" width="9.125" style="76" customWidth="1"/>
  </cols>
  <sheetData>
    <row r="1" spans="1:15" s="73" customFormat="1" ht="16.5" thickBo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0.25" customHeight="1">
      <c r="A3" s="105" t="str">
        <f>сЖП!A3</f>
        <v>LXIV Чемпионат Республики Башкортостан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 customHeight="1">
      <c r="A4" s="104">
        <f>сЖП!E5</f>
        <v>44203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2.75">
      <c r="A5" s="17">
        <v>1</v>
      </c>
      <c r="B5" s="114">
        <f>сЖП!A8</f>
        <v>0</v>
      </c>
      <c r="C5" s="2" t="str">
        <f>сЖП!B8</f>
        <v>Якупова Дина - Апсатарова Дарина</v>
      </c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7"/>
      <c r="B6" s="115"/>
      <c r="C6" s="18">
        <v>1</v>
      </c>
      <c r="D6" s="116"/>
      <c r="E6" s="3" t="s">
        <v>63</v>
      </c>
      <c r="F6" s="117"/>
      <c r="G6" s="1"/>
      <c r="H6" s="1"/>
      <c r="I6" s="118"/>
      <c r="J6" s="118"/>
      <c r="K6" s="1"/>
      <c r="L6" s="1"/>
      <c r="M6" s="1"/>
      <c r="N6" s="1"/>
      <c r="O6" s="1"/>
    </row>
    <row r="7" spans="1:15" ht="12.75">
      <c r="A7" s="17">
        <v>16</v>
      </c>
      <c r="B7" s="114">
        <f>сЖП!A23</f>
        <v>0</v>
      </c>
      <c r="C7" s="4" t="str">
        <f>сЖП!B23</f>
        <v>_</v>
      </c>
      <c r="D7" s="119"/>
      <c r="E7" s="5"/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7"/>
      <c r="B8" s="115"/>
      <c r="C8" s="1"/>
      <c r="D8" s="115"/>
      <c r="E8" s="18">
        <v>9</v>
      </c>
      <c r="F8" s="116"/>
      <c r="G8" s="3" t="s">
        <v>63</v>
      </c>
      <c r="H8" s="117"/>
      <c r="I8" s="1"/>
      <c r="J8" s="1"/>
      <c r="K8" s="1"/>
      <c r="L8" s="1"/>
      <c r="M8" s="1"/>
      <c r="N8" s="1"/>
      <c r="O8" s="1"/>
    </row>
    <row r="9" spans="1:15" ht="12.75">
      <c r="A9" s="17">
        <v>9</v>
      </c>
      <c r="B9" s="114">
        <f>сЖП!A16</f>
        <v>0</v>
      </c>
      <c r="C9" s="2" t="str">
        <f>сЖП!B16</f>
        <v>Решетникова Арина - Ниценко Снежана</v>
      </c>
      <c r="D9" s="120"/>
      <c r="E9" s="5"/>
      <c r="F9" s="121"/>
      <c r="G9" s="5"/>
      <c r="H9" s="7"/>
      <c r="I9" s="1"/>
      <c r="J9" s="1"/>
      <c r="K9" s="1"/>
      <c r="L9" s="1"/>
      <c r="M9" s="1"/>
      <c r="N9" s="1"/>
      <c r="O9" s="1"/>
    </row>
    <row r="10" spans="1:15" ht="12.75">
      <c r="A10" s="17"/>
      <c r="B10" s="115"/>
      <c r="C10" s="18">
        <v>2</v>
      </c>
      <c r="D10" s="116"/>
      <c r="E10" s="122" t="s">
        <v>70</v>
      </c>
      <c r="F10" s="123"/>
      <c r="G10" s="5"/>
      <c r="H10" s="7"/>
      <c r="I10" s="1"/>
      <c r="J10" s="1"/>
      <c r="K10" s="1"/>
      <c r="L10" s="1"/>
      <c r="M10" s="1"/>
      <c r="N10" s="1"/>
      <c r="O10" s="1"/>
    </row>
    <row r="11" spans="1:15" ht="12.75">
      <c r="A11" s="17">
        <v>8</v>
      </c>
      <c r="B11" s="114">
        <f>сЖП!A15</f>
        <v>0</v>
      </c>
      <c r="C11" s="4" t="str">
        <f>сЖП!B15</f>
        <v>Малышева Анастасия - Писарева Елена</v>
      </c>
      <c r="D11" s="119"/>
      <c r="E11" s="1"/>
      <c r="F11" s="115"/>
      <c r="G11" s="5"/>
      <c r="H11" s="7"/>
      <c r="I11" s="1"/>
      <c r="J11" s="1"/>
      <c r="K11" s="1"/>
      <c r="L11" s="1"/>
      <c r="M11" s="124"/>
      <c r="N11" s="1"/>
      <c r="O11" s="1"/>
    </row>
    <row r="12" spans="1:15" ht="12.75">
      <c r="A12" s="17"/>
      <c r="B12" s="115"/>
      <c r="C12" s="1"/>
      <c r="D12" s="115"/>
      <c r="E12" s="1"/>
      <c r="F12" s="115"/>
      <c r="G12" s="18">
        <v>13</v>
      </c>
      <c r="H12" s="116"/>
      <c r="I12" s="3" t="s">
        <v>63</v>
      </c>
      <c r="J12" s="117"/>
      <c r="K12" s="1"/>
      <c r="L12" s="1"/>
      <c r="M12" s="124"/>
      <c r="N12" s="1"/>
      <c r="O12" s="1"/>
    </row>
    <row r="13" spans="1:15" ht="12.75">
      <c r="A13" s="17">
        <v>5</v>
      </c>
      <c r="B13" s="114">
        <f>сЖП!A12</f>
        <v>0</v>
      </c>
      <c r="C13" s="2" t="str">
        <f>сЖП!B12</f>
        <v>Авдеева Алена - Шарафутдинова Алия</v>
      </c>
      <c r="D13" s="120"/>
      <c r="E13" s="1"/>
      <c r="F13" s="115"/>
      <c r="G13" s="5"/>
      <c r="H13" s="121"/>
      <c r="I13" s="5"/>
      <c r="J13" s="7"/>
      <c r="K13" s="1"/>
      <c r="L13" s="1"/>
      <c r="M13" s="124"/>
      <c r="N13" s="1"/>
      <c r="O13" s="1"/>
    </row>
    <row r="14" spans="1:15" ht="12.75">
      <c r="A14" s="17"/>
      <c r="B14" s="115"/>
      <c r="C14" s="18">
        <v>3</v>
      </c>
      <c r="D14" s="116"/>
      <c r="E14" s="6" t="s">
        <v>67</v>
      </c>
      <c r="F14" s="125"/>
      <c r="G14" s="5"/>
      <c r="H14" s="126"/>
      <c r="I14" s="5"/>
      <c r="J14" s="7"/>
      <c r="K14" s="58"/>
      <c r="L14" s="1"/>
      <c r="M14" s="124"/>
      <c r="N14" s="1"/>
      <c r="O14" s="1"/>
    </row>
    <row r="15" spans="1:15" ht="12.75">
      <c r="A15" s="17">
        <v>12</v>
      </c>
      <c r="B15" s="114">
        <f>сЖП!A19</f>
        <v>0</v>
      </c>
      <c r="C15" s="4" t="str">
        <f>сЖП!B19</f>
        <v>_</v>
      </c>
      <c r="D15" s="119"/>
      <c r="E15" s="5"/>
      <c r="F15" s="125"/>
      <c r="G15" s="5"/>
      <c r="H15" s="126"/>
      <c r="I15" s="5"/>
      <c r="J15" s="7"/>
      <c r="K15" s="1"/>
      <c r="L15" s="1"/>
      <c r="M15" s="124"/>
      <c r="N15" s="1"/>
      <c r="O15" s="1"/>
    </row>
    <row r="16" spans="1:15" ht="12.75">
      <c r="A16" s="17"/>
      <c r="B16" s="115"/>
      <c r="C16" s="1"/>
      <c r="D16" s="115"/>
      <c r="E16" s="18">
        <v>10</v>
      </c>
      <c r="F16" s="116"/>
      <c r="G16" s="122" t="s">
        <v>66</v>
      </c>
      <c r="H16" s="123"/>
      <c r="I16" s="5"/>
      <c r="J16" s="7"/>
      <c r="K16" s="1"/>
      <c r="L16" s="1"/>
      <c r="M16" s="1"/>
      <c r="N16" s="1"/>
      <c r="O16" s="1"/>
    </row>
    <row r="17" spans="1:15" ht="12.75">
      <c r="A17" s="17">
        <v>13</v>
      </c>
      <c r="B17" s="114">
        <f>сЖП!A20</f>
        <v>0</v>
      </c>
      <c r="C17" s="2" t="str">
        <f>сЖП!B20</f>
        <v>_</v>
      </c>
      <c r="D17" s="120"/>
      <c r="E17" s="5"/>
      <c r="F17" s="121"/>
      <c r="G17" s="1"/>
      <c r="H17" s="115"/>
      <c r="I17" s="5"/>
      <c r="J17" s="7"/>
      <c r="K17" s="1"/>
      <c r="L17" s="1"/>
      <c r="M17" s="1"/>
      <c r="N17" s="1"/>
      <c r="O17" s="1"/>
    </row>
    <row r="18" spans="1:15" ht="12.75">
      <c r="A18" s="17"/>
      <c r="B18" s="115"/>
      <c r="C18" s="18">
        <v>4</v>
      </c>
      <c r="D18" s="116"/>
      <c r="E18" s="122" t="s">
        <v>66</v>
      </c>
      <c r="F18" s="123"/>
      <c r="G18" s="1"/>
      <c r="H18" s="115"/>
      <c r="I18" s="5"/>
      <c r="J18" s="7"/>
      <c r="K18" s="1"/>
      <c r="L18" s="1"/>
      <c r="M18" s="1"/>
      <c r="N18" s="1"/>
      <c r="O18" s="1"/>
    </row>
    <row r="19" spans="1:15" ht="12.75">
      <c r="A19" s="17">
        <v>4</v>
      </c>
      <c r="B19" s="114">
        <f>сЖП!A11</f>
        <v>0</v>
      </c>
      <c r="C19" s="4" t="str">
        <f>сЖП!B11</f>
        <v>Липатова Ксения - Новичкова Александра</v>
      </c>
      <c r="D19" s="119"/>
      <c r="E19" s="1"/>
      <c r="F19" s="115"/>
      <c r="G19" s="1"/>
      <c r="H19" s="115"/>
      <c r="I19" s="5"/>
      <c r="J19" s="7"/>
      <c r="K19" s="1"/>
      <c r="L19" s="1"/>
      <c r="M19" s="1"/>
      <c r="N19" s="1"/>
      <c r="O19" s="1"/>
    </row>
    <row r="20" spans="1:15" ht="12.75">
      <c r="A20" s="17"/>
      <c r="B20" s="115"/>
      <c r="C20" s="1"/>
      <c r="D20" s="115"/>
      <c r="E20" s="1"/>
      <c r="F20" s="115"/>
      <c r="G20" s="1"/>
      <c r="H20" s="115"/>
      <c r="I20" s="18">
        <v>15</v>
      </c>
      <c r="J20" s="116"/>
      <c r="K20" s="3" t="s">
        <v>63</v>
      </c>
      <c r="L20" s="3"/>
      <c r="M20" s="3"/>
      <c r="N20" s="3"/>
      <c r="O20" s="3"/>
    </row>
    <row r="21" spans="1:15" ht="12.75">
      <c r="A21" s="17">
        <v>3</v>
      </c>
      <c r="B21" s="114">
        <f>сЖП!A10</f>
        <v>0</v>
      </c>
      <c r="C21" s="2" t="str">
        <f>сЖП!B10</f>
        <v>Ратникова Наталья - Лончакова Юлия</v>
      </c>
      <c r="D21" s="120"/>
      <c r="E21" s="1"/>
      <c r="F21" s="115"/>
      <c r="G21" s="1"/>
      <c r="H21" s="115"/>
      <c r="I21" s="5"/>
      <c r="J21" s="63"/>
      <c r="K21" s="7"/>
      <c r="L21" s="7"/>
      <c r="M21" s="1"/>
      <c r="N21" s="107" t="s">
        <v>0</v>
      </c>
      <c r="O21" s="107"/>
    </row>
    <row r="22" spans="1:15" ht="12.75">
      <c r="A22" s="17"/>
      <c r="B22" s="115"/>
      <c r="C22" s="18">
        <v>5</v>
      </c>
      <c r="D22" s="116"/>
      <c r="E22" s="3" t="s">
        <v>65</v>
      </c>
      <c r="F22" s="120"/>
      <c r="G22" s="1"/>
      <c r="H22" s="115"/>
      <c r="I22" s="5"/>
      <c r="J22" s="127"/>
      <c r="K22" s="7"/>
      <c r="L22" s="7"/>
      <c r="M22" s="1"/>
      <c r="N22" s="1"/>
      <c r="O22" s="1"/>
    </row>
    <row r="23" spans="1:15" ht="12.75">
      <c r="A23" s="17">
        <v>14</v>
      </c>
      <c r="B23" s="114">
        <f>сЖП!A21</f>
        <v>0</v>
      </c>
      <c r="C23" s="4" t="str">
        <f>сЖП!B21</f>
        <v>_</v>
      </c>
      <c r="D23" s="119"/>
      <c r="E23" s="5"/>
      <c r="F23" s="125"/>
      <c r="G23" s="1"/>
      <c r="H23" s="115"/>
      <c r="I23" s="5"/>
      <c r="J23" s="7"/>
      <c r="K23" s="7"/>
      <c r="L23" s="7"/>
      <c r="M23" s="1"/>
      <c r="N23" s="1"/>
      <c r="O23" s="1"/>
    </row>
    <row r="24" spans="1:15" ht="12.75">
      <c r="A24" s="17"/>
      <c r="B24" s="115"/>
      <c r="C24" s="1"/>
      <c r="D24" s="115"/>
      <c r="E24" s="18">
        <v>11</v>
      </c>
      <c r="F24" s="116"/>
      <c r="G24" s="3" t="s">
        <v>65</v>
      </c>
      <c r="H24" s="120"/>
      <c r="I24" s="5"/>
      <c r="J24" s="7"/>
      <c r="K24" s="7"/>
      <c r="L24" s="7"/>
      <c r="M24" s="1"/>
      <c r="N24" s="1"/>
      <c r="O24" s="1"/>
    </row>
    <row r="25" spans="1:15" ht="12.75">
      <c r="A25" s="17">
        <v>11</v>
      </c>
      <c r="B25" s="114">
        <f>сЖП!A18</f>
        <v>0</v>
      </c>
      <c r="C25" s="2" t="str">
        <f>сЖП!B18</f>
        <v>_</v>
      </c>
      <c r="D25" s="120"/>
      <c r="E25" s="5"/>
      <c r="F25" s="121"/>
      <c r="G25" s="5"/>
      <c r="H25" s="125"/>
      <c r="I25" s="5"/>
      <c r="J25" s="7"/>
      <c r="K25" s="7"/>
      <c r="L25" s="7"/>
      <c r="M25" s="1"/>
      <c r="N25" s="1"/>
      <c r="O25" s="1"/>
    </row>
    <row r="26" spans="1:15" ht="12.75">
      <c r="A26" s="17"/>
      <c r="B26" s="115"/>
      <c r="C26" s="18">
        <v>6</v>
      </c>
      <c r="D26" s="116"/>
      <c r="E26" s="122" t="s">
        <v>68</v>
      </c>
      <c r="F26" s="123"/>
      <c r="G26" s="5"/>
      <c r="H26" s="125"/>
      <c r="I26" s="5"/>
      <c r="J26" s="7"/>
      <c r="K26" s="7"/>
      <c r="L26" s="7"/>
      <c r="M26" s="1"/>
      <c r="N26" s="1"/>
      <c r="O26" s="1"/>
    </row>
    <row r="27" spans="1:15" ht="12.75">
      <c r="A27" s="17">
        <v>6</v>
      </c>
      <c r="B27" s="114">
        <f>сЖП!A13</f>
        <v>0</v>
      </c>
      <c r="C27" s="4" t="str">
        <f>сЖП!B13</f>
        <v>Каштанова Дарья - Каштанова Ксения</v>
      </c>
      <c r="D27" s="119"/>
      <c r="E27" s="1"/>
      <c r="F27" s="115"/>
      <c r="G27" s="5"/>
      <c r="H27" s="125"/>
      <c r="I27" s="5"/>
      <c r="J27" s="7"/>
      <c r="K27" s="7"/>
      <c r="L27" s="7"/>
      <c r="M27" s="1"/>
      <c r="N27" s="1"/>
      <c r="O27" s="1"/>
    </row>
    <row r="28" spans="1:15" ht="12.75">
      <c r="A28" s="17"/>
      <c r="B28" s="115"/>
      <c r="C28" s="1"/>
      <c r="D28" s="115"/>
      <c r="E28" s="1"/>
      <c r="F28" s="115"/>
      <c r="G28" s="18">
        <v>14</v>
      </c>
      <c r="H28" s="116"/>
      <c r="I28" s="122" t="s">
        <v>65</v>
      </c>
      <c r="J28" s="117"/>
      <c r="K28" s="7"/>
      <c r="L28" s="7"/>
      <c r="M28" s="1"/>
      <c r="N28" s="1"/>
      <c r="O28" s="1"/>
    </row>
    <row r="29" spans="1:15" ht="12.75">
      <c r="A29" s="17">
        <v>7</v>
      </c>
      <c r="B29" s="114">
        <f>сЖП!A14</f>
        <v>0</v>
      </c>
      <c r="C29" s="2" t="str">
        <f>сЖП!B14</f>
        <v>Абдулганеева Анастасия - Муратова Аделина</v>
      </c>
      <c r="D29" s="120"/>
      <c r="E29" s="1"/>
      <c r="F29" s="115"/>
      <c r="G29" s="5"/>
      <c r="H29" s="63"/>
      <c r="I29" s="1"/>
      <c r="J29" s="1"/>
      <c r="K29" s="7"/>
      <c r="L29" s="7"/>
      <c r="M29" s="1"/>
      <c r="N29" s="1"/>
      <c r="O29" s="1"/>
    </row>
    <row r="30" spans="1:15" ht="12.75">
      <c r="A30" s="17"/>
      <c r="B30" s="115"/>
      <c r="C30" s="18">
        <v>7</v>
      </c>
      <c r="D30" s="116"/>
      <c r="E30" s="3" t="s">
        <v>69</v>
      </c>
      <c r="F30" s="120"/>
      <c r="G30" s="5"/>
      <c r="H30" s="61"/>
      <c r="I30" s="1"/>
      <c r="J30" s="1"/>
      <c r="K30" s="7"/>
      <c r="L30" s="7"/>
      <c r="M30" s="1"/>
      <c r="N30" s="1"/>
      <c r="O30" s="1"/>
    </row>
    <row r="31" spans="1:15" ht="12.75">
      <c r="A31" s="17">
        <v>10</v>
      </c>
      <c r="B31" s="114">
        <f>сЖП!A17</f>
        <v>0</v>
      </c>
      <c r="C31" s="4" t="str">
        <f>сЖП!B17</f>
        <v>_</v>
      </c>
      <c r="D31" s="119"/>
      <c r="E31" s="5"/>
      <c r="F31" s="125"/>
      <c r="G31" s="5"/>
      <c r="H31" s="61"/>
      <c r="I31" s="17">
        <v>-15</v>
      </c>
      <c r="J31" s="128">
        <f>IF(J20=H12,H28,IF(J20=H28,H12,0))</f>
        <v>0</v>
      </c>
      <c r="K31" s="2" t="str">
        <f>IF(K20=I12,I28,IF(K20=I28,I12,0))</f>
        <v>Ратникова Наталья - Лончакова Юлия</v>
      </c>
      <c r="L31" s="2"/>
      <c r="M31" s="6"/>
      <c r="N31" s="6"/>
      <c r="O31" s="6"/>
    </row>
    <row r="32" spans="1:15" ht="12.75">
      <c r="A32" s="17"/>
      <c r="B32" s="115"/>
      <c r="C32" s="1"/>
      <c r="D32" s="115"/>
      <c r="E32" s="18">
        <v>12</v>
      </c>
      <c r="F32" s="116"/>
      <c r="G32" s="122" t="s">
        <v>64</v>
      </c>
      <c r="H32" s="129"/>
      <c r="I32" s="1"/>
      <c r="J32" s="1"/>
      <c r="K32" s="7"/>
      <c r="L32" s="7"/>
      <c r="M32" s="1"/>
      <c r="N32" s="107" t="s">
        <v>1</v>
      </c>
      <c r="O32" s="107"/>
    </row>
    <row r="33" spans="1:15" ht="12.75">
      <c r="A33" s="17">
        <v>15</v>
      </c>
      <c r="B33" s="114">
        <f>сЖП!A22</f>
        <v>0</v>
      </c>
      <c r="C33" s="2" t="str">
        <f>сЖП!B22</f>
        <v>_</v>
      </c>
      <c r="D33" s="120"/>
      <c r="E33" s="5"/>
      <c r="F33" s="63"/>
      <c r="G33" s="1"/>
      <c r="H33" s="1"/>
      <c r="I33" s="1"/>
      <c r="J33" s="1"/>
      <c r="K33" s="7"/>
      <c r="L33" s="7"/>
      <c r="M33" s="1"/>
      <c r="N33" s="1"/>
      <c r="O33" s="1"/>
    </row>
    <row r="34" spans="1:15" ht="12.75">
      <c r="A34" s="17"/>
      <c r="B34" s="115"/>
      <c r="C34" s="18">
        <v>8</v>
      </c>
      <c r="D34" s="116"/>
      <c r="E34" s="122" t="s">
        <v>64</v>
      </c>
      <c r="F34" s="129"/>
      <c r="G34" s="1"/>
      <c r="H34" s="1"/>
      <c r="I34" s="1"/>
      <c r="J34" s="1"/>
      <c r="K34" s="7"/>
      <c r="L34" s="7"/>
      <c r="M34" s="1"/>
      <c r="N34" s="1"/>
      <c r="O34" s="1"/>
    </row>
    <row r="35" spans="1:15" ht="12.75">
      <c r="A35" s="17">
        <v>2</v>
      </c>
      <c r="B35" s="114">
        <f>сЖП!A9</f>
        <v>0</v>
      </c>
      <c r="C35" s="4" t="str">
        <f>сЖП!B9</f>
        <v>Запольских Алена - Едренкина Анна</v>
      </c>
      <c r="D35" s="59"/>
      <c r="E35" s="1"/>
      <c r="F35" s="1"/>
      <c r="G35" s="1"/>
      <c r="H35" s="1"/>
      <c r="I35" s="1"/>
      <c r="J35" s="1"/>
      <c r="K35" s="7"/>
      <c r="L35" s="7"/>
      <c r="M35" s="1"/>
      <c r="N35" s="1"/>
      <c r="O35" s="1"/>
    </row>
    <row r="36" spans="1:15" ht="12.75">
      <c r="A36" s="17"/>
      <c r="B36" s="17"/>
      <c r="C36" s="1"/>
      <c r="D36" s="1"/>
      <c r="E36" s="1"/>
      <c r="F36" s="1"/>
      <c r="G36" s="1"/>
      <c r="H36" s="1"/>
      <c r="I36" s="1"/>
      <c r="J36" s="1"/>
      <c r="K36" s="7"/>
      <c r="L36" s="7"/>
      <c r="M36" s="1"/>
      <c r="N36" s="1"/>
      <c r="O36" s="1"/>
    </row>
    <row r="37" spans="1:15" ht="12.75">
      <c r="A37" s="17">
        <v>-1</v>
      </c>
      <c r="B37" s="128">
        <f>IF(D6=B5,B7,IF(D6=B7,B5,0))</f>
        <v>0</v>
      </c>
      <c r="C37" s="2" t="str">
        <f>IF(E6=C5,C7,IF(E6=C7,C5,0))</f>
        <v>_</v>
      </c>
      <c r="D37" s="58"/>
      <c r="E37" s="1"/>
      <c r="F37" s="1"/>
      <c r="G37" s="17">
        <v>-13</v>
      </c>
      <c r="H37" s="128">
        <f>IF(H12=F8,F16,IF(H12=F16,F8,0))</f>
        <v>0</v>
      </c>
      <c r="I37" s="2"/>
      <c r="J37" s="58"/>
      <c r="K37" s="1"/>
      <c r="L37" s="1"/>
      <c r="M37" s="1"/>
      <c r="N37" s="1"/>
      <c r="O37" s="1"/>
    </row>
    <row r="38" spans="1:15" ht="12.75">
      <c r="A38" s="17"/>
      <c r="B38" s="17"/>
      <c r="C38" s="18">
        <v>16</v>
      </c>
      <c r="D38" s="116"/>
      <c r="E38" s="130"/>
      <c r="F38" s="131"/>
      <c r="G38" s="1"/>
      <c r="H38" s="1"/>
      <c r="I38" s="5"/>
      <c r="J38" s="7"/>
      <c r="K38" s="1"/>
      <c r="L38" s="1"/>
      <c r="M38" s="1"/>
      <c r="N38" s="1"/>
      <c r="O38" s="1"/>
    </row>
    <row r="39" spans="1:15" ht="12.75">
      <c r="A39" s="17">
        <v>-2</v>
      </c>
      <c r="B39" s="128">
        <f>IF(D10=B9,B11,IF(D10=B11,B9,0))</f>
        <v>0</v>
      </c>
      <c r="C39" s="4"/>
      <c r="D39" s="59"/>
      <c r="E39" s="18">
        <v>20</v>
      </c>
      <c r="F39" s="116"/>
      <c r="G39" s="130"/>
      <c r="H39" s="131"/>
      <c r="I39" s="18">
        <v>26</v>
      </c>
      <c r="J39" s="116"/>
      <c r="K39" s="130" t="s">
        <v>66</v>
      </c>
      <c r="L39" s="131"/>
      <c r="M39" s="1"/>
      <c r="N39" s="1"/>
      <c r="O39" s="1"/>
    </row>
    <row r="40" spans="1:15" ht="12.75">
      <c r="A40" s="17"/>
      <c r="B40" s="17"/>
      <c r="C40" s="17">
        <v>-12</v>
      </c>
      <c r="D40" s="128">
        <f>IF(F32=D30,D34,IF(F32=D34,D30,0))</f>
        <v>0</v>
      </c>
      <c r="E40" s="4"/>
      <c r="F40" s="59"/>
      <c r="G40" s="5"/>
      <c r="H40" s="61"/>
      <c r="I40" s="5"/>
      <c r="J40" s="63"/>
      <c r="K40" s="5"/>
      <c r="L40" s="7"/>
      <c r="M40" s="1"/>
      <c r="N40" s="1"/>
      <c r="O40" s="1"/>
    </row>
    <row r="41" spans="1:15" ht="12.75">
      <c r="A41" s="17">
        <v>-3</v>
      </c>
      <c r="B41" s="128">
        <f>IF(D14=B13,B15,IF(D14=B15,B13,0))</f>
        <v>0</v>
      </c>
      <c r="C41" s="2" t="str">
        <f>IF(E14=C13,C15,IF(E14=C15,C13,0))</f>
        <v>_</v>
      </c>
      <c r="D41" s="58"/>
      <c r="E41" s="1"/>
      <c r="F41" s="1"/>
      <c r="G41" s="18">
        <v>24</v>
      </c>
      <c r="H41" s="116"/>
      <c r="I41" s="132"/>
      <c r="J41" s="127"/>
      <c r="K41" s="5"/>
      <c r="L41" s="7"/>
      <c r="M41" s="1"/>
      <c r="N41" s="1"/>
      <c r="O41" s="1"/>
    </row>
    <row r="42" spans="1:15" ht="12.75">
      <c r="A42" s="17"/>
      <c r="B42" s="17"/>
      <c r="C42" s="18">
        <v>17</v>
      </c>
      <c r="D42" s="116"/>
      <c r="E42" s="130"/>
      <c r="F42" s="131"/>
      <c r="G42" s="5"/>
      <c r="H42" s="7"/>
      <c r="I42" s="7"/>
      <c r="J42" s="7"/>
      <c r="K42" s="5"/>
      <c r="L42" s="7"/>
      <c r="M42" s="1"/>
      <c r="N42" s="1"/>
      <c r="O42" s="1"/>
    </row>
    <row r="43" spans="1:15" ht="12.75">
      <c r="A43" s="17">
        <v>-4</v>
      </c>
      <c r="B43" s="128">
        <f>IF(D18=B17,B19,IF(D18=B19,B17,0))</f>
        <v>0</v>
      </c>
      <c r="C43" s="4" t="str">
        <f>IF(E18=C17,C19,IF(E18=C19,C17,0))</f>
        <v>_</v>
      </c>
      <c r="D43" s="59"/>
      <c r="E43" s="18">
        <v>21</v>
      </c>
      <c r="F43" s="116"/>
      <c r="G43" s="132"/>
      <c r="H43" s="131"/>
      <c r="I43" s="7"/>
      <c r="J43" s="7"/>
      <c r="K43" s="18"/>
      <c r="L43" s="116"/>
      <c r="M43" s="133" t="s">
        <v>64</v>
      </c>
      <c r="N43" s="6"/>
      <c r="O43" s="6"/>
    </row>
    <row r="44" spans="1:15" ht="12.75">
      <c r="A44" s="17"/>
      <c r="B44" s="17"/>
      <c r="C44" s="17">
        <v>-11</v>
      </c>
      <c r="D44" s="128">
        <f>IF(F24=D22,D26,IF(F24=D26,D22,0))</f>
        <v>0</v>
      </c>
      <c r="E44" s="4"/>
      <c r="F44" s="59"/>
      <c r="G44" s="1"/>
      <c r="H44" s="1"/>
      <c r="I44" s="7"/>
      <c r="J44" s="7"/>
      <c r="K44" s="5"/>
      <c r="L44" s="7"/>
      <c r="M44" s="1"/>
      <c r="N44" s="107" t="s">
        <v>2</v>
      </c>
      <c r="O44" s="107"/>
    </row>
    <row r="45" spans="1:15" ht="12.75">
      <c r="A45" s="17">
        <v>-5</v>
      </c>
      <c r="B45" s="128">
        <f>IF(D22=B21,B23,IF(D22=B23,B21,0))</f>
        <v>0</v>
      </c>
      <c r="C45" s="2" t="str">
        <f>IF(E22=C21,C23,IF(E22=C23,C21,0))</f>
        <v>_</v>
      </c>
      <c r="D45" s="58"/>
      <c r="E45" s="1"/>
      <c r="F45" s="1"/>
      <c r="G45" s="17">
        <v>-14</v>
      </c>
      <c r="H45" s="128">
        <f>IF(H28=F24,F32,IF(H28=F32,F24,0))</f>
        <v>0</v>
      </c>
      <c r="I45" s="2"/>
      <c r="J45" s="58"/>
      <c r="K45" s="5"/>
      <c r="L45" s="7"/>
      <c r="M45" s="7"/>
      <c r="N45" s="1"/>
      <c r="O45" s="1"/>
    </row>
    <row r="46" spans="1:15" ht="12.75">
      <c r="A46" s="17"/>
      <c r="B46" s="17"/>
      <c r="C46" s="18">
        <v>18</v>
      </c>
      <c r="D46" s="116"/>
      <c r="E46" s="130"/>
      <c r="F46" s="131"/>
      <c r="G46" s="1"/>
      <c r="H46" s="1"/>
      <c r="I46" s="134"/>
      <c r="J46" s="7"/>
      <c r="K46" s="5"/>
      <c r="L46" s="7"/>
      <c r="M46" s="7"/>
      <c r="N46" s="1"/>
      <c r="O46" s="1"/>
    </row>
    <row r="47" spans="1:15" ht="12.75">
      <c r="A47" s="17">
        <v>-6</v>
      </c>
      <c r="B47" s="128">
        <f>IF(D26=B25,B27,IF(D26=B27,B25,0))</f>
        <v>0</v>
      </c>
      <c r="C47" s="4" t="str">
        <f>IF(E26=C25,C27,IF(E26=C27,C25,0))</f>
        <v>_</v>
      </c>
      <c r="D47" s="59"/>
      <c r="E47" s="18">
        <v>22</v>
      </c>
      <c r="F47" s="116"/>
      <c r="G47" s="130"/>
      <c r="H47" s="131"/>
      <c r="I47" s="18">
        <v>27</v>
      </c>
      <c r="J47" s="116"/>
      <c r="K47" s="132" t="s">
        <v>64</v>
      </c>
      <c r="L47" s="131"/>
      <c r="M47" s="7"/>
      <c r="N47" s="1"/>
      <c r="O47" s="1"/>
    </row>
    <row r="48" spans="1:15" ht="12.75">
      <c r="A48" s="17"/>
      <c r="B48" s="17"/>
      <c r="C48" s="17">
        <v>-10</v>
      </c>
      <c r="D48" s="128">
        <f>IF(F16=D14,D18,IF(F16=D18,D14,0))</f>
        <v>0</v>
      </c>
      <c r="E48" s="4"/>
      <c r="F48" s="59"/>
      <c r="G48" s="5"/>
      <c r="H48" s="61"/>
      <c r="I48" s="5"/>
      <c r="J48" s="63"/>
      <c r="K48" s="1"/>
      <c r="L48" s="1"/>
      <c r="M48" s="7"/>
      <c r="N48" s="1"/>
      <c r="O48" s="1"/>
    </row>
    <row r="49" spans="1:15" ht="12.75">
      <c r="A49" s="17">
        <v>-7</v>
      </c>
      <c r="B49" s="128">
        <f>IF(D30=B29,B31,IF(D30=B31,B29,0))</f>
        <v>0</v>
      </c>
      <c r="C49" s="2" t="str">
        <f>IF(E30=C29,C31,IF(E30=C31,C29,0))</f>
        <v>_</v>
      </c>
      <c r="D49" s="58"/>
      <c r="E49" s="1"/>
      <c r="F49" s="1"/>
      <c r="G49" s="18">
        <v>25</v>
      </c>
      <c r="H49" s="116"/>
      <c r="I49" s="132"/>
      <c r="J49" s="127"/>
      <c r="K49" s="1"/>
      <c r="L49" s="1"/>
      <c r="M49" s="7"/>
      <c r="N49" s="1"/>
      <c r="O49" s="1"/>
    </row>
    <row r="50" spans="1:15" ht="12.75">
      <c r="A50" s="17"/>
      <c r="B50" s="17"/>
      <c r="C50" s="18">
        <v>19</v>
      </c>
      <c r="D50" s="116"/>
      <c r="E50" s="130"/>
      <c r="F50" s="131"/>
      <c r="G50" s="5"/>
      <c r="H50" s="7"/>
      <c r="I50" s="7"/>
      <c r="J50" s="7"/>
      <c r="K50" s="1"/>
      <c r="L50" s="1"/>
      <c r="M50" s="7"/>
      <c r="N50" s="1"/>
      <c r="O50" s="1"/>
    </row>
    <row r="51" spans="1:15" ht="12.75">
      <c r="A51" s="17">
        <v>-8</v>
      </c>
      <c r="B51" s="128">
        <f>IF(D34=B33,B35,IF(D34=B35,B33,0))</f>
        <v>0</v>
      </c>
      <c r="C51" s="4" t="str">
        <f>IF(E34=C33,C35,IF(E34=C35,C33,0))</f>
        <v>_</v>
      </c>
      <c r="D51" s="59"/>
      <c r="E51" s="18">
        <v>23</v>
      </c>
      <c r="F51" s="116"/>
      <c r="G51" s="132"/>
      <c r="H51" s="131"/>
      <c r="I51" s="7"/>
      <c r="J51" s="7"/>
      <c r="K51" s="17"/>
      <c r="L51" s="128"/>
      <c r="M51" s="135" t="str">
        <f>IF(M43=K39,K47,IF(M43=K47,K39,0))</f>
        <v>Липатова Ксения - Новичкова Александра</v>
      </c>
      <c r="N51" s="6"/>
      <c r="O51" s="6"/>
    </row>
    <row r="52" spans="1:15" ht="12.75">
      <c r="A52" s="17"/>
      <c r="B52" s="17"/>
      <c r="C52" s="19">
        <v>-9</v>
      </c>
      <c r="D52" s="128">
        <f>IF(F8=D6,D10,IF(F8=D10,D6,0))</f>
        <v>0</v>
      </c>
      <c r="E52" s="4"/>
      <c r="F52" s="59"/>
      <c r="G52" s="1"/>
      <c r="H52" s="1"/>
      <c r="I52" s="7"/>
      <c r="J52" s="7"/>
      <c r="K52" s="1"/>
      <c r="L52" s="1"/>
      <c r="M52" s="9"/>
      <c r="N52" s="107" t="s">
        <v>3</v>
      </c>
      <c r="O52" s="107"/>
    </row>
    <row r="53" spans="1:15" ht="12.75">
      <c r="A53" s="17"/>
      <c r="B53" s="1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7">
        <v>-26</v>
      </c>
      <c r="B54" s="128">
        <f>IF(J39=H37,H41,IF(J39=H41,H37,0))</f>
        <v>0</v>
      </c>
      <c r="C54" s="2">
        <f>IF(K39=I37,I41,IF(K39=I41,I37,0))</f>
        <v>0</v>
      </c>
      <c r="D54" s="58"/>
      <c r="E54" s="1"/>
      <c r="F54" s="1"/>
      <c r="G54" s="17">
        <v>-20</v>
      </c>
      <c r="H54" s="128">
        <f>IF(F39=D38,D40,IF(F39=D40,D38,0))</f>
        <v>0</v>
      </c>
      <c r="I54" s="2"/>
      <c r="J54" s="58"/>
      <c r="K54" s="1"/>
      <c r="L54" s="1"/>
      <c r="M54" s="1"/>
      <c r="N54" s="1"/>
      <c r="O54" s="1"/>
    </row>
    <row r="55" spans="1:15" ht="12.75">
      <c r="A55" s="17"/>
      <c r="B55" s="115"/>
      <c r="C55" s="18">
        <v>29</v>
      </c>
      <c r="D55" s="116"/>
      <c r="E55" s="3"/>
      <c r="F55" s="117"/>
      <c r="G55" s="17"/>
      <c r="H55" s="17"/>
      <c r="I55" s="18">
        <v>31</v>
      </c>
      <c r="J55" s="116"/>
      <c r="K55" s="3"/>
      <c r="L55" s="117"/>
      <c r="M55" s="1"/>
      <c r="N55" s="1"/>
      <c r="O55" s="1"/>
    </row>
    <row r="56" spans="1:15" ht="12.75">
      <c r="A56" s="17">
        <v>-27</v>
      </c>
      <c r="B56" s="128">
        <f>IF(J47=H45,H49,IF(J47=H49,H45,0))</f>
        <v>0</v>
      </c>
      <c r="C56" s="4">
        <f>IF(K47=I45,I49,IF(K47=I49,I45,0))</f>
        <v>0</v>
      </c>
      <c r="D56" s="59"/>
      <c r="E56" s="8" t="s">
        <v>4</v>
      </c>
      <c r="F56" s="8"/>
      <c r="G56" s="17">
        <v>-21</v>
      </c>
      <c r="H56" s="128">
        <f>IF(F43=D42,D44,IF(F43=D44,D42,0))</f>
        <v>0</v>
      </c>
      <c r="I56" s="4">
        <f>IF(G43=E42,E44,IF(G43=E44,E42,0))</f>
        <v>0</v>
      </c>
      <c r="J56" s="59"/>
      <c r="K56" s="5"/>
      <c r="L56" s="7"/>
      <c r="M56" s="7"/>
      <c r="N56" s="1"/>
      <c r="O56" s="1"/>
    </row>
    <row r="57" spans="1:15" ht="12.75">
      <c r="A57" s="17"/>
      <c r="B57" s="17"/>
      <c r="C57" s="17">
        <v>-29</v>
      </c>
      <c r="D57" s="128">
        <f>IF(D55=B54,B56,IF(D55=B56,B54,0))</f>
        <v>0</v>
      </c>
      <c r="E57" s="2">
        <f>IF(E55=C54,C56,IF(E55=C56,C54,0))</f>
        <v>0</v>
      </c>
      <c r="F57" s="58"/>
      <c r="G57" s="17"/>
      <c r="H57" s="17"/>
      <c r="I57" s="1"/>
      <c r="J57" s="1"/>
      <c r="K57" s="18">
        <v>33</v>
      </c>
      <c r="L57" s="116"/>
      <c r="M57" s="3"/>
      <c r="N57" s="6"/>
      <c r="O57" s="6"/>
    </row>
    <row r="58" spans="1:15" ht="12.75">
      <c r="A58" s="17"/>
      <c r="B58" s="17"/>
      <c r="C58" s="1"/>
      <c r="D58" s="1"/>
      <c r="E58" s="8" t="s">
        <v>5</v>
      </c>
      <c r="F58" s="8"/>
      <c r="G58" s="17">
        <v>-22</v>
      </c>
      <c r="H58" s="128">
        <f>IF(F47=D46,D48,IF(F47=D48,D46,0))</f>
        <v>0</v>
      </c>
      <c r="I58" s="2">
        <f>IF(G47=E46,E48,IF(G47=E48,E46,0))</f>
        <v>0</v>
      </c>
      <c r="J58" s="58"/>
      <c r="K58" s="5"/>
      <c r="L58" s="7"/>
      <c r="M58" s="1"/>
      <c r="N58" s="107" t="s">
        <v>6</v>
      </c>
      <c r="O58" s="107"/>
    </row>
    <row r="59" spans="1:15" ht="12.75">
      <c r="A59" s="17">
        <v>-24</v>
      </c>
      <c r="B59" s="128">
        <f>IF(H41=F39,F43,IF(H41=F43,F39,0))</f>
        <v>0</v>
      </c>
      <c r="C59" s="2">
        <f>IF(I41=G39,G43,IF(I41=G43,G39,0))</f>
        <v>0</v>
      </c>
      <c r="D59" s="58"/>
      <c r="E59" s="1"/>
      <c r="F59" s="1"/>
      <c r="G59" s="17"/>
      <c r="H59" s="17"/>
      <c r="I59" s="18">
        <v>32</v>
      </c>
      <c r="J59" s="116"/>
      <c r="K59" s="122"/>
      <c r="L59" s="117"/>
      <c r="M59" s="10"/>
      <c r="N59" s="1"/>
      <c r="O59" s="1"/>
    </row>
    <row r="60" spans="1:15" ht="12.75">
      <c r="A60" s="17"/>
      <c r="B60" s="17"/>
      <c r="C60" s="18">
        <v>30</v>
      </c>
      <c r="D60" s="116"/>
      <c r="E60" s="3"/>
      <c r="F60" s="117"/>
      <c r="G60" s="17">
        <v>-23</v>
      </c>
      <c r="H60" s="128">
        <f>IF(F51=D50,D52,IF(F51=D52,D50,0))</f>
        <v>0</v>
      </c>
      <c r="I60" s="4">
        <f>IF(G51=E50,E52,IF(G51=E52,E50,0))</f>
        <v>0</v>
      </c>
      <c r="J60" s="59"/>
      <c r="K60" s="17">
        <v>-33</v>
      </c>
      <c r="L60" s="128">
        <f>IF(L57=J55,J59,IF(L57=J59,J55,0))</f>
        <v>0</v>
      </c>
      <c r="M60" s="2">
        <f>IF(M57=K55,K59,IF(M57=K59,K55,0))</f>
        <v>0</v>
      </c>
      <c r="N60" s="6"/>
      <c r="O60" s="6"/>
    </row>
    <row r="61" spans="1:15" ht="12.75">
      <c r="A61" s="17">
        <v>-25</v>
      </c>
      <c r="B61" s="128">
        <f>IF(H49=F47,F51,IF(H49=F51,F47,0))</f>
        <v>0</v>
      </c>
      <c r="C61" s="4">
        <f>IF(I49=G47,G51,IF(I49=G51,G47,0))</f>
        <v>0</v>
      </c>
      <c r="D61" s="59"/>
      <c r="E61" s="8" t="s">
        <v>7</v>
      </c>
      <c r="F61" s="8"/>
      <c r="G61" s="1"/>
      <c r="H61" s="1"/>
      <c r="I61" s="1"/>
      <c r="J61" s="1"/>
      <c r="K61" s="1"/>
      <c r="L61" s="1"/>
      <c r="M61" s="1"/>
      <c r="N61" s="107" t="s">
        <v>8</v>
      </c>
      <c r="O61" s="107"/>
    </row>
    <row r="62" spans="1:15" ht="12.75">
      <c r="A62" s="17"/>
      <c r="B62" s="17"/>
      <c r="C62" s="17">
        <v>-30</v>
      </c>
      <c r="D62" s="128">
        <f>IF(D60=B59,B61,IF(D60=B61,B59,0))</f>
        <v>0</v>
      </c>
      <c r="E62" s="2">
        <f>IF(E60=C59,C61,IF(E60=C61,C59,0))</f>
        <v>0</v>
      </c>
      <c r="F62" s="58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7"/>
      <c r="B63" s="17"/>
      <c r="C63" s="1"/>
      <c r="D63" s="1"/>
      <c r="E63" s="8" t="s">
        <v>9</v>
      </c>
      <c r="F63" s="8"/>
      <c r="G63" s="1"/>
      <c r="H63" s="1"/>
      <c r="I63" s="17">
        <v>-31</v>
      </c>
      <c r="J63" s="128">
        <f>IF(J55=H54,H56,IF(J55=H56,H54,0))</f>
        <v>0</v>
      </c>
      <c r="K63" s="2">
        <f>IF(K55=I54,I56,IF(K55=I56,I54,0))</f>
        <v>0</v>
      </c>
      <c r="L63" s="58"/>
      <c r="M63" s="1"/>
      <c r="N63" s="1"/>
      <c r="O63" s="1"/>
    </row>
    <row r="64" spans="1:15" ht="12.75">
      <c r="A64" s="17">
        <v>-16</v>
      </c>
      <c r="B64" s="128">
        <f>IF(D38=B37,B39,IF(D38=B39,B37,0))</f>
        <v>0</v>
      </c>
      <c r="C64" s="2" t="str">
        <f>IF(E38=C37,C39,IF(E38=C39,C37,0))</f>
        <v>_</v>
      </c>
      <c r="D64" s="58"/>
      <c r="E64" s="1"/>
      <c r="F64" s="1"/>
      <c r="G64" s="1"/>
      <c r="H64" s="1"/>
      <c r="I64" s="1"/>
      <c r="J64" s="1"/>
      <c r="K64" s="18">
        <v>34</v>
      </c>
      <c r="L64" s="116"/>
      <c r="M64" s="3"/>
      <c r="N64" s="6"/>
      <c r="O64" s="6"/>
    </row>
    <row r="65" spans="1:15" ht="12.75">
      <c r="A65" s="17"/>
      <c r="B65" s="17"/>
      <c r="C65" s="18">
        <v>35</v>
      </c>
      <c r="D65" s="116"/>
      <c r="E65" s="3"/>
      <c r="F65" s="117"/>
      <c r="G65" s="1"/>
      <c r="H65" s="1"/>
      <c r="I65" s="17">
        <v>-32</v>
      </c>
      <c r="J65" s="128">
        <f>IF(J59=H58,H60,IF(J59=H60,H58,0))</f>
        <v>0</v>
      </c>
      <c r="K65" s="4">
        <f>IF(K59=I58,I60,IF(K59=I60,I58,0))</f>
        <v>0</v>
      </c>
      <c r="L65" s="58"/>
      <c r="M65" s="1"/>
      <c r="N65" s="107" t="s">
        <v>10</v>
      </c>
      <c r="O65" s="107"/>
    </row>
    <row r="66" spans="1:15" ht="12.75">
      <c r="A66" s="17">
        <v>-17</v>
      </c>
      <c r="B66" s="128">
        <f>IF(D42=B41,B43,IF(D42=B43,B41,0))</f>
        <v>0</v>
      </c>
      <c r="C66" s="4">
        <f>IF(E42=C41,C43,IF(E42=C43,C41,0))</f>
        <v>0</v>
      </c>
      <c r="D66" s="59"/>
      <c r="E66" s="5"/>
      <c r="F66" s="7"/>
      <c r="G66" s="7"/>
      <c r="H66" s="7"/>
      <c r="I66" s="17"/>
      <c r="J66" s="17"/>
      <c r="K66" s="17">
        <v>-34</v>
      </c>
      <c r="L66" s="128">
        <f>IF(L64=J63,J65,IF(L64=J65,J63,0))</f>
        <v>0</v>
      </c>
      <c r="M66" s="2">
        <f>IF(M64=K63,K65,IF(M64=K65,K63,0))</f>
        <v>0</v>
      </c>
      <c r="N66" s="6"/>
      <c r="O66" s="6"/>
    </row>
    <row r="67" spans="1:15" ht="12.75">
      <c r="A67" s="17"/>
      <c r="B67" s="17"/>
      <c r="C67" s="1"/>
      <c r="D67" s="1"/>
      <c r="E67" s="18">
        <v>37</v>
      </c>
      <c r="F67" s="116"/>
      <c r="G67" s="3"/>
      <c r="H67" s="117"/>
      <c r="I67" s="17"/>
      <c r="J67" s="17"/>
      <c r="K67" s="1"/>
      <c r="L67" s="1"/>
      <c r="M67" s="1"/>
      <c r="N67" s="107" t="s">
        <v>11</v>
      </c>
      <c r="O67" s="107"/>
    </row>
    <row r="68" spans="1:15" ht="12.75">
      <c r="A68" s="17">
        <v>-18</v>
      </c>
      <c r="B68" s="128">
        <f>IF(D46=B45,B47,IF(D46=B47,B45,0))</f>
        <v>0</v>
      </c>
      <c r="C68" s="2">
        <f>IF(E46=C45,C47,IF(E46=C47,C45,0))</f>
        <v>0</v>
      </c>
      <c r="D68" s="58"/>
      <c r="E68" s="5"/>
      <c r="F68" s="7"/>
      <c r="G68" s="136" t="s">
        <v>12</v>
      </c>
      <c r="H68" s="136"/>
      <c r="I68" s="17">
        <v>-35</v>
      </c>
      <c r="J68" s="128">
        <f>IF(D65=B64,B66,IF(D65=B66,B64,0))</f>
        <v>0</v>
      </c>
      <c r="K68" s="2" t="str">
        <f>IF(E65=C64,C66,IF(E65=C66,C64,0))</f>
        <v>_</v>
      </c>
      <c r="L68" s="58"/>
      <c r="M68" s="1"/>
      <c r="N68" s="1"/>
      <c r="O68" s="1"/>
    </row>
    <row r="69" spans="1:15" ht="12.75">
      <c r="A69" s="17"/>
      <c r="B69" s="17"/>
      <c r="C69" s="18">
        <v>36</v>
      </c>
      <c r="D69" s="116"/>
      <c r="E69" s="122"/>
      <c r="F69" s="117"/>
      <c r="G69" s="10"/>
      <c r="H69" s="10"/>
      <c r="I69" s="17"/>
      <c r="J69" s="17"/>
      <c r="K69" s="18">
        <v>38</v>
      </c>
      <c r="L69" s="116"/>
      <c r="M69" s="3"/>
      <c r="N69" s="6"/>
      <c r="O69" s="6"/>
    </row>
    <row r="70" spans="1:15" ht="12.75">
      <c r="A70" s="17">
        <v>-19</v>
      </c>
      <c r="B70" s="128">
        <f>IF(D50=B49,B51,IF(D50=B51,B49,0))</f>
        <v>0</v>
      </c>
      <c r="C70" s="4">
        <f>IF(E50=C49,C51,IF(E50=C51,C49,0))</f>
        <v>0</v>
      </c>
      <c r="D70" s="59"/>
      <c r="E70" s="17">
        <v>-37</v>
      </c>
      <c r="F70" s="128">
        <f>IF(F67=D65,D69,IF(F67=D69,D65,0))</f>
        <v>0</v>
      </c>
      <c r="G70" s="2">
        <f>IF(G67=E65,E69,IF(G67=E69,E65,0))</f>
        <v>0</v>
      </c>
      <c r="H70" s="58"/>
      <c r="I70" s="17">
        <v>-36</v>
      </c>
      <c r="J70" s="128">
        <f>IF(D69=B68,B70,IF(D69=B70,B68,0))</f>
        <v>0</v>
      </c>
      <c r="K70" s="4">
        <f>IF(E69=C68,C70,IF(E69=C70,C68,0))</f>
        <v>0</v>
      </c>
      <c r="L70" s="58"/>
      <c r="M70" s="1"/>
      <c r="N70" s="107" t="s">
        <v>13</v>
      </c>
      <c r="O70" s="107"/>
    </row>
    <row r="71" spans="1:15" ht="12.75">
      <c r="A71" s="1"/>
      <c r="B71" s="1"/>
      <c r="C71" s="1"/>
      <c r="D71" s="1"/>
      <c r="E71" s="1"/>
      <c r="F71" s="1"/>
      <c r="G71" s="8" t="s">
        <v>14</v>
      </c>
      <c r="H71" s="8"/>
      <c r="I71" s="1"/>
      <c r="J71" s="1"/>
      <c r="K71" s="17">
        <v>-38</v>
      </c>
      <c r="L71" s="128">
        <f>IF(L69=J68,J70,IF(L69=J70,J68,0))</f>
        <v>0</v>
      </c>
      <c r="M71" s="2" t="str">
        <f>IF(M69=K68,K70,IF(M69=K70,K68,0))</f>
        <v>_</v>
      </c>
      <c r="N71" s="6"/>
      <c r="O71" s="6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07" t="s">
        <v>15</v>
      </c>
      <c r="O72" s="10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73" customWidth="1"/>
    <col min="2" max="2" width="60.75390625" style="73" customWidth="1"/>
    <col min="3" max="3" width="9.125" style="73" customWidth="1"/>
    <col min="4" max="4" width="25.75390625" style="73" customWidth="1"/>
    <col min="5" max="5" width="9.125" style="73" customWidth="1"/>
    <col min="6" max="6" width="4.75390625" style="73" customWidth="1"/>
    <col min="7" max="7" width="7.75390625" style="73" customWidth="1"/>
    <col min="8" max="8" width="5.75390625" style="73" customWidth="1"/>
    <col min="9" max="9" width="6.75390625" style="73" customWidth="1"/>
    <col min="10" max="16384" width="9.125" style="73" customWidth="1"/>
  </cols>
  <sheetData>
    <row r="1" spans="1:9" ht="16.5" thickBot="1">
      <c r="A1" s="100" t="s">
        <v>39</v>
      </c>
      <c r="B1" s="100"/>
      <c r="C1" s="100"/>
      <c r="D1" s="100"/>
      <c r="E1" s="100"/>
      <c r="F1" s="100"/>
      <c r="G1" s="100"/>
      <c r="H1" s="100"/>
      <c r="I1" s="100"/>
    </row>
    <row r="2" spans="1:9" ht="13.5" thickBot="1">
      <c r="A2" s="101" t="s">
        <v>38</v>
      </c>
      <c r="B2" s="101"/>
      <c r="C2" s="101"/>
      <c r="D2" s="101"/>
      <c r="E2" s="101"/>
      <c r="F2" s="101"/>
      <c r="G2" s="101"/>
      <c r="H2" s="101"/>
      <c r="I2" s="101"/>
    </row>
    <row r="3" spans="1:10" ht="23.25">
      <c r="A3" s="102" t="s">
        <v>61</v>
      </c>
      <c r="B3" s="103"/>
      <c r="C3" s="103"/>
      <c r="D3" s="103"/>
      <c r="E3" s="103"/>
      <c r="F3" s="103"/>
      <c r="G3" s="103"/>
      <c r="H3" s="103"/>
      <c r="I3" s="93"/>
      <c r="J3" s="84"/>
    </row>
    <row r="4" spans="1:10" ht="19.5" customHeight="1">
      <c r="A4" s="96"/>
      <c r="B4" s="96"/>
      <c r="C4" s="96"/>
      <c r="D4" s="96"/>
      <c r="E4" s="96"/>
      <c r="F4" s="96"/>
      <c r="G4" s="96"/>
      <c r="H4" s="96"/>
      <c r="I4" s="96"/>
      <c r="J4" s="85"/>
    </row>
    <row r="5" spans="1:10" ht="15.75">
      <c r="A5" s="97" t="s">
        <v>41</v>
      </c>
      <c r="B5" s="98"/>
      <c r="C5" s="98"/>
      <c r="D5" s="87" t="s">
        <v>36</v>
      </c>
      <c r="E5" s="99">
        <v>44203</v>
      </c>
      <c r="F5" s="99"/>
      <c r="G5" s="99"/>
      <c r="H5" s="88"/>
      <c r="I5" s="89"/>
      <c r="J5" s="85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85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4"/>
      <c r="B8" s="15" t="s">
        <v>42</v>
      </c>
      <c r="C8" s="95">
        <v>1</v>
      </c>
      <c r="D8" s="92" t="str">
        <f>1СП!M37</f>
        <v>Семенов Константин - Лончакова Юлия</v>
      </c>
      <c r="E8" s="12"/>
      <c r="F8" s="12"/>
      <c r="G8" s="12"/>
      <c r="H8" s="12"/>
      <c r="I8" s="12"/>
    </row>
    <row r="9" spans="1:9" ht="18">
      <c r="A9" s="94"/>
      <c r="B9" s="15" t="s">
        <v>43</v>
      </c>
      <c r="C9" s="95">
        <v>2</v>
      </c>
      <c r="D9" s="92" t="str">
        <f>1СП!M57</f>
        <v>Абулаев Салават - Якупова Дина</v>
      </c>
      <c r="E9" s="12"/>
      <c r="F9" s="12"/>
      <c r="G9" s="12"/>
      <c r="H9" s="12"/>
      <c r="I9" s="12"/>
    </row>
    <row r="10" spans="1:9" ht="18">
      <c r="A10" s="94"/>
      <c r="B10" s="15" t="s">
        <v>44</v>
      </c>
      <c r="C10" s="95">
        <v>3</v>
      </c>
      <c r="D10" s="92" t="str">
        <f>2СП!Q24</f>
        <v>Байрамалов Леонид - Апсатарова Дарина</v>
      </c>
      <c r="E10" s="12"/>
      <c r="F10" s="12"/>
      <c r="G10" s="12"/>
      <c r="H10" s="12"/>
      <c r="I10" s="12"/>
    </row>
    <row r="11" spans="1:9" ht="18">
      <c r="A11" s="94"/>
      <c r="B11" s="15" t="s">
        <v>45</v>
      </c>
      <c r="C11" s="95">
        <v>4</v>
      </c>
      <c r="D11" s="92" t="str">
        <f>2СП!Q34</f>
        <v>Аббасов Рустамхон - Ратникова Наталья</v>
      </c>
      <c r="E11" s="12"/>
      <c r="F11" s="12"/>
      <c r="G11" s="12"/>
      <c r="H11" s="12"/>
      <c r="I11" s="12"/>
    </row>
    <row r="12" spans="1:9" ht="18">
      <c r="A12" s="94"/>
      <c r="B12" s="15" t="s">
        <v>46</v>
      </c>
      <c r="C12" s="95">
        <v>5</v>
      </c>
      <c r="D12" s="92">
        <f>1СП!M64</f>
        <v>0</v>
      </c>
      <c r="E12" s="12"/>
      <c r="F12" s="12"/>
      <c r="G12" s="12"/>
      <c r="H12" s="12"/>
      <c r="I12" s="12"/>
    </row>
    <row r="13" spans="1:9" ht="18">
      <c r="A13" s="94"/>
      <c r="B13" s="15" t="s">
        <v>47</v>
      </c>
      <c r="C13" s="95">
        <v>6</v>
      </c>
      <c r="D13" s="92">
        <f>1СП!M66</f>
        <v>0</v>
      </c>
      <c r="E13" s="12"/>
      <c r="F13" s="12"/>
      <c r="G13" s="12"/>
      <c r="H13" s="12"/>
      <c r="I13" s="12"/>
    </row>
    <row r="14" spans="1:9" ht="18">
      <c r="A14" s="94"/>
      <c r="B14" s="15" t="s">
        <v>48</v>
      </c>
      <c r="C14" s="95">
        <v>7</v>
      </c>
      <c r="D14" s="92">
        <f>1СП!M69</f>
        <v>0</v>
      </c>
      <c r="E14" s="12"/>
      <c r="F14" s="12"/>
      <c r="G14" s="12"/>
      <c r="H14" s="12"/>
      <c r="I14" s="12"/>
    </row>
    <row r="15" spans="1:9" ht="18">
      <c r="A15" s="94"/>
      <c r="B15" s="15" t="s">
        <v>49</v>
      </c>
      <c r="C15" s="95">
        <v>8</v>
      </c>
      <c r="D15" s="92">
        <f>1СП!M71</f>
        <v>0</v>
      </c>
      <c r="E15" s="12"/>
      <c r="F15" s="12"/>
      <c r="G15" s="12"/>
      <c r="H15" s="12"/>
      <c r="I15" s="12"/>
    </row>
    <row r="16" spans="1:9" ht="18">
      <c r="A16" s="94"/>
      <c r="B16" s="15" t="s">
        <v>50</v>
      </c>
      <c r="C16" s="95">
        <v>9</v>
      </c>
      <c r="D16" s="92">
        <f>1СП!G73</f>
        <v>0</v>
      </c>
      <c r="E16" s="12"/>
      <c r="F16" s="12"/>
      <c r="G16" s="12"/>
      <c r="H16" s="12"/>
      <c r="I16" s="12"/>
    </row>
    <row r="17" spans="1:9" ht="18">
      <c r="A17" s="94"/>
      <c r="B17" s="15" t="s">
        <v>51</v>
      </c>
      <c r="C17" s="95">
        <v>10</v>
      </c>
      <c r="D17" s="92">
        <f>1СП!G76</f>
        <v>0</v>
      </c>
      <c r="E17" s="12"/>
      <c r="F17" s="12"/>
      <c r="G17" s="12"/>
      <c r="H17" s="12"/>
      <c r="I17" s="12"/>
    </row>
    <row r="18" spans="1:9" ht="18">
      <c r="A18" s="94"/>
      <c r="B18" s="15" t="s">
        <v>52</v>
      </c>
      <c r="C18" s="95">
        <v>11</v>
      </c>
      <c r="D18" s="92">
        <f>1СП!M74</f>
        <v>0</v>
      </c>
      <c r="E18" s="12"/>
      <c r="F18" s="12"/>
      <c r="G18" s="12"/>
      <c r="H18" s="12"/>
      <c r="I18" s="12"/>
    </row>
    <row r="19" spans="1:9" ht="18">
      <c r="A19" s="94"/>
      <c r="B19" s="15" t="s">
        <v>53</v>
      </c>
      <c r="C19" s="95">
        <v>12</v>
      </c>
      <c r="D19" s="92">
        <f>1СП!M76</f>
        <v>0</v>
      </c>
      <c r="E19" s="12"/>
      <c r="F19" s="12"/>
      <c r="G19" s="12"/>
      <c r="H19" s="12"/>
      <c r="I19" s="12"/>
    </row>
    <row r="20" spans="1:9" ht="18">
      <c r="A20" s="94"/>
      <c r="B20" s="15" t="s">
        <v>54</v>
      </c>
      <c r="C20" s="95">
        <v>13</v>
      </c>
      <c r="D20" s="92">
        <f>2СП!Q42</f>
        <v>0</v>
      </c>
      <c r="E20" s="12"/>
      <c r="F20" s="12"/>
      <c r="G20" s="12"/>
      <c r="H20" s="12"/>
      <c r="I20" s="12"/>
    </row>
    <row r="21" spans="1:9" ht="18">
      <c r="A21" s="94"/>
      <c r="B21" s="15" t="s">
        <v>55</v>
      </c>
      <c r="C21" s="95">
        <v>14</v>
      </c>
      <c r="D21" s="92">
        <f>2СП!Q46</f>
        <v>0</v>
      </c>
      <c r="E21" s="12"/>
      <c r="F21" s="12"/>
      <c r="G21" s="12"/>
      <c r="H21" s="12"/>
      <c r="I21" s="12"/>
    </row>
    <row r="22" spans="1:9" ht="18">
      <c r="A22" s="94"/>
      <c r="B22" s="15" t="s">
        <v>56</v>
      </c>
      <c r="C22" s="95">
        <v>15</v>
      </c>
      <c r="D22" s="92">
        <f>2СП!Q48</f>
        <v>0</v>
      </c>
      <c r="E22" s="12"/>
      <c r="F22" s="12"/>
      <c r="G22" s="12"/>
      <c r="H22" s="12"/>
      <c r="I22" s="12"/>
    </row>
    <row r="23" spans="1:9" ht="18">
      <c r="A23" s="94"/>
      <c r="B23" s="15" t="s">
        <v>57</v>
      </c>
      <c r="C23" s="95">
        <v>16</v>
      </c>
      <c r="D23" s="92">
        <f>2СП!Q50</f>
        <v>0</v>
      </c>
      <c r="E23" s="12"/>
      <c r="F23" s="12"/>
      <c r="G23" s="12"/>
      <c r="H23" s="12"/>
      <c r="I23" s="12"/>
    </row>
    <row r="24" spans="1:9" ht="18">
      <c r="A24" s="94"/>
      <c r="B24" s="15" t="s">
        <v>58</v>
      </c>
      <c r="C24" s="95">
        <v>17</v>
      </c>
      <c r="D24" s="92">
        <f>2СП!I46</f>
        <v>0</v>
      </c>
      <c r="E24" s="12"/>
      <c r="F24" s="12"/>
      <c r="G24" s="12"/>
      <c r="H24" s="12"/>
      <c r="I24" s="12"/>
    </row>
    <row r="25" spans="1:9" ht="18">
      <c r="A25" s="94"/>
      <c r="B25" s="15" t="s">
        <v>59</v>
      </c>
      <c r="C25" s="95">
        <v>18</v>
      </c>
      <c r="D25" s="92">
        <f>2СП!I52</f>
        <v>0</v>
      </c>
      <c r="E25" s="12"/>
      <c r="F25" s="12"/>
      <c r="G25" s="12"/>
      <c r="H25" s="12"/>
      <c r="I25" s="12"/>
    </row>
    <row r="26" spans="1:9" ht="18">
      <c r="A26" s="94"/>
      <c r="B26" s="15" t="s">
        <v>60</v>
      </c>
      <c r="C26" s="95">
        <v>19</v>
      </c>
      <c r="D26" s="92">
        <f>2СП!I55</f>
        <v>0</v>
      </c>
      <c r="E26" s="12"/>
      <c r="F26" s="12"/>
      <c r="G26" s="12"/>
      <c r="H26" s="12"/>
      <c r="I26" s="12"/>
    </row>
    <row r="27" spans="1:9" ht="18">
      <c r="A27" s="94"/>
      <c r="B27" s="15" t="s">
        <v>35</v>
      </c>
      <c r="C27" s="95">
        <v>20</v>
      </c>
      <c r="D27" s="92">
        <f>2СП!I57</f>
        <v>0</v>
      </c>
      <c r="E27" s="12"/>
      <c r="F27" s="12"/>
      <c r="G27" s="12"/>
      <c r="H27" s="12"/>
      <c r="I27" s="12"/>
    </row>
    <row r="28" spans="1:9" ht="18">
      <c r="A28" s="94"/>
      <c r="B28" s="15" t="s">
        <v>35</v>
      </c>
      <c r="C28" s="95">
        <v>21</v>
      </c>
      <c r="D28" s="92">
        <f>2СП!Q55</f>
        <v>0</v>
      </c>
      <c r="E28" s="12"/>
      <c r="F28" s="12"/>
      <c r="G28" s="12"/>
      <c r="H28" s="12"/>
      <c r="I28" s="12"/>
    </row>
    <row r="29" spans="1:9" ht="18">
      <c r="A29" s="94"/>
      <c r="B29" s="15" t="s">
        <v>35</v>
      </c>
      <c r="C29" s="95">
        <v>22</v>
      </c>
      <c r="D29" s="92">
        <f>2СП!Q59</f>
        <v>0</v>
      </c>
      <c r="E29" s="12"/>
      <c r="F29" s="12"/>
      <c r="G29" s="12"/>
      <c r="H29" s="12"/>
      <c r="I29" s="12"/>
    </row>
    <row r="30" spans="1:9" ht="18">
      <c r="A30" s="94"/>
      <c r="B30" s="15" t="s">
        <v>35</v>
      </c>
      <c r="C30" s="95">
        <v>23</v>
      </c>
      <c r="D30" s="92">
        <f>2СП!Q61</f>
        <v>0</v>
      </c>
      <c r="E30" s="12"/>
      <c r="F30" s="12"/>
      <c r="G30" s="12"/>
      <c r="H30" s="12"/>
      <c r="I30" s="12"/>
    </row>
    <row r="31" spans="1:9" ht="18">
      <c r="A31" s="94"/>
      <c r="B31" s="15" t="s">
        <v>35</v>
      </c>
      <c r="C31" s="95">
        <v>24</v>
      </c>
      <c r="D31" s="92" t="str">
        <f>2СП!Q63</f>
        <v>Андрющенко Александр - Новичкова Александра</v>
      </c>
      <c r="E31" s="12"/>
      <c r="F31" s="12"/>
      <c r="G31" s="12"/>
      <c r="H31" s="12"/>
      <c r="I31" s="12"/>
    </row>
    <row r="32" spans="1:9" ht="18">
      <c r="A32" s="94"/>
      <c r="B32" s="15" t="s">
        <v>35</v>
      </c>
      <c r="C32" s="95">
        <v>25</v>
      </c>
      <c r="D32" s="92">
        <f>2СП!I65</f>
        <v>0</v>
      </c>
      <c r="E32" s="12"/>
      <c r="F32" s="12"/>
      <c r="G32" s="12"/>
      <c r="H32" s="12"/>
      <c r="I32" s="12"/>
    </row>
    <row r="33" spans="1:9" ht="18">
      <c r="A33" s="94"/>
      <c r="B33" s="15" t="s">
        <v>35</v>
      </c>
      <c r="C33" s="95">
        <v>26</v>
      </c>
      <c r="D33" s="92">
        <f>2СП!I71</f>
        <v>0</v>
      </c>
      <c r="E33" s="12"/>
      <c r="F33" s="12"/>
      <c r="G33" s="12"/>
      <c r="H33" s="12"/>
      <c r="I33" s="12"/>
    </row>
    <row r="34" spans="1:9" ht="18">
      <c r="A34" s="94"/>
      <c r="B34" s="15" t="s">
        <v>35</v>
      </c>
      <c r="C34" s="95">
        <v>27</v>
      </c>
      <c r="D34" s="92">
        <f>2СП!I74</f>
        <v>0</v>
      </c>
      <c r="E34" s="12"/>
      <c r="F34" s="12"/>
      <c r="G34" s="12"/>
      <c r="H34" s="12"/>
      <c r="I34" s="12"/>
    </row>
    <row r="35" spans="1:9" ht="18">
      <c r="A35" s="94"/>
      <c r="B35" s="15" t="s">
        <v>35</v>
      </c>
      <c r="C35" s="95">
        <v>28</v>
      </c>
      <c r="D35" s="92">
        <f>2СП!I76</f>
        <v>0</v>
      </c>
      <c r="E35" s="12"/>
      <c r="F35" s="12"/>
      <c r="G35" s="12"/>
      <c r="H35" s="12"/>
      <c r="I35" s="12"/>
    </row>
    <row r="36" spans="1:9" ht="18">
      <c r="A36" s="94"/>
      <c r="B36" s="15" t="s">
        <v>35</v>
      </c>
      <c r="C36" s="95">
        <v>29</v>
      </c>
      <c r="D36" s="92">
        <f>2СП!Q68</f>
        <v>0</v>
      </c>
      <c r="E36" s="12"/>
      <c r="F36" s="12"/>
      <c r="G36" s="12"/>
      <c r="H36" s="12"/>
      <c r="I36" s="12"/>
    </row>
    <row r="37" spans="1:9" ht="18">
      <c r="A37" s="94"/>
      <c r="B37" s="15" t="s">
        <v>35</v>
      </c>
      <c r="C37" s="95">
        <v>30</v>
      </c>
      <c r="D37" s="92">
        <f>2СП!Q72</f>
        <v>0</v>
      </c>
      <c r="E37" s="12"/>
      <c r="F37" s="12"/>
      <c r="G37" s="12"/>
      <c r="H37" s="12"/>
      <c r="I37" s="12"/>
    </row>
    <row r="38" spans="1:9" ht="18">
      <c r="A38" s="94"/>
      <c r="B38" s="15" t="s">
        <v>35</v>
      </c>
      <c r="C38" s="95">
        <v>31</v>
      </c>
      <c r="D38" s="92">
        <f>2СП!Q74</f>
        <v>0</v>
      </c>
      <c r="E38" s="12"/>
      <c r="F38" s="12"/>
      <c r="G38" s="12"/>
      <c r="H38" s="12"/>
      <c r="I38" s="12"/>
    </row>
    <row r="39" spans="1:9" ht="18">
      <c r="A39" s="94"/>
      <c r="B39" s="15" t="s">
        <v>35</v>
      </c>
      <c r="C39" s="95">
        <v>32</v>
      </c>
      <c r="D39" s="92" t="str">
        <f>2СП!Q76</f>
        <v>_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1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76" customWidth="1"/>
    <col min="2" max="2" width="4.75390625" style="76" customWidth="1"/>
    <col min="3" max="3" width="16.75390625" style="76" customWidth="1"/>
    <col min="4" max="4" width="3.75390625" style="76" customWidth="1"/>
    <col min="5" max="5" width="14.75390625" style="76" customWidth="1"/>
    <col min="6" max="6" width="3.75390625" style="76" customWidth="1"/>
    <col min="7" max="7" width="15.75390625" style="76" customWidth="1"/>
    <col min="8" max="8" width="3.75390625" style="76" customWidth="1"/>
    <col min="9" max="9" width="15.75390625" style="76" customWidth="1"/>
    <col min="10" max="10" width="3.75390625" style="76" customWidth="1"/>
    <col min="11" max="11" width="15.75390625" style="76" customWidth="1"/>
    <col min="12" max="12" width="3.75390625" style="76" customWidth="1"/>
    <col min="13" max="13" width="22.75390625" style="76" customWidth="1"/>
    <col min="14" max="16384" width="9.125" style="76" customWidth="1"/>
  </cols>
  <sheetData>
    <row r="1" spans="1:13" s="73" customFormat="1" ht="16.5" thickBo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86"/>
    </row>
    <row r="3" spans="1:15" ht="12.75">
      <c r="A3" s="105" t="str">
        <f>сСП!A3</f>
        <v>LXIV Чемпионат Республики Башкортостан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90"/>
      <c r="O3" s="90"/>
    </row>
    <row r="4" spans="1:15" ht="12.75">
      <c r="A4" s="104">
        <f>сСП!E5</f>
        <v>44203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1"/>
      <c r="O4" s="91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5" ht="10.5" customHeight="1">
      <c r="A6" s="21">
        <v>1</v>
      </c>
      <c r="B6" s="40">
        <f>сСП!A8</f>
        <v>0</v>
      </c>
      <c r="C6" s="22" t="str">
        <f>сСП!B8</f>
        <v>Абулаев Салават - Якупова Дина</v>
      </c>
      <c r="D6" s="37"/>
      <c r="E6" s="20"/>
      <c r="F6" s="20"/>
      <c r="G6" s="20"/>
      <c r="H6" s="20"/>
      <c r="I6" s="20"/>
      <c r="J6" s="20"/>
      <c r="K6" s="20"/>
      <c r="L6" s="20"/>
      <c r="M6" s="20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0.5" customHeight="1">
      <c r="A7" s="21"/>
      <c r="B7" s="44"/>
      <c r="C7" s="23">
        <v>1</v>
      </c>
      <c r="D7" s="45"/>
      <c r="E7" s="24" t="s">
        <v>42</v>
      </c>
      <c r="F7" s="48"/>
      <c r="G7" s="20"/>
      <c r="H7" s="28"/>
      <c r="I7" s="20"/>
      <c r="J7" s="28"/>
      <c r="K7" s="20"/>
      <c r="L7" s="28"/>
      <c r="M7" s="20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10.5" customHeight="1">
      <c r="A8" s="21">
        <v>32</v>
      </c>
      <c r="B8" s="40">
        <f>сСП!A39</f>
        <v>0</v>
      </c>
      <c r="C8" s="25" t="str">
        <f>сСП!B39</f>
        <v>_</v>
      </c>
      <c r="D8" s="46"/>
      <c r="E8" s="26"/>
      <c r="F8" s="48"/>
      <c r="G8" s="20"/>
      <c r="H8" s="28"/>
      <c r="I8" s="20"/>
      <c r="J8" s="28"/>
      <c r="K8" s="20"/>
      <c r="L8" s="28"/>
      <c r="M8" s="2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0.5" customHeight="1">
      <c r="A9" s="21"/>
      <c r="B9" s="44"/>
      <c r="C9" s="20"/>
      <c r="D9" s="28"/>
      <c r="E9" s="23">
        <v>17</v>
      </c>
      <c r="F9" s="45"/>
      <c r="G9" s="24" t="s">
        <v>42</v>
      </c>
      <c r="H9" s="48"/>
      <c r="I9" s="20"/>
      <c r="J9" s="28"/>
      <c r="K9" s="20"/>
      <c r="L9" s="28"/>
      <c r="M9" s="2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0.5" customHeight="1">
      <c r="A10" s="21">
        <v>17</v>
      </c>
      <c r="B10" s="40">
        <f>сСП!A24</f>
        <v>0</v>
      </c>
      <c r="C10" s="22" t="str">
        <f>сСП!B24</f>
        <v>Нестеренко Георгий - Плеханова Арина</v>
      </c>
      <c r="D10" s="41"/>
      <c r="E10" s="23"/>
      <c r="F10" s="49"/>
      <c r="G10" s="26"/>
      <c r="H10" s="48"/>
      <c r="I10" s="20"/>
      <c r="J10" s="28"/>
      <c r="K10" s="20"/>
      <c r="L10" s="28"/>
      <c r="M10" s="20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0.5" customHeight="1">
      <c r="A11" s="21"/>
      <c r="B11" s="44"/>
      <c r="C11" s="23">
        <v>2</v>
      </c>
      <c r="D11" s="45"/>
      <c r="E11" s="27" t="s">
        <v>58</v>
      </c>
      <c r="F11" s="50"/>
      <c r="G11" s="26"/>
      <c r="H11" s="48"/>
      <c r="I11" s="20"/>
      <c r="J11" s="28"/>
      <c r="K11" s="20"/>
      <c r="L11" s="28"/>
      <c r="M11" s="2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0.5" customHeight="1">
      <c r="A12" s="21">
        <v>16</v>
      </c>
      <c r="B12" s="40">
        <f>сСП!A23</f>
        <v>0</v>
      </c>
      <c r="C12" s="25" t="str">
        <f>сСП!B23</f>
        <v>Фролов Роман - Ниценко Снежана</v>
      </c>
      <c r="D12" s="46"/>
      <c r="E12" s="21"/>
      <c r="F12" s="43"/>
      <c r="G12" s="26"/>
      <c r="H12" s="48"/>
      <c r="I12" s="20"/>
      <c r="J12" s="28"/>
      <c r="K12" s="20"/>
      <c r="L12" s="28"/>
      <c r="M12" s="20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0.5" customHeight="1">
      <c r="A13" s="21"/>
      <c r="B13" s="44"/>
      <c r="C13" s="20"/>
      <c r="D13" s="28"/>
      <c r="E13" s="21"/>
      <c r="F13" s="43"/>
      <c r="G13" s="23">
        <v>25</v>
      </c>
      <c r="H13" s="45"/>
      <c r="I13" s="24" t="s">
        <v>42</v>
      </c>
      <c r="J13" s="48"/>
      <c r="K13" s="20"/>
      <c r="L13" s="28"/>
      <c r="M13" s="28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ht="12" customHeight="1">
      <c r="A14" s="21">
        <v>9</v>
      </c>
      <c r="B14" s="40">
        <f>сСП!A16</f>
        <v>0</v>
      </c>
      <c r="C14" s="22" t="str">
        <f>сСП!B16</f>
        <v>Каюмов Рафаэль - Каштанова Ксения</v>
      </c>
      <c r="D14" s="41"/>
      <c r="E14" s="21"/>
      <c r="F14" s="43"/>
      <c r="G14" s="23"/>
      <c r="H14" s="49"/>
      <c r="I14" s="26"/>
      <c r="J14" s="48"/>
      <c r="K14" s="20"/>
      <c r="L14" s="28"/>
      <c r="M14" s="28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ht="12" customHeight="1">
      <c r="A15" s="21"/>
      <c r="B15" s="44"/>
      <c r="C15" s="23">
        <v>3</v>
      </c>
      <c r="D15" s="45"/>
      <c r="E15" s="29" t="s">
        <v>50</v>
      </c>
      <c r="F15" s="47"/>
      <c r="G15" s="23"/>
      <c r="H15" s="50"/>
      <c r="I15" s="26"/>
      <c r="J15" s="48"/>
      <c r="K15" s="20"/>
      <c r="L15" s="28"/>
      <c r="M15" s="28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spans="1:25" ht="12" customHeight="1">
      <c r="A16" s="21">
        <v>24</v>
      </c>
      <c r="B16" s="40">
        <f>сСП!A31</f>
        <v>0</v>
      </c>
      <c r="C16" s="25" t="str">
        <f>сСП!B31</f>
        <v>_</v>
      </c>
      <c r="D16" s="46"/>
      <c r="E16" s="23"/>
      <c r="F16" s="48"/>
      <c r="G16" s="23"/>
      <c r="H16" s="50"/>
      <c r="I16" s="26"/>
      <c r="J16" s="48"/>
      <c r="K16" s="20"/>
      <c r="L16" s="28"/>
      <c r="M16" s="28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ht="12" customHeight="1">
      <c r="A17" s="21"/>
      <c r="B17" s="44"/>
      <c r="C17" s="20"/>
      <c r="D17" s="28"/>
      <c r="E17" s="23">
        <v>18</v>
      </c>
      <c r="F17" s="45"/>
      <c r="G17" s="27" t="s">
        <v>49</v>
      </c>
      <c r="H17" s="50"/>
      <c r="I17" s="26"/>
      <c r="J17" s="48"/>
      <c r="K17" s="20"/>
      <c r="L17" s="28"/>
      <c r="M17" s="28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12" customHeight="1">
      <c r="A18" s="21">
        <v>25</v>
      </c>
      <c r="B18" s="40">
        <f>сСП!A32</f>
        <v>0</v>
      </c>
      <c r="C18" s="22" t="str">
        <f>сСП!B32</f>
        <v>_</v>
      </c>
      <c r="D18" s="41"/>
      <c r="E18" s="23"/>
      <c r="F18" s="49"/>
      <c r="G18" s="21"/>
      <c r="H18" s="43"/>
      <c r="I18" s="26"/>
      <c r="J18" s="48"/>
      <c r="K18" s="20"/>
      <c r="L18" s="28"/>
      <c r="M18" s="28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2" customHeight="1">
      <c r="A19" s="21"/>
      <c r="B19" s="44"/>
      <c r="C19" s="23">
        <v>4</v>
      </c>
      <c r="D19" s="45"/>
      <c r="E19" s="27" t="s">
        <v>49</v>
      </c>
      <c r="F19" s="50"/>
      <c r="G19" s="21"/>
      <c r="H19" s="43"/>
      <c r="I19" s="26"/>
      <c r="J19" s="48"/>
      <c r="K19" s="20"/>
      <c r="L19" s="28"/>
      <c r="M19" s="20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2" customHeight="1">
      <c r="A20" s="21">
        <v>8</v>
      </c>
      <c r="B20" s="40">
        <f>сСП!A15</f>
        <v>0</v>
      </c>
      <c r="C20" s="25" t="str">
        <f>сСП!B15</f>
        <v>Хафизов Булат - Муратова Аделина</v>
      </c>
      <c r="D20" s="46"/>
      <c r="E20" s="21"/>
      <c r="F20" s="43"/>
      <c r="G20" s="21"/>
      <c r="H20" s="43"/>
      <c r="I20" s="26"/>
      <c r="J20" s="48"/>
      <c r="K20" s="20"/>
      <c r="L20" s="28"/>
      <c r="M20" s="20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ht="12" customHeight="1">
      <c r="A21" s="21"/>
      <c r="B21" s="44"/>
      <c r="C21" s="20"/>
      <c r="D21" s="28"/>
      <c r="E21" s="21"/>
      <c r="F21" s="43"/>
      <c r="G21" s="21"/>
      <c r="H21" s="43"/>
      <c r="I21" s="23">
        <v>29</v>
      </c>
      <c r="J21" s="45"/>
      <c r="K21" s="24" t="s">
        <v>42</v>
      </c>
      <c r="L21" s="48"/>
      <c r="M21" s="20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2" customHeight="1">
      <c r="A22" s="21">
        <v>5</v>
      </c>
      <c r="B22" s="40">
        <f>сСП!A12</f>
        <v>0</v>
      </c>
      <c r="C22" s="22" t="str">
        <f>сСП!B12</f>
        <v>Яковлев Денис - Запольских Алена</v>
      </c>
      <c r="D22" s="41"/>
      <c r="E22" s="21"/>
      <c r="F22" s="43"/>
      <c r="G22" s="21"/>
      <c r="H22" s="43"/>
      <c r="I22" s="26"/>
      <c r="J22" s="53"/>
      <c r="K22" s="26"/>
      <c r="L22" s="48"/>
      <c r="M22" s="20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5" ht="12" customHeight="1">
      <c r="A23" s="21"/>
      <c r="B23" s="44"/>
      <c r="C23" s="23">
        <v>5</v>
      </c>
      <c r="D23" s="45"/>
      <c r="E23" s="29" t="s">
        <v>46</v>
      </c>
      <c r="F23" s="47"/>
      <c r="G23" s="21"/>
      <c r="H23" s="43"/>
      <c r="I23" s="26"/>
      <c r="J23" s="54"/>
      <c r="K23" s="26"/>
      <c r="L23" s="48"/>
      <c r="M23" s="20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2" customHeight="1">
      <c r="A24" s="21">
        <v>28</v>
      </c>
      <c r="B24" s="40">
        <f>сСП!A35</f>
        <v>0</v>
      </c>
      <c r="C24" s="25" t="str">
        <f>сСП!B35</f>
        <v>_</v>
      </c>
      <c r="D24" s="46"/>
      <c r="E24" s="23"/>
      <c r="F24" s="48"/>
      <c r="G24" s="21"/>
      <c r="H24" s="43"/>
      <c r="I24" s="26"/>
      <c r="J24" s="54"/>
      <c r="K24" s="26"/>
      <c r="L24" s="48"/>
      <c r="M24" s="20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2" customHeight="1">
      <c r="A25" s="21"/>
      <c r="B25" s="44"/>
      <c r="C25" s="20"/>
      <c r="D25" s="28"/>
      <c r="E25" s="23">
        <v>19</v>
      </c>
      <c r="F25" s="45"/>
      <c r="G25" s="29" t="s">
        <v>46</v>
      </c>
      <c r="H25" s="47"/>
      <c r="I25" s="26"/>
      <c r="J25" s="54"/>
      <c r="K25" s="26"/>
      <c r="L25" s="48"/>
      <c r="M25" s="20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12" customHeight="1">
      <c r="A26" s="21">
        <v>21</v>
      </c>
      <c r="B26" s="40">
        <f>сСП!A28</f>
        <v>0</v>
      </c>
      <c r="C26" s="22" t="str">
        <f>сСП!B28</f>
        <v>_</v>
      </c>
      <c r="D26" s="41"/>
      <c r="E26" s="23"/>
      <c r="F26" s="49"/>
      <c r="G26" s="23"/>
      <c r="H26" s="48"/>
      <c r="I26" s="26"/>
      <c r="J26" s="54"/>
      <c r="K26" s="26"/>
      <c r="L26" s="48"/>
      <c r="M26" s="20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ht="12" customHeight="1">
      <c r="A27" s="21"/>
      <c r="B27" s="44"/>
      <c r="C27" s="23">
        <v>6</v>
      </c>
      <c r="D27" s="45"/>
      <c r="E27" s="27" t="s">
        <v>53</v>
      </c>
      <c r="F27" s="50"/>
      <c r="G27" s="23"/>
      <c r="H27" s="48"/>
      <c r="I27" s="26"/>
      <c r="J27" s="54"/>
      <c r="K27" s="26"/>
      <c r="L27" s="48"/>
      <c r="M27" s="20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2" customHeight="1">
      <c r="A28" s="21">
        <v>12</v>
      </c>
      <c r="B28" s="40">
        <f>сСП!A19</f>
        <v>0</v>
      </c>
      <c r="C28" s="25" t="str">
        <f>сСП!B19</f>
        <v>Аюпов Радик - Липатова Ксения</v>
      </c>
      <c r="D28" s="46"/>
      <c r="E28" s="21"/>
      <c r="F28" s="43"/>
      <c r="G28" s="23"/>
      <c r="H28" s="48"/>
      <c r="I28" s="26"/>
      <c r="J28" s="54"/>
      <c r="K28" s="26"/>
      <c r="L28" s="48"/>
      <c r="M28" s="20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ht="12" customHeight="1">
      <c r="A29" s="21"/>
      <c r="B29" s="44"/>
      <c r="C29" s="20"/>
      <c r="D29" s="28"/>
      <c r="E29" s="21"/>
      <c r="F29" s="43"/>
      <c r="G29" s="23">
        <v>26</v>
      </c>
      <c r="H29" s="45"/>
      <c r="I29" s="30" t="s">
        <v>45</v>
      </c>
      <c r="J29" s="54"/>
      <c r="K29" s="26"/>
      <c r="L29" s="48"/>
      <c r="M29" s="20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ht="12" customHeight="1">
      <c r="A30" s="21">
        <v>13</v>
      </c>
      <c r="B30" s="40">
        <f>сСП!A20</f>
        <v>0</v>
      </c>
      <c r="C30" s="22" t="str">
        <f>сСП!B20</f>
        <v>Фирсов Денис - Авдеева Алена</v>
      </c>
      <c r="D30" s="41"/>
      <c r="E30" s="21"/>
      <c r="F30" s="43"/>
      <c r="G30" s="23"/>
      <c r="H30" s="49"/>
      <c r="I30" s="20"/>
      <c r="J30" s="28"/>
      <c r="K30" s="26"/>
      <c r="L30" s="48"/>
      <c r="M30" s="20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12" customHeight="1">
      <c r="A31" s="21"/>
      <c r="B31" s="44"/>
      <c r="C31" s="23">
        <v>7</v>
      </c>
      <c r="D31" s="45"/>
      <c r="E31" s="29" t="s">
        <v>54</v>
      </c>
      <c r="F31" s="47"/>
      <c r="G31" s="23"/>
      <c r="H31" s="50"/>
      <c r="I31" s="20"/>
      <c r="J31" s="28"/>
      <c r="K31" s="26"/>
      <c r="L31" s="48"/>
      <c r="M31" s="20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2" customHeight="1">
      <c r="A32" s="21">
        <v>20</v>
      </c>
      <c r="B32" s="40">
        <f>сСП!A27</f>
        <v>0</v>
      </c>
      <c r="C32" s="25" t="str">
        <f>сСП!B27</f>
        <v>_</v>
      </c>
      <c r="D32" s="46"/>
      <c r="E32" s="23"/>
      <c r="F32" s="48"/>
      <c r="G32" s="23"/>
      <c r="H32" s="50"/>
      <c r="I32" s="20"/>
      <c r="J32" s="28"/>
      <c r="K32" s="26"/>
      <c r="L32" s="48"/>
      <c r="M32" s="2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ht="12" customHeight="1">
      <c r="A33" s="21"/>
      <c r="B33" s="44"/>
      <c r="C33" s="20"/>
      <c r="D33" s="28"/>
      <c r="E33" s="23">
        <v>20</v>
      </c>
      <c r="F33" s="45"/>
      <c r="G33" s="27" t="s">
        <v>45</v>
      </c>
      <c r="H33" s="50"/>
      <c r="I33" s="20"/>
      <c r="J33" s="28"/>
      <c r="K33" s="26"/>
      <c r="L33" s="48"/>
      <c r="M33" s="20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12" customHeight="1">
      <c r="A34" s="21">
        <v>29</v>
      </c>
      <c r="B34" s="40">
        <f>сСП!A36</f>
        <v>0</v>
      </c>
      <c r="C34" s="22" t="str">
        <f>сСП!B36</f>
        <v>_</v>
      </c>
      <c r="D34" s="41"/>
      <c r="E34" s="23"/>
      <c r="F34" s="49"/>
      <c r="G34" s="21"/>
      <c r="H34" s="43"/>
      <c r="I34" s="20"/>
      <c r="J34" s="28"/>
      <c r="K34" s="26"/>
      <c r="L34" s="48"/>
      <c r="M34" s="20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" customHeight="1">
      <c r="A35" s="21"/>
      <c r="B35" s="44"/>
      <c r="C35" s="23">
        <v>8</v>
      </c>
      <c r="D35" s="45"/>
      <c r="E35" s="27" t="s">
        <v>45</v>
      </c>
      <c r="F35" s="50"/>
      <c r="G35" s="21"/>
      <c r="H35" s="43"/>
      <c r="I35" s="20"/>
      <c r="J35" s="28"/>
      <c r="K35" s="26"/>
      <c r="L35" s="48"/>
      <c r="M35" s="20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12" customHeight="1">
      <c r="A36" s="21">
        <v>4</v>
      </c>
      <c r="B36" s="40">
        <f>сСП!A11</f>
        <v>0</v>
      </c>
      <c r="C36" s="25" t="str">
        <f>сСП!B11</f>
        <v>Аббасов Рустамхон - Ратникова Наталья</v>
      </c>
      <c r="D36" s="46"/>
      <c r="E36" s="21"/>
      <c r="F36" s="43"/>
      <c r="G36" s="21"/>
      <c r="H36" s="43"/>
      <c r="I36" s="20"/>
      <c r="J36" s="28"/>
      <c r="K36" s="26"/>
      <c r="L36" s="48"/>
      <c r="M36" s="20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" customHeight="1">
      <c r="A37" s="21"/>
      <c r="B37" s="44"/>
      <c r="C37" s="20"/>
      <c r="D37" s="28"/>
      <c r="E37" s="21"/>
      <c r="F37" s="43"/>
      <c r="G37" s="21"/>
      <c r="H37" s="43"/>
      <c r="I37" s="20"/>
      <c r="J37" s="28"/>
      <c r="K37" s="23">
        <v>31</v>
      </c>
      <c r="L37" s="42"/>
      <c r="M37" s="24" t="s">
        <v>43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" customHeight="1">
      <c r="A38" s="21">
        <v>3</v>
      </c>
      <c r="B38" s="40">
        <f>сСП!A10</f>
        <v>0</v>
      </c>
      <c r="C38" s="22" t="str">
        <f>сСП!B10</f>
        <v>Байрамалов Леонид - Апсатарова Дарина</v>
      </c>
      <c r="D38" s="41"/>
      <c r="E38" s="21"/>
      <c r="F38" s="43"/>
      <c r="G38" s="21"/>
      <c r="H38" s="43"/>
      <c r="I38" s="20"/>
      <c r="J38" s="28"/>
      <c r="K38" s="26"/>
      <c r="L38" s="48"/>
      <c r="M38" s="31" t="s">
        <v>0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2" customHeight="1">
      <c r="A39" s="21"/>
      <c r="B39" s="44"/>
      <c r="C39" s="23">
        <v>9</v>
      </c>
      <c r="D39" s="45"/>
      <c r="E39" s="29" t="s">
        <v>44</v>
      </c>
      <c r="F39" s="47"/>
      <c r="G39" s="21"/>
      <c r="H39" s="43"/>
      <c r="I39" s="20"/>
      <c r="J39" s="28"/>
      <c r="K39" s="26"/>
      <c r="L39" s="48"/>
      <c r="M39" s="20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2" customHeight="1">
      <c r="A40" s="21">
        <v>30</v>
      </c>
      <c r="B40" s="40">
        <f>сСП!A37</f>
        <v>0</v>
      </c>
      <c r="C40" s="25" t="str">
        <f>сСП!B37</f>
        <v>_</v>
      </c>
      <c r="D40" s="46"/>
      <c r="E40" s="23"/>
      <c r="F40" s="48"/>
      <c r="G40" s="21"/>
      <c r="H40" s="43"/>
      <c r="I40" s="20"/>
      <c r="J40" s="28"/>
      <c r="K40" s="26"/>
      <c r="L40" s="48"/>
      <c r="M40" s="20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" customHeight="1">
      <c r="A41" s="21"/>
      <c r="B41" s="44"/>
      <c r="C41" s="20"/>
      <c r="D41" s="28"/>
      <c r="E41" s="23">
        <v>21</v>
      </c>
      <c r="F41" s="45"/>
      <c r="G41" s="29" t="s">
        <v>44</v>
      </c>
      <c r="H41" s="47"/>
      <c r="I41" s="20"/>
      <c r="J41" s="28"/>
      <c r="K41" s="26"/>
      <c r="L41" s="48"/>
      <c r="M41" s="20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" customHeight="1">
      <c r="A42" s="21">
        <v>19</v>
      </c>
      <c r="B42" s="40">
        <f>сСП!A26</f>
        <v>0</v>
      </c>
      <c r="C42" s="22" t="str">
        <f>сСП!B26</f>
        <v>Балабанов Альберт - Решетникова Арина</v>
      </c>
      <c r="D42" s="41"/>
      <c r="E42" s="23"/>
      <c r="F42" s="49"/>
      <c r="G42" s="23"/>
      <c r="H42" s="48"/>
      <c r="I42" s="20"/>
      <c r="J42" s="28"/>
      <c r="K42" s="26"/>
      <c r="L42" s="48"/>
      <c r="M42" s="20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" customHeight="1">
      <c r="A43" s="21"/>
      <c r="B43" s="44"/>
      <c r="C43" s="23">
        <v>10</v>
      </c>
      <c r="D43" s="45"/>
      <c r="E43" s="27" t="s">
        <v>55</v>
      </c>
      <c r="F43" s="50"/>
      <c r="G43" s="23"/>
      <c r="H43" s="48"/>
      <c r="I43" s="20"/>
      <c r="J43" s="28"/>
      <c r="K43" s="26"/>
      <c r="L43" s="48"/>
      <c r="M43" s="20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" customHeight="1">
      <c r="A44" s="21">
        <v>14</v>
      </c>
      <c r="B44" s="40">
        <f>сСП!A21</f>
        <v>0</v>
      </c>
      <c r="C44" s="25" t="str">
        <f>сСП!B21</f>
        <v>Мазурин Александр - Писарева Елена</v>
      </c>
      <c r="D44" s="46"/>
      <c r="E44" s="21"/>
      <c r="F44" s="43"/>
      <c r="G44" s="23"/>
      <c r="H44" s="48"/>
      <c r="I44" s="20"/>
      <c r="J44" s="28"/>
      <c r="K44" s="26"/>
      <c r="L44" s="48"/>
      <c r="M44" s="20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" customHeight="1">
      <c r="A45" s="21"/>
      <c r="B45" s="44"/>
      <c r="C45" s="20"/>
      <c r="D45" s="28"/>
      <c r="E45" s="21"/>
      <c r="F45" s="43"/>
      <c r="G45" s="23">
        <v>27</v>
      </c>
      <c r="H45" s="45"/>
      <c r="I45" s="24" t="s">
        <v>44</v>
      </c>
      <c r="J45" s="48"/>
      <c r="K45" s="26"/>
      <c r="L45" s="48"/>
      <c r="M45" s="20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2" customHeight="1">
      <c r="A46" s="21">
        <v>11</v>
      </c>
      <c r="B46" s="40">
        <f>сСП!A18</f>
        <v>0</v>
      </c>
      <c r="C46" s="22" t="str">
        <f>сСП!B18</f>
        <v>Хуснутдинов Радмир - Каштанова Дарья</v>
      </c>
      <c r="D46" s="41"/>
      <c r="E46" s="21"/>
      <c r="F46" s="43"/>
      <c r="G46" s="23"/>
      <c r="H46" s="49"/>
      <c r="I46" s="26"/>
      <c r="J46" s="48"/>
      <c r="K46" s="26"/>
      <c r="L46" s="48"/>
      <c r="M46" s="20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" customHeight="1">
      <c r="A47" s="21"/>
      <c r="B47" s="44"/>
      <c r="C47" s="23">
        <v>11</v>
      </c>
      <c r="D47" s="45"/>
      <c r="E47" s="29" t="s">
        <v>52</v>
      </c>
      <c r="F47" s="47"/>
      <c r="G47" s="23"/>
      <c r="H47" s="50"/>
      <c r="I47" s="26"/>
      <c r="J47" s="48"/>
      <c r="K47" s="26"/>
      <c r="L47" s="48"/>
      <c r="M47" s="20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" customHeight="1">
      <c r="A48" s="21">
        <v>22</v>
      </c>
      <c r="B48" s="40">
        <f>сСП!A29</f>
        <v>0</v>
      </c>
      <c r="C48" s="25" t="str">
        <f>сСП!B29</f>
        <v>_</v>
      </c>
      <c r="D48" s="46"/>
      <c r="E48" s="23"/>
      <c r="F48" s="48"/>
      <c r="G48" s="23"/>
      <c r="H48" s="50"/>
      <c r="I48" s="26"/>
      <c r="J48" s="48"/>
      <c r="K48" s="26"/>
      <c r="L48" s="48"/>
      <c r="M48" s="20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" customHeight="1">
      <c r="A49" s="21"/>
      <c r="B49" s="44"/>
      <c r="C49" s="20"/>
      <c r="D49" s="28"/>
      <c r="E49" s="23">
        <v>22</v>
      </c>
      <c r="F49" s="45"/>
      <c r="G49" s="27" t="s">
        <v>47</v>
      </c>
      <c r="H49" s="50"/>
      <c r="I49" s="26"/>
      <c r="J49" s="48"/>
      <c r="K49" s="26"/>
      <c r="L49" s="48"/>
      <c r="M49" s="20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12" customHeight="1">
      <c r="A50" s="21">
        <v>27</v>
      </c>
      <c r="B50" s="40">
        <f>сСП!A34</f>
        <v>0</v>
      </c>
      <c r="C50" s="22" t="str">
        <f>сСП!B34</f>
        <v>_</v>
      </c>
      <c r="D50" s="41"/>
      <c r="E50" s="23"/>
      <c r="F50" s="49"/>
      <c r="G50" s="21"/>
      <c r="H50" s="43"/>
      <c r="I50" s="26"/>
      <c r="J50" s="48"/>
      <c r="K50" s="26"/>
      <c r="L50" s="48"/>
      <c r="M50" s="20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" customHeight="1">
      <c r="A51" s="21"/>
      <c r="B51" s="44"/>
      <c r="C51" s="23">
        <v>12</v>
      </c>
      <c r="D51" s="45"/>
      <c r="E51" s="27" t="s">
        <v>47</v>
      </c>
      <c r="F51" s="50"/>
      <c r="G51" s="21"/>
      <c r="H51" s="43"/>
      <c r="I51" s="26"/>
      <c r="J51" s="48"/>
      <c r="K51" s="26"/>
      <c r="L51" s="48"/>
      <c r="M51" s="20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" customHeight="1">
      <c r="A52" s="21">
        <v>6</v>
      </c>
      <c r="B52" s="40">
        <f>сСП!A13</f>
        <v>0</v>
      </c>
      <c r="C52" s="25" t="str">
        <f>сСП!B13</f>
        <v>Абулаев Айрат - Едренкина Анна</v>
      </c>
      <c r="D52" s="46"/>
      <c r="E52" s="21"/>
      <c r="F52" s="43"/>
      <c r="G52" s="20"/>
      <c r="H52" s="28"/>
      <c r="I52" s="26"/>
      <c r="J52" s="48"/>
      <c r="K52" s="26"/>
      <c r="L52" s="48"/>
      <c r="M52" s="20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" customHeight="1">
      <c r="A53" s="21"/>
      <c r="B53" s="44"/>
      <c r="C53" s="20"/>
      <c r="D53" s="28"/>
      <c r="E53" s="21"/>
      <c r="F53" s="43"/>
      <c r="G53" s="20"/>
      <c r="H53" s="28"/>
      <c r="I53" s="23">
        <v>30</v>
      </c>
      <c r="J53" s="45"/>
      <c r="K53" s="30" t="s">
        <v>43</v>
      </c>
      <c r="L53" s="48"/>
      <c r="M53" s="20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2" customHeight="1">
      <c r="A54" s="21">
        <v>7</v>
      </c>
      <c r="B54" s="40">
        <f>сСП!A14</f>
        <v>0</v>
      </c>
      <c r="C54" s="22" t="str">
        <f>сСП!B14</f>
        <v>Коврижников Максим - Абдулганеева Анастасия</v>
      </c>
      <c r="D54" s="41"/>
      <c r="E54" s="21"/>
      <c r="F54" s="43"/>
      <c r="G54" s="20"/>
      <c r="H54" s="28"/>
      <c r="I54" s="26"/>
      <c r="J54" s="53"/>
      <c r="K54" s="20"/>
      <c r="L54" s="28"/>
      <c r="M54" s="20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" customHeight="1">
      <c r="A55" s="21"/>
      <c r="B55" s="44"/>
      <c r="C55" s="23">
        <v>13</v>
      </c>
      <c r="D55" s="45"/>
      <c r="E55" s="29" t="s">
        <v>48</v>
      </c>
      <c r="F55" s="47"/>
      <c r="G55" s="20"/>
      <c r="H55" s="28"/>
      <c r="I55" s="26"/>
      <c r="J55" s="38"/>
      <c r="K55" s="20"/>
      <c r="L55" s="28"/>
      <c r="M55" s="20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" customHeight="1">
      <c r="A56" s="21">
        <v>26</v>
      </c>
      <c r="B56" s="40">
        <f>сСП!A33</f>
        <v>0</v>
      </c>
      <c r="C56" s="25" t="str">
        <f>сСП!B33</f>
        <v>_</v>
      </c>
      <c r="D56" s="46"/>
      <c r="E56" s="23"/>
      <c r="F56" s="48"/>
      <c r="G56" s="20"/>
      <c r="H56" s="28"/>
      <c r="I56" s="26"/>
      <c r="J56" s="38"/>
      <c r="K56" s="20"/>
      <c r="L56" s="28"/>
      <c r="M56" s="20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" customHeight="1">
      <c r="A57" s="21"/>
      <c r="B57" s="44"/>
      <c r="C57" s="20"/>
      <c r="D57" s="28"/>
      <c r="E57" s="23">
        <v>23</v>
      </c>
      <c r="F57" s="45"/>
      <c r="G57" s="24" t="s">
        <v>48</v>
      </c>
      <c r="H57" s="48"/>
      <c r="I57" s="26"/>
      <c r="J57" s="38"/>
      <c r="K57" s="32">
        <v>-31</v>
      </c>
      <c r="L57" s="40">
        <f>IF(L37=J21,J53,IF(L37=J53,J21,0))</f>
        <v>0</v>
      </c>
      <c r="M57" s="22" t="str">
        <f>IF(M37=K21,K53,IF(M37=K53,K21,0))</f>
        <v>Абулаев Салават - Якупова Дина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" customHeight="1">
      <c r="A58" s="21">
        <v>23</v>
      </c>
      <c r="B58" s="40">
        <f>сСП!A30</f>
        <v>0</v>
      </c>
      <c r="C58" s="22" t="str">
        <f>сСП!B30</f>
        <v>_</v>
      </c>
      <c r="D58" s="41"/>
      <c r="E58" s="26"/>
      <c r="F58" s="49"/>
      <c r="G58" s="26"/>
      <c r="H58" s="48"/>
      <c r="I58" s="26"/>
      <c r="J58" s="38"/>
      <c r="K58" s="20"/>
      <c r="L58" s="28"/>
      <c r="M58" s="31" t="s">
        <v>1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2" customHeight="1">
      <c r="A59" s="21"/>
      <c r="B59" s="44"/>
      <c r="C59" s="23">
        <v>14</v>
      </c>
      <c r="D59" s="45"/>
      <c r="E59" s="30" t="s">
        <v>51</v>
      </c>
      <c r="F59" s="50"/>
      <c r="G59" s="26"/>
      <c r="H59" s="48"/>
      <c r="I59" s="26"/>
      <c r="J59" s="38"/>
      <c r="K59" s="20"/>
      <c r="L59" s="28"/>
      <c r="M59" s="20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2" customHeight="1">
      <c r="A60" s="21">
        <v>10</v>
      </c>
      <c r="B60" s="40">
        <f>сСП!A17</f>
        <v>0</v>
      </c>
      <c r="C60" s="25" t="str">
        <f>сСП!B17</f>
        <v>Андрющенко Александр - Новичкова Александра</v>
      </c>
      <c r="D60" s="46"/>
      <c r="E60" s="20"/>
      <c r="F60" s="43"/>
      <c r="G60" s="26"/>
      <c r="H60" s="48"/>
      <c r="I60" s="26"/>
      <c r="J60" s="38"/>
      <c r="K60" s="20"/>
      <c r="L60" s="28"/>
      <c r="M60" s="20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" customHeight="1">
      <c r="A61" s="21"/>
      <c r="B61" s="44"/>
      <c r="C61" s="20"/>
      <c r="D61" s="28"/>
      <c r="E61" s="20"/>
      <c r="F61" s="43"/>
      <c r="G61" s="23">
        <v>28</v>
      </c>
      <c r="H61" s="45"/>
      <c r="I61" s="30" t="s">
        <v>43</v>
      </c>
      <c r="J61" s="39"/>
      <c r="K61" s="20"/>
      <c r="L61" s="28"/>
      <c r="M61" s="20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" customHeight="1">
      <c r="A62" s="21">
        <v>15</v>
      </c>
      <c r="B62" s="40">
        <f>сСП!A22</f>
        <v>0</v>
      </c>
      <c r="C62" s="22" t="str">
        <f>сСП!B22</f>
        <v>Раянов Рамиль - Шарафутдинова Алия</v>
      </c>
      <c r="D62" s="41"/>
      <c r="E62" s="20"/>
      <c r="F62" s="43"/>
      <c r="G62" s="26"/>
      <c r="H62" s="49"/>
      <c r="I62" s="20"/>
      <c r="J62" s="20"/>
      <c r="K62" s="20"/>
      <c r="L62" s="28"/>
      <c r="M62" s="20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" customHeight="1">
      <c r="A63" s="21"/>
      <c r="B63" s="44"/>
      <c r="C63" s="23">
        <v>15</v>
      </c>
      <c r="D63" s="45"/>
      <c r="E63" s="24"/>
      <c r="F63" s="47"/>
      <c r="G63" s="26"/>
      <c r="H63" s="50"/>
      <c r="I63" s="21">
        <v>-58</v>
      </c>
      <c r="J63" s="40">
        <f>IF(2СП!N16=2СП!L12,2СП!L20,IF(2СП!N16=2СП!L20,2СП!L12,0))</f>
        <v>0</v>
      </c>
      <c r="K63" s="22">
        <f>IF(2СП!O16=2СП!M12,2СП!M20,IF(2СП!O16=2СП!M20,2СП!M12,0))</f>
        <v>0</v>
      </c>
      <c r="L63" s="41"/>
      <c r="M63" s="20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" customHeight="1">
      <c r="A64" s="21">
        <v>18</v>
      </c>
      <c r="B64" s="40">
        <f>сСП!A25</f>
        <v>0</v>
      </c>
      <c r="C64" s="25" t="str">
        <f>сСП!B25</f>
        <v>Судаков Данил - Малышева Анастасия</v>
      </c>
      <c r="D64" s="46"/>
      <c r="E64" s="26"/>
      <c r="F64" s="48"/>
      <c r="G64" s="26"/>
      <c r="H64" s="50"/>
      <c r="I64" s="21"/>
      <c r="J64" s="43"/>
      <c r="K64" s="23">
        <v>61</v>
      </c>
      <c r="L64" s="42"/>
      <c r="M64" s="24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" customHeight="1">
      <c r="A65" s="21"/>
      <c r="B65" s="44"/>
      <c r="C65" s="20"/>
      <c r="D65" s="28"/>
      <c r="E65" s="23">
        <v>24</v>
      </c>
      <c r="F65" s="45"/>
      <c r="G65" s="30" t="s">
        <v>43</v>
      </c>
      <c r="H65" s="50"/>
      <c r="I65" s="21">
        <v>-59</v>
      </c>
      <c r="J65" s="40">
        <f>IF(2СП!N32=2СП!L28,2СП!L36,IF(2СП!N32=2СП!L36,2СП!L28,0))</f>
        <v>0</v>
      </c>
      <c r="K65" s="25">
        <f>IF(2СП!O32=2СП!M28,2СП!M36,IF(2СП!O32=2СП!M36,2СП!M28,0))</f>
        <v>0</v>
      </c>
      <c r="L65" s="41"/>
      <c r="M65" s="31" t="s">
        <v>4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" customHeight="1">
      <c r="A66" s="21">
        <v>31</v>
      </c>
      <c r="B66" s="40">
        <f>сСП!A38</f>
        <v>0</v>
      </c>
      <c r="C66" s="22" t="str">
        <f>сСП!B38</f>
        <v>_</v>
      </c>
      <c r="D66" s="41"/>
      <c r="E66" s="26"/>
      <c r="F66" s="49"/>
      <c r="G66" s="20"/>
      <c r="H66" s="28"/>
      <c r="I66" s="20"/>
      <c r="J66" s="28"/>
      <c r="K66" s="21">
        <v>-61</v>
      </c>
      <c r="L66" s="40">
        <f>IF(L64=J63,J65,IF(L64=J65,J63,0))</f>
        <v>0</v>
      </c>
      <c r="M66" s="22">
        <f>IF(M64=K63,K65,IF(M64=K65,K63,0))</f>
        <v>0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" customHeight="1">
      <c r="A67" s="21"/>
      <c r="B67" s="44"/>
      <c r="C67" s="23">
        <v>16</v>
      </c>
      <c r="D67" s="45"/>
      <c r="E67" s="30" t="s">
        <v>43</v>
      </c>
      <c r="F67" s="50"/>
      <c r="G67" s="20"/>
      <c r="H67" s="28"/>
      <c r="I67" s="20"/>
      <c r="J67" s="28"/>
      <c r="K67" s="20"/>
      <c r="L67" s="28"/>
      <c r="M67" s="31" t="s">
        <v>5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" customHeight="1">
      <c r="A68" s="21">
        <v>2</v>
      </c>
      <c r="B68" s="40">
        <f>сСП!A9</f>
        <v>0</v>
      </c>
      <c r="C68" s="25" t="str">
        <f>сСП!B9</f>
        <v>Семенов Константин - Лончакова Юлия</v>
      </c>
      <c r="D68" s="46"/>
      <c r="E68" s="20"/>
      <c r="F68" s="43"/>
      <c r="G68" s="20"/>
      <c r="H68" s="28"/>
      <c r="I68" s="21">
        <v>-56</v>
      </c>
      <c r="J68" s="40">
        <f>IF(2СП!L12=2СП!J8,2СП!J16,IF(2СП!L12=2СП!J16,2СП!J8,0))</f>
        <v>0</v>
      </c>
      <c r="K68" s="22">
        <f>IF(2СП!M12=2СП!K8,2СП!K16,IF(2СП!M12=2СП!K16,2СП!K8,0))</f>
        <v>0</v>
      </c>
      <c r="L68" s="41"/>
      <c r="M68" s="20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" customHeight="1">
      <c r="A69" s="21"/>
      <c r="B69" s="44"/>
      <c r="C69" s="20"/>
      <c r="D69" s="28"/>
      <c r="E69" s="20"/>
      <c r="F69" s="43"/>
      <c r="G69" s="20"/>
      <c r="H69" s="28"/>
      <c r="I69" s="21"/>
      <c r="J69" s="43"/>
      <c r="K69" s="23">
        <v>62</v>
      </c>
      <c r="L69" s="42"/>
      <c r="M69" s="24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" customHeight="1">
      <c r="A70" s="21">
        <v>-52</v>
      </c>
      <c r="B70" s="40">
        <f>IF(2СП!J8=2СП!H6,2СП!H10,IF(2СП!J8=2СП!H10,2СП!H6,0))</f>
        <v>0</v>
      </c>
      <c r="C70" s="22" t="str">
        <f>IF(2СП!K8=2СП!I6,2СП!I10,IF(2СП!K8=2СП!I10,2СП!I6,0))</f>
        <v>Хафизов Булат - Муратова Аделина</v>
      </c>
      <c r="D70" s="41"/>
      <c r="E70" s="20"/>
      <c r="F70" s="43"/>
      <c r="G70" s="20"/>
      <c r="H70" s="28"/>
      <c r="I70" s="21">
        <v>-57</v>
      </c>
      <c r="J70" s="40">
        <f>IF(2СП!L28=2СП!J24,2СП!J32,IF(2СП!L28=2СП!J32,2СП!J24,0))</f>
        <v>0</v>
      </c>
      <c r="K70" s="25">
        <f>IF(2СП!M28=2СП!K24,2СП!K32,IF(2СП!M28=2СП!K32,2СП!K24,0))</f>
        <v>0</v>
      </c>
      <c r="L70" s="41"/>
      <c r="M70" s="31" t="s">
        <v>7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" customHeight="1">
      <c r="A71" s="21"/>
      <c r="B71" s="44"/>
      <c r="C71" s="23">
        <v>63</v>
      </c>
      <c r="D71" s="42"/>
      <c r="E71" s="24"/>
      <c r="F71" s="47"/>
      <c r="G71" s="20"/>
      <c r="H71" s="28"/>
      <c r="I71" s="21"/>
      <c r="J71" s="43"/>
      <c r="K71" s="21">
        <v>-62</v>
      </c>
      <c r="L71" s="40">
        <f>IF(L69=J68,J70,IF(L69=J70,J68,0))</f>
        <v>0</v>
      </c>
      <c r="M71" s="22">
        <f>IF(M69=K68,K70,IF(M69=K70,K68,0))</f>
        <v>0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" customHeight="1">
      <c r="A72" s="21">
        <v>-53</v>
      </c>
      <c r="B72" s="40">
        <f>IF(2СП!J16=2СП!H14,2СП!H18,IF(2СП!J16=2СП!H18,2СП!H14,0))</f>
        <v>0</v>
      </c>
      <c r="C72" s="25" t="str">
        <f>IF(2СП!K16=2СП!I14,2СП!I18,IF(2СП!K16=2СП!I18,2СП!I14,0))</f>
        <v>Яковлев Денис - Запольских Алена</v>
      </c>
      <c r="D72" s="46"/>
      <c r="E72" s="26"/>
      <c r="F72" s="48"/>
      <c r="G72" s="33"/>
      <c r="H72" s="48"/>
      <c r="I72" s="21"/>
      <c r="J72" s="43"/>
      <c r="K72" s="20"/>
      <c r="L72" s="28"/>
      <c r="M72" s="31" t="s">
        <v>9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" customHeight="1">
      <c r="A73" s="21"/>
      <c r="B73" s="44"/>
      <c r="C73" s="20"/>
      <c r="D73" s="28"/>
      <c r="E73" s="23">
        <v>65</v>
      </c>
      <c r="F73" s="42"/>
      <c r="G73" s="24"/>
      <c r="H73" s="48"/>
      <c r="I73" s="21">
        <v>-63</v>
      </c>
      <c r="J73" s="40">
        <f>IF(D71=B70,B72,IF(D71=B72,B70,0))</f>
        <v>0</v>
      </c>
      <c r="K73" s="22">
        <f>IF(E71=C70,C72,IF(E71=C72,C70,0))</f>
        <v>0</v>
      </c>
      <c r="L73" s="41"/>
      <c r="M73" s="20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" customHeight="1">
      <c r="A74" s="21">
        <v>-54</v>
      </c>
      <c r="B74" s="40">
        <f>IF(2СП!J24=2СП!H22,2СП!H26,IF(2СП!J24=2СП!H26,2СП!H22,0))</f>
        <v>0</v>
      </c>
      <c r="C74" s="22" t="str">
        <f>IF(2СП!K24=2СП!I22,2СП!I26,IF(2СП!K24=2СП!I26,2СП!I22,0))</f>
        <v>Абулаев Айрат - Едренкина Анна</v>
      </c>
      <c r="D74" s="41"/>
      <c r="E74" s="26"/>
      <c r="F74" s="48"/>
      <c r="G74" s="34" t="s">
        <v>6</v>
      </c>
      <c r="H74" s="51"/>
      <c r="I74" s="21"/>
      <c r="J74" s="43"/>
      <c r="K74" s="23">
        <v>66</v>
      </c>
      <c r="L74" s="42"/>
      <c r="M74" s="24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" customHeight="1">
      <c r="A75" s="21"/>
      <c r="B75" s="44"/>
      <c r="C75" s="23">
        <v>64</v>
      </c>
      <c r="D75" s="42"/>
      <c r="E75" s="30"/>
      <c r="F75" s="48"/>
      <c r="G75" s="35"/>
      <c r="H75" s="28"/>
      <c r="I75" s="21">
        <v>-64</v>
      </c>
      <c r="J75" s="40">
        <f>IF(D75=B74,B76,IF(D75=B76,B74,0))</f>
        <v>0</v>
      </c>
      <c r="K75" s="25">
        <f>IF(E75=C74,C76,IF(E75=C76,C74,0))</f>
        <v>0</v>
      </c>
      <c r="L75" s="41"/>
      <c r="M75" s="31" t="s">
        <v>10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" customHeight="1">
      <c r="A76" s="21">
        <v>-55</v>
      </c>
      <c r="B76" s="40">
        <f>IF(2СП!J32=2СП!H30,2СП!H34,IF(2СП!J32=2СП!H34,2СП!H30,0))</f>
        <v>0</v>
      </c>
      <c r="C76" s="25" t="str">
        <f>IF(2СП!K32=2СП!I30,2СП!I34,IF(2СП!K32=2СП!I34,2СП!I30,0))</f>
        <v>Коврижников Максим - Абдулганеева Анастасия</v>
      </c>
      <c r="D76" s="41"/>
      <c r="E76" s="21">
        <v>-65</v>
      </c>
      <c r="F76" s="40">
        <f>IF(F73=D71,D75,IF(F73=D75,D71,0))</f>
        <v>0</v>
      </c>
      <c r="G76" s="22">
        <f>IF(G73=E71,E75,IF(G73=E75,E71,0))</f>
        <v>0</v>
      </c>
      <c r="H76" s="41"/>
      <c r="I76" s="20"/>
      <c r="J76" s="20"/>
      <c r="K76" s="21">
        <v>-66</v>
      </c>
      <c r="L76" s="40">
        <f>IF(L74=J73,J75,IF(L74=J75,J73,0))</f>
        <v>0</v>
      </c>
      <c r="M76" s="22">
        <f>IF(M74=K73,K75,IF(M74=K75,K73,0))</f>
        <v>0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2" customHeight="1">
      <c r="A77" s="21"/>
      <c r="B77" s="36"/>
      <c r="C77" s="20"/>
      <c r="D77" s="28"/>
      <c r="E77" s="20"/>
      <c r="F77" s="28"/>
      <c r="G77" s="31" t="s">
        <v>8</v>
      </c>
      <c r="H77" s="52"/>
      <c r="I77" s="20"/>
      <c r="J77" s="20"/>
      <c r="K77" s="20"/>
      <c r="L77" s="28"/>
      <c r="M77" s="31" t="s">
        <v>11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9" customHeight="1">
      <c r="A78" s="78"/>
      <c r="B78" s="79"/>
      <c r="C78" s="78"/>
      <c r="D78" s="80"/>
      <c r="E78" s="78"/>
      <c r="F78" s="80"/>
      <c r="G78" s="78"/>
      <c r="H78" s="80"/>
      <c r="I78" s="78"/>
      <c r="J78" s="78"/>
      <c r="K78" s="78"/>
      <c r="L78" s="80"/>
      <c r="M78" s="78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9" customHeight="1">
      <c r="A79" s="78"/>
      <c r="B79" s="79"/>
      <c r="C79" s="78"/>
      <c r="D79" s="80"/>
      <c r="E79" s="78"/>
      <c r="F79" s="80"/>
      <c r="G79" s="78"/>
      <c r="H79" s="80"/>
      <c r="I79" s="78"/>
      <c r="J79" s="78"/>
      <c r="K79" s="78"/>
      <c r="L79" s="80"/>
      <c r="M79" s="78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ht="9" customHeight="1">
      <c r="A80" s="81"/>
      <c r="B80" s="82"/>
      <c r="C80" s="81"/>
      <c r="D80" s="83"/>
      <c r="E80" s="81"/>
      <c r="F80" s="83"/>
      <c r="G80" s="81"/>
      <c r="H80" s="83"/>
      <c r="I80" s="81"/>
      <c r="J80" s="81"/>
      <c r="K80" s="81"/>
      <c r="L80" s="83"/>
      <c r="M80" s="81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ht="12.75">
      <c r="A81" s="81"/>
      <c r="B81" s="82"/>
      <c r="C81" s="81"/>
      <c r="D81" s="83"/>
      <c r="E81" s="81"/>
      <c r="F81" s="83"/>
      <c r="G81" s="81"/>
      <c r="H81" s="83"/>
      <c r="I81" s="81"/>
      <c r="J81" s="81"/>
      <c r="K81" s="81"/>
      <c r="L81" s="83"/>
      <c r="M81" s="81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13" ht="12.75">
      <c r="A82" s="78"/>
      <c r="B82" s="79"/>
      <c r="C82" s="78"/>
      <c r="D82" s="80"/>
      <c r="E82" s="78"/>
      <c r="F82" s="80"/>
      <c r="G82" s="78"/>
      <c r="H82" s="80"/>
      <c r="I82" s="78"/>
      <c r="J82" s="78"/>
      <c r="K82" s="78"/>
      <c r="L82" s="80"/>
      <c r="M82" s="78"/>
    </row>
    <row r="83" spans="1:13" ht="12.75">
      <c r="A83" s="78"/>
      <c r="B83" s="78"/>
      <c r="C83" s="78"/>
      <c r="D83" s="80"/>
      <c r="E83" s="78"/>
      <c r="F83" s="80"/>
      <c r="G83" s="78"/>
      <c r="H83" s="80"/>
      <c r="I83" s="78"/>
      <c r="J83" s="78"/>
      <c r="K83" s="78"/>
      <c r="L83" s="80"/>
      <c r="M83" s="78"/>
    </row>
    <row r="84" spans="1:13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1:13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1:13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1:13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1:13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3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3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1:13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1:13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3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1:13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3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3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1:13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1:13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1:13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1:13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1:13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1:13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74" customWidth="1"/>
    <col min="2" max="2" width="4.75390625" style="74" customWidth="1"/>
    <col min="3" max="3" width="12.75390625" style="74" customWidth="1"/>
    <col min="4" max="4" width="3.75390625" style="74" customWidth="1"/>
    <col min="5" max="5" width="10.75390625" style="74" customWidth="1"/>
    <col min="6" max="6" width="3.75390625" style="74" customWidth="1"/>
    <col min="7" max="7" width="9.75390625" style="74" customWidth="1"/>
    <col min="8" max="8" width="3.75390625" style="74" customWidth="1"/>
    <col min="9" max="9" width="9.75390625" style="74" customWidth="1"/>
    <col min="10" max="10" width="3.75390625" style="74" customWidth="1"/>
    <col min="11" max="11" width="9.75390625" style="74" customWidth="1"/>
    <col min="12" max="12" width="3.75390625" style="74" customWidth="1"/>
    <col min="13" max="13" width="10.75390625" style="74" customWidth="1"/>
    <col min="14" max="14" width="3.75390625" style="74" customWidth="1"/>
    <col min="15" max="15" width="10.75390625" style="74" customWidth="1"/>
    <col min="16" max="16" width="3.75390625" style="74" customWidth="1"/>
    <col min="17" max="17" width="9.75390625" style="74" customWidth="1"/>
    <col min="18" max="18" width="5.75390625" style="74" customWidth="1"/>
    <col min="19" max="19" width="4.75390625" style="74" customWidth="1"/>
    <col min="20" max="16384" width="9.125" style="74" customWidth="1"/>
  </cols>
  <sheetData>
    <row r="1" spans="1:19" s="73" customFormat="1" ht="16.5" thickBo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73" customFormat="1" ht="13.5" thickBo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5" t="str">
        <f>1СП!A3:M3</f>
        <v>LXIV Чемпионат Республики Башкортостан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9.5" customHeight="1">
      <c r="A4" s="104">
        <f>1СП!A4:M4</f>
        <v>44203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7" ht="12.75" customHeight="1">
      <c r="A6" s="17">
        <v>-1</v>
      </c>
      <c r="B6" s="57">
        <f>IF(1СП!D7=1СП!B6,1СП!B8,IF(1СП!D7=1СП!B8,1СП!B6,0))</f>
        <v>0</v>
      </c>
      <c r="C6" s="2" t="str">
        <f>IF(1СП!E7=1СП!C6,1СП!C8,IF(1СП!E7=1СП!C8,1СП!C6,0))</f>
        <v>_</v>
      </c>
      <c r="D6" s="58"/>
      <c r="E6" s="1"/>
      <c r="F6" s="1"/>
      <c r="G6" s="17">
        <v>-25</v>
      </c>
      <c r="H6" s="57">
        <f>IF(1СП!H13=1СП!F9,1СП!F17,IF(1СП!H13=1СП!F17,1СП!F9,0))</f>
        <v>0</v>
      </c>
      <c r="I6" s="2" t="str">
        <f>IF(1СП!I13=1СП!G9,1СП!G17,IF(1СП!I13=1СП!G17,1СП!G9,0))</f>
        <v>Хафизов Булат - Муратова Аделина</v>
      </c>
      <c r="J6" s="58"/>
      <c r="K6" s="1"/>
      <c r="L6" s="1"/>
      <c r="M6" s="1"/>
      <c r="N6" s="1"/>
      <c r="O6" s="1"/>
      <c r="P6" s="1"/>
      <c r="Q6" s="1"/>
      <c r="R6" s="1"/>
      <c r="S6" s="1"/>
      <c r="T6" s="75"/>
      <c r="U6" s="75"/>
      <c r="V6" s="75"/>
      <c r="W6" s="75"/>
      <c r="X6" s="75"/>
      <c r="Y6" s="75"/>
      <c r="Z6" s="75"/>
      <c r="AA6" s="75"/>
    </row>
    <row r="7" spans="1:27" ht="12.75" customHeight="1">
      <c r="A7" s="17"/>
      <c r="B7" s="17"/>
      <c r="C7" s="18">
        <v>32</v>
      </c>
      <c r="D7" s="60"/>
      <c r="E7" s="6"/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75"/>
      <c r="U7" s="75"/>
      <c r="V7" s="75"/>
      <c r="W7" s="75"/>
      <c r="X7" s="75"/>
      <c r="Y7" s="75"/>
      <c r="Z7" s="75"/>
      <c r="AA7" s="75"/>
    </row>
    <row r="8" spans="1:27" ht="12.75" customHeight="1">
      <c r="A8" s="17">
        <v>-2</v>
      </c>
      <c r="B8" s="57">
        <f>IF(1СП!D11=1СП!B10,1СП!B12,IF(1СП!D11=1СП!B12,1СП!B10,0))</f>
        <v>0</v>
      </c>
      <c r="C8" s="4" t="str">
        <f>IF(1СП!E11=1СП!C10,1СП!C12,IF(1СП!E11=1СП!C12,1СП!C10,0))</f>
        <v>Фролов Роман - Ниценко Снежана</v>
      </c>
      <c r="D8" s="67"/>
      <c r="E8" s="18">
        <v>40</v>
      </c>
      <c r="F8" s="60"/>
      <c r="G8" s="6"/>
      <c r="H8" s="7"/>
      <c r="I8" s="18">
        <v>52</v>
      </c>
      <c r="J8" s="60"/>
      <c r="K8" s="6"/>
      <c r="L8" s="7"/>
      <c r="M8" s="1"/>
      <c r="N8" s="1"/>
      <c r="O8" s="1"/>
      <c r="P8" s="1"/>
      <c r="Q8" s="1"/>
      <c r="R8" s="1"/>
      <c r="S8" s="1"/>
      <c r="T8" s="75"/>
      <c r="U8" s="75"/>
      <c r="V8" s="75"/>
      <c r="W8" s="75"/>
      <c r="X8" s="75"/>
      <c r="Y8" s="75"/>
      <c r="Z8" s="75"/>
      <c r="AA8" s="75"/>
    </row>
    <row r="9" spans="1:27" ht="12.75" customHeight="1">
      <c r="A9" s="17"/>
      <c r="B9" s="17"/>
      <c r="C9" s="17">
        <v>-24</v>
      </c>
      <c r="D9" s="57">
        <f>IF(1СП!F65=1СП!D63,1СП!D67,IF(1СП!F65=1СП!D67,1СП!D63,0))</f>
        <v>0</v>
      </c>
      <c r="E9" s="4">
        <f>IF(1СП!G65=1СП!E63,1СП!E67,IF(1СП!G65=1СП!E67,1СП!E63,0))</f>
        <v>0</v>
      </c>
      <c r="F9" s="59"/>
      <c r="G9" s="5"/>
      <c r="H9" s="61"/>
      <c r="I9" s="5"/>
      <c r="J9" s="63"/>
      <c r="K9" s="5"/>
      <c r="L9" s="7"/>
      <c r="M9" s="1"/>
      <c r="N9" s="1"/>
      <c r="O9" s="1"/>
      <c r="P9" s="1"/>
      <c r="Q9" s="1"/>
      <c r="R9" s="1"/>
      <c r="S9" s="1"/>
      <c r="T9" s="75"/>
      <c r="U9" s="75"/>
      <c r="V9" s="75"/>
      <c r="W9" s="75"/>
      <c r="X9" s="75"/>
      <c r="Y9" s="75"/>
      <c r="Z9" s="75"/>
      <c r="AA9" s="75"/>
    </row>
    <row r="10" spans="1:27" ht="12.75" customHeight="1">
      <c r="A10" s="17">
        <v>-3</v>
      </c>
      <c r="B10" s="57">
        <f>IF(1СП!D15=1СП!B14,1СП!B16,IF(1СП!D15=1СП!B16,1СП!B14,0))</f>
        <v>0</v>
      </c>
      <c r="C10" s="2" t="str">
        <f>IF(1СП!E15=1СП!C14,1СП!C16,IF(1СП!E15=1СП!C16,1СП!C14,0))</f>
        <v>_</v>
      </c>
      <c r="D10" s="68"/>
      <c r="E10" s="1"/>
      <c r="F10" s="1"/>
      <c r="G10" s="18">
        <v>48</v>
      </c>
      <c r="H10" s="62"/>
      <c r="I10" s="11"/>
      <c r="J10" s="61"/>
      <c r="K10" s="5"/>
      <c r="L10" s="7"/>
      <c r="M10" s="1"/>
      <c r="N10" s="1"/>
      <c r="O10" s="1"/>
      <c r="P10" s="1"/>
      <c r="Q10" s="1"/>
      <c r="R10" s="1"/>
      <c r="S10" s="1"/>
      <c r="T10" s="75"/>
      <c r="U10" s="75"/>
      <c r="V10" s="75"/>
      <c r="W10" s="75"/>
      <c r="X10" s="75"/>
      <c r="Y10" s="75"/>
      <c r="Z10" s="75"/>
      <c r="AA10" s="75"/>
    </row>
    <row r="11" spans="1:27" ht="12.75" customHeight="1">
      <c r="A11" s="17"/>
      <c r="B11" s="17"/>
      <c r="C11" s="18">
        <v>33</v>
      </c>
      <c r="D11" s="60"/>
      <c r="E11" s="6"/>
      <c r="F11" s="7"/>
      <c r="G11" s="18"/>
      <c r="H11" s="19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75"/>
      <c r="U11" s="75"/>
      <c r="V11" s="75"/>
      <c r="W11" s="75"/>
      <c r="X11" s="75"/>
      <c r="Y11" s="75"/>
      <c r="Z11" s="75"/>
      <c r="AA11" s="75"/>
    </row>
    <row r="12" spans="1:27" ht="12.75" customHeight="1">
      <c r="A12" s="17">
        <v>-4</v>
      </c>
      <c r="B12" s="57">
        <f>IF(1СП!D19=1СП!B18,1СП!B20,IF(1СП!D19=1СП!B20,1СП!B18,0))</f>
        <v>0</v>
      </c>
      <c r="C12" s="4" t="str">
        <f>IF(1СП!E19=1СП!C18,1СП!C20,IF(1СП!E19=1СП!C20,1СП!C18,0))</f>
        <v>_</v>
      </c>
      <c r="D12" s="67"/>
      <c r="E12" s="18">
        <v>41</v>
      </c>
      <c r="F12" s="60"/>
      <c r="G12" s="55"/>
      <c r="H12" s="19"/>
      <c r="I12" s="7"/>
      <c r="J12" s="7"/>
      <c r="K12" s="18">
        <v>56</v>
      </c>
      <c r="L12" s="60"/>
      <c r="M12" s="6"/>
      <c r="N12" s="7"/>
      <c r="O12" s="7"/>
      <c r="P12" s="7"/>
      <c r="Q12" s="1"/>
      <c r="R12" s="1"/>
      <c r="S12" s="1"/>
      <c r="T12" s="75"/>
      <c r="U12" s="75"/>
      <c r="V12" s="75"/>
      <c r="W12" s="75"/>
      <c r="X12" s="75"/>
      <c r="Y12" s="75"/>
      <c r="Z12" s="75"/>
      <c r="AA12" s="75"/>
    </row>
    <row r="13" spans="1:27" ht="12.75" customHeight="1">
      <c r="A13" s="17"/>
      <c r="B13" s="17"/>
      <c r="C13" s="17">
        <v>-23</v>
      </c>
      <c r="D13" s="57">
        <f>IF(1СП!F57=1СП!D55,1СП!D59,IF(1СП!F57=1СП!D59,1СП!D55,0))</f>
        <v>0</v>
      </c>
      <c r="E13" s="4" t="str">
        <f>IF(1СП!G57=1СП!E55,1СП!E59,IF(1СП!G57=1СП!E59,1СП!E55,0))</f>
        <v>Андрющенко Александр - Новичкова Александра</v>
      </c>
      <c r="F13" s="59"/>
      <c r="G13" s="17"/>
      <c r="H13" s="17"/>
      <c r="I13" s="7"/>
      <c r="J13" s="7"/>
      <c r="K13" s="5"/>
      <c r="L13" s="63"/>
      <c r="M13" s="5"/>
      <c r="N13" s="7"/>
      <c r="O13" s="7"/>
      <c r="P13" s="7"/>
      <c r="Q13" s="1"/>
      <c r="R13" s="1"/>
      <c r="S13" s="1"/>
      <c r="T13" s="75"/>
      <c r="U13" s="75"/>
      <c r="V13" s="75"/>
      <c r="W13" s="75"/>
      <c r="X13" s="75"/>
      <c r="Y13" s="75"/>
      <c r="Z13" s="75"/>
      <c r="AA13" s="75"/>
    </row>
    <row r="14" spans="1:27" ht="12.75" customHeight="1">
      <c r="A14" s="17">
        <v>-5</v>
      </c>
      <c r="B14" s="57">
        <f>IF(1СП!D23=1СП!B22,1СП!B24,IF(1СП!D23=1СП!B24,1СП!B22,0))</f>
        <v>0</v>
      </c>
      <c r="C14" s="2" t="str">
        <f>IF(1СП!E23=1СП!C22,1СП!C24,IF(1СП!E23=1СП!C24,1СП!C22,0))</f>
        <v>_</v>
      </c>
      <c r="D14" s="68"/>
      <c r="E14" s="1"/>
      <c r="F14" s="1"/>
      <c r="G14" s="17">
        <v>-26</v>
      </c>
      <c r="H14" s="57">
        <f>IF(1СП!H29=1СП!F25,1СП!F33,IF(1СП!H29=1СП!F33,1СП!F25,0))</f>
        <v>0</v>
      </c>
      <c r="I14" s="2" t="str">
        <f>IF(1СП!I29=1СП!G25,1СП!G33,IF(1СП!I29=1СП!G33,1СП!G25,0))</f>
        <v>Яковлев Денис - Запольских Алена</v>
      </c>
      <c r="J14" s="58"/>
      <c r="K14" s="5"/>
      <c r="L14" s="61"/>
      <c r="M14" s="5"/>
      <c r="N14" s="7"/>
      <c r="O14" s="7"/>
      <c r="P14" s="7"/>
      <c r="Q14" s="1"/>
      <c r="R14" s="1"/>
      <c r="S14" s="1"/>
      <c r="T14" s="75"/>
      <c r="U14" s="75"/>
      <c r="V14" s="75"/>
      <c r="W14" s="75"/>
      <c r="X14" s="75"/>
      <c r="Y14" s="75"/>
      <c r="Z14" s="75"/>
      <c r="AA14" s="75"/>
    </row>
    <row r="15" spans="1:27" ht="12.75" customHeight="1">
      <c r="A15" s="17"/>
      <c r="B15" s="17"/>
      <c r="C15" s="18">
        <v>34</v>
      </c>
      <c r="D15" s="60"/>
      <c r="E15" s="6"/>
      <c r="F15" s="7"/>
      <c r="G15" s="17"/>
      <c r="H15" s="17"/>
      <c r="I15" s="5"/>
      <c r="J15" s="7"/>
      <c r="K15" s="5"/>
      <c r="L15" s="61"/>
      <c r="M15" s="5"/>
      <c r="N15" s="7"/>
      <c r="O15" s="7"/>
      <c r="P15" s="7"/>
      <c r="Q15" s="1"/>
      <c r="R15" s="1"/>
      <c r="S15" s="1"/>
      <c r="T15" s="75"/>
      <c r="U15" s="75"/>
      <c r="V15" s="75"/>
      <c r="W15" s="75"/>
      <c r="X15" s="75"/>
      <c r="Y15" s="75"/>
      <c r="Z15" s="75"/>
      <c r="AA15" s="75"/>
    </row>
    <row r="16" spans="1:27" ht="12.75" customHeight="1">
      <c r="A16" s="17">
        <v>-6</v>
      </c>
      <c r="B16" s="57">
        <f>IF(1СП!D27=1СП!B26,1СП!B28,IF(1СП!D27=1СП!B28,1СП!B26,0))</f>
        <v>0</v>
      </c>
      <c r="C16" s="4" t="str">
        <f>IF(1СП!E27=1СП!C26,1СП!C28,IF(1СП!E27=1СП!C28,1СП!C26,0))</f>
        <v>_</v>
      </c>
      <c r="D16" s="67"/>
      <c r="E16" s="18">
        <v>42</v>
      </c>
      <c r="F16" s="60"/>
      <c r="G16" s="56"/>
      <c r="H16" s="19"/>
      <c r="I16" s="18">
        <v>53</v>
      </c>
      <c r="J16" s="60"/>
      <c r="K16" s="11"/>
      <c r="L16" s="61"/>
      <c r="M16" s="18">
        <v>58</v>
      </c>
      <c r="N16" s="60"/>
      <c r="O16" s="6" t="s">
        <v>44</v>
      </c>
      <c r="P16" s="7"/>
      <c r="Q16" s="1"/>
      <c r="R16" s="1"/>
      <c r="S16" s="1"/>
      <c r="T16" s="75"/>
      <c r="U16" s="75"/>
      <c r="V16" s="75"/>
      <c r="W16" s="75"/>
      <c r="X16" s="75"/>
      <c r="Y16" s="75"/>
      <c r="Z16" s="75"/>
      <c r="AA16" s="75"/>
    </row>
    <row r="17" spans="1:27" ht="12.75" customHeight="1">
      <c r="A17" s="17"/>
      <c r="B17" s="17"/>
      <c r="C17" s="17">
        <v>-22</v>
      </c>
      <c r="D17" s="57">
        <f>IF(1СП!F49=1СП!D47,1СП!D51,IF(1СП!F49=1СП!D51,1СП!D47,0))</f>
        <v>0</v>
      </c>
      <c r="E17" s="4" t="str">
        <f>IF(1СП!G49=1СП!E47,1СП!E51,IF(1СП!G49=1СП!E51,1СП!E47,0))</f>
        <v>Хуснутдинов Радмир - Каштанова Дарья</v>
      </c>
      <c r="F17" s="59"/>
      <c r="G17" s="18"/>
      <c r="H17" s="61"/>
      <c r="I17" s="5"/>
      <c r="J17" s="63"/>
      <c r="K17" s="1"/>
      <c r="L17" s="1"/>
      <c r="M17" s="5"/>
      <c r="N17" s="63"/>
      <c r="O17" s="5"/>
      <c r="P17" s="7"/>
      <c r="Q17" s="1"/>
      <c r="R17" s="1"/>
      <c r="S17" s="1"/>
      <c r="T17" s="75"/>
      <c r="U17" s="75"/>
      <c r="V17" s="75"/>
      <c r="W17" s="75"/>
      <c r="X17" s="75"/>
      <c r="Y17" s="75"/>
      <c r="Z17" s="75"/>
      <c r="AA17" s="75"/>
    </row>
    <row r="18" spans="1:27" ht="12.75" customHeight="1">
      <c r="A18" s="17">
        <v>-7</v>
      </c>
      <c r="B18" s="57">
        <f>IF(1СП!D31=1СП!B30,1СП!B32,IF(1СП!D31=1СП!B32,1СП!B30,0))</f>
        <v>0</v>
      </c>
      <c r="C18" s="2" t="str">
        <f>IF(1СП!E31=1СП!C30,1СП!C32,IF(1СП!E31=1СП!C32,1СП!C30,0))</f>
        <v>_</v>
      </c>
      <c r="D18" s="68"/>
      <c r="E18" s="1"/>
      <c r="F18" s="1"/>
      <c r="G18" s="18">
        <v>49</v>
      </c>
      <c r="H18" s="62"/>
      <c r="I18" s="11"/>
      <c r="J18" s="61"/>
      <c r="K18" s="1"/>
      <c r="L18" s="1"/>
      <c r="M18" s="5"/>
      <c r="N18" s="61"/>
      <c r="O18" s="5"/>
      <c r="P18" s="7"/>
      <c r="Q18" s="1"/>
      <c r="R18" s="1"/>
      <c r="S18" s="1"/>
      <c r="T18" s="75"/>
      <c r="U18" s="75"/>
      <c r="V18" s="75"/>
      <c r="W18" s="75"/>
      <c r="X18" s="75"/>
      <c r="Y18" s="75"/>
      <c r="Z18" s="75"/>
      <c r="AA18" s="75"/>
    </row>
    <row r="19" spans="1:27" ht="12.75" customHeight="1">
      <c r="A19" s="17"/>
      <c r="B19" s="17"/>
      <c r="C19" s="18">
        <v>35</v>
      </c>
      <c r="D19" s="60"/>
      <c r="E19" s="6"/>
      <c r="F19" s="7"/>
      <c r="G19" s="18"/>
      <c r="H19" s="19"/>
      <c r="I19" s="7"/>
      <c r="J19" s="7"/>
      <c r="K19" s="1"/>
      <c r="L19" s="1"/>
      <c r="M19" s="5"/>
      <c r="N19" s="61"/>
      <c r="O19" s="5"/>
      <c r="P19" s="7"/>
      <c r="Q19" s="1"/>
      <c r="R19" s="1"/>
      <c r="S19" s="1"/>
      <c r="T19" s="75"/>
      <c r="U19" s="75"/>
      <c r="V19" s="75"/>
      <c r="W19" s="75"/>
      <c r="X19" s="75"/>
      <c r="Y19" s="75"/>
      <c r="Z19" s="75"/>
      <c r="AA19" s="75"/>
    </row>
    <row r="20" spans="1:27" ht="12.75" customHeight="1">
      <c r="A20" s="17">
        <v>-8</v>
      </c>
      <c r="B20" s="57">
        <f>IF(1СП!D35=1СП!B34,1СП!B36,IF(1СП!D35=1СП!B36,1СП!B34,0))</f>
        <v>0</v>
      </c>
      <c r="C20" s="4" t="str">
        <f>IF(1СП!E35=1СП!C34,1СП!C36,IF(1СП!E35=1СП!C36,1СП!C34,0))</f>
        <v>_</v>
      </c>
      <c r="D20" s="67"/>
      <c r="E20" s="18">
        <v>43</v>
      </c>
      <c r="F20" s="60"/>
      <c r="G20" s="55"/>
      <c r="H20" s="19"/>
      <c r="I20" s="7"/>
      <c r="J20" s="7"/>
      <c r="K20" s="17">
        <v>-30</v>
      </c>
      <c r="L20" s="57">
        <f>IF(1СП!J53=1СП!H45,1СП!H61,IF(1СП!J53=1СП!H61,1СП!H45,0))</f>
        <v>0</v>
      </c>
      <c r="M20" s="4" t="str">
        <f>IF(1СП!K53=1СП!I45,1СП!I61,IF(1СП!K53=1СП!I61,1СП!I45,0))</f>
        <v>Байрамалов Леонид - Апсатарова Дарина</v>
      </c>
      <c r="N20" s="64"/>
      <c r="O20" s="5"/>
      <c r="P20" s="7"/>
      <c r="Q20" s="1"/>
      <c r="R20" s="1"/>
      <c r="S20" s="1"/>
      <c r="T20" s="75"/>
      <c r="U20" s="75"/>
      <c r="V20" s="75"/>
      <c r="W20" s="75"/>
      <c r="X20" s="75"/>
      <c r="Y20" s="75"/>
      <c r="Z20" s="75"/>
      <c r="AA20" s="75"/>
    </row>
    <row r="21" spans="1:27" ht="12.75" customHeight="1">
      <c r="A21" s="17"/>
      <c r="B21" s="17"/>
      <c r="C21" s="17">
        <v>-21</v>
      </c>
      <c r="D21" s="57">
        <f>IF(1СП!F41=1СП!D39,1СП!D43,IF(1СП!F41=1СП!D43,1СП!D39,0))</f>
        <v>0</v>
      </c>
      <c r="E21" s="4" t="str">
        <f>IF(1СП!G41=1СП!E39,1СП!E43,IF(1СП!G41=1СП!E43,1СП!E39,0))</f>
        <v>Мазурин Александр - Писарева Елена</v>
      </c>
      <c r="F21" s="59"/>
      <c r="G21" s="17"/>
      <c r="H21" s="17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75"/>
      <c r="U21" s="75"/>
      <c r="V21" s="75"/>
      <c r="W21" s="75"/>
      <c r="X21" s="75"/>
      <c r="Y21" s="75"/>
      <c r="Z21" s="75"/>
      <c r="AA21" s="75"/>
    </row>
    <row r="22" spans="1:27" ht="12.75" customHeight="1">
      <c r="A22" s="17">
        <v>-9</v>
      </c>
      <c r="B22" s="57">
        <f>IF(1СП!D39=1СП!B38,1СП!B40,IF(1СП!D39=1СП!B40,1СП!B38,0))</f>
        <v>0</v>
      </c>
      <c r="C22" s="2" t="str">
        <f>IF(1СП!E39=1СП!C38,1СП!C40,IF(1СП!E39=1СП!C40,1СП!C38,0))</f>
        <v>_</v>
      </c>
      <c r="D22" s="68"/>
      <c r="E22" s="1"/>
      <c r="F22" s="1"/>
      <c r="G22" s="17">
        <v>-27</v>
      </c>
      <c r="H22" s="57">
        <f>IF(1СП!H45=1СП!F41,1СП!F49,IF(1СП!H45=1СП!F49,1СП!F41,0))</f>
        <v>0</v>
      </c>
      <c r="I22" s="2" t="str">
        <f>IF(1СП!I45=1СП!G41,1СП!G49,IF(1СП!I45=1СП!G49,1СП!G41,0))</f>
        <v>Абулаев Айрат - Едренкина Анна</v>
      </c>
      <c r="J22" s="58"/>
      <c r="K22" s="1"/>
      <c r="L22" s="1"/>
      <c r="M22" s="7"/>
      <c r="N22" s="7"/>
      <c r="O22" s="5"/>
      <c r="P22" s="7"/>
      <c r="Q22" s="1"/>
      <c r="R22" s="1"/>
      <c r="S22" s="1"/>
      <c r="T22" s="75"/>
      <c r="U22" s="75"/>
      <c r="V22" s="75"/>
      <c r="W22" s="75"/>
      <c r="X22" s="75"/>
      <c r="Y22" s="75"/>
      <c r="Z22" s="75"/>
      <c r="AA22" s="75"/>
    </row>
    <row r="23" spans="1:27" ht="12.75" customHeight="1">
      <c r="A23" s="17"/>
      <c r="B23" s="17"/>
      <c r="C23" s="18">
        <v>36</v>
      </c>
      <c r="D23" s="60"/>
      <c r="E23" s="6"/>
      <c r="F23" s="7"/>
      <c r="G23" s="17"/>
      <c r="H23" s="17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75"/>
      <c r="U23" s="75"/>
      <c r="V23" s="75"/>
      <c r="W23" s="75"/>
      <c r="X23" s="75"/>
      <c r="Y23" s="75"/>
      <c r="Z23" s="75"/>
      <c r="AA23" s="75"/>
    </row>
    <row r="24" spans="1:27" ht="12.75" customHeight="1">
      <c r="A24" s="17">
        <v>-10</v>
      </c>
      <c r="B24" s="57">
        <f>IF(1СП!D43=1СП!B42,1СП!B44,IF(1СП!D43=1СП!B44,1СП!B42,0))</f>
        <v>0</v>
      </c>
      <c r="C24" s="4" t="str">
        <f>IF(1СП!E43=1СП!C42,1СП!C44,IF(1СП!E43=1СП!C44,1СП!C42,0))</f>
        <v>Балабанов Альберт - Решетникова Арина</v>
      </c>
      <c r="D24" s="67"/>
      <c r="E24" s="18">
        <v>44</v>
      </c>
      <c r="F24" s="60"/>
      <c r="G24" s="56"/>
      <c r="H24" s="19"/>
      <c r="I24" s="18">
        <v>54</v>
      </c>
      <c r="J24" s="60"/>
      <c r="K24" s="6"/>
      <c r="L24" s="7"/>
      <c r="M24" s="7"/>
      <c r="N24" s="7"/>
      <c r="O24" s="18">
        <v>60</v>
      </c>
      <c r="P24" s="62"/>
      <c r="Q24" s="6" t="s">
        <v>44</v>
      </c>
      <c r="R24" s="6"/>
      <c r="S24" s="6"/>
      <c r="T24" s="75"/>
      <c r="U24" s="75"/>
      <c r="V24" s="75"/>
      <c r="W24" s="75"/>
      <c r="X24" s="75"/>
      <c r="Y24" s="75"/>
      <c r="Z24" s="75"/>
      <c r="AA24" s="75"/>
    </row>
    <row r="25" spans="1:27" ht="12.75" customHeight="1">
      <c r="A25" s="17"/>
      <c r="B25" s="17"/>
      <c r="C25" s="17">
        <v>-20</v>
      </c>
      <c r="D25" s="57">
        <f>IF(1СП!F33=1СП!D31,1СП!D35,IF(1СП!F33=1СП!D35,1СП!D31,0))</f>
        <v>0</v>
      </c>
      <c r="E25" s="4" t="str">
        <f>IF(1СП!G33=1СП!E31,1СП!E35,IF(1СП!G33=1СП!E35,1СП!E31,0))</f>
        <v>Фирсов Денис - Авдеева Алена</v>
      </c>
      <c r="F25" s="59"/>
      <c r="G25" s="18"/>
      <c r="H25" s="61"/>
      <c r="I25" s="5"/>
      <c r="J25" s="63"/>
      <c r="K25" s="5"/>
      <c r="L25" s="7"/>
      <c r="M25" s="7"/>
      <c r="N25" s="7"/>
      <c r="O25" s="5"/>
      <c r="P25" s="7"/>
      <c r="Q25" s="10"/>
      <c r="R25" s="107" t="s">
        <v>2</v>
      </c>
      <c r="S25" s="107"/>
      <c r="T25" s="75"/>
      <c r="U25" s="75"/>
      <c r="V25" s="75"/>
      <c r="W25" s="75"/>
      <c r="X25" s="75"/>
      <c r="Y25" s="75"/>
      <c r="Z25" s="75"/>
      <c r="AA25" s="75"/>
    </row>
    <row r="26" spans="1:27" ht="12.75" customHeight="1">
      <c r="A26" s="17">
        <v>-11</v>
      </c>
      <c r="B26" s="57">
        <f>IF(1СП!D47=1СП!B46,1СП!B48,IF(1СП!D47=1СП!B48,1СП!B46,0))</f>
        <v>0</v>
      </c>
      <c r="C26" s="2" t="str">
        <f>IF(1СП!E47=1СП!C46,1СП!C48,IF(1СП!E47=1СП!C48,1СП!C46,0))</f>
        <v>_</v>
      </c>
      <c r="D26" s="68"/>
      <c r="E26" s="1"/>
      <c r="F26" s="1"/>
      <c r="G26" s="18">
        <v>50</v>
      </c>
      <c r="H26" s="62"/>
      <c r="I26" s="11"/>
      <c r="J26" s="61"/>
      <c r="K26" s="5"/>
      <c r="L26" s="7"/>
      <c r="M26" s="7"/>
      <c r="N26" s="7"/>
      <c r="O26" s="5"/>
      <c r="P26" s="7"/>
      <c r="Q26" s="1"/>
      <c r="R26" s="1"/>
      <c r="S26" s="1"/>
      <c r="T26" s="75"/>
      <c r="U26" s="75"/>
      <c r="V26" s="75"/>
      <c r="W26" s="75"/>
      <c r="X26" s="75"/>
      <c r="Y26" s="75"/>
      <c r="Z26" s="75"/>
      <c r="AA26" s="75"/>
    </row>
    <row r="27" spans="1:27" ht="12.75" customHeight="1">
      <c r="A27" s="17"/>
      <c r="B27" s="17"/>
      <c r="C27" s="18">
        <v>37</v>
      </c>
      <c r="D27" s="60"/>
      <c r="E27" s="6"/>
      <c r="F27" s="7"/>
      <c r="G27" s="18"/>
      <c r="H27" s="19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75"/>
      <c r="U27" s="75"/>
      <c r="V27" s="75"/>
      <c r="W27" s="75"/>
      <c r="X27" s="75"/>
      <c r="Y27" s="75"/>
      <c r="Z27" s="75"/>
      <c r="AA27" s="75"/>
    </row>
    <row r="28" spans="1:27" ht="12.75" customHeight="1">
      <c r="A28" s="17">
        <v>-12</v>
      </c>
      <c r="B28" s="57">
        <f>IF(1СП!D51=1СП!B50,1СП!B52,IF(1СП!D51=1СП!B52,1СП!B50,0))</f>
        <v>0</v>
      </c>
      <c r="C28" s="4" t="str">
        <f>IF(1СП!E51=1СП!C50,1СП!C52,IF(1СП!E51=1СП!C52,1СП!C50,0))</f>
        <v>_</v>
      </c>
      <c r="D28" s="67"/>
      <c r="E28" s="18">
        <v>45</v>
      </c>
      <c r="F28" s="60"/>
      <c r="G28" s="55"/>
      <c r="H28" s="19"/>
      <c r="I28" s="7"/>
      <c r="J28" s="7"/>
      <c r="K28" s="18">
        <v>57</v>
      </c>
      <c r="L28" s="60"/>
      <c r="M28" s="6"/>
      <c r="N28" s="7"/>
      <c r="O28" s="5"/>
      <c r="P28" s="7"/>
      <c r="Q28" s="1"/>
      <c r="R28" s="1"/>
      <c r="S28" s="1"/>
      <c r="T28" s="75"/>
      <c r="U28" s="75"/>
      <c r="V28" s="75"/>
      <c r="W28" s="75"/>
      <c r="X28" s="75"/>
      <c r="Y28" s="75"/>
      <c r="Z28" s="75"/>
      <c r="AA28" s="75"/>
    </row>
    <row r="29" spans="1:27" ht="12.75" customHeight="1">
      <c r="A29" s="17"/>
      <c r="B29" s="17"/>
      <c r="C29" s="17">
        <v>-19</v>
      </c>
      <c r="D29" s="57">
        <f>IF(1СП!F25=1СП!D23,1СП!D27,IF(1СП!F25=1СП!D27,1СП!D23,0))</f>
        <v>0</v>
      </c>
      <c r="E29" s="4" t="str">
        <f>IF(1СП!G25=1СП!E23,1СП!E27,IF(1СП!G25=1СП!E27,1СП!E23,0))</f>
        <v>Аюпов Радик - Липатова Ксения</v>
      </c>
      <c r="F29" s="59"/>
      <c r="G29" s="17"/>
      <c r="H29" s="17"/>
      <c r="I29" s="7"/>
      <c r="J29" s="7"/>
      <c r="K29" s="5"/>
      <c r="L29" s="63"/>
      <c r="M29" s="5"/>
      <c r="N29" s="7"/>
      <c r="O29" s="5"/>
      <c r="P29" s="7"/>
      <c r="Q29" s="1"/>
      <c r="R29" s="1"/>
      <c r="S29" s="1"/>
      <c r="T29" s="75"/>
      <c r="U29" s="75"/>
      <c r="V29" s="75"/>
      <c r="W29" s="75"/>
      <c r="X29" s="75"/>
      <c r="Y29" s="75"/>
      <c r="Z29" s="75"/>
      <c r="AA29" s="75"/>
    </row>
    <row r="30" spans="1:27" ht="12.75" customHeight="1">
      <c r="A30" s="17">
        <v>-13</v>
      </c>
      <c r="B30" s="57">
        <f>IF(1СП!D55=1СП!B54,1СП!B56,IF(1СП!D55=1СП!B56,1СП!B54,0))</f>
        <v>0</v>
      </c>
      <c r="C30" s="2" t="str">
        <f>IF(1СП!E55=1СП!C54,1СП!C56,IF(1СП!E55=1СП!C56,1СП!C54,0))</f>
        <v>_</v>
      </c>
      <c r="D30" s="68"/>
      <c r="E30" s="1"/>
      <c r="F30" s="1"/>
      <c r="G30" s="17">
        <v>-28</v>
      </c>
      <c r="H30" s="57">
        <f>IF(1СП!H61=1СП!F57,1СП!F65,IF(1СП!H61=1СП!F65,1СП!F57,0))</f>
        <v>0</v>
      </c>
      <c r="I30" s="2" t="str">
        <f>IF(1СП!I61=1СП!G57,1СП!G65,IF(1СП!I61=1СП!G65,1СП!G57,0))</f>
        <v>Коврижников Максим - Абдулганеева Анастасия</v>
      </c>
      <c r="J30" s="58"/>
      <c r="K30" s="5"/>
      <c r="L30" s="61"/>
      <c r="M30" s="5"/>
      <c r="N30" s="7"/>
      <c r="O30" s="5"/>
      <c r="P30" s="7"/>
      <c r="Q30" s="1"/>
      <c r="R30" s="1"/>
      <c r="S30" s="1"/>
      <c r="T30" s="75"/>
      <c r="U30" s="75"/>
      <c r="V30" s="75"/>
      <c r="W30" s="75"/>
      <c r="X30" s="75"/>
      <c r="Y30" s="75"/>
      <c r="Z30" s="75"/>
      <c r="AA30" s="75"/>
    </row>
    <row r="31" spans="1:27" ht="12.75" customHeight="1">
      <c r="A31" s="17"/>
      <c r="B31" s="17"/>
      <c r="C31" s="18">
        <v>38</v>
      </c>
      <c r="D31" s="60"/>
      <c r="E31" s="6"/>
      <c r="F31" s="7"/>
      <c r="G31" s="17"/>
      <c r="H31" s="17"/>
      <c r="I31" s="5"/>
      <c r="J31" s="7"/>
      <c r="K31" s="5"/>
      <c r="L31" s="61"/>
      <c r="M31" s="5"/>
      <c r="N31" s="7"/>
      <c r="O31" s="5"/>
      <c r="P31" s="7"/>
      <c r="Q31" s="1"/>
      <c r="R31" s="1"/>
      <c r="S31" s="1"/>
      <c r="T31" s="75"/>
      <c r="U31" s="75"/>
      <c r="V31" s="75"/>
      <c r="W31" s="75"/>
      <c r="X31" s="75"/>
      <c r="Y31" s="75"/>
      <c r="Z31" s="75"/>
      <c r="AA31" s="75"/>
    </row>
    <row r="32" spans="1:27" ht="12.75" customHeight="1">
      <c r="A32" s="17">
        <v>-14</v>
      </c>
      <c r="B32" s="57">
        <f>IF(1СП!D59=1СП!B58,1СП!B60,IF(1СП!D59=1СП!B60,1СП!B58,0))</f>
        <v>0</v>
      </c>
      <c r="C32" s="4" t="str">
        <f>IF(1СП!E59=1СП!C58,1СП!C60,IF(1СП!E59=1СП!C60,1СП!C58,0))</f>
        <v>_</v>
      </c>
      <c r="D32" s="67"/>
      <c r="E32" s="18">
        <v>46</v>
      </c>
      <c r="F32" s="60"/>
      <c r="G32" s="56"/>
      <c r="H32" s="19"/>
      <c r="I32" s="18">
        <v>55</v>
      </c>
      <c r="J32" s="60"/>
      <c r="K32" s="11"/>
      <c r="L32" s="61"/>
      <c r="M32" s="18">
        <v>59</v>
      </c>
      <c r="N32" s="60"/>
      <c r="O32" s="11" t="s">
        <v>45</v>
      </c>
      <c r="P32" s="7"/>
      <c r="Q32" s="1"/>
      <c r="R32" s="1"/>
      <c r="S32" s="1"/>
      <c r="T32" s="75"/>
      <c r="U32" s="75"/>
      <c r="V32" s="75"/>
      <c r="W32" s="75"/>
      <c r="X32" s="75"/>
      <c r="Y32" s="75"/>
      <c r="Z32" s="75"/>
      <c r="AA32" s="75"/>
    </row>
    <row r="33" spans="1:27" ht="12.75" customHeight="1">
      <c r="A33" s="17"/>
      <c r="B33" s="17"/>
      <c r="C33" s="17">
        <v>-18</v>
      </c>
      <c r="D33" s="57">
        <f>IF(1СП!F17=1СП!D15,1СП!D19,IF(1СП!F17=1СП!D19,1СП!D15,0))</f>
        <v>0</v>
      </c>
      <c r="E33" s="4" t="str">
        <f>IF(1СП!G17=1СП!E15,1СП!E19,IF(1СП!G17=1СП!E19,1СП!E15,0))</f>
        <v>Каюмов Рафаэль - Каштанова Ксения</v>
      </c>
      <c r="F33" s="59"/>
      <c r="G33" s="18"/>
      <c r="H33" s="61"/>
      <c r="I33" s="5"/>
      <c r="J33" s="63"/>
      <c r="K33" s="1"/>
      <c r="L33" s="1"/>
      <c r="M33" s="5"/>
      <c r="N33" s="63"/>
      <c r="O33" s="1"/>
      <c r="P33" s="1"/>
      <c r="Q33" s="1"/>
      <c r="R33" s="1"/>
      <c r="S33" s="1"/>
      <c r="T33" s="75"/>
      <c r="U33" s="75"/>
      <c r="V33" s="75"/>
      <c r="W33" s="75"/>
      <c r="X33" s="75"/>
      <c r="Y33" s="75"/>
      <c r="Z33" s="75"/>
      <c r="AA33" s="75"/>
    </row>
    <row r="34" spans="1:27" ht="12.75" customHeight="1">
      <c r="A34" s="17">
        <v>-15</v>
      </c>
      <c r="B34" s="57">
        <f>IF(1СП!D63=1СП!B62,1СП!B64,IF(1СП!D63=1СП!B64,1СП!B62,0))</f>
        <v>0</v>
      </c>
      <c r="C34" s="2">
        <f>IF(1СП!E63=1СП!C62,1СП!C64,IF(1СП!E63=1СП!C64,1СП!C62,0))</f>
        <v>0</v>
      </c>
      <c r="D34" s="68"/>
      <c r="E34" s="1"/>
      <c r="F34" s="1"/>
      <c r="G34" s="18">
        <v>51</v>
      </c>
      <c r="H34" s="62"/>
      <c r="I34" s="11"/>
      <c r="J34" s="61"/>
      <c r="K34" s="1"/>
      <c r="L34" s="1"/>
      <c r="M34" s="5"/>
      <c r="N34" s="61"/>
      <c r="O34" s="17">
        <v>-60</v>
      </c>
      <c r="P34" s="57">
        <f>IF(P24=N16,N32,IF(P24=N32,N16,0))</f>
        <v>0</v>
      </c>
      <c r="Q34" s="2" t="str">
        <f>IF(Q24=O16,O32,IF(Q24=O32,O16,0))</f>
        <v>Аббасов Рустамхон - Ратникова Наталья</v>
      </c>
      <c r="R34" s="2"/>
      <c r="S34" s="2"/>
      <c r="T34" s="75"/>
      <c r="U34" s="75"/>
      <c r="V34" s="75"/>
      <c r="W34" s="75"/>
      <c r="X34" s="75"/>
      <c r="Y34" s="75"/>
      <c r="Z34" s="75"/>
      <c r="AA34" s="75"/>
    </row>
    <row r="35" spans="1:27" ht="12.75" customHeight="1">
      <c r="A35" s="17"/>
      <c r="B35" s="17"/>
      <c r="C35" s="18">
        <v>39</v>
      </c>
      <c r="D35" s="60"/>
      <c r="E35" s="6"/>
      <c r="F35" s="7"/>
      <c r="G35" s="5"/>
      <c r="H35" s="19"/>
      <c r="I35" s="7"/>
      <c r="J35" s="7"/>
      <c r="K35" s="1"/>
      <c r="L35" s="1"/>
      <c r="M35" s="5"/>
      <c r="N35" s="61"/>
      <c r="O35" s="1"/>
      <c r="P35" s="1"/>
      <c r="Q35" s="10"/>
      <c r="R35" s="107" t="s">
        <v>3</v>
      </c>
      <c r="S35" s="107"/>
      <c r="T35" s="75"/>
      <c r="U35" s="75"/>
      <c r="V35" s="75"/>
      <c r="W35" s="75"/>
      <c r="X35" s="75"/>
      <c r="Y35" s="75"/>
      <c r="Z35" s="75"/>
      <c r="AA35" s="75"/>
    </row>
    <row r="36" spans="1:27" ht="12.75" customHeight="1">
      <c r="A36" s="17">
        <v>-16</v>
      </c>
      <c r="B36" s="57">
        <f>IF(1СП!D67=1СП!B66,1СП!B68,IF(1СП!D67=1СП!B68,1СП!B66,0))</f>
        <v>0</v>
      </c>
      <c r="C36" s="4" t="str">
        <f>IF(1СП!E67=1СП!C66,1СП!C68,IF(1СП!E67=1СП!C68,1СП!C66,0))</f>
        <v>_</v>
      </c>
      <c r="D36" s="67"/>
      <c r="E36" s="18">
        <v>47</v>
      </c>
      <c r="F36" s="60"/>
      <c r="G36" s="11"/>
      <c r="H36" s="19"/>
      <c r="I36" s="7"/>
      <c r="J36" s="7"/>
      <c r="K36" s="17">
        <v>-29</v>
      </c>
      <c r="L36" s="57">
        <f>IF(1СП!J21=1СП!H13,1СП!H29,IF(1СП!J21=1СП!H29,1СП!H13,0))</f>
        <v>0</v>
      </c>
      <c r="M36" s="4" t="str">
        <f>IF(1СП!K21=1СП!I13,1СП!I29,IF(1СП!K21=1СП!I29,1СП!I13,0))</f>
        <v>Аббасов Рустамхон - Ратникова Наталья</v>
      </c>
      <c r="N36" s="64"/>
      <c r="O36" s="1"/>
      <c r="P36" s="1"/>
      <c r="Q36" s="1"/>
      <c r="R36" s="1"/>
      <c r="S36" s="1"/>
      <c r="T36" s="75"/>
      <c r="U36" s="75"/>
      <c r="V36" s="75"/>
      <c r="W36" s="75"/>
      <c r="X36" s="75"/>
      <c r="Y36" s="75"/>
      <c r="Z36" s="75"/>
      <c r="AA36" s="75"/>
    </row>
    <row r="37" spans="1:27" ht="12.75" customHeight="1">
      <c r="A37" s="17"/>
      <c r="B37" s="17"/>
      <c r="C37" s="17">
        <v>-17</v>
      </c>
      <c r="D37" s="57">
        <f>IF(1СП!F9=1СП!D7,1СП!D11,IF(1СП!F9=1СП!D11,1СП!D7,0))</f>
        <v>0</v>
      </c>
      <c r="E37" s="4" t="str">
        <f>IF(1СП!G9=1СП!E7,1СП!E11,IF(1СП!G9=1СП!E11,1СП!E7,0))</f>
        <v>Нестеренко Георгий - Плеханова Арина</v>
      </c>
      <c r="F37" s="59"/>
      <c r="G37" s="1"/>
      <c r="H37" s="1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75"/>
      <c r="U37" s="75"/>
      <c r="V37" s="75"/>
      <c r="W37" s="75"/>
      <c r="X37" s="75"/>
      <c r="Y37" s="75"/>
      <c r="Z37" s="75"/>
      <c r="AA37" s="75"/>
    </row>
    <row r="38" spans="1:27" ht="12.75" customHeight="1">
      <c r="A38" s="17"/>
      <c r="B38" s="17"/>
      <c r="C38" s="1"/>
      <c r="D38" s="68"/>
      <c r="E38" s="1"/>
      <c r="F38" s="1"/>
      <c r="G38" s="1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5"/>
      <c r="U38" s="75"/>
      <c r="V38" s="75"/>
      <c r="W38" s="75"/>
      <c r="X38" s="75"/>
      <c r="Y38" s="75"/>
      <c r="Z38" s="75"/>
      <c r="AA38" s="75"/>
    </row>
    <row r="39" spans="1:27" ht="12.75" customHeight="1">
      <c r="A39" s="17">
        <v>-40</v>
      </c>
      <c r="B39" s="57">
        <f>IF(F8=D7,D9,IF(F8=D9,D7,0))</f>
        <v>0</v>
      </c>
      <c r="C39" s="2">
        <f>IF(G8=E7,E9,IF(G8=E9,E7,0))</f>
        <v>0</v>
      </c>
      <c r="D39" s="68"/>
      <c r="E39" s="1"/>
      <c r="F39" s="1"/>
      <c r="G39" s="1"/>
      <c r="H39" s="17"/>
      <c r="I39" s="1"/>
      <c r="J39" s="1"/>
      <c r="K39" s="17">
        <v>-48</v>
      </c>
      <c r="L39" s="57">
        <f>IF(H10=F8,F12,IF(H10=F12,F8,0))</f>
        <v>0</v>
      </c>
      <c r="M39" s="2">
        <f>IF(I10=G8,G12,IF(I10=G12,G8,0))</f>
        <v>0</v>
      </c>
      <c r="N39" s="58"/>
      <c r="O39" s="1"/>
      <c r="P39" s="1"/>
      <c r="Q39" s="1"/>
      <c r="R39" s="1"/>
      <c r="S39" s="1"/>
      <c r="T39" s="75"/>
      <c r="U39" s="75"/>
      <c r="V39" s="75"/>
      <c r="W39" s="75"/>
      <c r="X39" s="75"/>
      <c r="Y39" s="75"/>
      <c r="Z39" s="75"/>
      <c r="AA39" s="75"/>
    </row>
    <row r="40" spans="1:27" ht="12.75" customHeight="1">
      <c r="A40" s="17"/>
      <c r="B40" s="17"/>
      <c r="C40" s="18">
        <v>71</v>
      </c>
      <c r="D40" s="62"/>
      <c r="E40" s="6"/>
      <c r="F40" s="7"/>
      <c r="G40" s="1"/>
      <c r="H40" s="19"/>
      <c r="I40" s="1"/>
      <c r="J40" s="1"/>
      <c r="K40" s="17"/>
      <c r="L40" s="17"/>
      <c r="M40" s="18">
        <v>67</v>
      </c>
      <c r="N40" s="62"/>
      <c r="O40" s="6"/>
      <c r="P40" s="7"/>
      <c r="Q40" s="1"/>
      <c r="R40" s="1"/>
      <c r="S40" s="1"/>
      <c r="T40" s="75"/>
      <c r="U40" s="75"/>
      <c r="V40" s="75"/>
      <c r="W40" s="75"/>
      <c r="X40" s="75"/>
      <c r="Y40" s="75"/>
      <c r="Z40" s="75"/>
      <c r="AA40" s="75"/>
    </row>
    <row r="41" spans="1:27" ht="12.75" customHeight="1">
      <c r="A41" s="17">
        <v>-41</v>
      </c>
      <c r="B41" s="57">
        <f>IF(F12=D11,D13,IF(F12=D13,D11,0))</f>
        <v>0</v>
      </c>
      <c r="C41" s="4" t="str">
        <f>IF(G12=E11,E13,IF(G12=E13,E11,0))</f>
        <v>Андрющенко Александр - Новичкова Александра</v>
      </c>
      <c r="D41" s="69"/>
      <c r="E41" s="5"/>
      <c r="F41" s="7"/>
      <c r="G41" s="1"/>
      <c r="H41" s="1"/>
      <c r="I41" s="1"/>
      <c r="J41" s="1"/>
      <c r="K41" s="17">
        <v>-49</v>
      </c>
      <c r="L41" s="57">
        <f>IF(H18=F16,F20,IF(H18=F20,F16,0))</f>
        <v>0</v>
      </c>
      <c r="M41" s="4">
        <f>IF(I18=G16,G20,IF(I18=G20,G16,0))</f>
        <v>0</v>
      </c>
      <c r="N41" s="7"/>
      <c r="O41" s="5"/>
      <c r="P41" s="7"/>
      <c r="Q41" s="7"/>
      <c r="R41" s="1"/>
      <c r="S41" s="7"/>
      <c r="T41" s="75"/>
      <c r="U41" s="75"/>
      <c r="V41" s="75"/>
      <c r="W41" s="75"/>
      <c r="X41" s="75"/>
      <c r="Y41" s="75"/>
      <c r="Z41" s="75"/>
      <c r="AA41" s="75"/>
    </row>
    <row r="42" spans="1:27" ht="12.75" customHeight="1">
      <c r="A42" s="17"/>
      <c r="B42" s="17"/>
      <c r="C42" s="1"/>
      <c r="D42" s="70"/>
      <c r="E42" s="18">
        <v>75</v>
      </c>
      <c r="F42" s="62"/>
      <c r="G42" s="6"/>
      <c r="H42" s="7"/>
      <c r="I42" s="1"/>
      <c r="J42" s="1"/>
      <c r="K42" s="17"/>
      <c r="L42" s="17"/>
      <c r="M42" s="1"/>
      <c r="N42" s="1"/>
      <c r="O42" s="18">
        <v>69</v>
      </c>
      <c r="P42" s="62"/>
      <c r="Q42" s="3"/>
      <c r="R42" s="3"/>
      <c r="S42" s="3"/>
      <c r="T42" s="75"/>
      <c r="U42" s="75"/>
      <c r="V42" s="75"/>
      <c r="W42" s="75"/>
      <c r="X42" s="75"/>
      <c r="Y42" s="75"/>
      <c r="Z42" s="75"/>
      <c r="AA42" s="75"/>
    </row>
    <row r="43" spans="1:27" ht="12.75" customHeight="1">
      <c r="A43" s="17">
        <v>-42</v>
      </c>
      <c r="B43" s="57">
        <f>IF(F16=D15,D17,IF(F16=D17,D15,0))</f>
        <v>0</v>
      </c>
      <c r="C43" s="2" t="str">
        <f>IF(G16=E15,E17,IF(G16=E17,E15,0))</f>
        <v>Хуснутдинов Радмир - Каштанова Дарья</v>
      </c>
      <c r="D43" s="68"/>
      <c r="E43" s="5"/>
      <c r="F43" s="63"/>
      <c r="G43" s="5"/>
      <c r="H43" s="7"/>
      <c r="I43" s="1"/>
      <c r="J43" s="1"/>
      <c r="K43" s="17">
        <v>-50</v>
      </c>
      <c r="L43" s="57">
        <f>IF(H26=F24,F28,IF(H26=F28,F24,0))</f>
        <v>0</v>
      </c>
      <c r="M43" s="2">
        <f>IF(I26=G24,G28,IF(I26=G28,G24,0))</f>
        <v>0</v>
      </c>
      <c r="N43" s="58"/>
      <c r="O43" s="5"/>
      <c r="P43" s="7"/>
      <c r="Q43" s="9"/>
      <c r="R43" s="107" t="s">
        <v>12</v>
      </c>
      <c r="S43" s="107"/>
      <c r="T43" s="75"/>
      <c r="U43" s="75"/>
      <c r="V43" s="75"/>
      <c r="W43" s="75"/>
      <c r="X43" s="75"/>
      <c r="Y43" s="75"/>
      <c r="Z43" s="75"/>
      <c r="AA43" s="75"/>
    </row>
    <row r="44" spans="1:27" ht="12.75" customHeight="1">
      <c r="A44" s="17"/>
      <c r="B44" s="17"/>
      <c r="C44" s="18">
        <v>72</v>
      </c>
      <c r="D44" s="62"/>
      <c r="E44" s="11"/>
      <c r="F44" s="61"/>
      <c r="G44" s="5"/>
      <c r="H44" s="7"/>
      <c r="I44" s="1"/>
      <c r="J44" s="1"/>
      <c r="K44" s="17"/>
      <c r="L44" s="17"/>
      <c r="M44" s="18">
        <v>68</v>
      </c>
      <c r="N44" s="62"/>
      <c r="O44" s="11"/>
      <c r="P44" s="7"/>
      <c r="Q44" s="10"/>
      <c r="R44" s="1"/>
      <c r="S44" s="10"/>
      <c r="T44" s="75"/>
      <c r="U44" s="75"/>
      <c r="V44" s="75"/>
      <c r="W44" s="75"/>
      <c r="X44" s="75"/>
      <c r="Y44" s="75"/>
      <c r="Z44" s="75"/>
      <c r="AA44" s="75"/>
    </row>
    <row r="45" spans="1:27" ht="12.75" customHeight="1">
      <c r="A45" s="17">
        <v>-43</v>
      </c>
      <c r="B45" s="57">
        <f>IF(F20=D19,D21,IF(F20=D21,D19,0))</f>
        <v>0</v>
      </c>
      <c r="C45" s="4" t="str">
        <f>IF(G20=E19,E21,IF(G20=E21,E19,0))</f>
        <v>Мазурин Александр - Писарева Елена</v>
      </c>
      <c r="D45" s="69"/>
      <c r="E45" s="1"/>
      <c r="F45" s="1"/>
      <c r="G45" s="5"/>
      <c r="H45" s="7"/>
      <c r="I45" s="1"/>
      <c r="J45" s="1"/>
      <c r="K45" s="17">
        <v>-51</v>
      </c>
      <c r="L45" s="57">
        <f>IF(H34=F32,F36,IF(H34=F36,F32,0))</f>
        <v>0</v>
      </c>
      <c r="M45" s="4">
        <f>IF(I34=G32,G36,IF(I34=G36,G32,0))</f>
        <v>0</v>
      </c>
      <c r="N45" s="7"/>
      <c r="O45" s="1"/>
      <c r="P45" s="1"/>
      <c r="Q45" s="1"/>
      <c r="R45" s="1"/>
      <c r="S45" s="1"/>
      <c r="T45" s="75"/>
      <c r="U45" s="75"/>
      <c r="V45" s="75"/>
      <c r="W45" s="75"/>
      <c r="X45" s="75"/>
      <c r="Y45" s="75"/>
      <c r="Z45" s="75"/>
      <c r="AA45" s="75"/>
    </row>
    <row r="46" spans="1:27" ht="12.75" customHeight="1">
      <c r="A46" s="17"/>
      <c r="B46" s="17"/>
      <c r="C46" s="7"/>
      <c r="D46" s="69"/>
      <c r="E46" s="1"/>
      <c r="F46" s="1"/>
      <c r="G46" s="18">
        <v>77</v>
      </c>
      <c r="H46" s="62"/>
      <c r="I46" s="6"/>
      <c r="J46" s="7"/>
      <c r="K46" s="17"/>
      <c r="L46" s="17"/>
      <c r="M46" s="1"/>
      <c r="N46" s="1"/>
      <c r="O46" s="17">
        <v>-69</v>
      </c>
      <c r="P46" s="57">
        <f>IF(P42=N40,N44,IF(P42=N44,N40,0))</f>
        <v>0</v>
      </c>
      <c r="Q46" s="2">
        <f>IF(Q42=O40,O44,IF(Q42=O44,O40,0))</f>
        <v>0</v>
      </c>
      <c r="R46" s="6"/>
      <c r="S46" s="6"/>
      <c r="T46" s="75"/>
      <c r="U46" s="75"/>
      <c r="V46" s="75"/>
      <c r="W46" s="75"/>
      <c r="X46" s="75"/>
      <c r="Y46" s="75"/>
      <c r="Z46" s="75"/>
      <c r="AA46" s="75"/>
    </row>
    <row r="47" spans="1:27" ht="12.75" customHeight="1">
      <c r="A47" s="17">
        <v>-44</v>
      </c>
      <c r="B47" s="57">
        <f>IF(F24=D23,D25,IF(F24=D25,D23,0))</f>
        <v>0</v>
      </c>
      <c r="C47" s="2" t="str">
        <f>IF(G24=E23,E25,IF(G24=E25,E23,0))</f>
        <v>Фирсов Денис - Авдеева Алена</v>
      </c>
      <c r="D47" s="68"/>
      <c r="E47" s="1"/>
      <c r="F47" s="1"/>
      <c r="G47" s="5"/>
      <c r="H47" s="63"/>
      <c r="I47" s="8" t="s">
        <v>16</v>
      </c>
      <c r="J47" s="8"/>
      <c r="K47" s="1"/>
      <c r="L47" s="1"/>
      <c r="M47" s="17">
        <v>-67</v>
      </c>
      <c r="N47" s="57">
        <f>IF(N40=L39,L41,IF(N40=L41,L39,0))</f>
        <v>0</v>
      </c>
      <c r="O47" s="2">
        <f>IF(O40=M39,M41,IF(O40=M41,M39,0))</f>
        <v>0</v>
      </c>
      <c r="P47" s="58"/>
      <c r="Q47" s="10"/>
      <c r="R47" s="107" t="s">
        <v>14</v>
      </c>
      <c r="S47" s="107"/>
      <c r="T47" s="75"/>
      <c r="U47" s="75"/>
      <c r="V47" s="75"/>
      <c r="W47" s="75"/>
      <c r="X47" s="75"/>
      <c r="Y47" s="75"/>
      <c r="Z47" s="75"/>
      <c r="AA47" s="75"/>
    </row>
    <row r="48" spans="1:27" ht="12.75" customHeight="1">
      <c r="A48" s="17"/>
      <c r="B48" s="17"/>
      <c r="C48" s="18">
        <v>73</v>
      </c>
      <c r="D48" s="62"/>
      <c r="E48" s="6"/>
      <c r="F48" s="7"/>
      <c r="G48" s="5"/>
      <c r="H48" s="61"/>
      <c r="I48" s="1"/>
      <c r="J48" s="1"/>
      <c r="K48" s="1"/>
      <c r="L48" s="1"/>
      <c r="M48" s="17"/>
      <c r="N48" s="17"/>
      <c r="O48" s="18">
        <v>70</v>
      </c>
      <c r="P48" s="62"/>
      <c r="Q48" s="6"/>
      <c r="R48" s="6"/>
      <c r="S48" s="6"/>
      <c r="T48" s="75"/>
      <c r="U48" s="75"/>
      <c r="V48" s="75"/>
      <c r="W48" s="75"/>
      <c r="X48" s="75"/>
      <c r="Y48" s="75"/>
      <c r="Z48" s="75"/>
      <c r="AA48" s="75"/>
    </row>
    <row r="49" spans="1:27" ht="12.75" customHeight="1">
      <c r="A49" s="17">
        <v>-45</v>
      </c>
      <c r="B49" s="57">
        <f>IF(F28=D27,D29,IF(F28=D29,D27,0))</f>
        <v>0</v>
      </c>
      <c r="C49" s="4" t="str">
        <f>IF(G28=E27,E29,IF(G28=E29,E27,0))</f>
        <v>Аюпов Радик - Липатова Ксения</v>
      </c>
      <c r="D49" s="69"/>
      <c r="E49" s="5"/>
      <c r="F49" s="7"/>
      <c r="G49" s="5"/>
      <c r="H49" s="7"/>
      <c r="I49" s="1"/>
      <c r="J49" s="1"/>
      <c r="K49" s="1"/>
      <c r="L49" s="1"/>
      <c r="M49" s="17">
        <v>-68</v>
      </c>
      <c r="N49" s="57">
        <f>IF(N44=L43,L45,IF(N44=L45,L43,0))</f>
        <v>0</v>
      </c>
      <c r="O49" s="4">
        <f>IF(O44=M43,M45,IF(O44=M45,M43,0))</f>
        <v>0</v>
      </c>
      <c r="P49" s="7"/>
      <c r="Q49" s="10"/>
      <c r="R49" s="107" t="s">
        <v>13</v>
      </c>
      <c r="S49" s="107"/>
      <c r="T49" s="75"/>
      <c r="U49" s="75"/>
      <c r="V49" s="75"/>
      <c r="W49" s="75"/>
      <c r="X49" s="75"/>
      <c r="Y49" s="75"/>
      <c r="Z49" s="75"/>
      <c r="AA49" s="75"/>
    </row>
    <row r="50" spans="1:27" ht="12.75" customHeight="1">
      <c r="A50" s="17"/>
      <c r="B50" s="17"/>
      <c r="C50" s="1"/>
      <c r="D50" s="70"/>
      <c r="E50" s="18">
        <v>76</v>
      </c>
      <c r="F50" s="62"/>
      <c r="G50" s="11"/>
      <c r="H50" s="7"/>
      <c r="I50" s="1"/>
      <c r="J50" s="1"/>
      <c r="K50" s="1"/>
      <c r="L50" s="1"/>
      <c r="M50" s="1"/>
      <c r="N50" s="1"/>
      <c r="O50" s="17">
        <v>-70</v>
      </c>
      <c r="P50" s="57">
        <f>IF(P48=N47,N49,IF(P48=N49,N47,0))</f>
        <v>0</v>
      </c>
      <c r="Q50" s="2">
        <f>IF(Q48=O47,O49,IF(Q48=O49,O47,0))</f>
        <v>0</v>
      </c>
      <c r="R50" s="6"/>
      <c r="S50" s="6"/>
      <c r="T50" s="75"/>
      <c r="U50" s="75"/>
      <c r="V50" s="75"/>
      <c r="W50" s="75"/>
      <c r="X50" s="75"/>
      <c r="Y50" s="75"/>
      <c r="Z50" s="75"/>
      <c r="AA50" s="75"/>
    </row>
    <row r="51" spans="1:27" ht="12.75" customHeight="1">
      <c r="A51" s="17">
        <v>-46</v>
      </c>
      <c r="B51" s="57">
        <f>IF(F32=D31,D33,IF(F32=D33,D31,0))</f>
        <v>0</v>
      </c>
      <c r="C51" s="2" t="str">
        <f>IF(G32=E31,E33,IF(G32=E33,E31,0))</f>
        <v>Каюмов Рафаэль - Каштанова Ксения</v>
      </c>
      <c r="D51" s="68"/>
      <c r="E51" s="5"/>
      <c r="F51" s="63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07" t="s">
        <v>15</v>
      </c>
      <c r="S51" s="107"/>
      <c r="T51" s="75"/>
      <c r="U51" s="75"/>
      <c r="V51" s="75"/>
      <c r="W51" s="75"/>
      <c r="X51" s="75"/>
      <c r="Y51" s="75"/>
      <c r="Z51" s="75"/>
      <c r="AA51" s="75"/>
    </row>
    <row r="52" spans="1:27" ht="12.75" customHeight="1">
      <c r="A52" s="17"/>
      <c r="B52" s="17"/>
      <c r="C52" s="18">
        <v>74</v>
      </c>
      <c r="D52" s="62"/>
      <c r="E52" s="11"/>
      <c r="F52" s="61"/>
      <c r="G52" s="17">
        <v>-77</v>
      </c>
      <c r="H52" s="57">
        <f>IF(H46=F42,F50,IF(H46=F50,F42,0))</f>
        <v>0</v>
      </c>
      <c r="I52" s="2">
        <f>IF(I46=G42,G50,IF(I46=G50,G42,0))</f>
        <v>0</v>
      </c>
      <c r="J52" s="58"/>
      <c r="K52" s="17">
        <v>-71</v>
      </c>
      <c r="L52" s="57">
        <f>IF(D40=B39,B41,IF(D40=B41,B39,0))</f>
        <v>0</v>
      </c>
      <c r="M52" s="2" t="str">
        <f>IF(E40=C39,C41,IF(E40=C41,C39,0))</f>
        <v>Андрющенко Александр - Новичкова Александра</v>
      </c>
      <c r="N52" s="58"/>
      <c r="O52" s="1"/>
      <c r="P52" s="1"/>
      <c r="Q52" s="1"/>
      <c r="R52" s="1"/>
      <c r="S52" s="1"/>
      <c r="T52" s="75"/>
      <c r="U52" s="75"/>
      <c r="V52" s="75"/>
      <c r="W52" s="75"/>
      <c r="X52" s="75"/>
      <c r="Y52" s="75"/>
      <c r="Z52" s="75"/>
      <c r="AA52" s="75"/>
    </row>
    <row r="53" spans="1:27" ht="12.75" customHeight="1">
      <c r="A53" s="17">
        <v>-47</v>
      </c>
      <c r="B53" s="57">
        <f>IF(F36=D35,D37,IF(F36=D37,D35,0))</f>
        <v>0</v>
      </c>
      <c r="C53" s="4" t="str">
        <f>IF(G36=E35,E37,IF(G36=E37,E35,0))</f>
        <v>Нестеренко Георгий - Плеханова Арина</v>
      </c>
      <c r="D53" s="69"/>
      <c r="E53" s="1"/>
      <c r="F53" s="1"/>
      <c r="G53" s="1"/>
      <c r="H53" s="1"/>
      <c r="I53" s="8" t="s">
        <v>17</v>
      </c>
      <c r="J53" s="8"/>
      <c r="K53" s="17"/>
      <c r="L53" s="17"/>
      <c r="M53" s="18">
        <v>79</v>
      </c>
      <c r="N53" s="62"/>
      <c r="O53" s="6"/>
      <c r="P53" s="7"/>
      <c r="Q53" s="1"/>
      <c r="R53" s="1"/>
      <c r="S53" s="1"/>
      <c r="T53" s="75"/>
      <c r="U53" s="75"/>
      <c r="V53" s="75"/>
      <c r="W53" s="75"/>
      <c r="X53" s="75"/>
      <c r="Y53" s="75"/>
      <c r="Z53" s="75"/>
      <c r="AA53" s="75"/>
    </row>
    <row r="54" spans="1:27" ht="12.75" customHeight="1">
      <c r="A54" s="17"/>
      <c r="B54" s="17"/>
      <c r="C54" s="1"/>
      <c r="D54" s="70"/>
      <c r="E54" s="17">
        <v>-75</v>
      </c>
      <c r="F54" s="57">
        <f>IF(F42=D40,D44,IF(F42=D44,D40,0))</f>
        <v>0</v>
      </c>
      <c r="G54" s="2">
        <f>IF(G42=E40,E44,IF(G42=E44,E40,0))</f>
        <v>0</v>
      </c>
      <c r="H54" s="58"/>
      <c r="I54" s="10"/>
      <c r="J54" s="10"/>
      <c r="K54" s="17">
        <v>-72</v>
      </c>
      <c r="L54" s="57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75"/>
      <c r="U54" s="75"/>
      <c r="V54" s="75"/>
      <c r="W54" s="75"/>
      <c r="X54" s="75"/>
      <c r="Y54" s="75"/>
      <c r="Z54" s="75"/>
      <c r="AA54" s="75"/>
    </row>
    <row r="55" spans="1:27" ht="12.75" customHeight="1">
      <c r="A55" s="17"/>
      <c r="B55" s="17"/>
      <c r="C55" s="1"/>
      <c r="D55" s="70"/>
      <c r="E55" s="17"/>
      <c r="F55" s="17"/>
      <c r="G55" s="18">
        <v>78</v>
      </c>
      <c r="H55" s="62"/>
      <c r="I55" s="6"/>
      <c r="J55" s="7"/>
      <c r="K55" s="17"/>
      <c r="L55" s="17"/>
      <c r="M55" s="1"/>
      <c r="N55" s="1"/>
      <c r="O55" s="18">
        <v>81</v>
      </c>
      <c r="P55" s="62"/>
      <c r="Q55" s="3"/>
      <c r="R55" s="3"/>
      <c r="S55" s="3"/>
      <c r="T55" s="75"/>
      <c r="U55" s="75"/>
      <c r="V55" s="75"/>
      <c r="W55" s="75"/>
      <c r="X55" s="75"/>
      <c r="Y55" s="75"/>
      <c r="Z55" s="75"/>
      <c r="AA55" s="75"/>
    </row>
    <row r="56" spans="1:27" ht="12.75" customHeight="1">
      <c r="A56" s="17"/>
      <c r="B56" s="17"/>
      <c r="C56" s="1"/>
      <c r="D56" s="70"/>
      <c r="E56" s="17">
        <v>-76</v>
      </c>
      <c r="F56" s="57">
        <f>IF(F50=D48,D52,IF(F50=D52,D48,0))</f>
        <v>0</v>
      </c>
      <c r="G56" s="4">
        <f>IF(G50=E48,E52,IF(G50=E52,E48,0))</f>
        <v>0</v>
      </c>
      <c r="H56" s="7"/>
      <c r="I56" s="8" t="s">
        <v>31</v>
      </c>
      <c r="J56" s="8"/>
      <c r="K56" s="17">
        <v>-73</v>
      </c>
      <c r="L56" s="57">
        <f>IF(D48=B47,B49,IF(D48=B49,B47,0))</f>
        <v>0</v>
      </c>
      <c r="M56" s="2">
        <f>IF(E48=C47,C49,IF(E48=C49,C47,0))</f>
        <v>0</v>
      </c>
      <c r="N56" s="58"/>
      <c r="O56" s="5"/>
      <c r="P56" s="7"/>
      <c r="Q56" s="9"/>
      <c r="R56" s="107" t="s">
        <v>18</v>
      </c>
      <c r="S56" s="107"/>
      <c r="T56" s="75"/>
      <c r="U56" s="75"/>
      <c r="V56" s="75"/>
      <c r="W56" s="75"/>
      <c r="X56" s="75"/>
      <c r="Y56" s="75"/>
      <c r="Z56" s="75"/>
      <c r="AA56" s="75"/>
    </row>
    <row r="57" spans="1:27" ht="12.75" customHeight="1">
      <c r="A57" s="17"/>
      <c r="B57" s="17"/>
      <c r="C57" s="1"/>
      <c r="D57" s="70"/>
      <c r="E57" s="1"/>
      <c r="F57" s="1"/>
      <c r="G57" s="17">
        <v>-78</v>
      </c>
      <c r="H57" s="57">
        <f>IF(H55=F54,F56,IF(H55=F56,F54,0))</f>
        <v>0</v>
      </c>
      <c r="I57" s="2">
        <f>IF(I55=G54,G56,IF(I55=G56,G54,0))</f>
        <v>0</v>
      </c>
      <c r="J57" s="58"/>
      <c r="K57" s="17"/>
      <c r="L57" s="17"/>
      <c r="M57" s="18">
        <v>80</v>
      </c>
      <c r="N57" s="62"/>
      <c r="O57" s="11"/>
      <c r="P57" s="7"/>
      <c r="Q57" s="10"/>
      <c r="R57" s="1"/>
      <c r="S57" s="10"/>
      <c r="T57" s="75"/>
      <c r="U57" s="75"/>
      <c r="V57" s="75"/>
      <c r="W57" s="75"/>
      <c r="X57" s="75"/>
      <c r="Y57" s="75"/>
      <c r="Z57" s="75"/>
      <c r="AA57" s="75"/>
    </row>
    <row r="58" spans="1:27" ht="12.75" customHeight="1">
      <c r="A58" s="17">
        <v>-32</v>
      </c>
      <c r="B58" s="57">
        <f>IF(D7=B6,B8,IF(D7=B8,B6,0))</f>
        <v>0</v>
      </c>
      <c r="C58" s="2">
        <f>IF(E7=C6,C8,IF(E7=C8,C6,0))</f>
        <v>0</v>
      </c>
      <c r="D58" s="68"/>
      <c r="E58" s="7"/>
      <c r="F58" s="7"/>
      <c r="G58" s="1"/>
      <c r="H58" s="1"/>
      <c r="I58" s="8" t="s">
        <v>19</v>
      </c>
      <c r="J58" s="8"/>
      <c r="K58" s="17">
        <v>-74</v>
      </c>
      <c r="L58" s="57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75"/>
      <c r="U58" s="75"/>
      <c r="V58" s="75"/>
      <c r="W58" s="75"/>
      <c r="X58" s="75"/>
      <c r="Y58" s="75"/>
      <c r="Z58" s="75"/>
      <c r="AA58" s="75"/>
    </row>
    <row r="59" spans="1:27" ht="12.75" customHeight="1">
      <c r="A59" s="17"/>
      <c r="B59" s="17"/>
      <c r="C59" s="18">
        <v>83</v>
      </c>
      <c r="D59" s="62"/>
      <c r="E59" s="6"/>
      <c r="F59" s="7"/>
      <c r="G59" s="1"/>
      <c r="H59" s="1"/>
      <c r="I59" s="1"/>
      <c r="J59" s="1"/>
      <c r="K59" s="1"/>
      <c r="L59" s="1"/>
      <c r="M59" s="1"/>
      <c r="N59" s="1"/>
      <c r="O59" s="17">
        <v>-81</v>
      </c>
      <c r="P59" s="57">
        <f>IF(P55=N53,N57,IF(P55=N57,N53,0))</f>
        <v>0</v>
      </c>
      <c r="Q59" s="2">
        <f>IF(Q55=O53,O57,IF(Q55=O57,O53,0))</f>
        <v>0</v>
      </c>
      <c r="R59" s="6"/>
      <c r="S59" s="6"/>
      <c r="T59" s="75"/>
      <c r="U59" s="75"/>
      <c r="V59" s="75"/>
      <c r="W59" s="75"/>
      <c r="X59" s="75"/>
      <c r="Y59" s="75"/>
      <c r="Z59" s="75"/>
      <c r="AA59" s="75"/>
    </row>
    <row r="60" spans="1:27" ht="12.75" customHeight="1">
      <c r="A60" s="17">
        <v>-33</v>
      </c>
      <c r="B60" s="57">
        <f>IF(D11=B10,B12,IF(D11=B12,B10,0))</f>
        <v>0</v>
      </c>
      <c r="C60" s="4">
        <f>IF(E11=C10,C12,IF(E11=C12,C10,0))</f>
        <v>0</v>
      </c>
      <c r="D60" s="71"/>
      <c r="E60" s="5"/>
      <c r="F60" s="7"/>
      <c r="G60" s="1"/>
      <c r="H60" s="1"/>
      <c r="I60" s="1"/>
      <c r="J60" s="1"/>
      <c r="K60" s="1"/>
      <c r="L60" s="1"/>
      <c r="M60" s="17">
        <v>-79</v>
      </c>
      <c r="N60" s="57">
        <f>IF(N53=L52,L54,IF(N53=L54,L52,0))</f>
        <v>0</v>
      </c>
      <c r="O60" s="2" t="str">
        <f>IF(O53=M52,M54,IF(O53=M54,M52,0))</f>
        <v>Андрющенко Александр - Новичкова Александра</v>
      </c>
      <c r="P60" s="58"/>
      <c r="Q60" s="10"/>
      <c r="R60" s="107" t="s">
        <v>20</v>
      </c>
      <c r="S60" s="107"/>
      <c r="T60" s="75"/>
      <c r="U60" s="75"/>
      <c r="V60" s="75"/>
      <c r="W60" s="75"/>
      <c r="X60" s="75"/>
      <c r="Y60" s="75"/>
      <c r="Z60" s="75"/>
      <c r="AA60" s="75"/>
    </row>
    <row r="61" spans="1:27" ht="12.75" customHeight="1">
      <c r="A61" s="17"/>
      <c r="B61" s="17"/>
      <c r="C61" s="1"/>
      <c r="D61" s="69"/>
      <c r="E61" s="18">
        <v>87</v>
      </c>
      <c r="F61" s="62"/>
      <c r="G61" s="6"/>
      <c r="H61" s="7"/>
      <c r="I61" s="1"/>
      <c r="J61" s="1"/>
      <c r="K61" s="1"/>
      <c r="L61" s="1"/>
      <c r="M61" s="17"/>
      <c r="N61" s="17"/>
      <c r="O61" s="18">
        <v>82</v>
      </c>
      <c r="P61" s="62"/>
      <c r="Q61" s="6"/>
      <c r="R61" s="6"/>
      <c r="S61" s="6"/>
      <c r="T61" s="75"/>
      <c r="U61" s="75"/>
      <c r="V61" s="75"/>
      <c r="W61" s="75"/>
      <c r="X61" s="75"/>
      <c r="Y61" s="75"/>
      <c r="Z61" s="75"/>
      <c r="AA61" s="75"/>
    </row>
    <row r="62" spans="1:27" ht="12.75" customHeight="1">
      <c r="A62" s="17">
        <v>-34</v>
      </c>
      <c r="B62" s="57">
        <f>IF(D15=B14,B16,IF(D15=B16,B14,0))</f>
        <v>0</v>
      </c>
      <c r="C62" s="2">
        <f>IF(E15=C14,C16,IF(E15=C16,C14,0))</f>
        <v>0</v>
      </c>
      <c r="D62" s="68"/>
      <c r="E62" s="5"/>
      <c r="F62" s="65"/>
      <c r="G62" s="5"/>
      <c r="H62" s="7"/>
      <c r="I62" s="1"/>
      <c r="J62" s="1"/>
      <c r="K62" s="1"/>
      <c r="L62" s="1"/>
      <c r="M62" s="17">
        <v>-80</v>
      </c>
      <c r="N62" s="57">
        <f>IF(N57=L56,L58,IF(N57=L58,L56,0))</f>
        <v>0</v>
      </c>
      <c r="O62" s="4">
        <f>IF(O57=M56,M58,IF(O57=M58,M56,0))</f>
        <v>0</v>
      </c>
      <c r="P62" s="58"/>
      <c r="Q62" s="10"/>
      <c r="R62" s="107" t="s">
        <v>21</v>
      </c>
      <c r="S62" s="107"/>
      <c r="T62" s="75"/>
      <c r="U62" s="75"/>
      <c r="V62" s="75"/>
      <c r="W62" s="75"/>
      <c r="X62" s="75"/>
      <c r="Y62" s="75"/>
      <c r="Z62" s="75"/>
      <c r="AA62" s="75"/>
    </row>
    <row r="63" spans="1:27" ht="12.75" customHeight="1">
      <c r="A63" s="17"/>
      <c r="B63" s="17"/>
      <c r="C63" s="18">
        <v>84</v>
      </c>
      <c r="D63" s="62"/>
      <c r="E63" s="11"/>
      <c r="F63" s="7"/>
      <c r="G63" s="5"/>
      <c r="H63" s="7"/>
      <c r="I63" s="1"/>
      <c r="J63" s="1"/>
      <c r="K63" s="1"/>
      <c r="L63" s="1"/>
      <c r="M63" s="1"/>
      <c r="N63" s="1"/>
      <c r="O63" s="17">
        <v>-82</v>
      </c>
      <c r="P63" s="57">
        <f>IF(P61=N60,N62,IF(P61=N62,N60,0))</f>
        <v>0</v>
      </c>
      <c r="Q63" s="2" t="str">
        <f>IF(Q61=O60,O62,IF(Q61=O62,O60,0))</f>
        <v>Андрющенко Александр - Новичкова Александра</v>
      </c>
      <c r="R63" s="6"/>
      <c r="S63" s="6"/>
      <c r="T63" s="75"/>
      <c r="U63" s="75"/>
      <c r="V63" s="75"/>
      <c r="W63" s="75"/>
      <c r="X63" s="75"/>
      <c r="Y63" s="75"/>
      <c r="Z63" s="75"/>
      <c r="AA63" s="75"/>
    </row>
    <row r="64" spans="1:27" ht="12.75" customHeight="1">
      <c r="A64" s="17">
        <v>-35</v>
      </c>
      <c r="B64" s="57">
        <f>IF(D19=B18,B20,IF(D19=B20,B18,0))</f>
        <v>0</v>
      </c>
      <c r="C64" s="4">
        <f>IF(E19=C18,C20,IF(E19=C20,C18,0))</f>
        <v>0</v>
      </c>
      <c r="D64" s="68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07" t="s">
        <v>22</v>
      </c>
      <c r="S64" s="107"/>
      <c r="T64" s="75"/>
      <c r="U64" s="75"/>
      <c r="V64" s="75"/>
      <c r="W64" s="75"/>
      <c r="X64" s="75"/>
      <c r="Y64" s="75"/>
      <c r="Z64" s="75"/>
      <c r="AA64" s="75"/>
    </row>
    <row r="65" spans="1:27" ht="12.75" customHeight="1">
      <c r="A65" s="17"/>
      <c r="B65" s="17"/>
      <c r="C65" s="7"/>
      <c r="D65" s="69"/>
      <c r="E65" s="1"/>
      <c r="F65" s="7"/>
      <c r="G65" s="18">
        <v>89</v>
      </c>
      <c r="H65" s="62"/>
      <c r="I65" s="6"/>
      <c r="J65" s="7"/>
      <c r="K65" s="17">
        <v>-83</v>
      </c>
      <c r="L65" s="57">
        <f>IF(D59=B58,B60,IF(D59=B60,B58,0))</f>
        <v>0</v>
      </c>
      <c r="M65" s="2">
        <f>IF(E59=C58,C60,IF(E59=C60,C58,0))</f>
        <v>0</v>
      </c>
      <c r="N65" s="58"/>
      <c r="O65" s="1"/>
      <c r="P65" s="1"/>
      <c r="Q65" s="1"/>
      <c r="R65" s="1"/>
      <c r="S65" s="1"/>
      <c r="T65" s="75"/>
      <c r="U65" s="75"/>
      <c r="V65" s="75"/>
      <c r="W65" s="75"/>
      <c r="X65" s="75"/>
      <c r="Y65" s="75"/>
      <c r="Z65" s="75"/>
      <c r="AA65" s="75"/>
    </row>
    <row r="66" spans="1:27" ht="12.75" customHeight="1">
      <c r="A66" s="17">
        <v>-36</v>
      </c>
      <c r="B66" s="57">
        <f>IF(D23=B22,B24,IF(D23=B24,B22,0))</f>
        <v>0</v>
      </c>
      <c r="C66" s="2">
        <f>IF(E23=C22,C24,IF(E23=C24,C22,0))</f>
        <v>0</v>
      </c>
      <c r="D66" s="68"/>
      <c r="E66" s="1"/>
      <c r="F66" s="7"/>
      <c r="G66" s="5"/>
      <c r="H66" s="7"/>
      <c r="I66" s="8" t="s">
        <v>23</v>
      </c>
      <c r="J66" s="8"/>
      <c r="K66" s="17"/>
      <c r="L66" s="17"/>
      <c r="M66" s="18">
        <v>91</v>
      </c>
      <c r="N66" s="62"/>
      <c r="O66" s="6"/>
      <c r="P66" s="7"/>
      <c r="Q66" s="1"/>
      <c r="R66" s="1"/>
      <c r="S66" s="1"/>
      <c r="T66" s="75"/>
      <c r="U66" s="75"/>
      <c r="V66" s="75"/>
      <c r="W66" s="75"/>
      <c r="X66" s="75"/>
      <c r="Y66" s="75"/>
      <c r="Z66" s="75"/>
      <c r="AA66" s="75"/>
    </row>
    <row r="67" spans="1:27" ht="12.75" customHeight="1">
      <c r="A67" s="17"/>
      <c r="B67" s="17"/>
      <c r="C67" s="18">
        <v>85</v>
      </c>
      <c r="D67" s="62"/>
      <c r="E67" s="6"/>
      <c r="F67" s="7"/>
      <c r="G67" s="5"/>
      <c r="H67" s="7"/>
      <c r="I67" s="1"/>
      <c r="J67" s="1"/>
      <c r="K67" s="17">
        <v>-84</v>
      </c>
      <c r="L67" s="57">
        <f>IF(D63=B62,B64,IF(D63=B64,B62,0))</f>
        <v>0</v>
      </c>
      <c r="M67" s="4">
        <f>IF(E63=C62,C64,IF(E63=C64,C62,0))</f>
        <v>0</v>
      </c>
      <c r="N67" s="66"/>
      <c r="O67" s="5"/>
      <c r="P67" s="7"/>
      <c r="Q67" s="7"/>
      <c r="R67" s="1"/>
      <c r="S67" s="7"/>
      <c r="T67" s="75"/>
      <c r="U67" s="75"/>
      <c r="V67" s="75"/>
      <c r="W67" s="75"/>
      <c r="X67" s="75"/>
      <c r="Y67" s="75"/>
      <c r="Z67" s="75"/>
      <c r="AA67" s="75"/>
    </row>
    <row r="68" spans="1:27" ht="12.75" customHeight="1">
      <c r="A68" s="17">
        <v>-37</v>
      </c>
      <c r="B68" s="57">
        <f>IF(D27=B26,B28,IF(D27=B28,B26,0))</f>
        <v>0</v>
      </c>
      <c r="C68" s="4">
        <f>IF(E27=C26,C28,IF(E27=C28,C26,0))</f>
        <v>0</v>
      </c>
      <c r="D68" s="68"/>
      <c r="E68" s="5"/>
      <c r="F68" s="7"/>
      <c r="G68" s="5"/>
      <c r="H68" s="7"/>
      <c r="I68" s="1"/>
      <c r="J68" s="1"/>
      <c r="K68" s="17"/>
      <c r="L68" s="17"/>
      <c r="M68" s="1"/>
      <c r="N68" s="1"/>
      <c r="O68" s="18">
        <v>93</v>
      </c>
      <c r="P68" s="62"/>
      <c r="Q68" s="3"/>
      <c r="R68" s="3"/>
      <c r="S68" s="3"/>
      <c r="T68" s="75"/>
      <c r="U68" s="75"/>
      <c r="V68" s="75"/>
      <c r="W68" s="75"/>
      <c r="X68" s="75"/>
      <c r="Y68" s="75"/>
      <c r="Z68" s="75"/>
      <c r="AA68" s="75"/>
    </row>
    <row r="69" spans="1:27" ht="12.75" customHeight="1">
      <c r="A69" s="17"/>
      <c r="B69" s="17"/>
      <c r="C69" s="1"/>
      <c r="D69" s="70"/>
      <c r="E69" s="18">
        <v>88</v>
      </c>
      <c r="F69" s="62"/>
      <c r="G69" s="11"/>
      <c r="H69" s="7"/>
      <c r="I69" s="1"/>
      <c r="J69" s="1"/>
      <c r="K69" s="17">
        <v>-85</v>
      </c>
      <c r="L69" s="57">
        <f>IF(D67=B66,B68,IF(D67=B68,B66,0))</f>
        <v>0</v>
      </c>
      <c r="M69" s="2">
        <f>IF(E67=C66,C68,IF(E67=C68,C66,0))</f>
        <v>0</v>
      </c>
      <c r="N69" s="58"/>
      <c r="O69" s="5"/>
      <c r="P69" s="7"/>
      <c r="Q69" s="9"/>
      <c r="R69" s="107" t="s">
        <v>24</v>
      </c>
      <c r="S69" s="107"/>
      <c r="T69" s="75"/>
      <c r="U69" s="75"/>
      <c r="V69" s="75"/>
      <c r="W69" s="75"/>
      <c r="X69" s="75"/>
      <c r="Y69" s="75"/>
      <c r="Z69" s="75"/>
      <c r="AA69" s="75"/>
    </row>
    <row r="70" spans="1:27" ht="12.75" customHeight="1">
      <c r="A70" s="17">
        <v>-38</v>
      </c>
      <c r="B70" s="57">
        <f>IF(D31=B30,B32,IF(D31=B32,B30,0))</f>
        <v>0</v>
      </c>
      <c r="C70" s="2">
        <f>IF(E31=C30,C32,IF(E31=C32,C30,0))</f>
        <v>0</v>
      </c>
      <c r="D70" s="68"/>
      <c r="E70" s="5"/>
      <c r="F70" s="7"/>
      <c r="G70" s="1"/>
      <c r="H70" s="1"/>
      <c r="I70" s="1"/>
      <c r="J70" s="1"/>
      <c r="K70" s="17"/>
      <c r="L70" s="17"/>
      <c r="M70" s="18">
        <v>92</v>
      </c>
      <c r="N70" s="62"/>
      <c r="O70" s="11"/>
      <c r="P70" s="7"/>
      <c r="Q70" s="10"/>
      <c r="R70" s="1"/>
      <c r="S70" s="10"/>
      <c r="T70" s="75"/>
      <c r="U70" s="75"/>
      <c r="V70" s="75"/>
      <c r="W70" s="75"/>
      <c r="X70" s="75"/>
      <c r="Y70" s="75"/>
      <c r="Z70" s="75"/>
      <c r="AA70" s="75"/>
    </row>
    <row r="71" spans="1:27" ht="12.75" customHeight="1">
      <c r="A71" s="17"/>
      <c r="B71" s="17"/>
      <c r="C71" s="18">
        <v>86</v>
      </c>
      <c r="D71" s="62"/>
      <c r="E71" s="11"/>
      <c r="F71" s="7"/>
      <c r="G71" s="17">
        <v>-89</v>
      </c>
      <c r="H71" s="57">
        <f>IF(H65=F61,F69,IF(H65=F69,F61,0))</f>
        <v>0</v>
      </c>
      <c r="I71" s="2">
        <f>IF(I65=G61,G69,IF(I65=G69,G61,0))</f>
        <v>0</v>
      </c>
      <c r="J71" s="58"/>
      <c r="K71" s="17">
        <v>-86</v>
      </c>
      <c r="L71" s="57">
        <f>IF(D71=B70,B72,IF(D71=B72,B70,0))</f>
        <v>0</v>
      </c>
      <c r="M71" s="4" t="str">
        <f>IF(E71=C70,C72,IF(E71=C72,C70,0))</f>
        <v>_</v>
      </c>
      <c r="N71" s="66"/>
      <c r="O71" s="1"/>
      <c r="P71" s="1"/>
      <c r="Q71" s="1"/>
      <c r="R71" s="1"/>
      <c r="S71" s="1"/>
      <c r="T71" s="75"/>
      <c r="U71" s="75"/>
      <c r="V71" s="75"/>
      <c r="W71" s="75"/>
      <c r="X71" s="75"/>
      <c r="Y71" s="75"/>
      <c r="Z71" s="75"/>
      <c r="AA71" s="75"/>
    </row>
    <row r="72" spans="1:27" ht="12.75" customHeight="1">
      <c r="A72" s="17">
        <v>-39</v>
      </c>
      <c r="B72" s="57">
        <f>IF(D35=B34,B36,IF(D35=B36,B34,0))</f>
        <v>0</v>
      </c>
      <c r="C72" s="4" t="str">
        <f>IF(E35=C34,C36,IF(E35=C36,C34,0))</f>
        <v>_</v>
      </c>
      <c r="D72" s="68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17">
        <v>-93</v>
      </c>
      <c r="P72" s="57">
        <f>IF(P68=N66,N70,IF(P68=N70,N66,0))</f>
        <v>0</v>
      </c>
      <c r="Q72" s="2">
        <f>IF(Q68=O66,O70,IF(Q68=O70,O66,0))</f>
        <v>0</v>
      </c>
      <c r="R72" s="6"/>
      <c r="S72" s="6"/>
      <c r="T72" s="75"/>
      <c r="U72" s="75"/>
      <c r="V72" s="75"/>
      <c r="W72" s="75"/>
      <c r="X72" s="75"/>
      <c r="Y72" s="75"/>
      <c r="Z72" s="75"/>
      <c r="AA72" s="75"/>
    </row>
    <row r="73" spans="1:27" ht="12.75" customHeight="1">
      <c r="A73" s="17"/>
      <c r="B73" s="17"/>
      <c r="C73" s="1"/>
      <c r="D73" s="70"/>
      <c r="E73" s="17">
        <v>-87</v>
      </c>
      <c r="F73" s="57">
        <f>IF(F61=D59,D63,IF(F61=D63,D59,0))</f>
        <v>0</v>
      </c>
      <c r="G73" s="2">
        <f>IF(G61=E59,E63,IF(G61=E63,E59,0))</f>
        <v>0</v>
      </c>
      <c r="H73" s="58"/>
      <c r="I73" s="10"/>
      <c r="J73" s="10"/>
      <c r="K73" s="1"/>
      <c r="L73" s="1"/>
      <c r="M73" s="17">
        <v>-91</v>
      </c>
      <c r="N73" s="57">
        <f>IF(N66=L65,L67,IF(N66=L67,L65,0))</f>
        <v>0</v>
      </c>
      <c r="O73" s="2">
        <f>IF(O66=M65,M67,IF(O66=M67,M65,0))</f>
        <v>0</v>
      </c>
      <c r="P73" s="58"/>
      <c r="Q73" s="10"/>
      <c r="R73" s="107" t="s">
        <v>26</v>
      </c>
      <c r="S73" s="107"/>
      <c r="T73" s="75"/>
      <c r="U73" s="75"/>
      <c r="V73" s="75"/>
      <c r="W73" s="75"/>
      <c r="X73" s="75"/>
      <c r="Y73" s="75"/>
      <c r="Z73" s="75"/>
      <c r="AA73" s="75"/>
    </row>
    <row r="74" spans="1:27" ht="12.75" customHeight="1">
      <c r="A74" s="17"/>
      <c r="B74" s="17"/>
      <c r="C74" s="1"/>
      <c r="D74" s="70"/>
      <c r="E74" s="17"/>
      <c r="F74" s="17"/>
      <c r="G74" s="18">
        <v>90</v>
      </c>
      <c r="H74" s="62"/>
      <c r="I74" s="6"/>
      <c r="J74" s="7"/>
      <c r="K74" s="1"/>
      <c r="L74" s="1"/>
      <c r="M74" s="17"/>
      <c r="N74" s="17"/>
      <c r="O74" s="18">
        <v>94</v>
      </c>
      <c r="P74" s="62"/>
      <c r="Q74" s="6"/>
      <c r="R74" s="6"/>
      <c r="S74" s="6"/>
      <c r="T74" s="75"/>
      <c r="U74" s="75"/>
      <c r="V74" s="75"/>
      <c r="W74" s="75"/>
      <c r="X74" s="75"/>
      <c r="Y74" s="75"/>
      <c r="Z74" s="75"/>
      <c r="AA74" s="75"/>
    </row>
    <row r="75" spans="1:27" ht="12.75" customHeight="1">
      <c r="A75" s="1"/>
      <c r="B75" s="1"/>
      <c r="C75" s="1"/>
      <c r="D75" s="70"/>
      <c r="E75" s="17">
        <v>-88</v>
      </c>
      <c r="F75" s="57">
        <f>IF(F69=D67,D71,IF(F69=D71,D67,0))</f>
        <v>0</v>
      </c>
      <c r="G75" s="4">
        <f>IF(G69=E67,E71,IF(G69=E71,E67,0))</f>
        <v>0</v>
      </c>
      <c r="H75" s="58"/>
      <c r="I75" s="8" t="s">
        <v>27</v>
      </c>
      <c r="J75" s="8"/>
      <c r="K75" s="1"/>
      <c r="L75" s="1"/>
      <c r="M75" s="17">
        <v>-92</v>
      </c>
      <c r="N75" s="57">
        <f>IF(N70=L69,L71,IF(N70=L71,L69,0))</f>
        <v>0</v>
      </c>
      <c r="O75" s="4" t="str">
        <f>IF(O70=M69,M71,IF(O70=M71,M69,0))</f>
        <v>_</v>
      </c>
      <c r="P75" s="58"/>
      <c r="Q75" s="10"/>
      <c r="R75" s="107" t="s">
        <v>28</v>
      </c>
      <c r="S75" s="107"/>
      <c r="T75" s="75"/>
      <c r="U75" s="75"/>
      <c r="V75" s="75"/>
      <c r="W75" s="75"/>
      <c r="X75" s="75"/>
      <c r="Y75" s="75"/>
      <c r="Z75" s="75"/>
      <c r="AA75" s="75"/>
    </row>
    <row r="76" spans="1:27" ht="12.75" customHeight="1">
      <c r="A76" s="1"/>
      <c r="B76" s="1"/>
      <c r="C76" s="1"/>
      <c r="D76" s="1"/>
      <c r="E76" s="1"/>
      <c r="F76" s="1"/>
      <c r="G76" s="17">
        <v>-90</v>
      </c>
      <c r="H76" s="57">
        <f>IF(H74=F73,F75,IF(H74=F75,F73,0))</f>
        <v>0</v>
      </c>
      <c r="I76" s="2">
        <f>IF(I74=G73,G75,IF(I74=G75,G73,0))</f>
        <v>0</v>
      </c>
      <c r="J76" s="58"/>
      <c r="K76" s="1"/>
      <c r="L76" s="1"/>
      <c r="M76" s="1"/>
      <c r="N76" s="1"/>
      <c r="O76" s="17">
        <v>-94</v>
      </c>
      <c r="P76" s="57">
        <f>IF(P74=N73,N75,IF(P74=N75,N73,0))</f>
        <v>0</v>
      </c>
      <c r="Q76" s="2" t="str">
        <f>IF(Q74=O73,O75,IF(Q74=O75,O73,0))</f>
        <v>_</v>
      </c>
      <c r="R76" s="6"/>
      <c r="S76" s="6"/>
      <c r="T76" s="75"/>
      <c r="U76" s="75"/>
      <c r="V76" s="75"/>
      <c r="W76" s="75"/>
      <c r="X76" s="75"/>
      <c r="Y76" s="75"/>
      <c r="Z76" s="75"/>
      <c r="AA76" s="75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07" t="s">
        <v>30</v>
      </c>
      <c r="S77" s="107"/>
      <c r="T77" s="75"/>
      <c r="U77" s="75"/>
      <c r="V77" s="75"/>
      <c r="W77" s="75"/>
      <c r="X77" s="75"/>
      <c r="Y77" s="75"/>
      <c r="Z77" s="75"/>
      <c r="AA77" s="75"/>
    </row>
    <row r="78" spans="1:27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5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2019-11-22T15:33:38Z</cp:lastPrinted>
  <dcterms:created xsi:type="dcterms:W3CDTF">2008-02-03T08:28:10Z</dcterms:created>
  <dcterms:modified xsi:type="dcterms:W3CDTF">2021-01-08T11:15:58Z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