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диночныйРазряд" sheetId="1" r:id="rId1"/>
    <sheet name="сОтЖен" sheetId="2" r:id="rId2"/>
    <sheet name="ОтЖен" sheetId="3" r:id="rId3"/>
    <sheet name="сОтМуж" sheetId="4" r:id="rId4"/>
    <sheet name="ОтМуж1" sheetId="5" r:id="rId5"/>
    <sheet name="ОтМуж2" sheetId="6" r:id="rId6"/>
    <sheet name="СпискиПары" sheetId="7" r:id="rId7"/>
    <sheet name="сПарыЖен" sheetId="8" r:id="rId8"/>
    <sheet name="ПарыЖен" sheetId="9" r:id="rId9"/>
    <sheet name="сПарыМуж" sheetId="10" r:id="rId10"/>
    <sheet name="ПарыМуж" sheetId="11" r:id="rId11"/>
    <sheet name="сПарыСмеш" sheetId="12" r:id="rId12"/>
    <sheet name="ПарыСмеш" sheetId="13" r:id="rId13"/>
  </sheets>
  <definedNames>
    <definedName name="HTML_CodePage" hidden="1">1251</definedName>
    <definedName name="HTML_Control" localSheetId="0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hidden="1">{"'РБ2000'!$A$1:$F$67"}</definedName>
    <definedName name="_xlnm.Print_Area" localSheetId="0">'ОдиночныйРазряд'!$A$1:$G$41</definedName>
    <definedName name="_xlnm.Print_Area" localSheetId="2">'ОтЖен'!$A$1:$M$77</definedName>
    <definedName name="_xlnm.Print_Area" localSheetId="4">'ОтМуж1'!$A$1:$O$69</definedName>
    <definedName name="_xlnm.Print_Area" localSheetId="5">'ОтМуж2'!$A$1:$O$69</definedName>
    <definedName name="_xlnm.Print_Area" localSheetId="8">'ПарыЖен'!$A$1:$J$38</definedName>
    <definedName name="_xlnm.Print_Area" localSheetId="10">'ПарыМуж'!$A$1:$G$77</definedName>
    <definedName name="_xlnm.Print_Area" localSheetId="12">'ПарыСмеш'!$A$1:$G$77</definedName>
    <definedName name="_xlnm.Print_Area" localSheetId="1">'сОтЖен'!$A$1:$I$39</definedName>
    <definedName name="_xlnm.Print_Area" localSheetId="3">'сОтМуж'!$A$1:$I$71</definedName>
    <definedName name="_xlnm.Print_Area" localSheetId="7">'сПарыЖен'!$A$1:$I$23</definedName>
    <definedName name="_xlnm.Print_Area" localSheetId="9">'сПарыМуж'!$A$1:$I$39</definedName>
    <definedName name="_xlnm.Print_Area" localSheetId="11">'сПарыСмеш'!$A$1:$I$39</definedName>
  </definedNames>
  <calcPr fullCalcOnLoad="1"/>
</workbook>
</file>

<file path=xl/sharedStrings.xml><?xml version="1.0" encoding="utf-8"?>
<sst xmlns="http://schemas.openxmlformats.org/spreadsheetml/2006/main" count="676" uniqueCount="220">
  <si>
    <r>
      <t>ФЕДЕРАЦИЯ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НАСТОЛЬНОГО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ТЕННИСА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58"/>
        <rFont val="Arial"/>
        <family val="2"/>
      </rPr>
      <t>РЕСПУБЛИКИ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58"/>
        <rFont val="Arial"/>
        <family val="2"/>
      </rPr>
      <t>БАШКОРТОСТАН</t>
    </r>
    <r>
      <rPr>
        <b/>
        <sz val="16"/>
        <color indexed="9"/>
        <rFont val="Arial"/>
        <family val="2"/>
      </rPr>
      <t xml:space="preserve">    </t>
    </r>
    <r>
      <rPr>
        <sz val="16"/>
        <color indexed="16"/>
        <rFont val="KR All Sport"/>
        <family val="0"/>
      </rPr>
      <t>H</t>
    </r>
    <r>
      <rPr>
        <b/>
        <sz val="16"/>
        <color indexed="9"/>
        <rFont val="Arial"/>
        <family val="2"/>
      </rPr>
      <t xml:space="preserve">    </t>
    </r>
    <r>
      <rPr>
        <b/>
        <sz val="16"/>
        <color indexed="12"/>
        <rFont val="Arial"/>
        <family val="2"/>
      </rPr>
      <t>ФНТ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58"/>
        <rFont val="Arial"/>
        <family val="2"/>
      </rPr>
      <t xml:space="preserve">РБ   </t>
    </r>
    <r>
      <rPr>
        <b/>
        <sz val="16"/>
        <color indexed="9"/>
        <rFont val="Arial"/>
        <family val="2"/>
      </rPr>
      <t xml:space="preserve"> </t>
    </r>
    <r>
      <rPr>
        <sz val="16"/>
        <color indexed="16"/>
        <rFont val="KR All Sport"/>
        <family val="0"/>
      </rPr>
      <t>H</t>
    </r>
    <r>
      <rPr>
        <b/>
        <sz val="16"/>
        <color indexed="16"/>
        <rFont val="KR All Sport"/>
        <family val="0"/>
      </rPr>
      <t xml:space="preserve">   </t>
    </r>
    <r>
      <rPr>
        <b/>
        <sz val="16"/>
        <color indexed="12"/>
        <rFont val="Arial"/>
        <family val="2"/>
      </rPr>
      <t>fntb</t>
    </r>
    <r>
      <rPr>
        <b/>
        <sz val="16"/>
        <color indexed="58"/>
        <rFont val="Arial"/>
        <family val="2"/>
      </rPr>
      <t xml:space="preserve">.ru    </t>
    </r>
    <r>
      <rPr>
        <sz val="16"/>
        <color indexed="16"/>
        <rFont val="KR All Sport"/>
        <family val="0"/>
      </rPr>
      <t>H</t>
    </r>
    <r>
      <rPr>
        <b/>
        <sz val="16"/>
        <color indexed="16"/>
        <rFont val="KR All Sport"/>
        <family val="0"/>
      </rPr>
      <t xml:space="preserve">  </t>
    </r>
    <r>
      <rPr>
        <b/>
        <sz val="16"/>
        <color indexed="9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fntrb</t>
    </r>
    <r>
      <rPr>
        <b/>
        <sz val="16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</si>
  <si>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11"/>
        <color indexed="9"/>
        <rFont val="Arial"/>
        <family val="2"/>
      </rPr>
      <t xml:space="preserve">004 000 2611Я                            </t>
    </r>
    <r>
      <rPr>
        <b/>
        <sz val="11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11"/>
        <color indexed="9"/>
        <rFont val="Arial"/>
        <family val="2"/>
      </rPr>
      <t xml:space="preserve">  004 02 03290 О</t>
    </r>
  </si>
  <si>
    <t>LXI Личный Чемпионат Республики Башкортостан</t>
  </si>
  <si>
    <t>Женский одиночный разряд - финальные соревнования. г.Уфа, 8 января 2020 г.</t>
  </si>
  <si>
    <t>Мужской одиночный разряд - финальные соревнования. г.Уфа, 8 января 2020 г.</t>
  </si>
  <si>
    <t>Лончакова Юлия</t>
  </si>
  <si>
    <t>Ратникова Наталья</t>
  </si>
  <si>
    <t>Коврижников Максим</t>
  </si>
  <si>
    <t>Аббасов Рустамхон</t>
  </si>
  <si>
    <t>Хафизов Булат</t>
  </si>
  <si>
    <t>Семенов Константин</t>
  </si>
  <si>
    <t>Байрамалов Леонид</t>
  </si>
  <si>
    <t>Яковлев Денис</t>
  </si>
  <si>
    <t>Срумов Антон</t>
  </si>
  <si>
    <t>Абулаев Салават</t>
  </si>
  <si>
    <t>Зарецкий Максим</t>
  </si>
  <si>
    <t>Аюпов Радик</t>
  </si>
  <si>
    <t>Клоков Михаил</t>
  </si>
  <si>
    <t>Каюмов Рафаэль</t>
  </si>
  <si>
    <t>Терехин Виктор</t>
  </si>
  <si>
    <t>Мазмаев Руслан</t>
  </si>
  <si>
    <t>Сагитов Александр</t>
  </si>
  <si>
    <t>Кузнецов Александр</t>
  </si>
  <si>
    <t>Едренкина Анна</t>
  </si>
  <si>
    <t>Якупова Дина</t>
  </si>
  <si>
    <t>Запольских Алена</t>
  </si>
  <si>
    <t>Сабирова Полина</t>
  </si>
  <si>
    <t>Липатова Ксения</t>
  </si>
  <si>
    <t>Апсатарова Дарина</t>
  </si>
  <si>
    <t>Абдулганеева Анастасия</t>
  </si>
  <si>
    <t>Муратова Аделина</t>
  </si>
  <si>
    <t>Кочарян Лилит</t>
  </si>
  <si>
    <t>Сайфуллина Азалия</t>
  </si>
  <si>
    <t>Ишмухаметова Камила</t>
  </si>
  <si>
    <t>Новичкова Александра</t>
  </si>
  <si>
    <t>Ганиева Эльвира</t>
  </si>
  <si>
    <t>Мазмаева Алина</t>
  </si>
  <si>
    <t>Отборочные соревнования женщин</t>
  </si>
  <si>
    <t>г.Уфа</t>
  </si>
  <si>
    <t>Список в соответствии с рейтингом</t>
  </si>
  <si>
    <t>№</t>
  </si>
  <si>
    <t>Список согласно занятым местам</t>
  </si>
  <si>
    <t>Ишмухаметова* Камилла</t>
  </si>
  <si>
    <t>Шарафутдинова* Алия</t>
  </si>
  <si>
    <t>Кужина* Ильгиза</t>
  </si>
  <si>
    <t>Ишкуватова* Элеонора</t>
  </si>
  <si>
    <t>Кочарян* Лилит</t>
  </si>
  <si>
    <t>Муратова* Аделина</t>
  </si>
  <si>
    <t>Байбулатова* Эвелина</t>
  </si>
  <si>
    <t>Галимуллина* Алина</t>
  </si>
  <si>
    <t>Новичкова* Александра</t>
  </si>
  <si>
    <t>Абдулганеева* Анастасия</t>
  </si>
  <si>
    <t>Сайфуллина* Азалия</t>
  </si>
  <si>
    <t>Петухова* Надежда</t>
  </si>
  <si>
    <t>Писарева* Елена</t>
  </si>
  <si>
    <t>Галанова* Анастасия</t>
  </si>
  <si>
    <t>Малышева* Анастасия</t>
  </si>
  <si>
    <t>Рахимова* Амина</t>
  </si>
  <si>
    <t>Мазмаева* Алина</t>
  </si>
  <si>
    <t>Искакова* Карина</t>
  </si>
  <si>
    <t>Ниценко* Снежана</t>
  </si>
  <si>
    <t>Байгужина* Назгуль</t>
  </si>
  <si>
    <t>Решетникова* Арина</t>
  </si>
  <si>
    <t>Авдеева Алена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</si>
  <si>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</si>
  <si>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</si>
  <si>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</si>
  <si>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</si>
  <si>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</si>
  <si>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</si>
  <si>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</si>
  <si>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</si>
  <si>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</si>
  <si>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</si>
  <si>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</si>
  <si>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</si>
  <si>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</si>
  <si>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</si>
  <si>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</si>
  <si>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Отборочные соревнования мужчин</t>
  </si>
  <si>
    <t>Кондратьев Игорь</t>
  </si>
  <si>
    <t>Исмайлов Азамат</t>
  </si>
  <si>
    <t>Рогачев Дмитрий</t>
  </si>
  <si>
    <t>Старновский Семен</t>
  </si>
  <si>
    <t>Байназаров Азамат</t>
  </si>
  <si>
    <t>Байрамалов Константин</t>
  </si>
  <si>
    <t>Горбунов Валентин</t>
  </si>
  <si>
    <t>Гумеров Ильсур</t>
  </si>
  <si>
    <t>Абулаев Айрат</t>
  </si>
  <si>
    <t>Насыров Эмиль</t>
  </si>
  <si>
    <t>Крылов Алексей</t>
  </si>
  <si>
    <t>Матвеев Антон</t>
  </si>
  <si>
    <t>Андрющенко Александр</t>
  </si>
  <si>
    <t>Тарасов Артем</t>
  </si>
  <si>
    <t>Клоков Юрий</t>
  </si>
  <si>
    <t>Игнатенко Алексей</t>
  </si>
  <si>
    <t>Макаров Андрей</t>
  </si>
  <si>
    <t>Салманов Сергей</t>
  </si>
  <si>
    <t>Мазурин Александр</t>
  </si>
  <si>
    <t>Тагиров Сайфулла</t>
  </si>
  <si>
    <t>Ахкамов Марсель</t>
  </si>
  <si>
    <t>Фирсов Денис</t>
  </si>
  <si>
    <t>Исянбаев Ильсур</t>
  </si>
  <si>
    <t>Бычков Артем</t>
  </si>
  <si>
    <t>Кузнецов Дмитрий</t>
  </si>
  <si>
    <t>Ортенберг Артем</t>
  </si>
  <si>
    <t>Нураев Батыр</t>
  </si>
  <si>
    <t>Кузнецов Олег</t>
  </si>
  <si>
    <t>Каипов Спартак</t>
  </si>
  <si>
    <t>Мухаметдинов Рустам</t>
  </si>
  <si>
    <t>Слаутин Александр</t>
  </si>
  <si>
    <t>Зайнуллин Фаниль</t>
  </si>
  <si>
    <t>Ишпулатов Эдик</t>
  </si>
  <si>
    <t>Бикметов Раиль</t>
  </si>
  <si>
    <t>Балабанов Альберт</t>
  </si>
  <si>
    <t>Антонов Олег</t>
  </si>
  <si>
    <t>Наконечный Антон</t>
  </si>
  <si>
    <t>Салихов Раиль</t>
  </si>
  <si>
    <t>Хасбиев Владислав</t>
  </si>
  <si>
    <t>Виноградов Андрей</t>
  </si>
  <si>
    <t>Суфияров Эдурд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</si>
  <si>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</si>
  <si>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Список женских пар</t>
  </si>
  <si>
    <t>Кужина Ильгиза</t>
  </si>
  <si>
    <t>Ишкуватова Элеонора</t>
  </si>
  <si>
    <t>Апсатарова Наталья</t>
  </si>
  <si>
    <t>Галимуллина Алина</t>
  </si>
  <si>
    <t>Искакова Карина</t>
  </si>
  <si>
    <t>Байбулатова Эвелина</t>
  </si>
  <si>
    <t>Рахимова Амина</t>
  </si>
  <si>
    <t>Галанова Анастасия</t>
  </si>
  <si>
    <t>Малышева Анастасия</t>
  </si>
  <si>
    <t>Писарева Елена</t>
  </si>
  <si>
    <t>Ниценко Снежана</t>
  </si>
  <si>
    <t>Решетникова Арина</t>
  </si>
  <si>
    <t>Список мужских пар</t>
  </si>
  <si>
    <t>Суфияров Эдуард</t>
  </si>
  <si>
    <t>Лежнев Артем</t>
  </si>
  <si>
    <t>Ортенберг Роман</t>
  </si>
  <si>
    <t>Фролов Роман</t>
  </si>
  <si>
    <t>Барабанов Владимир</t>
  </si>
  <si>
    <t>Список смешанных пар</t>
  </si>
  <si>
    <t>Ишмухаметова Камилла</t>
  </si>
  <si>
    <t>Петухова Надежда</t>
  </si>
  <si>
    <t>Байгужина Назгуль</t>
  </si>
  <si>
    <t>Пары ЖЕНСКИЕ</t>
  </si>
  <si>
    <t>7-8 января 2020 г.</t>
  </si>
  <si>
    <t>Лончакова Юлия - Ратникова Наталья</t>
  </si>
  <si>
    <t>Запольских Алена - Едренкина Анна</t>
  </si>
  <si>
    <t>Апсатарова Дарина - Якупова Дина</t>
  </si>
  <si>
    <t>Ишмухаметова Камила - Сабирова Полина</t>
  </si>
  <si>
    <t>Кужина Ильгиза - Ишкуватова Элеонора</t>
  </si>
  <si>
    <t>Липатова Ксения - Авдеева Алена</t>
  </si>
  <si>
    <t>Сайфуллина Азалия - Кочарян Лилит</t>
  </si>
  <si>
    <t>Абдулганеева Анастасия - Муратова Аделина</t>
  </si>
  <si>
    <t>Ганиева Эльвира - Апсатарова Наталья</t>
  </si>
  <si>
    <t>Новичкова Александра - Галимуллина Алина</t>
  </si>
  <si>
    <t>Искакова Карина - Байбулатова Эвелина</t>
  </si>
  <si>
    <t>Рахимова Амина - Галанова Анастасия</t>
  </si>
  <si>
    <t>Малышева Анастасия - Писарева Елена</t>
  </si>
  <si>
    <t>Ниценко Снежана - Решетникова Арина</t>
  </si>
  <si>
    <t>3-е место</t>
  </si>
  <si>
    <t>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</si>
  <si>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</si>
  <si>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Пары мужские</t>
  </si>
  <si>
    <t>Семенов Константин - Коврижников Максим</t>
  </si>
  <si>
    <t>Мазмаев Руслан - Кузнецов Александр</t>
  </si>
  <si>
    <t>Хафизов Булат - Абулаев Салават</t>
  </si>
  <si>
    <t>Байрамалов Леонид - Срумов Антон</t>
  </si>
  <si>
    <t>Аббасов Рустамхон - Зарецкий Максим</t>
  </si>
  <si>
    <t>Яковлев Денис - Байрамалов Константин</t>
  </si>
  <si>
    <t>Макаров Андрей - Терехин Виктор</t>
  </si>
  <si>
    <t>Горбунов Валентин - Аюпов Радик</t>
  </si>
  <si>
    <t>Клоков Михаил - Клоков Юрий</t>
  </si>
  <si>
    <t>Суфияров Эдуард - Исмайлов Азамат</t>
  </si>
  <si>
    <t>Абулаев Айрат - Матвеев Антон</t>
  </si>
  <si>
    <t>Насыров Эмиль - Андрющенко Александр</t>
  </si>
  <si>
    <t>Наконечный Антон - Старновский Семен</t>
  </si>
  <si>
    <t>Крылов Алексей - Тарасов Артем</t>
  </si>
  <si>
    <t>Байназаров Азамат - Лежнев Артем</t>
  </si>
  <si>
    <t>Сагитов Александр - Рогачев Дмитрий</t>
  </si>
  <si>
    <t>Гумеров Ильсур - Исянбаев Ильсур</t>
  </si>
  <si>
    <t>Бычков Артем - Тагиров Сайфулла</t>
  </si>
  <si>
    <t>Ортенберг Роман - Фирсов Денис</t>
  </si>
  <si>
    <t>Каюмов Рафаэль - Ишпулатов Эдик</t>
  </si>
  <si>
    <t>Фролов Роман - Мазурин Александр</t>
  </si>
  <si>
    <t>Кузнецов Олег - Кузнецов Дмитрий</t>
  </si>
  <si>
    <t>Каипов Спартак - Нураев Батыр</t>
  </si>
  <si>
    <t>Ахкамов Марсель - Хасбиев Владислав</t>
  </si>
  <si>
    <t>Виноградов Андрей - Барабанов Владимир</t>
  </si>
  <si>
    <t>Зайнуллин Фаниль - Бикметов Раиль</t>
  </si>
  <si>
    <t>Пары смешанные</t>
  </si>
  <si>
    <t>Срумов Антон - Лончакова Юлия</t>
  </si>
  <si>
    <t>Аббасов Рустамхон - Ратникова Наталья</t>
  </si>
  <si>
    <t>Яковлев Денис - Запольских Алена</t>
  </si>
  <si>
    <t>Коврижников Максим - Якупова Дина</t>
  </si>
  <si>
    <t>Абулаев Салават - Сабирова Полина</t>
  </si>
  <si>
    <t>Рогачев Дмитрий - Едренкина Анна</t>
  </si>
  <si>
    <t>Клоков Михаил - Ишмухаметова Камилла</t>
  </si>
  <si>
    <t>Семенов Константин - Кочарян Лилит</t>
  </si>
  <si>
    <t>Хафизов Булат - Муратова Аделина</t>
  </si>
  <si>
    <t>Горбунов Валентин - Липатова Ксения</t>
  </si>
  <si>
    <t>Байназаров Азамат - Ишкуватова Элеонора</t>
  </si>
  <si>
    <t>Байрамалов Леонид - Сайфуллина Азалия</t>
  </si>
  <si>
    <t>Зарецкий Максим - Абдулганеева Анастасия</t>
  </si>
  <si>
    <t>Лежнев Артем - Кужина Ильгиза</t>
  </si>
  <si>
    <t>Байрамалов Константин - Авдеева Алена</t>
  </si>
  <si>
    <t>Абулаев Айрат - Апсатарова Наталья</t>
  </si>
  <si>
    <t>Тарасов Артем - Галимуллина Алина</t>
  </si>
  <si>
    <t>Кузнецов Александр - Ганиева Эльвира</t>
  </si>
  <si>
    <t>Мазмаев Руслан - Мазмаева Алина</t>
  </si>
  <si>
    <t>Насыров Эмиль - Рахимова Амина</t>
  </si>
  <si>
    <t>Андрющенко Александр - Галанова Анастасия</t>
  </si>
  <si>
    <t>Мазурин Александр - Писарева Елена</t>
  </si>
  <si>
    <t>Фирсов Денис - Петухова Надежда</t>
  </si>
  <si>
    <t>Гумеров Ильсур - Байгужина Назгуль</t>
  </si>
  <si>
    <t>Нураев Батыр - Байбулатова Эвелина</t>
  </si>
  <si>
    <t>Каипов Спартак - Искакова Карина</t>
  </si>
  <si>
    <t>Фролов Роман - Малышева Анастасия</t>
  </si>
  <si>
    <t>Балабанов Альберт - Ниценко Снежана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</si>
</sst>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9"/>
      <color indexed="13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58"/>
      <name val="Arial"/>
      <family val="2"/>
    </font>
    <font>
      <b/>
      <sz val="16"/>
      <color indexed="16"/>
      <name val="KR All Sport"/>
      <family val="0"/>
    </font>
    <font>
      <sz val="14"/>
      <color indexed="16"/>
      <name val="Verdana"/>
      <family val="2"/>
    </font>
    <font>
      <b/>
      <sz val="14"/>
      <color indexed="8"/>
      <name val="Verdana"/>
      <family val="2"/>
    </font>
    <font>
      <sz val="16"/>
      <color indexed="16"/>
      <name val="KR All Sport"/>
      <family val="0"/>
    </font>
    <font>
      <sz val="8"/>
      <name val="Arial Cyr"/>
      <family val="0"/>
    </font>
    <font>
      <sz val="8"/>
      <name val="Arial"/>
      <family val="2"/>
    </font>
    <font>
      <sz val="14"/>
      <color indexed="8"/>
      <name val="Verdana"/>
      <family val="2"/>
    </font>
    <font>
      <b/>
      <sz val="22"/>
      <color indexed="61"/>
      <name val="Verdana"/>
      <family val="2"/>
    </font>
    <font>
      <i/>
      <sz val="20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Verdana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u val="single"/>
      <sz val="10"/>
      <color indexed="36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9"/>
      <color indexed="9"/>
      <name val="Arial"/>
      <family val="2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b/>
      <i/>
      <sz val="12"/>
      <color indexed="16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21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color indexed="14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2"/>
    </font>
    <font>
      <b/>
      <sz val="10"/>
      <color indexed="8"/>
      <name val="Arial Cyr"/>
      <family val="0"/>
    </font>
    <font>
      <b/>
      <sz val="12"/>
      <color indexed="48"/>
      <name val="Arial Cyr"/>
      <family val="0"/>
    </font>
    <font>
      <b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16"/>
      <name val="Arial Cyr"/>
      <family val="0"/>
    </font>
    <font>
      <b/>
      <i/>
      <sz val="12"/>
      <color indexed="12"/>
      <name val="Times New Roman"/>
      <family val="1"/>
    </font>
    <font>
      <sz val="6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medium">
        <color indexed="21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5" borderId="7" applyNumberFormat="0" applyAlignment="0" applyProtection="0"/>
    <xf numFmtId="0" fontId="2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4" fillId="18" borderId="10" xfId="54" applyFont="1" applyFill="1" applyBorder="1" applyAlignment="1">
      <alignment horizontal="center" vertical="center"/>
      <protection/>
    </xf>
    <xf numFmtId="0" fontId="7" fillId="18" borderId="11" xfId="42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3" fillId="2" borderId="0" xfId="0" applyFon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Alignment="1">
      <alignment/>
    </xf>
    <xf numFmtId="0" fontId="16" fillId="18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12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5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36" fillId="2" borderId="16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8" fillId="2" borderId="16" xfId="0" applyFont="1" applyFill="1" applyBorder="1" applyAlignment="1">
      <alignment/>
    </xf>
    <xf numFmtId="0" fontId="19" fillId="2" borderId="0" xfId="0" applyFont="1" applyFill="1" applyAlignment="1">
      <alignment horizontal="center" vertical="center"/>
    </xf>
    <xf numFmtId="0" fontId="8" fillId="2" borderId="11" xfId="42" applyFont="1" applyFill="1" applyBorder="1" applyAlignment="1" applyProtection="1">
      <alignment horizontal="center" vertical="center"/>
      <protection/>
    </xf>
    <xf numFmtId="0" fontId="18" fillId="2" borderId="17" xfId="0" applyFont="1" applyFill="1" applyBorder="1" applyAlignment="1" applyProtection="1">
      <alignment horizontal="center"/>
      <protection/>
    </xf>
    <xf numFmtId="0" fontId="6" fillId="18" borderId="10" xfId="54" applyFont="1" applyFill="1" applyBorder="1" applyAlignment="1">
      <alignment horizontal="center" vertical="center"/>
      <protection/>
    </xf>
    <xf numFmtId="0" fontId="7" fillId="2" borderId="18" xfId="42" applyFont="1" applyFill="1" applyBorder="1" applyAlignment="1">
      <alignment horizontal="center" vertical="center"/>
    </xf>
    <xf numFmtId="0" fontId="4" fillId="18" borderId="19" xfId="54" applyFont="1" applyFill="1" applyBorder="1" applyAlignment="1">
      <alignment horizontal="center" vertical="center"/>
      <protection/>
    </xf>
    <xf numFmtId="0" fontId="43" fillId="2" borderId="20" xfId="0" applyFont="1" applyFill="1" applyBorder="1" applyAlignment="1" applyProtection="1">
      <alignment horizontal="center" vertical="top" wrapText="1"/>
      <protection/>
    </xf>
    <xf numFmtId="0" fontId="44" fillId="18" borderId="0" xfId="0" applyFont="1" applyFill="1" applyAlignment="1" applyProtection="1">
      <alignment horizontal="left"/>
      <protection/>
    </xf>
    <xf numFmtId="0" fontId="45" fillId="2" borderId="0" xfId="0" applyFont="1" applyFill="1" applyAlignment="1" applyProtection="1">
      <alignment horizontal="center" vertical="center"/>
      <protection/>
    </xf>
    <xf numFmtId="189" fontId="46" fillId="18" borderId="0" xfId="0" applyNumberFormat="1" applyFont="1" applyFill="1" applyAlignment="1" applyProtection="1">
      <alignment horizontal="left"/>
      <protection locked="0"/>
    </xf>
    <xf numFmtId="190" fontId="47" fillId="17" borderId="21" xfId="0" applyNumberFormat="1" applyFont="1" applyFill="1" applyBorder="1" applyAlignment="1" applyProtection="1">
      <alignment horizontal="left"/>
      <protection/>
    </xf>
    <xf numFmtId="190" fontId="47" fillId="17" borderId="22" xfId="0" applyNumberFormat="1" applyFont="1" applyFill="1" applyBorder="1" applyAlignment="1" applyProtection="1">
      <alignment horizontal="left"/>
      <protection/>
    </xf>
    <xf numFmtId="190" fontId="47" fillId="19" borderId="23" xfId="0" applyNumberFormat="1" applyFont="1" applyFill="1" applyBorder="1" applyAlignment="1" applyProtection="1">
      <alignment horizontal="center"/>
      <protection/>
    </xf>
    <xf numFmtId="190" fontId="47" fillId="17" borderId="23" xfId="0" applyNumberFormat="1" applyFont="1" applyFill="1" applyBorder="1" applyAlignment="1" applyProtection="1">
      <alignment horizontal="center"/>
      <protection/>
    </xf>
    <xf numFmtId="190" fontId="47" fillId="19" borderId="21" xfId="0" applyNumberFormat="1" applyFont="1" applyFill="1" applyBorder="1" applyAlignment="1" applyProtection="1">
      <alignment horizontal="right"/>
      <protection/>
    </xf>
    <xf numFmtId="190" fontId="47" fillId="19" borderId="22" xfId="0" applyNumberFormat="1" applyFont="1" applyFill="1" applyBorder="1" applyAlignment="1" applyProtection="1">
      <alignment horizontal="left" vertical="center"/>
      <protection/>
    </xf>
    <xf numFmtId="190" fontId="47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48" fillId="2" borderId="0" xfId="0" applyFont="1" applyFill="1" applyAlignment="1" applyProtection="1">
      <alignment horizontal="right"/>
      <protection/>
    </xf>
    <xf numFmtId="0" fontId="48" fillId="2" borderId="0" xfId="0" applyFont="1" applyFill="1" applyAlignment="1" applyProtection="1">
      <alignment horizontal="center"/>
      <protection/>
    </xf>
    <xf numFmtId="0" fontId="48" fillId="2" borderId="0" xfId="0" applyFont="1" applyFill="1" applyAlignment="1" applyProtection="1">
      <alignment/>
      <protection/>
    </xf>
    <xf numFmtId="0" fontId="49" fillId="10" borderId="24" xfId="0" applyFont="1" applyFill="1" applyBorder="1" applyAlignment="1" applyProtection="1">
      <alignment horizontal="center"/>
      <protection/>
    </xf>
    <xf numFmtId="0" fontId="50" fillId="20" borderId="24" xfId="0" applyFont="1" applyFill="1" applyBorder="1" applyAlignment="1" applyProtection="1">
      <alignment horizontal="right"/>
      <protection locked="0"/>
    </xf>
    <xf numFmtId="0" fontId="51" fillId="2" borderId="0" xfId="0" applyFont="1" applyFill="1" applyAlignment="1" applyProtection="1">
      <alignment horizontal="center"/>
      <protection/>
    </xf>
    <xf numFmtId="0" fontId="52" fillId="2" borderId="0" xfId="0" applyFont="1" applyFill="1" applyAlignment="1" applyProtection="1">
      <alignment horizontal="left"/>
      <protection/>
    </xf>
    <xf numFmtId="0" fontId="54" fillId="18" borderId="19" xfId="54" applyFont="1" applyFill="1" applyBorder="1" applyAlignment="1">
      <alignment horizontal="center" vertical="center"/>
      <protection/>
    </xf>
    <xf numFmtId="0" fontId="55" fillId="18" borderId="19" xfId="54" applyFont="1" applyFill="1" applyBorder="1" applyAlignment="1">
      <alignment horizontal="center" vertical="center"/>
      <protection/>
    </xf>
    <xf numFmtId="0" fontId="56" fillId="2" borderId="20" xfId="0" applyFont="1" applyFill="1" applyBorder="1" applyAlignment="1" applyProtection="1">
      <alignment horizontal="center" vertical="center"/>
      <protection/>
    </xf>
    <xf numFmtId="0" fontId="57" fillId="18" borderId="20" xfId="0" applyFont="1" applyFill="1" applyBorder="1" applyAlignment="1" applyProtection="1">
      <alignment horizontal="center" vertical="center"/>
      <protection/>
    </xf>
    <xf numFmtId="14" fontId="58" fillId="2" borderId="0" xfId="0" applyNumberFormat="1" applyFont="1" applyFill="1" applyAlignment="1" applyProtection="1">
      <alignment horizontal="center" vertical="center"/>
      <protection/>
    </xf>
    <xf numFmtId="14" fontId="58" fillId="18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59" fillId="2" borderId="0" xfId="0" applyFont="1" applyFill="1" applyAlignment="1" applyProtection="1">
      <alignment vertical="center"/>
      <protection/>
    </xf>
    <xf numFmtId="0" fontId="60" fillId="2" borderId="25" xfId="0" applyFont="1" applyFill="1" applyBorder="1" applyAlignment="1" applyProtection="1">
      <alignment horizontal="center" vertical="center"/>
      <protection/>
    </xf>
    <xf numFmtId="0" fontId="61" fillId="2" borderId="25" xfId="0" applyFont="1" applyFill="1" applyBorder="1" applyAlignment="1" applyProtection="1">
      <alignment horizontal="left" vertical="center"/>
      <protection/>
    </xf>
    <xf numFmtId="0" fontId="61" fillId="2" borderId="0" xfId="0" applyFont="1" applyFill="1" applyBorder="1" applyAlignment="1" applyProtection="1">
      <alignment horizontal="left" vertical="center"/>
      <protection/>
    </xf>
    <xf numFmtId="0" fontId="62" fillId="18" borderId="0" xfId="0" applyFont="1" applyFill="1" applyAlignment="1">
      <alignment/>
    </xf>
    <xf numFmtId="0" fontId="60" fillId="2" borderId="0" xfId="0" applyFont="1" applyFill="1" applyAlignment="1" applyProtection="1">
      <alignment horizontal="center" vertical="center"/>
      <protection/>
    </xf>
    <xf numFmtId="0" fontId="59" fillId="2" borderId="26" xfId="0" applyFont="1" applyFill="1" applyBorder="1" applyAlignment="1" applyProtection="1">
      <alignment vertical="center"/>
      <protection/>
    </xf>
    <xf numFmtId="0" fontId="60" fillId="2" borderId="0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61" fillId="2" borderId="27" xfId="0" applyFont="1" applyFill="1" applyBorder="1" applyAlignment="1" applyProtection="1">
      <alignment horizontal="left" vertical="center"/>
      <protection/>
    </xf>
    <xf numFmtId="0" fontId="61" fillId="2" borderId="28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vertical="center"/>
      <protection/>
    </xf>
    <xf numFmtId="0" fontId="61" fillId="2" borderId="0" xfId="0" applyFont="1" applyFill="1" applyBorder="1" applyAlignment="1" applyProtection="1">
      <alignment horizontal="center" vertical="center"/>
      <protection/>
    </xf>
    <xf numFmtId="0" fontId="59" fillId="2" borderId="28" xfId="0" applyFont="1" applyFill="1" applyBorder="1" applyAlignment="1" applyProtection="1">
      <alignment horizontal="center" vertical="center"/>
      <protection/>
    </xf>
    <xf numFmtId="0" fontId="59" fillId="2" borderId="27" xfId="0" applyFont="1" applyFill="1" applyBorder="1" applyAlignment="1" applyProtection="1">
      <alignment horizontal="left" vertical="center"/>
      <protection/>
    </xf>
    <xf numFmtId="0" fontId="59" fillId="2" borderId="29" xfId="0" applyFont="1" applyFill="1" applyBorder="1" applyAlignment="1" applyProtection="1">
      <alignment horizontal="center" vertical="center"/>
      <protection/>
    </xf>
    <xf numFmtId="0" fontId="59" fillId="2" borderId="0" xfId="0" applyFont="1" applyFill="1" applyAlignment="1" applyProtection="1">
      <alignment horizontal="center" vertical="center"/>
      <protection/>
    </xf>
    <xf numFmtId="0" fontId="59" fillId="2" borderId="25" xfId="0" applyFont="1" applyFill="1" applyBorder="1" applyAlignment="1" applyProtection="1">
      <alignment horizontal="left" vertical="center"/>
      <protection/>
    </xf>
    <xf numFmtId="0" fontId="59" fillId="2" borderId="0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horizontal="left" vertical="center"/>
      <protection/>
    </xf>
    <xf numFmtId="0" fontId="60" fillId="2" borderId="30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Alignment="1" applyProtection="1">
      <alignment horizontal="right" vertical="center"/>
      <protection/>
    </xf>
    <xf numFmtId="0" fontId="2" fillId="2" borderId="29" xfId="0" applyFont="1" applyFill="1" applyBorder="1" applyAlignment="1" applyProtection="1">
      <alignment vertical="center"/>
      <protection/>
    </xf>
    <xf numFmtId="0" fontId="59" fillId="2" borderId="0" xfId="0" applyFont="1" applyFill="1" applyBorder="1" applyAlignment="1" applyProtection="1">
      <alignment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63" fillId="2" borderId="0" xfId="0" applyFont="1" applyFill="1" applyBorder="1" applyAlignment="1" applyProtection="1">
      <alignment horizontal="right" vertical="center"/>
      <protection/>
    </xf>
    <xf numFmtId="0" fontId="63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64" fillId="2" borderId="0" xfId="0" applyFont="1" applyFill="1" applyAlignment="1" applyProtection="1">
      <alignment vertical="center"/>
      <protection/>
    </xf>
    <xf numFmtId="0" fontId="63" fillId="2" borderId="0" xfId="0" applyFont="1" applyFill="1" applyAlignment="1" applyProtection="1">
      <alignment horizontal="center" vertical="center"/>
      <protection/>
    </xf>
    <xf numFmtId="0" fontId="2" fillId="18" borderId="0" xfId="0" applyFont="1" applyFill="1" applyAlignment="1">
      <alignment vertical="center"/>
    </xf>
    <xf numFmtId="0" fontId="64" fillId="18" borderId="0" xfId="0" applyFon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62" fillId="18" borderId="0" xfId="0" applyFont="1" applyFill="1" applyAlignment="1">
      <alignment vertical="center"/>
    </xf>
    <xf numFmtId="0" fontId="65" fillId="18" borderId="0" xfId="0" applyFont="1" applyFill="1" applyAlignment="1">
      <alignment vertical="center"/>
    </xf>
    <xf numFmtId="0" fontId="62" fillId="18" borderId="0" xfId="0" applyFont="1" applyFill="1" applyAlignment="1">
      <alignment horizontal="center" vertical="center"/>
    </xf>
    <xf numFmtId="0" fontId="7" fillId="2" borderId="11" xfId="42" applyFont="1" applyFill="1" applyBorder="1" applyAlignment="1" applyProtection="1">
      <alignment horizontal="center" vertical="center"/>
      <protection/>
    </xf>
    <xf numFmtId="0" fontId="4" fillId="18" borderId="10" xfId="54" applyFont="1" applyFill="1" applyBorder="1" applyAlignment="1">
      <alignment horizontal="center" vertical="center"/>
      <protection/>
    </xf>
    <xf numFmtId="0" fontId="43" fillId="2" borderId="17" xfId="0" applyFont="1" applyFill="1" applyBorder="1" applyAlignment="1" applyProtection="1">
      <alignment horizontal="center" vertical="top" wrapText="1"/>
      <protection/>
    </xf>
    <xf numFmtId="190" fontId="47" fillId="17" borderId="31" xfId="0" applyNumberFormat="1" applyFont="1" applyFill="1" applyBorder="1" applyAlignment="1" applyProtection="1">
      <alignment horizontal="left"/>
      <protection/>
    </xf>
    <xf numFmtId="190" fontId="47" fillId="17" borderId="32" xfId="0" applyNumberFormat="1" applyFont="1" applyFill="1" applyBorder="1" applyAlignment="1" applyProtection="1">
      <alignment horizontal="left"/>
      <protection/>
    </xf>
    <xf numFmtId="190" fontId="47" fillId="19" borderId="23" xfId="0" applyNumberFormat="1" applyFont="1" applyFill="1" applyBorder="1" applyAlignment="1" applyProtection="1">
      <alignment horizontal="center"/>
      <protection/>
    </xf>
    <xf numFmtId="190" fontId="47" fillId="17" borderId="23" xfId="0" applyNumberFormat="1" applyFont="1" applyFill="1" applyBorder="1" applyAlignment="1" applyProtection="1">
      <alignment horizontal="center"/>
      <protection/>
    </xf>
    <xf numFmtId="190" fontId="47" fillId="19" borderId="31" xfId="0" applyNumberFormat="1" applyFont="1" applyFill="1" applyBorder="1" applyAlignment="1" applyProtection="1">
      <alignment horizontal="right"/>
      <protection/>
    </xf>
    <xf numFmtId="190" fontId="47" fillId="19" borderId="32" xfId="0" applyNumberFormat="1" applyFont="1" applyFill="1" applyBorder="1" applyAlignment="1" applyProtection="1">
      <alignment horizontal="left" vertical="center"/>
      <protection/>
    </xf>
    <xf numFmtId="0" fontId="49" fillId="10" borderId="24" xfId="0" applyFont="1" applyFill="1" applyBorder="1" applyAlignment="1" applyProtection="1">
      <alignment horizontal="center"/>
      <protection/>
    </xf>
    <xf numFmtId="0" fontId="50" fillId="20" borderId="24" xfId="0" applyFont="1" applyFill="1" applyBorder="1" applyAlignment="1" applyProtection="1">
      <alignment horizontal="right"/>
      <protection locked="0"/>
    </xf>
    <xf numFmtId="0" fontId="56" fillId="2" borderId="17" xfId="0" applyFont="1" applyFill="1" applyBorder="1" applyAlignment="1" applyProtection="1">
      <alignment horizontal="center" vertical="center"/>
      <protection/>
    </xf>
    <xf numFmtId="0" fontId="57" fillId="18" borderId="17" xfId="0" applyFont="1" applyFill="1" applyBorder="1" applyAlignment="1" applyProtection="1">
      <alignment horizontal="center" vertical="center"/>
      <protection/>
    </xf>
    <xf numFmtId="0" fontId="62" fillId="18" borderId="0" xfId="0" applyFont="1" applyFill="1" applyAlignment="1" applyProtection="1">
      <alignment/>
      <protection/>
    </xf>
    <xf numFmtId="0" fontId="2" fillId="18" borderId="0" xfId="0" applyFont="1" applyFill="1" applyAlignment="1" applyProtection="1">
      <alignment horizontal="right" vertical="center"/>
      <protection/>
    </xf>
    <xf numFmtId="0" fontId="59" fillId="2" borderId="0" xfId="0" applyFont="1" applyFill="1" applyAlignment="1" applyProtection="1">
      <alignment horizontal="right" vertical="center"/>
      <protection/>
    </xf>
    <xf numFmtId="0" fontId="60" fillId="2" borderId="33" xfId="0" applyFont="1" applyFill="1" applyBorder="1" applyAlignment="1" applyProtection="1">
      <alignment horizontal="center" vertical="center"/>
      <protection/>
    </xf>
    <xf numFmtId="0" fontId="61" fillId="2" borderId="33" xfId="0" applyFont="1" applyFill="1" applyBorder="1" applyAlignment="1" applyProtection="1">
      <alignment horizontal="left" vertical="center"/>
      <protection/>
    </xf>
    <xf numFmtId="0" fontId="59" fillId="2" borderId="14" xfId="0" applyFont="1" applyFill="1" applyBorder="1" applyAlignment="1" applyProtection="1">
      <alignment horizontal="right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61" fillId="2" borderId="13" xfId="0" applyFont="1" applyFill="1" applyBorder="1" applyAlignment="1" applyProtection="1">
      <alignment horizontal="left" vertical="center"/>
      <protection/>
    </xf>
    <xf numFmtId="0" fontId="61" fillId="2" borderId="34" xfId="0" applyFont="1" applyFill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2" fillId="2" borderId="35" xfId="0" applyFont="1" applyFill="1" applyBorder="1" applyAlignment="1" applyProtection="1">
      <alignment horizontal="left" vertical="center"/>
      <protection/>
    </xf>
    <xf numFmtId="0" fontId="2" fillId="2" borderId="35" xfId="0" applyFont="1" applyFill="1" applyBorder="1" applyAlignment="1" applyProtection="1">
      <alignment horizontal="right" vertical="center"/>
      <protection/>
    </xf>
    <xf numFmtId="0" fontId="60" fillId="2" borderId="16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Alignment="1" applyProtection="1">
      <alignment/>
      <protection/>
    </xf>
    <xf numFmtId="0" fontId="62" fillId="2" borderId="0" xfId="0" applyFont="1" applyFill="1" applyAlignment="1" applyProtection="1">
      <alignment/>
      <protection/>
    </xf>
    <xf numFmtId="189" fontId="66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61" fillId="2" borderId="33" xfId="0" applyFont="1" applyFill="1" applyBorder="1" applyAlignment="1" applyProtection="1">
      <alignment horizontal="left"/>
      <protection/>
    </xf>
    <xf numFmtId="0" fontId="61" fillId="2" borderId="13" xfId="0" applyFont="1" applyFill="1" applyBorder="1" applyAlignment="1" applyProtection="1">
      <alignment horizontal="left"/>
      <protection/>
    </xf>
    <xf numFmtId="0" fontId="63" fillId="2" borderId="0" xfId="0" applyFont="1" applyFill="1" applyAlignment="1" applyProtection="1">
      <alignment horizontal="left" vertical="center"/>
      <protection/>
    </xf>
    <xf numFmtId="0" fontId="70" fillId="0" borderId="0" xfId="53" applyFont="1" applyAlignment="1">
      <alignment horizontal="center" vertical="center"/>
      <protection/>
    </xf>
    <xf numFmtId="0" fontId="70" fillId="0" borderId="0" xfId="53" applyFont="1" applyAlignment="1">
      <alignment vertical="center"/>
      <protection/>
    </xf>
    <xf numFmtId="190" fontId="71" fillId="0" borderId="0" xfId="53" applyNumberFormat="1" applyFont="1" applyAlignment="1">
      <alignment horizontal="center" vertical="center"/>
      <protection/>
    </xf>
    <xf numFmtId="0" fontId="72" fillId="0" borderId="0" xfId="53" applyFont="1" applyAlignment="1">
      <alignment horizontal="left" vertical="center"/>
      <protection/>
    </xf>
    <xf numFmtId="0" fontId="73" fillId="16" borderId="24" xfId="53" applyFont="1" applyFill="1" applyBorder="1" applyAlignment="1">
      <alignment horizontal="left" vertical="center"/>
      <protection/>
    </xf>
    <xf numFmtId="0" fontId="74" fillId="2" borderId="24" xfId="53" applyFont="1" applyFill="1" applyBorder="1" applyAlignment="1">
      <alignment horizontal="right" vertical="center"/>
      <protection/>
    </xf>
    <xf numFmtId="0" fontId="74" fillId="16" borderId="24" xfId="53" applyFont="1" applyFill="1" applyBorder="1" applyAlignment="1">
      <alignment horizontal="left" vertical="center"/>
      <protection/>
    </xf>
    <xf numFmtId="0" fontId="74" fillId="0" borderId="24" xfId="53" applyFont="1" applyBorder="1" applyAlignment="1">
      <alignment horizontal="right" vertical="center"/>
      <protection/>
    </xf>
    <xf numFmtId="0" fontId="74" fillId="16" borderId="24" xfId="53" applyFont="1" applyFill="1" applyBorder="1" applyAlignment="1">
      <alignment horizontal="left" vertical="center"/>
      <protection/>
    </xf>
    <xf numFmtId="0" fontId="75" fillId="2" borderId="24" xfId="53" applyFont="1" applyFill="1" applyBorder="1" applyAlignment="1">
      <alignment vertical="center"/>
      <protection/>
    </xf>
    <xf numFmtId="0" fontId="76" fillId="0" borderId="0" xfId="53" applyFont="1" applyAlignment="1">
      <alignment horizontal="left" vertical="center"/>
      <protection/>
    </xf>
    <xf numFmtId="0" fontId="77" fillId="0" borderId="0" xfId="53" applyFont="1" applyAlignment="1">
      <alignment vertical="center"/>
      <protection/>
    </xf>
    <xf numFmtId="0" fontId="78" fillId="0" borderId="0" xfId="53" applyFont="1" applyAlignment="1">
      <alignment vertical="center"/>
      <protection/>
    </xf>
    <xf numFmtId="0" fontId="73" fillId="0" borderId="0" xfId="53" applyFont="1" applyAlignment="1">
      <alignment vertical="center"/>
      <protection/>
    </xf>
    <xf numFmtId="0" fontId="76" fillId="8" borderId="24" xfId="53" applyFont="1" applyFill="1" applyBorder="1" applyAlignment="1">
      <alignment horizontal="left" vertical="center"/>
      <protection/>
    </xf>
    <xf numFmtId="0" fontId="77" fillId="2" borderId="24" xfId="53" applyFont="1" applyFill="1" applyBorder="1" applyAlignment="1">
      <alignment horizontal="right" vertical="center"/>
      <protection/>
    </xf>
    <xf numFmtId="0" fontId="77" fillId="8" borderId="24" xfId="53" applyFont="1" applyFill="1" applyBorder="1" applyAlignment="1">
      <alignment horizontal="left" vertical="center"/>
      <protection/>
    </xf>
    <xf numFmtId="0" fontId="77" fillId="0" borderId="24" xfId="53" applyFont="1" applyBorder="1" applyAlignment="1">
      <alignment horizontal="right" vertical="center"/>
      <protection/>
    </xf>
    <xf numFmtId="0" fontId="77" fillId="8" borderId="24" xfId="53" applyFont="1" applyFill="1" applyBorder="1" applyAlignment="1">
      <alignment horizontal="left" vertical="center"/>
      <protection/>
    </xf>
    <xf numFmtId="0" fontId="78" fillId="0" borderId="0" xfId="53" applyFont="1" applyAlignment="1">
      <alignment horizontal="left" vertical="center"/>
      <protection/>
    </xf>
    <xf numFmtId="0" fontId="78" fillId="17" borderId="24" xfId="53" applyFont="1" applyFill="1" applyBorder="1" applyAlignment="1">
      <alignment horizontal="left" vertical="center"/>
      <protection/>
    </xf>
    <xf numFmtId="0" fontId="79" fillId="16" borderId="24" xfId="53" applyFont="1" applyFill="1" applyBorder="1" applyAlignment="1">
      <alignment horizontal="left" vertical="center"/>
      <protection/>
    </xf>
    <xf numFmtId="0" fontId="80" fillId="2" borderId="0" xfId="0" applyFont="1" applyFill="1" applyAlignment="1" applyProtection="1">
      <alignment horizontal="center" vertical="center"/>
      <protection/>
    </xf>
    <xf numFmtId="190" fontId="47" fillId="2" borderId="0" xfId="0" applyNumberFormat="1" applyFont="1" applyFill="1" applyBorder="1" applyAlignment="1" applyProtection="1">
      <alignment horizontal="left"/>
      <protection/>
    </xf>
    <xf numFmtId="190" fontId="47" fillId="2" borderId="0" xfId="0" applyNumberFormat="1" applyFont="1" applyFill="1" applyBorder="1" applyAlignment="1" applyProtection="1">
      <alignment horizontal="center"/>
      <protection/>
    </xf>
    <xf numFmtId="190" fontId="47" fillId="2" borderId="0" xfId="0" applyNumberFormat="1" applyFont="1" applyFill="1" applyBorder="1" applyAlignment="1" applyProtection="1">
      <alignment horizontal="right"/>
      <protection/>
    </xf>
    <xf numFmtId="190" fontId="47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/>
      <protection/>
    </xf>
    <xf numFmtId="0" fontId="54" fillId="18" borderId="10" xfId="54" applyFont="1" applyFill="1" applyBorder="1" applyAlignment="1">
      <alignment horizontal="center" vertical="center"/>
      <protection/>
    </xf>
    <xf numFmtId="0" fontId="59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59" fillId="2" borderId="14" xfId="0" applyFont="1" applyFill="1" applyBorder="1" applyAlignment="1" applyProtection="1">
      <alignment/>
      <protection/>
    </xf>
    <xf numFmtId="0" fontId="2" fillId="2" borderId="33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/>
      <protection/>
    </xf>
    <xf numFmtId="0" fontId="61" fillId="2" borderId="0" xfId="0" applyFont="1" applyFill="1" applyBorder="1" applyAlignment="1" applyProtection="1">
      <alignment horizontal="left"/>
      <protection/>
    </xf>
    <xf numFmtId="0" fontId="2" fillId="2" borderId="16" xfId="0" applyFont="1" applyFill="1" applyBorder="1" applyAlignment="1" applyProtection="1">
      <alignment horizontal="left"/>
      <protection/>
    </xf>
    <xf numFmtId="0" fontId="2" fillId="2" borderId="33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63" fillId="2" borderId="36" xfId="0" applyFont="1" applyFill="1" applyBorder="1" applyAlignment="1" applyProtection="1">
      <alignment horizontal="right"/>
      <protection/>
    </xf>
    <xf numFmtId="0" fontId="61" fillId="2" borderId="33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81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right"/>
      <protection/>
    </xf>
    <xf numFmtId="0" fontId="63" fillId="2" borderId="34" xfId="0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63" fillId="2" borderId="0" xfId="0" applyFont="1" applyFill="1" applyBorder="1" applyAlignment="1" applyProtection="1">
      <alignment horizontal="right"/>
      <protection/>
    </xf>
    <xf numFmtId="0" fontId="55" fillId="18" borderId="10" xfId="54" applyFont="1" applyFill="1" applyBorder="1" applyAlignment="1">
      <alignment horizontal="center" vertical="center"/>
      <protection/>
    </xf>
    <xf numFmtId="0" fontId="59" fillId="2" borderId="14" xfId="0" applyFont="1" applyFill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59" fillId="2" borderId="13" xfId="0" applyFont="1" applyFill="1" applyBorder="1" applyAlignment="1" applyProtection="1">
      <alignment horizontal="left" vertical="center"/>
      <protection/>
    </xf>
    <xf numFmtId="0" fontId="59" fillId="2" borderId="33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1714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b val="0"/>
        <i/>
        <strike/>
        <color indexed="47"/>
      </font>
      <fill>
        <patternFill>
          <bgColor indexed="9"/>
        </patternFill>
      </fill>
    </dxf>
    <dxf>
      <font>
        <color rgb="FFFFFFFF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41"/>
  <sheetViews>
    <sheetView showRowColHeaders="0" tabSelected="1" zoomScaleSheetLayoutView="75" zoomScalePageLayoutView="0" workbookViewId="0" topLeftCell="A1">
      <selection activeCell="A2" sqref="A2:G2"/>
    </sheetView>
  </sheetViews>
  <sheetFormatPr defaultColWidth="9.00390625" defaultRowHeight="12.75"/>
  <cols>
    <col min="1" max="1" width="6.00390625" style="3" customWidth="1"/>
    <col min="2" max="7" width="29.75390625" style="3" customWidth="1"/>
    <col min="8" max="10" width="15.75390625" style="3" customWidth="1"/>
    <col min="11" max="16384" width="9.125" style="3" customWidth="1"/>
  </cols>
  <sheetData>
    <row r="1" spans="1:9" s="1" customFormat="1" ht="24.75" customHeight="1" thickBot="1">
      <c r="A1" s="30" t="s">
        <v>0</v>
      </c>
      <c r="B1" s="30"/>
      <c r="C1" s="30"/>
      <c r="D1" s="30"/>
      <c r="E1" s="30"/>
      <c r="F1" s="30"/>
      <c r="G1" s="30"/>
      <c r="H1" s="5"/>
      <c r="I1" s="5"/>
    </row>
    <row r="2" spans="1:9" s="1" customFormat="1" ht="15.75" thickBot="1">
      <c r="A2" s="32" t="s">
        <v>1</v>
      </c>
      <c r="B2" s="32"/>
      <c r="C2" s="32"/>
      <c r="D2" s="32"/>
      <c r="E2" s="32"/>
      <c r="F2" s="32"/>
      <c r="G2" s="32"/>
      <c r="H2" s="4"/>
      <c r="I2" s="4"/>
    </row>
    <row r="3" spans="1:7" s="1" customFormat="1" ht="45" customHeight="1">
      <c r="A3" s="31" t="s">
        <v>2</v>
      </c>
      <c r="B3" s="31"/>
      <c r="C3" s="31"/>
      <c r="D3" s="31"/>
      <c r="E3" s="31"/>
      <c r="F3" s="31"/>
      <c r="G3" s="31"/>
    </row>
    <row r="4" spans="1:8" s="1" customFormat="1" ht="54.75" customHeight="1">
      <c r="A4" s="29" t="s">
        <v>3</v>
      </c>
      <c r="B4" s="29"/>
      <c r="C4" s="29"/>
      <c r="D4" s="29"/>
      <c r="E4" s="29"/>
      <c r="F4" s="29"/>
      <c r="G4" s="29"/>
      <c r="H4" s="15"/>
    </row>
    <row r="5" spans="1:8" ht="15.75" customHeight="1">
      <c r="A5" s="6">
        <v>16</v>
      </c>
      <c r="B5" s="19" t="s">
        <v>34</v>
      </c>
      <c r="C5" s="6">
        <v>1</v>
      </c>
      <c r="D5" s="19" t="s">
        <v>5</v>
      </c>
      <c r="E5" s="20"/>
      <c r="F5" s="8"/>
      <c r="G5" s="8"/>
      <c r="H5" s="17"/>
    </row>
    <row r="6" spans="1:8" ht="15.75" customHeight="1">
      <c r="A6" s="6"/>
      <c r="B6" s="21"/>
      <c r="C6" s="19" t="s">
        <v>35</v>
      </c>
      <c r="D6" s="21"/>
      <c r="E6" s="19" t="s">
        <v>5</v>
      </c>
      <c r="F6" s="8"/>
      <c r="G6" s="8"/>
      <c r="H6" s="17"/>
    </row>
    <row r="7" spans="1:8" ht="15.75" customHeight="1">
      <c r="A7" s="6">
        <v>9</v>
      </c>
      <c r="B7" s="22" t="s">
        <v>35</v>
      </c>
      <c r="C7" s="23"/>
      <c r="D7" s="22" t="s">
        <v>26</v>
      </c>
      <c r="E7" s="21"/>
      <c r="F7" s="8"/>
      <c r="G7" s="8"/>
      <c r="H7" s="17"/>
    </row>
    <row r="8" spans="1:8" ht="15.75" customHeight="1">
      <c r="A8" s="6"/>
      <c r="B8" s="6">
        <v>8</v>
      </c>
      <c r="C8" s="22" t="s">
        <v>26</v>
      </c>
      <c r="D8" s="20"/>
      <c r="E8" s="24"/>
      <c r="F8" s="27" t="s">
        <v>5</v>
      </c>
      <c r="G8" s="8"/>
      <c r="H8" s="17"/>
    </row>
    <row r="9" spans="1:8" ht="15.75" customHeight="1">
      <c r="A9" s="6">
        <v>13</v>
      </c>
      <c r="B9" s="20" t="s">
        <v>36</v>
      </c>
      <c r="C9" s="6">
        <v>4</v>
      </c>
      <c r="D9" s="19" t="s">
        <v>24</v>
      </c>
      <c r="E9" s="24"/>
      <c r="F9" s="9"/>
      <c r="G9" s="8"/>
      <c r="H9" s="17"/>
    </row>
    <row r="10" spans="1:8" ht="15.75" customHeight="1">
      <c r="A10" s="6"/>
      <c r="B10" s="21"/>
      <c r="C10" s="25" t="s">
        <v>36</v>
      </c>
      <c r="D10" s="21"/>
      <c r="E10" s="22" t="s">
        <v>24</v>
      </c>
      <c r="F10" s="11"/>
      <c r="G10" s="8"/>
      <c r="H10" s="17"/>
    </row>
    <row r="11" spans="1:8" ht="15.75" customHeight="1">
      <c r="A11" s="6">
        <v>12</v>
      </c>
      <c r="B11" s="22" t="s">
        <v>30</v>
      </c>
      <c r="C11" s="23"/>
      <c r="D11" s="22" t="s">
        <v>36</v>
      </c>
      <c r="E11" s="20"/>
      <c r="F11" s="11"/>
      <c r="G11" s="8"/>
      <c r="H11" s="17"/>
    </row>
    <row r="12" spans="1:8" ht="15.75" customHeight="1">
      <c r="A12" s="6"/>
      <c r="B12" s="6">
        <v>5</v>
      </c>
      <c r="C12" s="22" t="s">
        <v>25</v>
      </c>
      <c r="D12" s="20"/>
      <c r="E12" s="20"/>
      <c r="F12" s="11"/>
      <c r="G12" s="26" t="s">
        <v>6</v>
      </c>
      <c r="H12" s="17"/>
    </row>
    <row r="13" spans="1:8" ht="15.75" customHeight="1">
      <c r="A13" s="6">
        <v>14</v>
      </c>
      <c r="B13" s="20" t="s">
        <v>31</v>
      </c>
      <c r="C13" s="6">
        <v>3</v>
      </c>
      <c r="D13" s="19" t="s">
        <v>23</v>
      </c>
      <c r="E13" s="20"/>
      <c r="F13" s="11"/>
      <c r="G13" s="8"/>
      <c r="H13" s="17"/>
    </row>
    <row r="14" spans="1:8" ht="15.75" customHeight="1">
      <c r="A14" s="6"/>
      <c r="B14" s="21"/>
      <c r="C14" s="19" t="s">
        <v>31</v>
      </c>
      <c r="D14" s="21"/>
      <c r="E14" s="19" t="s">
        <v>23</v>
      </c>
      <c r="F14" s="11"/>
      <c r="G14" s="8"/>
      <c r="H14" s="17"/>
    </row>
    <row r="15" spans="1:8" ht="15.75" customHeight="1">
      <c r="A15" s="6">
        <v>11</v>
      </c>
      <c r="B15" s="22" t="s">
        <v>29</v>
      </c>
      <c r="C15" s="23"/>
      <c r="D15" s="22" t="s">
        <v>31</v>
      </c>
      <c r="E15" s="21"/>
      <c r="F15" s="11"/>
      <c r="G15" s="8"/>
      <c r="H15" s="17"/>
    </row>
    <row r="16" spans="1:8" ht="15.75" customHeight="1">
      <c r="A16" s="6"/>
      <c r="B16" s="6">
        <v>6</v>
      </c>
      <c r="C16" s="22" t="s">
        <v>28</v>
      </c>
      <c r="D16" s="20"/>
      <c r="E16" s="24"/>
      <c r="F16" s="10" t="s">
        <v>6</v>
      </c>
      <c r="G16" s="8"/>
      <c r="H16" s="17"/>
    </row>
    <row r="17" spans="1:8" ht="15.75" customHeight="1">
      <c r="A17" s="6">
        <v>15</v>
      </c>
      <c r="B17" s="20" t="s">
        <v>33</v>
      </c>
      <c r="C17" s="6">
        <v>2</v>
      </c>
      <c r="D17" s="19" t="s">
        <v>6</v>
      </c>
      <c r="E17" s="24"/>
      <c r="F17" s="8"/>
      <c r="G17" s="8"/>
      <c r="H17" s="16"/>
    </row>
    <row r="18" spans="1:8" ht="15.75" customHeight="1">
      <c r="A18" s="6"/>
      <c r="B18" s="21"/>
      <c r="C18" s="19" t="s">
        <v>33</v>
      </c>
      <c r="D18" s="21"/>
      <c r="E18" s="22" t="s">
        <v>6</v>
      </c>
      <c r="F18" s="8"/>
      <c r="G18" s="8"/>
      <c r="H18" s="16"/>
    </row>
    <row r="19" spans="1:8" ht="15.75" customHeight="1">
      <c r="A19" s="6">
        <v>10</v>
      </c>
      <c r="B19" s="22" t="s">
        <v>32</v>
      </c>
      <c r="C19" s="23"/>
      <c r="D19" s="22" t="s">
        <v>33</v>
      </c>
      <c r="E19" s="20"/>
      <c r="F19" s="19" t="s">
        <v>24</v>
      </c>
      <c r="G19" s="7"/>
      <c r="H19" s="2"/>
    </row>
    <row r="20" spans="1:7" ht="15.75" customHeight="1">
      <c r="A20" s="8"/>
      <c r="B20" s="6">
        <v>7</v>
      </c>
      <c r="C20" s="22" t="s">
        <v>27</v>
      </c>
      <c r="D20" s="20"/>
      <c r="E20" s="20"/>
      <c r="F20" s="9"/>
      <c r="G20" s="28" t="s">
        <v>23</v>
      </c>
    </row>
    <row r="21" spans="1:7" ht="15.75" customHeight="1">
      <c r="A21" s="8"/>
      <c r="B21" s="6"/>
      <c r="C21" s="19"/>
      <c r="D21" s="20"/>
      <c r="E21" s="20"/>
      <c r="F21" s="22" t="s">
        <v>23</v>
      </c>
      <c r="G21" s="7"/>
    </row>
    <row r="22" spans="1:7" ht="10.5" customHeight="1">
      <c r="A22" s="14"/>
      <c r="B22" s="14"/>
      <c r="C22" s="14"/>
      <c r="D22" s="14"/>
      <c r="E22" s="14"/>
      <c r="F22" s="18"/>
      <c r="G22" s="18"/>
    </row>
    <row r="23" spans="1:8" ht="54.75" customHeight="1">
      <c r="A23" s="29" t="s">
        <v>4</v>
      </c>
      <c r="B23" s="29"/>
      <c r="C23" s="29"/>
      <c r="D23" s="29"/>
      <c r="E23" s="29"/>
      <c r="F23" s="29"/>
      <c r="G23" s="29"/>
      <c r="H23" s="17">
        <v>3000</v>
      </c>
    </row>
    <row r="24" spans="1:8" ht="15.75" customHeight="1">
      <c r="A24" s="6">
        <v>16</v>
      </c>
      <c r="B24" s="19" t="s">
        <v>15</v>
      </c>
      <c r="C24" s="6">
        <v>1</v>
      </c>
      <c r="D24" s="19" t="s">
        <v>7</v>
      </c>
      <c r="E24" s="20"/>
      <c r="F24" s="8"/>
      <c r="G24" s="8"/>
      <c r="H24" s="17">
        <v>2000</v>
      </c>
    </row>
    <row r="25" spans="1:8" ht="15.75" customHeight="1">
      <c r="A25" s="6"/>
      <c r="B25" s="21"/>
      <c r="C25" s="19" t="s">
        <v>15</v>
      </c>
      <c r="D25" s="21"/>
      <c r="E25" s="19" t="s">
        <v>7</v>
      </c>
      <c r="F25" s="8"/>
      <c r="G25" s="8"/>
      <c r="H25" s="17">
        <v>2000</v>
      </c>
    </row>
    <row r="26" spans="1:8" ht="15.75" customHeight="1">
      <c r="A26" s="6">
        <v>9</v>
      </c>
      <c r="B26" s="22" t="s">
        <v>19</v>
      </c>
      <c r="C26" s="23"/>
      <c r="D26" s="22" t="s">
        <v>14</v>
      </c>
      <c r="E26" s="21"/>
      <c r="F26" s="8"/>
      <c r="G26" s="8"/>
      <c r="H26" s="17">
        <v>1000</v>
      </c>
    </row>
    <row r="27" spans="1:8" ht="15.75" customHeight="1">
      <c r="A27" s="6"/>
      <c r="B27" s="6">
        <v>8</v>
      </c>
      <c r="C27" s="22" t="s">
        <v>14</v>
      </c>
      <c r="D27" s="20"/>
      <c r="E27" s="24"/>
      <c r="F27" s="27" t="s">
        <v>7</v>
      </c>
      <c r="G27" s="8"/>
      <c r="H27" s="17">
        <v>1000</v>
      </c>
    </row>
    <row r="28" spans="1:8" ht="15.75" customHeight="1">
      <c r="A28" s="6">
        <v>13</v>
      </c>
      <c r="B28" s="20" t="s">
        <v>17</v>
      </c>
      <c r="C28" s="6">
        <v>4</v>
      </c>
      <c r="D28" s="19" t="s">
        <v>9</v>
      </c>
      <c r="E28" s="24"/>
      <c r="F28" s="9"/>
      <c r="G28" s="8"/>
      <c r="H28" s="17">
        <v>1000</v>
      </c>
    </row>
    <row r="29" spans="1:8" ht="15.75" customHeight="1">
      <c r="A29" s="6"/>
      <c r="B29" s="21"/>
      <c r="C29" s="25" t="s">
        <v>21</v>
      </c>
      <c r="D29" s="21"/>
      <c r="E29" s="22" t="s">
        <v>9</v>
      </c>
      <c r="F29" s="11"/>
      <c r="G29" s="8"/>
      <c r="H29" s="17">
        <v>1000</v>
      </c>
    </row>
    <row r="30" spans="1:8" ht="15.75" customHeight="1">
      <c r="A30" s="6">
        <v>12</v>
      </c>
      <c r="B30" s="22" t="s">
        <v>21</v>
      </c>
      <c r="C30" s="23"/>
      <c r="D30" s="22" t="s">
        <v>13</v>
      </c>
      <c r="E30" s="20"/>
      <c r="F30" s="11"/>
      <c r="G30" s="8"/>
      <c r="H30" s="17">
        <v>500</v>
      </c>
    </row>
    <row r="31" spans="1:8" ht="15.75" customHeight="1">
      <c r="A31" s="6"/>
      <c r="B31" s="6">
        <v>5</v>
      </c>
      <c r="C31" s="22" t="s">
        <v>13</v>
      </c>
      <c r="D31" s="20"/>
      <c r="E31" s="20"/>
      <c r="F31" s="11"/>
      <c r="G31" s="26" t="s">
        <v>10</v>
      </c>
      <c r="H31" s="17">
        <v>500</v>
      </c>
    </row>
    <row r="32" spans="1:8" ht="15.75" customHeight="1">
      <c r="A32" s="6">
        <v>14</v>
      </c>
      <c r="B32" s="20" t="s">
        <v>22</v>
      </c>
      <c r="C32" s="6">
        <v>3</v>
      </c>
      <c r="D32" s="19" t="s">
        <v>10</v>
      </c>
      <c r="E32" s="20"/>
      <c r="F32" s="11"/>
      <c r="G32" s="8"/>
      <c r="H32" s="17">
        <v>500</v>
      </c>
    </row>
    <row r="33" spans="1:8" ht="15.75" customHeight="1">
      <c r="A33" s="6"/>
      <c r="B33" s="21"/>
      <c r="C33" s="19" t="s">
        <v>20</v>
      </c>
      <c r="D33" s="21"/>
      <c r="E33" s="19" t="s">
        <v>10</v>
      </c>
      <c r="F33" s="11"/>
      <c r="G33" s="8"/>
      <c r="H33" s="17">
        <v>500</v>
      </c>
    </row>
    <row r="34" spans="1:8" ht="15.75" customHeight="1">
      <c r="A34" s="6">
        <v>11</v>
      </c>
      <c r="B34" s="22" t="s">
        <v>20</v>
      </c>
      <c r="C34" s="23"/>
      <c r="D34" s="22" t="s">
        <v>20</v>
      </c>
      <c r="E34" s="21"/>
      <c r="F34" s="11"/>
      <c r="G34" s="8"/>
      <c r="H34" s="17">
        <v>200</v>
      </c>
    </row>
    <row r="35" spans="1:8" ht="15.75" customHeight="1">
      <c r="A35" s="6"/>
      <c r="B35" s="6">
        <v>6</v>
      </c>
      <c r="C35" s="22" t="s">
        <v>11</v>
      </c>
      <c r="D35" s="20"/>
      <c r="E35" s="24"/>
      <c r="F35" s="10" t="s">
        <v>10</v>
      </c>
      <c r="G35" s="8"/>
      <c r="H35" s="17">
        <v>200</v>
      </c>
    </row>
    <row r="36" spans="1:8" ht="15.75" customHeight="1">
      <c r="A36" s="6">
        <v>15</v>
      </c>
      <c r="B36" s="20" t="s">
        <v>18</v>
      </c>
      <c r="C36" s="6">
        <v>2</v>
      </c>
      <c r="D36" s="19" t="s">
        <v>8</v>
      </c>
      <c r="E36" s="24"/>
      <c r="F36" s="8"/>
      <c r="G36" s="8"/>
      <c r="H36" s="17">
        <v>200</v>
      </c>
    </row>
    <row r="37" spans="1:8" ht="15.75" customHeight="1">
      <c r="A37" s="6"/>
      <c r="B37" s="21"/>
      <c r="C37" s="19" t="s">
        <v>18</v>
      </c>
      <c r="D37" s="21"/>
      <c r="E37" s="22" t="s">
        <v>8</v>
      </c>
      <c r="F37" s="8"/>
      <c r="G37" s="8"/>
      <c r="H37" s="17">
        <v>200</v>
      </c>
    </row>
    <row r="38" spans="1:7" ht="15.75" customHeight="1">
      <c r="A38" s="6">
        <v>10</v>
      </c>
      <c r="B38" s="22" t="s">
        <v>16</v>
      </c>
      <c r="C38" s="23"/>
      <c r="D38" s="22" t="s">
        <v>18</v>
      </c>
      <c r="E38" s="20"/>
      <c r="F38" s="19" t="s">
        <v>9</v>
      </c>
      <c r="G38" s="7"/>
    </row>
    <row r="39" spans="1:7" ht="15.75" customHeight="1">
      <c r="A39" s="8"/>
      <c r="B39" s="6">
        <v>7</v>
      </c>
      <c r="C39" s="22" t="s">
        <v>12</v>
      </c>
      <c r="D39" s="20"/>
      <c r="E39" s="20"/>
      <c r="F39" s="9"/>
      <c r="G39" s="28" t="s">
        <v>8</v>
      </c>
    </row>
    <row r="40" spans="1:7" ht="15.75" customHeight="1">
      <c r="A40" s="12"/>
      <c r="B40" s="13"/>
      <c r="C40" s="8"/>
      <c r="D40" s="8"/>
      <c r="E40" s="8"/>
      <c r="F40" s="22" t="s">
        <v>8</v>
      </c>
      <c r="G40" s="7"/>
    </row>
    <row r="41" spans="1:7" ht="12.75">
      <c r="A41" s="14"/>
      <c r="B41" s="14"/>
      <c r="C41" s="14"/>
      <c r="D41" s="14"/>
      <c r="E41" s="14"/>
      <c r="F41" s="14"/>
      <c r="G41" s="14"/>
    </row>
  </sheetData>
  <sheetProtection sheet="1"/>
  <mergeCells count="5">
    <mergeCell ref="A23:G23"/>
    <mergeCell ref="A1:G1"/>
    <mergeCell ref="A3:G3"/>
    <mergeCell ref="A4:G4"/>
    <mergeCell ref="A2:G2"/>
  </mergeCells>
  <conditionalFormatting sqref="A40:B40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66.75390625" style="1" customWidth="1"/>
    <col min="3" max="3" width="9.125" style="1" customWidth="1"/>
    <col min="4" max="4" width="25.75390625" style="1" customWidth="1"/>
    <col min="5" max="5" width="9.125" style="1" customWidth="1"/>
    <col min="6" max="6" width="4.75390625" style="1" customWidth="1"/>
    <col min="7" max="7" width="7.75390625" style="1" customWidth="1"/>
    <col min="8" max="8" width="1.75390625" style="1" customWidth="1"/>
    <col min="9" max="9" width="5.75390625" style="1" customWidth="1"/>
    <col min="10" max="16384" width="9.125" style="1" customWidth="1"/>
  </cols>
  <sheetData>
    <row r="1" spans="1:9" ht="16.5" thickBot="1">
      <c r="A1" s="102" t="s">
        <v>75</v>
      </c>
      <c r="B1" s="102"/>
      <c r="C1" s="102"/>
      <c r="D1" s="102"/>
      <c r="E1" s="102"/>
      <c r="F1" s="102"/>
      <c r="G1" s="102"/>
      <c r="H1" s="102"/>
      <c r="I1" s="102"/>
    </row>
    <row r="2" spans="1:9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</row>
    <row r="3" spans="1:10" ht="23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36"/>
    </row>
    <row r="4" spans="1:10" ht="19.5" customHeight="1">
      <c r="A4" s="37"/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105" t="s">
        <v>164</v>
      </c>
      <c r="B5" s="106"/>
      <c r="C5" s="106"/>
      <c r="D5" s="107" t="s">
        <v>38</v>
      </c>
      <c r="E5" s="108" t="s">
        <v>146</v>
      </c>
      <c r="F5" s="108"/>
      <c r="G5" s="108"/>
      <c r="H5" s="109"/>
      <c r="I5" s="110"/>
      <c r="J5" s="38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38"/>
    </row>
    <row r="7" spans="1:9" ht="10.5" customHeight="1">
      <c r="A7" s="46"/>
      <c r="B7" s="47" t="s">
        <v>39</v>
      </c>
      <c r="C7" s="48" t="s">
        <v>40</v>
      </c>
      <c r="D7" s="49" t="s">
        <v>41</v>
      </c>
      <c r="E7" s="46"/>
      <c r="F7" s="46"/>
      <c r="G7" s="46"/>
      <c r="H7" s="46"/>
      <c r="I7" s="46"/>
    </row>
    <row r="8" spans="1:9" ht="18">
      <c r="A8" s="111"/>
      <c r="B8" s="112" t="s">
        <v>165</v>
      </c>
      <c r="C8" s="52">
        <v>1</v>
      </c>
      <c r="D8" s="53" t="s">
        <v>166</v>
      </c>
      <c r="E8" s="46"/>
      <c r="F8" s="46"/>
      <c r="G8" s="46"/>
      <c r="H8" s="46"/>
      <c r="I8" s="46"/>
    </row>
    <row r="9" spans="1:9" ht="18">
      <c r="A9" s="111"/>
      <c r="B9" s="112" t="s">
        <v>167</v>
      </c>
      <c r="C9" s="52">
        <v>2</v>
      </c>
      <c r="D9" s="53" t="s">
        <v>168</v>
      </c>
      <c r="E9" s="46"/>
      <c r="F9" s="46"/>
      <c r="G9" s="46"/>
      <c r="H9" s="46"/>
      <c r="I9" s="46"/>
    </row>
    <row r="10" spans="1:9" ht="18">
      <c r="A10" s="111"/>
      <c r="B10" s="112" t="s">
        <v>169</v>
      </c>
      <c r="C10" s="52">
        <v>3</v>
      </c>
      <c r="D10" s="53" t="s">
        <v>169</v>
      </c>
      <c r="E10" s="46"/>
      <c r="F10" s="46"/>
      <c r="G10" s="46"/>
      <c r="H10" s="46"/>
      <c r="I10" s="46"/>
    </row>
    <row r="11" spans="1:9" ht="18">
      <c r="A11" s="111"/>
      <c r="B11" s="112" t="s">
        <v>168</v>
      </c>
      <c r="C11" s="52">
        <v>4</v>
      </c>
      <c r="D11" s="53" t="s">
        <v>165</v>
      </c>
      <c r="E11" s="46"/>
      <c r="F11" s="46"/>
      <c r="G11" s="46"/>
      <c r="H11" s="46"/>
      <c r="I11" s="46"/>
    </row>
    <row r="12" spans="1:9" ht="18">
      <c r="A12" s="111"/>
      <c r="B12" s="112" t="s">
        <v>170</v>
      </c>
      <c r="C12" s="52">
        <v>5</v>
      </c>
      <c r="D12" s="53"/>
      <c r="E12" s="46"/>
      <c r="F12" s="46"/>
      <c r="G12" s="46"/>
      <c r="H12" s="46"/>
      <c r="I12" s="46"/>
    </row>
    <row r="13" spans="1:9" ht="18">
      <c r="A13" s="111"/>
      <c r="B13" s="112" t="s">
        <v>171</v>
      </c>
      <c r="C13" s="52">
        <v>6</v>
      </c>
      <c r="D13" s="53"/>
      <c r="E13" s="46"/>
      <c r="F13" s="46"/>
      <c r="G13" s="46"/>
      <c r="H13" s="46"/>
      <c r="I13" s="46"/>
    </row>
    <row r="14" spans="1:9" ht="18">
      <c r="A14" s="111"/>
      <c r="B14" s="112" t="s">
        <v>172</v>
      </c>
      <c r="C14" s="52">
        <v>7</v>
      </c>
      <c r="D14" s="53"/>
      <c r="E14" s="46"/>
      <c r="F14" s="46"/>
      <c r="G14" s="46"/>
      <c r="H14" s="46"/>
      <c r="I14" s="46"/>
    </row>
    <row r="15" spans="1:9" ht="18">
      <c r="A15" s="111"/>
      <c r="B15" s="112" t="s">
        <v>173</v>
      </c>
      <c r="C15" s="52">
        <v>8</v>
      </c>
      <c r="D15" s="53"/>
      <c r="E15" s="46"/>
      <c r="F15" s="46"/>
      <c r="G15" s="46"/>
      <c r="H15" s="46"/>
      <c r="I15" s="46"/>
    </row>
    <row r="16" spans="1:9" ht="18">
      <c r="A16" s="111"/>
      <c r="B16" s="112" t="s">
        <v>174</v>
      </c>
      <c r="C16" s="52">
        <v>9</v>
      </c>
      <c r="D16" s="53"/>
      <c r="E16" s="46"/>
      <c r="F16" s="46"/>
      <c r="G16" s="46"/>
      <c r="H16" s="46"/>
      <c r="I16" s="46"/>
    </row>
    <row r="17" spans="1:9" ht="18">
      <c r="A17" s="111"/>
      <c r="B17" s="112" t="s">
        <v>175</v>
      </c>
      <c r="C17" s="52">
        <v>10</v>
      </c>
      <c r="D17" s="53"/>
      <c r="E17" s="46"/>
      <c r="F17" s="46"/>
      <c r="G17" s="46"/>
      <c r="H17" s="46"/>
      <c r="I17" s="46"/>
    </row>
    <row r="18" spans="1:9" ht="18">
      <c r="A18" s="111"/>
      <c r="B18" s="112" t="s">
        <v>176</v>
      </c>
      <c r="C18" s="52">
        <v>11</v>
      </c>
      <c r="D18" s="53"/>
      <c r="E18" s="46"/>
      <c r="F18" s="46"/>
      <c r="G18" s="46"/>
      <c r="H18" s="46"/>
      <c r="I18" s="46"/>
    </row>
    <row r="19" spans="1:9" ht="18">
      <c r="A19" s="111"/>
      <c r="B19" s="112" t="s">
        <v>177</v>
      </c>
      <c r="C19" s="52">
        <v>12</v>
      </c>
      <c r="D19" s="53"/>
      <c r="E19" s="46"/>
      <c r="F19" s="46"/>
      <c r="G19" s="46"/>
      <c r="H19" s="46"/>
      <c r="I19" s="46"/>
    </row>
    <row r="20" spans="1:9" ht="18">
      <c r="A20" s="111"/>
      <c r="B20" s="112" t="s">
        <v>178</v>
      </c>
      <c r="C20" s="52">
        <v>13</v>
      </c>
      <c r="D20" s="53"/>
      <c r="E20" s="46"/>
      <c r="F20" s="46"/>
      <c r="G20" s="46"/>
      <c r="H20" s="46"/>
      <c r="I20" s="46"/>
    </row>
    <row r="21" spans="1:9" ht="18">
      <c r="A21" s="111"/>
      <c r="B21" s="112" t="s">
        <v>179</v>
      </c>
      <c r="C21" s="52">
        <v>14</v>
      </c>
      <c r="D21" s="53"/>
      <c r="E21" s="46"/>
      <c r="F21" s="46"/>
      <c r="G21" s="46"/>
      <c r="H21" s="46"/>
      <c r="I21" s="46"/>
    </row>
    <row r="22" spans="1:9" ht="18">
      <c r="A22" s="111"/>
      <c r="B22" s="112" t="s">
        <v>166</v>
      </c>
      <c r="C22" s="52">
        <v>15</v>
      </c>
      <c r="D22" s="53"/>
      <c r="E22" s="46"/>
      <c r="F22" s="46"/>
      <c r="G22" s="46"/>
      <c r="H22" s="46"/>
      <c r="I22" s="46"/>
    </row>
    <row r="23" spans="1:9" ht="18">
      <c r="A23" s="111"/>
      <c r="B23" s="112" t="s">
        <v>180</v>
      </c>
      <c r="C23" s="52">
        <v>16</v>
      </c>
      <c r="D23" s="53"/>
      <c r="E23" s="46"/>
      <c r="F23" s="46"/>
      <c r="G23" s="46"/>
      <c r="H23" s="46"/>
      <c r="I23" s="46"/>
    </row>
    <row r="24" spans="1:9" ht="18">
      <c r="A24" s="111"/>
      <c r="B24" s="112" t="s">
        <v>181</v>
      </c>
      <c r="C24" s="52">
        <v>17</v>
      </c>
      <c r="D24" s="53"/>
      <c r="E24" s="46"/>
      <c r="F24" s="46"/>
      <c r="G24" s="46"/>
      <c r="H24" s="46"/>
      <c r="I24" s="46"/>
    </row>
    <row r="25" spans="1:9" ht="18">
      <c r="A25" s="111"/>
      <c r="B25" s="112" t="s">
        <v>182</v>
      </c>
      <c r="C25" s="52">
        <v>18</v>
      </c>
      <c r="D25" s="53"/>
      <c r="E25" s="46"/>
      <c r="F25" s="46"/>
      <c r="G25" s="46"/>
      <c r="H25" s="46"/>
      <c r="I25" s="46"/>
    </row>
    <row r="26" spans="1:9" ht="18">
      <c r="A26" s="111"/>
      <c r="B26" s="112" t="s">
        <v>183</v>
      </c>
      <c r="C26" s="52">
        <v>19</v>
      </c>
      <c r="D26" s="53"/>
      <c r="E26" s="46"/>
      <c r="F26" s="46"/>
      <c r="G26" s="46"/>
      <c r="H26" s="46"/>
      <c r="I26" s="46"/>
    </row>
    <row r="27" spans="1:9" ht="18">
      <c r="A27" s="111"/>
      <c r="B27" s="112" t="s">
        <v>184</v>
      </c>
      <c r="C27" s="52">
        <v>20</v>
      </c>
      <c r="D27" s="53"/>
      <c r="E27" s="46"/>
      <c r="F27" s="46"/>
      <c r="G27" s="46"/>
      <c r="H27" s="46"/>
      <c r="I27" s="46"/>
    </row>
    <row r="28" spans="1:9" ht="18">
      <c r="A28" s="111"/>
      <c r="B28" s="112" t="s">
        <v>185</v>
      </c>
      <c r="C28" s="52">
        <v>21</v>
      </c>
      <c r="D28" s="53"/>
      <c r="E28" s="46"/>
      <c r="F28" s="46"/>
      <c r="G28" s="46"/>
      <c r="H28" s="46"/>
      <c r="I28" s="46"/>
    </row>
    <row r="29" spans="1:9" ht="18">
      <c r="A29" s="111"/>
      <c r="B29" s="112" t="s">
        <v>186</v>
      </c>
      <c r="C29" s="52">
        <v>22</v>
      </c>
      <c r="D29" s="53"/>
      <c r="E29" s="46"/>
      <c r="F29" s="46"/>
      <c r="G29" s="46"/>
      <c r="H29" s="46"/>
      <c r="I29" s="46"/>
    </row>
    <row r="30" spans="1:9" ht="18">
      <c r="A30" s="111"/>
      <c r="B30" s="112" t="s">
        <v>187</v>
      </c>
      <c r="C30" s="52">
        <v>23</v>
      </c>
      <c r="D30" s="53"/>
      <c r="E30" s="46"/>
      <c r="F30" s="46"/>
      <c r="G30" s="46"/>
      <c r="H30" s="46"/>
      <c r="I30" s="46"/>
    </row>
    <row r="31" spans="1:9" ht="18">
      <c r="A31" s="111"/>
      <c r="B31" s="112" t="s">
        <v>188</v>
      </c>
      <c r="C31" s="52">
        <v>24</v>
      </c>
      <c r="D31" s="53"/>
      <c r="E31" s="46"/>
      <c r="F31" s="46"/>
      <c r="G31" s="46"/>
      <c r="H31" s="46"/>
      <c r="I31" s="46"/>
    </row>
    <row r="32" spans="1:9" ht="18">
      <c r="A32" s="111"/>
      <c r="B32" s="112" t="s">
        <v>189</v>
      </c>
      <c r="C32" s="52">
        <v>25</v>
      </c>
      <c r="D32" s="53"/>
      <c r="E32" s="46"/>
      <c r="F32" s="46"/>
      <c r="G32" s="46"/>
      <c r="H32" s="46"/>
      <c r="I32" s="46"/>
    </row>
    <row r="33" spans="1:9" ht="18">
      <c r="A33" s="111"/>
      <c r="B33" s="112" t="s">
        <v>190</v>
      </c>
      <c r="C33" s="52">
        <v>26</v>
      </c>
      <c r="D33" s="53"/>
      <c r="E33" s="46"/>
      <c r="F33" s="46"/>
      <c r="G33" s="46"/>
      <c r="H33" s="46"/>
      <c r="I33" s="46"/>
    </row>
    <row r="34" spans="1:9" ht="18">
      <c r="A34" s="111"/>
      <c r="B34" s="112" t="s">
        <v>64</v>
      </c>
      <c r="C34" s="52">
        <v>27</v>
      </c>
      <c r="D34" s="53"/>
      <c r="E34" s="46"/>
      <c r="F34" s="46"/>
      <c r="G34" s="46"/>
      <c r="H34" s="46"/>
      <c r="I34" s="46"/>
    </row>
    <row r="35" spans="1:9" ht="18">
      <c r="A35" s="111"/>
      <c r="B35" s="112" t="s">
        <v>64</v>
      </c>
      <c r="C35" s="52">
        <v>28</v>
      </c>
      <c r="D35" s="53"/>
      <c r="E35" s="46"/>
      <c r="F35" s="46"/>
      <c r="G35" s="46"/>
      <c r="H35" s="46"/>
      <c r="I35" s="46"/>
    </row>
    <row r="36" spans="1:9" ht="18">
      <c r="A36" s="111"/>
      <c r="B36" s="112" t="s">
        <v>64</v>
      </c>
      <c r="C36" s="52">
        <v>29</v>
      </c>
      <c r="D36" s="53"/>
      <c r="E36" s="46"/>
      <c r="F36" s="46"/>
      <c r="G36" s="46"/>
      <c r="H36" s="46"/>
      <c r="I36" s="46"/>
    </row>
    <row r="37" spans="1:9" ht="18">
      <c r="A37" s="111"/>
      <c r="B37" s="112" t="s">
        <v>64</v>
      </c>
      <c r="C37" s="52">
        <v>30</v>
      </c>
      <c r="D37" s="53"/>
      <c r="E37" s="46"/>
      <c r="F37" s="46"/>
      <c r="G37" s="46"/>
      <c r="H37" s="46"/>
      <c r="I37" s="46"/>
    </row>
    <row r="38" spans="1:9" ht="18">
      <c r="A38" s="111"/>
      <c r="B38" s="112" t="s">
        <v>64</v>
      </c>
      <c r="C38" s="52">
        <v>31</v>
      </c>
      <c r="D38" s="53"/>
      <c r="E38" s="46"/>
      <c r="F38" s="46"/>
      <c r="G38" s="46"/>
      <c r="H38" s="46"/>
      <c r="I38" s="46"/>
    </row>
    <row r="39" spans="1:9" ht="18">
      <c r="A39" s="111"/>
      <c r="B39" s="112" t="s">
        <v>64</v>
      </c>
      <c r="C39" s="52">
        <v>32</v>
      </c>
      <c r="D39" s="53"/>
      <c r="E39" s="46"/>
      <c r="F39" s="46"/>
      <c r="G39" s="46"/>
      <c r="H39" s="46"/>
      <c r="I39" s="4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39">
    <cfRule type="cellIs" priority="1" dxfId="1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S116"/>
  <sheetViews>
    <sheetView showRowColHeaders="0" showZeros="0" showOutlineSymbols="0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4.375" style="3" customWidth="1"/>
    <col min="2" max="2" width="20.75390625" style="3" customWidth="1"/>
    <col min="3" max="3" width="17.75390625" style="3" customWidth="1"/>
    <col min="4" max="6" width="18.75390625" style="3" customWidth="1"/>
    <col min="7" max="7" width="30.75390625" style="3" customWidth="1"/>
    <col min="8" max="16384" width="9.125" style="3" customWidth="1"/>
  </cols>
  <sheetData>
    <row r="1" spans="1:7" s="1" customFormat="1" ht="16.5" thickBot="1">
      <c r="A1" s="102" t="s">
        <v>77</v>
      </c>
      <c r="B1" s="102"/>
      <c r="C1" s="102"/>
      <c r="D1" s="102"/>
      <c r="E1" s="102"/>
      <c r="F1" s="102"/>
      <c r="G1" s="102"/>
    </row>
    <row r="2" spans="1:8" s="1" customFormat="1" ht="13.5" thickBot="1">
      <c r="A2" s="166" t="s">
        <v>78</v>
      </c>
      <c r="B2" s="166"/>
      <c r="C2" s="166"/>
      <c r="D2" s="166"/>
      <c r="E2" s="166"/>
      <c r="F2" s="166"/>
      <c r="G2" s="166"/>
      <c r="H2" s="188"/>
    </row>
    <row r="3" spans="1:9" ht="12.75">
      <c r="A3" s="113" t="str">
        <f>сПарыМуж!A3</f>
        <v>LXI Личный Чемпионат Республики Башкортостан</v>
      </c>
      <c r="B3" s="113"/>
      <c r="C3" s="113"/>
      <c r="D3" s="113"/>
      <c r="E3" s="113"/>
      <c r="F3" s="113"/>
      <c r="G3" s="113"/>
      <c r="H3" s="114"/>
      <c r="I3" s="114"/>
    </row>
    <row r="4" spans="1:9" ht="12.75">
      <c r="A4" s="58" t="str">
        <f>сПарыМуж!E5</f>
        <v>7-8 января 2020 г.</v>
      </c>
      <c r="B4" s="58"/>
      <c r="C4" s="58"/>
      <c r="D4" s="58"/>
      <c r="E4" s="58"/>
      <c r="F4" s="58"/>
      <c r="G4" s="58"/>
      <c r="H4" s="59"/>
      <c r="I4" s="59"/>
    </row>
    <row r="5" spans="1:7" ht="12.75">
      <c r="A5" s="60"/>
      <c r="B5" s="60"/>
      <c r="C5" s="60"/>
      <c r="D5" s="60"/>
      <c r="E5" s="60"/>
      <c r="F5" s="60"/>
      <c r="G5" s="60"/>
    </row>
    <row r="6" spans="1:19" ht="10.5" customHeight="1">
      <c r="A6" s="61">
        <v>1</v>
      </c>
      <c r="B6" s="119" t="str">
        <f>сПарыМуж!B8</f>
        <v>Семенов Константин - Коврижников Максим</v>
      </c>
      <c r="C6" s="60"/>
      <c r="D6" s="60"/>
      <c r="E6" s="60"/>
      <c r="F6" s="60"/>
      <c r="G6" s="6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61"/>
      <c r="B7" s="189">
        <v>1</v>
      </c>
      <c r="C7" s="121" t="s">
        <v>165</v>
      </c>
      <c r="D7" s="60"/>
      <c r="E7" s="60"/>
      <c r="F7" s="60"/>
      <c r="G7" s="6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61">
        <v>32</v>
      </c>
      <c r="B8" s="123" t="str">
        <f>сПарыМуж!B39</f>
        <v>_</v>
      </c>
      <c r="C8" s="190"/>
      <c r="D8" s="60"/>
      <c r="E8" s="60"/>
      <c r="F8" s="60"/>
      <c r="G8" s="6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61"/>
      <c r="B9" s="60"/>
      <c r="C9" s="189">
        <v>17</v>
      </c>
      <c r="D9" s="121" t="s">
        <v>165</v>
      </c>
      <c r="E9" s="60"/>
      <c r="F9" s="60"/>
      <c r="G9" s="6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61">
        <v>17</v>
      </c>
      <c r="B10" s="119" t="str">
        <f>сПарыМуж!B24</f>
        <v>Гумеров Ильсур - Исянбаев Ильсур</v>
      </c>
      <c r="C10" s="189"/>
      <c r="D10" s="190"/>
      <c r="E10" s="60"/>
      <c r="F10" s="60"/>
      <c r="G10" s="6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61"/>
      <c r="B11" s="189">
        <v>2</v>
      </c>
      <c r="C11" s="191" t="s">
        <v>180</v>
      </c>
      <c r="D11" s="190"/>
      <c r="E11" s="60"/>
      <c r="F11" s="60"/>
      <c r="G11" s="6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61">
        <v>16</v>
      </c>
      <c r="B12" s="123" t="str">
        <f>сПарыМуж!B23</f>
        <v>Сагитов Александр - Рогачев Дмитрий</v>
      </c>
      <c r="C12" s="61"/>
      <c r="D12" s="190"/>
      <c r="E12" s="60"/>
      <c r="F12" s="60"/>
      <c r="G12" s="60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0.5" customHeight="1">
      <c r="A13" s="61"/>
      <c r="B13" s="60"/>
      <c r="C13" s="61"/>
      <c r="D13" s="189">
        <v>25</v>
      </c>
      <c r="E13" s="121" t="s">
        <v>165</v>
      </c>
      <c r="F13" s="60"/>
      <c r="G13" s="71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61">
        <v>9</v>
      </c>
      <c r="B14" s="119" t="str">
        <f>сПарыМуж!B16</f>
        <v>Суфияров Эдуард - Исмайлов Азамат</v>
      </c>
      <c r="C14" s="61"/>
      <c r="D14" s="189"/>
      <c r="E14" s="190"/>
      <c r="F14" s="60"/>
      <c r="G14" s="71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61"/>
      <c r="B15" s="189">
        <v>3</v>
      </c>
      <c r="C15" s="192" t="s">
        <v>188</v>
      </c>
      <c r="D15" s="189"/>
      <c r="E15" s="190"/>
      <c r="F15" s="60"/>
      <c r="G15" s="71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61">
        <v>24</v>
      </c>
      <c r="B16" s="123" t="str">
        <f>сПарыМуж!B31</f>
        <v>Ахкамов Марсель - Хасбиев Владислав</v>
      </c>
      <c r="C16" s="189"/>
      <c r="D16" s="189"/>
      <c r="E16" s="190"/>
      <c r="F16" s="60"/>
      <c r="G16" s="71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61"/>
      <c r="B17" s="60"/>
      <c r="C17" s="189">
        <v>18</v>
      </c>
      <c r="D17" s="191" t="s">
        <v>173</v>
      </c>
      <c r="E17" s="190"/>
      <c r="F17" s="60"/>
      <c r="G17" s="71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61">
        <v>25</v>
      </c>
      <c r="B18" s="119" t="str">
        <f>сПарыМуж!B32</f>
        <v>Виноградов Андрей - Барабанов Владимир</v>
      </c>
      <c r="C18" s="189"/>
      <c r="D18" s="61"/>
      <c r="E18" s="190"/>
      <c r="F18" s="60"/>
      <c r="G18" s="7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61"/>
      <c r="B19" s="189">
        <v>4</v>
      </c>
      <c r="C19" s="191" t="s">
        <v>173</v>
      </c>
      <c r="D19" s="61"/>
      <c r="E19" s="190"/>
      <c r="F19" s="60"/>
      <c r="G19" s="6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61">
        <v>8</v>
      </c>
      <c r="B20" s="123" t="str">
        <f>сПарыМуж!B15</f>
        <v>Клоков Михаил - Клоков Юрий</v>
      </c>
      <c r="C20" s="61"/>
      <c r="D20" s="61"/>
      <c r="E20" s="190"/>
      <c r="F20" s="60"/>
      <c r="G20" s="6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61"/>
      <c r="B21" s="60"/>
      <c r="C21" s="61"/>
      <c r="D21" s="61"/>
      <c r="E21" s="189">
        <v>29</v>
      </c>
      <c r="F21" s="121" t="s">
        <v>168</v>
      </c>
      <c r="G21" s="6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61">
        <v>5</v>
      </c>
      <c r="B22" s="119" t="str">
        <f>сПарыМуж!B12</f>
        <v>Яковлев Денис - Байрамалов Константин</v>
      </c>
      <c r="C22" s="61"/>
      <c r="D22" s="61"/>
      <c r="E22" s="190"/>
      <c r="F22" s="190"/>
      <c r="G22" s="6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61"/>
      <c r="B23" s="189">
        <v>5</v>
      </c>
      <c r="C23" s="192" t="s">
        <v>170</v>
      </c>
      <c r="D23" s="61"/>
      <c r="E23" s="190"/>
      <c r="F23" s="190"/>
      <c r="G23" s="6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61">
        <v>28</v>
      </c>
      <c r="B24" s="123" t="str">
        <f>сПарыМуж!B35</f>
        <v>_</v>
      </c>
      <c r="C24" s="189"/>
      <c r="D24" s="61"/>
      <c r="E24" s="190"/>
      <c r="F24" s="190"/>
      <c r="G24" s="6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61"/>
      <c r="B25" s="60"/>
      <c r="C25" s="189">
        <v>19</v>
      </c>
      <c r="D25" s="192" t="s">
        <v>177</v>
      </c>
      <c r="E25" s="190"/>
      <c r="F25" s="190"/>
      <c r="G25" s="6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61">
        <v>21</v>
      </c>
      <c r="B26" s="119" t="str">
        <f>сПарыМуж!B28</f>
        <v>Фролов Роман - Мазурин Александр</v>
      </c>
      <c r="C26" s="189"/>
      <c r="D26" s="189"/>
      <c r="E26" s="190"/>
      <c r="F26" s="190"/>
      <c r="G26" s="6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61"/>
      <c r="B27" s="189">
        <v>6</v>
      </c>
      <c r="C27" s="191" t="s">
        <v>177</v>
      </c>
      <c r="D27" s="189"/>
      <c r="E27" s="190"/>
      <c r="F27" s="190"/>
      <c r="G27" s="6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61">
        <v>12</v>
      </c>
      <c r="B28" s="123" t="str">
        <f>сПарыМуж!B19</f>
        <v>Наконечный Антон - Старновский Семен</v>
      </c>
      <c r="C28" s="61"/>
      <c r="D28" s="189"/>
      <c r="E28" s="190"/>
      <c r="F28" s="190"/>
      <c r="G28" s="6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61"/>
      <c r="B29" s="60"/>
      <c r="C29" s="61"/>
      <c r="D29" s="189">
        <v>26</v>
      </c>
      <c r="E29" s="127" t="s">
        <v>168</v>
      </c>
      <c r="F29" s="190"/>
      <c r="G29" s="6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61">
        <v>13</v>
      </c>
      <c r="B30" s="119" t="str">
        <f>сПарыМуж!B20</f>
        <v>Крылов Алексей - Тарасов Артем</v>
      </c>
      <c r="C30" s="61"/>
      <c r="D30" s="189"/>
      <c r="E30" s="60"/>
      <c r="F30" s="190"/>
      <c r="G30" s="6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61"/>
      <c r="B31" s="189">
        <v>7</v>
      </c>
      <c r="C31" s="192" t="s">
        <v>178</v>
      </c>
      <c r="D31" s="189"/>
      <c r="E31" s="60"/>
      <c r="F31" s="190"/>
      <c r="G31" s="6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61">
        <v>20</v>
      </c>
      <c r="B32" s="123" t="str">
        <f>сПарыМуж!B27</f>
        <v>Каюмов Рафаэль - Ишпулатов Эдик</v>
      </c>
      <c r="C32" s="189"/>
      <c r="D32" s="189"/>
      <c r="E32" s="60"/>
      <c r="F32" s="190"/>
      <c r="G32" s="6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61"/>
      <c r="B33" s="60"/>
      <c r="C33" s="189">
        <v>20</v>
      </c>
      <c r="D33" s="191" t="s">
        <v>168</v>
      </c>
      <c r="E33" s="60"/>
      <c r="F33" s="190"/>
      <c r="G33" s="6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61">
        <v>29</v>
      </c>
      <c r="B34" s="119" t="str">
        <f>сПарыМуж!B36</f>
        <v>_</v>
      </c>
      <c r="C34" s="189"/>
      <c r="D34" s="61"/>
      <c r="E34" s="60"/>
      <c r="F34" s="190"/>
      <c r="G34" s="6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61"/>
      <c r="B35" s="189">
        <v>8</v>
      </c>
      <c r="C35" s="191" t="s">
        <v>168</v>
      </c>
      <c r="D35" s="61"/>
      <c r="E35" s="60"/>
      <c r="F35" s="190"/>
      <c r="G35" s="6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61">
        <v>4</v>
      </c>
      <c r="B36" s="123" t="str">
        <f>сПарыМуж!B11</f>
        <v>Байрамалов Леонид - Срумов Антон</v>
      </c>
      <c r="C36" s="61"/>
      <c r="D36" s="61"/>
      <c r="E36" s="60"/>
      <c r="F36" s="190"/>
      <c r="G36" s="60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61"/>
      <c r="B37" s="60"/>
      <c r="C37" s="61"/>
      <c r="D37" s="61"/>
      <c r="E37" s="60"/>
      <c r="F37" s="189">
        <v>31</v>
      </c>
      <c r="G37" s="121" t="s">
        <v>166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61">
        <v>3</v>
      </c>
      <c r="B38" s="119" t="str">
        <f>сПарыМуж!B10</f>
        <v>Аббасов Рустамхон - Зарецкий Максим</v>
      </c>
      <c r="C38" s="61"/>
      <c r="D38" s="61"/>
      <c r="E38" s="60"/>
      <c r="F38" s="190"/>
      <c r="G38" s="86" t="s">
        <v>65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61"/>
      <c r="B39" s="189">
        <v>9</v>
      </c>
      <c r="C39" s="192" t="s">
        <v>169</v>
      </c>
      <c r="D39" s="61"/>
      <c r="E39" s="60"/>
      <c r="F39" s="190"/>
      <c r="G39" s="6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61">
        <v>30</v>
      </c>
      <c r="B40" s="123" t="str">
        <f>сПарыМуж!B37</f>
        <v>_</v>
      </c>
      <c r="C40" s="189"/>
      <c r="D40" s="61"/>
      <c r="E40" s="60"/>
      <c r="F40" s="190"/>
      <c r="G40" s="6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61"/>
      <c r="B41" s="60"/>
      <c r="C41" s="189">
        <v>21</v>
      </c>
      <c r="D41" s="192" t="s">
        <v>169</v>
      </c>
      <c r="E41" s="60"/>
      <c r="F41" s="190"/>
      <c r="G41" s="6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61">
        <v>19</v>
      </c>
      <c r="B42" s="119" t="str">
        <f>сПарыМуж!B26</f>
        <v>Ортенберг Роман - Фирсов Денис</v>
      </c>
      <c r="C42" s="189"/>
      <c r="D42" s="189"/>
      <c r="E42" s="60"/>
      <c r="F42" s="190"/>
      <c r="G42" s="6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61"/>
      <c r="B43" s="189">
        <v>10</v>
      </c>
      <c r="C43" s="191" t="s">
        <v>179</v>
      </c>
      <c r="D43" s="189"/>
      <c r="E43" s="60"/>
      <c r="F43" s="190"/>
      <c r="G43" s="6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61">
        <v>14</v>
      </c>
      <c r="B44" s="123" t="str">
        <f>сПарыМуж!B21</f>
        <v>Байназаров Азамат - Лежнев Артем</v>
      </c>
      <c r="C44" s="61"/>
      <c r="D44" s="189"/>
      <c r="E44" s="60"/>
      <c r="F44" s="190"/>
      <c r="G44" s="6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61"/>
      <c r="B45" s="60"/>
      <c r="C45" s="61"/>
      <c r="D45" s="189">
        <v>27</v>
      </c>
      <c r="E45" s="121" t="s">
        <v>169</v>
      </c>
      <c r="F45" s="190"/>
      <c r="G45" s="6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61">
        <v>11</v>
      </c>
      <c r="B46" s="119" t="str">
        <f>сПарыМуж!B18</f>
        <v>Насыров Эмиль - Андрющенко Александр</v>
      </c>
      <c r="C46" s="61"/>
      <c r="D46" s="189"/>
      <c r="E46" s="190"/>
      <c r="F46" s="190"/>
      <c r="G46" s="6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61"/>
      <c r="B47" s="189">
        <v>11</v>
      </c>
      <c r="C47" s="192" t="s">
        <v>176</v>
      </c>
      <c r="D47" s="189"/>
      <c r="E47" s="190"/>
      <c r="F47" s="190"/>
      <c r="G47" s="6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61">
        <v>22</v>
      </c>
      <c r="B48" s="123" t="str">
        <f>сПарыМуж!B29</f>
        <v>Кузнецов Олег - Кузнецов Дмитрий</v>
      </c>
      <c r="C48" s="189"/>
      <c r="D48" s="189"/>
      <c r="E48" s="190"/>
      <c r="F48" s="190"/>
      <c r="G48" s="6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61"/>
      <c r="B49" s="60"/>
      <c r="C49" s="189">
        <v>22</v>
      </c>
      <c r="D49" s="191" t="s">
        <v>171</v>
      </c>
      <c r="E49" s="190"/>
      <c r="F49" s="190"/>
      <c r="G49" s="6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61">
        <v>27</v>
      </c>
      <c r="B50" s="119" t="str">
        <f>сПарыМуж!B34</f>
        <v>_</v>
      </c>
      <c r="C50" s="189"/>
      <c r="D50" s="61"/>
      <c r="E50" s="190"/>
      <c r="F50" s="190"/>
      <c r="G50" s="6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61"/>
      <c r="B51" s="189">
        <v>12</v>
      </c>
      <c r="C51" s="191" t="s">
        <v>171</v>
      </c>
      <c r="D51" s="61"/>
      <c r="E51" s="190"/>
      <c r="F51" s="190"/>
      <c r="G51" s="6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61">
        <v>6</v>
      </c>
      <c r="B52" s="123" t="str">
        <f>сПарыМуж!B13</f>
        <v>Макаров Андрей - Терехин Виктор</v>
      </c>
      <c r="C52" s="61"/>
      <c r="D52" s="60"/>
      <c r="E52" s="190"/>
      <c r="F52" s="190"/>
      <c r="G52" s="6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61"/>
      <c r="B53" s="60"/>
      <c r="C53" s="61"/>
      <c r="D53" s="60"/>
      <c r="E53" s="189">
        <v>30</v>
      </c>
      <c r="F53" s="127" t="s">
        <v>166</v>
      </c>
      <c r="G53" s="6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61">
        <v>7</v>
      </c>
      <c r="B54" s="119" t="str">
        <f>сПарыМуж!B14</f>
        <v>Горбунов Валентин - Аюпов Радик</v>
      </c>
      <c r="C54" s="61"/>
      <c r="D54" s="60"/>
      <c r="E54" s="190"/>
      <c r="F54" s="60"/>
      <c r="G54" s="6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61"/>
      <c r="B55" s="189">
        <v>13</v>
      </c>
      <c r="C55" s="192" t="s">
        <v>190</v>
      </c>
      <c r="D55" s="60"/>
      <c r="E55" s="190"/>
      <c r="F55" s="60"/>
      <c r="G55" s="6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61">
        <v>26</v>
      </c>
      <c r="B56" s="123" t="str">
        <f>сПарыМуж!B33</f>
        <v>Зайнуллин Фаниль - Бикметов Раиль</v>
      </c>
      <c r="C56" s="189"/>
      <c r="D56" s="60"/>
      <c r="E56" s="190"/>
      <c r="F56" s="60"/>
      <c r="G56" s="60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61"/>
      <c r="B57" s="60"/>
      <c r="C57" s="189">
        <v>23</v>
      </c>
      <c r="D57" s="121" t="s">
        <v>190</v>
      </c>
      <c r="E57" s="190"/>
      <c r="F57" s="88">
        <v>-31</v>
      </c>
      <c r="G57" s="119" t="str">
        <f>IF(G37=F21,F53,IF(G37=F53,F21,0))</f>
        <v>Байрамалов Леонид - Срумов Антон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61">
        <v>23</v>
      </c>
      <c r="B58" s="119" t="str">
        <f>сПарыМуж!B30</f>
        <v>Каипов Спартак - Нураев Батыр</v>
      </c>
      <c r="C58" s="190"/>
      <c r="D58" s="190"/>
      <c r="E58" s="190"/>
      <c r="F58" s="60"/>
      <c r="G58" s="86" t="s">
        <v>66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61"/>
      <c r="B59" s="189">
        <v>14</v>
      </c>
      <c r="C59" s="127" t="s">
        <v>175</v>
      </c>
      <c r="D59" s="190"/>
      <c r="E59" s="190"/>
      <c r="F59" s="60"/>
      <c r="G59" s="6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61">
        <v>10</v>
      </c>
      <c r="B60" s="123" t="str">
        <f>сПарыМуж!B17</f>
        <v>Абулаев Айрат - Матвеев Антон</v>
      </c>
      <c r="C60" s="60"/>
      <c r="D60" s="190"/>
      <c r="E60" s="190"/>
      <c r="F60" s="60"/>
      <c r="G60" s="6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61"/>
      <c r="B61" s="60"/>
      <c r="C61" s="60"/>
      <c r="D61" s="189">
        <v>28</v>
      </c>
      <c r="E61" s="127" t="s">
        <v>166</v>
      </c>
      <c r="F61" s="60"/>
      <c r="G61" s="6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61">
        <v>15</v>
      </c>
      <c r="B62" s="119" t="str">
        <f>сПарыМуж!B22</f>
        <v>Мазмаев Руслан - Кузнецов Александр</v>
      </c>
      <c r="C62" s="60"/>
      <c r="D62" s="190"/>
      <c r="E62" s="60"/>
      <c r="F62" s="60"/>
      <c r="G62" s="6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61"/>
      <c r="B63" s="189">
        <v>15</v>
      </c>
      <c r="C63" s="121" t="s">
        <v>166</v>
      </c>
      <c r="D63" s="190"/>
      <c r="E63" s="61">
        <v>-58</v>
      </c>
      <c r="F63" s="119" t="s">
        <v>165</v>
      </c>
      <c r="G63" s="60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61">
        <v>18</v>
      </c>
      <c r="B64" s="123" t="str">
        <f>сПарыМуж!B25</f>
        <v>Бычков Артем - Тагиров Сайфулла</v>
      </c>
      <c r="C64" s="190"/>
      <c r="D64" s="190"/>
      <c r="E64" s="61"/>
      <c r="F64" s="189">
        <v>61</v>
      </c>
      <c r="G64" s="121" t="s">
        <v>169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61"/>
      <c r="B65" s="60"/>
      <c r="C65" s="189">
        <v>24</v>
      </c>
      <c r="D65" s="127" t="s">
        <v>166</v>
      </c>
      <c r="E65" s="61"/>
      <c r="F65" s="123" t="s">
        <v>169</v>
      </c>
      <c r="G65" s="86" t="s">
        <v>161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61">
        <v>31</v>
      </c>
      <c r="B66" s="119" t="str">
        <f>сПарыМуж!B38</f>
        <v>_</v>
      </c>
      <c r="C66" s="190"/>
      <c r="D66" s="60"/>
      <c r="E66" s="60"/>
      <c r="F66" s="61">
        <v>-61</v>
      </c>
      <c r="G66" s="119" t="str">
        <f>IF(G64=F63,F65,IF(G64=F65,F63,0))</f>
        <v>Семенов Константин - Коврижников Максим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61"/>
      <c r="B67" s="189">
        <v>16</v>
      </c>
      <c r="C67" s="127" t="s">
        <v>167</v>
      </c>
      <c r="D67" s="60"/>
      <c r="E67" s="60"/>
      <c r="F67" s="60"/>
      <c r="G67" s="86" t="s">
        <v>162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61">
        <v>2</v>
      </c>
      <c r="B68" s="123" t="str">
        <f>сПарыМуж!B9</f>
        <v>Хафизов Булат - Абулаев Салават</v>
      </c>
      <c r="C68" s="60"/>
      <c r="D68" s="60"/>
      <c r="E68" s="88"/>
      <c r="F68" s="64"/>
      <c r="G68" s="90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61"/>
      <c r="B69" s="60"/>
      <c r="C69" s="60"/>
      <c r="D69" s="60"/>
      <c r="E69" s="88"/>
      <c r="F69" s="88"/>
      <c r="G69" s="122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88"/>
      <c r="B70" s="64"/>
      <c r="C70" s="90"/>
      <c r="D70" s="90"/>
      <c r="E70" s="88"/>
      <c r="F70" s="64"/>
      <c r="G70" s="91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88"/>
      <c r="B71" s="88"/>
      <c r="C71" s="122"/>
      <c r="D71" s="90"/>
      <c r="E71" s="88"/>
      <c r="F71" s="88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88"/>
      <c r="B72" s="64"/>
      <c r="C72" s="90"/>
      <c r="D72" s="90"/>
      <c r="E72" s="88"/>
      <c r="F72" s="90"/>
      <c r="G72" s="91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88"/>
      <c r="B73" s="90"/>
      <c r="C73" s="88"/>
      <c r="D73" s="122"/>
      <c r="E73" s="88"/>
      <c r="F73" s="64"/>
      <c r="G73" s="90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88"/>
      <c r="B74" s="64"/>
      <c r="C74" s="90"/>
      <c r="D74" s="91"/>
      <c r="E74" s="88"/>
      <c r="F74" s="88"/>
      <c r="G74" s="12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88"/>
      <c r="B75" s="88"/>
      <c r="C75" s="122"/>
      <c r="D75" s="126"/>
      <c r="E75" s="88"/>
      <c r="F75" s="64"/>
      <c r="G75" s="91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88"/>
      <c r="B76" s="64"/>
      <c r="C76" s="88"/>
      <c r="D76" s="64"/>
      <c r="E76" s="90"/>
      <c r="F76" s="88"/>
      <c r="G76" s="6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" customHeight="1">
      <c r="A77" s="88"/>
      <c r="B77" s="90"/>
      <c r="C77" s="90"/>
      <c r="D77" s="91"/>
      <c r="E77" s="90"/>
      <c r="F77" s="90"/>
      <c r="G77" s="91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9" customHeight="1">
      <c r="A78" s="96"/>
      <c r="B78" s="96"/>
      <c r="C78" s="96"/>
      <c r="D78" s="96"/>
      <c r="E78" s="96"/>
      <c r="F78" s="96"/>
      <c r="G78" s="96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96"/>
      <c r="B79" s="96"/>
      <c r="C79" s="96"/>
      <c r="D79" s="96"/>
      <c r="E79" s="96"/>
      <c r="F79" s="96"/>
      <c r="G79" s="96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9" customHeight="1">
      <c r="A80" s="99"/>
      <c r="B80" s="99"/>
      <c r="C80" s="99"/>
      <c r="D80" s="99"/>
      <c r="E80" s="99"/>
      <c r="F80" s="99"/>
      <c r="G80" s="99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2.75">
      <c r="A81" s="99"/>
      <c r="B81" s="99"/>
      <c r="C81" s="99"/>
      <c r="D81" s="99"/>
      <c r="E81" s="99"/>
      <c r="F81" s="99"/>
      <c r="G81" s="99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7" ht="12.75">
      <c r="A82" s="96"/>
      <c r="B82" s="96"/>
      <c r="C82" s="96"/>
      <c r="D82" s="96"/>
      <c r="E82" s="96"/>
      <c r="F82" s="96"/>
      <c r="G82" s="96"/>
    </row>
    <row r="83" spans="1:7" ht="12.75">
      <c r="A83" s="96"/>
      <c r="B83" s="96"/>
      <c r="C83" s="96"/>
      <c r="D83" s="96"/>
      <c r="E83" s="96"/>
      <c r="F83" s="96"/>
      <c r="G83" s="96"/>
    </row>
    <row r="84" spans="1:7" ht="12.75">
      <c r="A84" s="96"/>
      <c r="B84" s="96"/>
      <c r="C84" s="96"/>
      <c r="D84" s="96"/>
      <c r="E84" s="96"/>
      <c r="F84" s="96"/>
      <c r="G84" s="96"/>
    </row>
    <row r="85" spans="1:7" ht="12.75">
      <c r="A85" s="96"/>
      <c r="B85" s="96"/>
      <c r="C85" s="96"/>
      <c r="D85" s="96"/>
      <c r="E85" s="96"/>
      <c r="F85" s="96"/>
      <c r="G85" s="96"/>
    </row>
    <row r="86" spans="1:7" ht="12.75">
      <c r="A86" s="96"/>
      <c r="B86" s="96"/>
      <c r="C86" s="96"/>
      <c r="D86" s="96"/>
      <c r="E86" s="96"/>
      <c r="F86" s="96"/>
      <c r="G86" s="96"/>
    </row>
    <row r="87" spans="1:7" ht="12.75">
      <c r="A87" s="96"/>
      <c r="B87" s="96"/>
      <c r="C87" s="96"/>
      <c r="D87" s="96"/>
      <c r="E87" s="96"/>
      <c r="F87" s="96"/>
      <c r="G87" s="96"/>
    </row>
    <row r="88" spans="1:7" ht="12.75">
      <c r="A88" s="96"/>
      <c r="B88" s="96"/>
      <c r="C88" s="96"/>
      <c r="D88" s="96"/>
      <c r="E88" s="96"/>
      <c r="F88" s="96"/>
      <c r="G88" s="96"/>
    </row>
    <row r="89" spans="1:7" ht="12.75">
      <c r="A89" s="96"/>
      <c r="B89" s="96"/>
      <c r="C89" s="96"/>
      <c r="D89" s="96"/>
      <c r="E89" s="96"/>
      <c r="F89" s="96"/>
      <c r="G89" s="96"/>
    </row>
    <row r="90" spans="1:7" ht="12.75">
      <c r="A90" s="96"/>
      <c r="B90" s="96"/>
      <c r="C90" s="96"/>
      <c r="D90" s="96"/>
      <c r="E90" s="96"/>
      <c r="F90" s="96"/>
      <c r="G90" s="96"/>
    </row>
    <row r="91" spans="1:7" ht="12.75">
      <c r="A91" s="96"/>
      <c r="B91" s="96"/>
      <c r="C91" s="96"/>
      <c r="D91" s="96"/>
      <c r="E91" s="96"/>
      <c r="F91" s="96"/>
      <c r="G91" s="96"/>
    </row>
    <row r="92" spans="1:7" ht="12.75">
      <c r="A92" s="96"/>
      <c r="B92" s="96"/>
      <c r="C92" s="96"/>
      <c r="D92" s="96"/>
      <c r="E92" s="96"/>
      <c r="F92" s="96"/>
      <c r="G92" s="96"/>
    </row>
    <row r="93" spans="1:7" ht="12.75">
      <c r="A93" s="96"/>
      <c r="B93" s="96"/>
      <c r="C93" s="96"/>
      <c r="D93" s="96"/>
      <c r="E93" s="96"/>
      <c r="F93" s="96"/>
      <c r="G93" s="96"/>
    </row>
    <row r="94" spans="1:7" ht="12.75">
      <c r="A94" s="96"/>
      <c r="B94" s="96"/>
      <c r="C94" s="96"/>
      <c r="D94" s="96"/>
      <c r="E94" s="96"/>
      <c r="F94" s="96"/>
      <c r="G94" s="96"/>
    </row>
    <row r="95" spans="1:7" ht="12.75">
      <c r="A95" s="96"/>
      <c r="B95" s="96"/>
      <c r="C95" s="96"/>
      <c r="D95" s="96"/>
      <c r="E95" s="96"/>
      <c r="F95" s="96"/>
      <c r="G95" s="96"/>
    </row>
    <row r="96" spans="1:7" ht="12.75">
      <c r="A96" s="96"/>
      <c r="B96" s="96"/>
      <c r="C96" s="96"/>
      <c r="D96" s="96"/>
      <c r="E96" s="96"/>
      <c r="F96" s="96"/>
      <c r="G96" s="96"/>
    </row>
    <row r="97" spans="1:7" ht="12.75">
      <c r="A97" s="96"/>
      <c r="B97" s="96"/>
      <c r="C97" s="96"/>
      <c r="D97" s="96"/>
      <c r="E97" s="96"/>
      <c r="F97" s="96"/>
      <c r="G97" s="96"/>
    </row>
    <row r="98" spans="1:7" ht="12.75">
      <c r="A98" s="96"/>
      <c r="B98" s="96"/>
      <c r="C98" s="96"/>
      <c r="D98" s="96"/>
      <c r="E98" s="96"/>
      <c r="F98" s="96"/>
      <c r="G98" s="96"/>
    </row>
    <row r="99" spans="1:7" ht="12.75">
      <c r="A99" s="96"/>
      <c r="B99" s="96"/>
      <c r="C99" s="96"/>
      <c r="D99" s="96"/>
      <c r="E99" s="96"/>
      <c r="F99" s="96"/>
      <c r="G99" s="96"/>
    </row>
    <row r="100" spans="1:7" ht="12.75">
      <c r="A100" s="96"/>
      <c r="B100" s="96"/>
      <c r="C100" s="96"/>
      <c r="D100" s="96"/>
      <c r="E100" s="96"/>
      <c r="F100" s="96"/>
      <c r="G100" s="96"/>
    </row>
    <row r="101" spans="1:7" ht="12.75">
      <c r="A101" s="96"/>
      <c r="B101" s="96"/>
      <c r="C101" s="96"/>
      <c r="D101" s="96"/>
      <c r="E101" s="96"/>
      <c r="F101" s="96"/>
      <c r="G101" s="96"/>
    </row>
    <row r="102" spans="1:7" ht="12.75">
      <c r="A102" s="96"/>
      <c r="B102" s="96"/>
      <c r="C102" s="96"/>
      <c r="D102" s="96"/>
      <c r="E102" s="96"/>
      <c r="F102" s="96"/>
      <c r="G102" s="96"/>
    </row>
    <row r="103" spans="1:7" ht="12.75">
      <c r="A103" s="96"/>
      <c r="B103" s="96"/>
      <c r="C103" s="96"/>
      <c r="D103" s="96"/>
      <c r="E103" s="96"/>
      <c r="F103" s="96"/>
      <c r="G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7" ht="12.75">
      <c r="A113" s="96"/>
      <c r="B113" s="96"/>
      <c r="C113" s="96"/>
      <c r="D113" s="96"/>
      <c r="E113" s="96"/>
      <c r="F113" s="96"/>
      <c r="G113" s="96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7" ht="12.75">
      <c r="A115" s="96"/>
      <c r="B115" s="96"/>
      <c r="C115" s="96"/>
      <c r="D115" s="96"/>
      <c r="E115" s="96"/>
      <c r="F115" s="96"/>
      <c r="G115" s="96"/>
    </row>
    <row r="116" spans="1:7" ht="12.75">
      <c r="A116" s="96"/>
      <c r="B116" s="96"/>
      <c r="C116" s="96"/>
      <c r="D116" s="96"/>
      <c r="E116" s="96"/>
      <c r="F116" s="96"/>
      <c r="G116" s="9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G1"/>
    <mergeCell ref="A4:G4"/>
    <mergeCell ref="A3:G3"/>
    <mergeCell ref="A2:G2"/>
  </mergeCells>
  <conditionalFormatting sqref="A5:G77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66.75390625" style="1" customWidth="1"/>
    <col min="3" max="3" width="9.125" style="1" customWidth="1"/>
    <col min="4" max="4" width="25.75390625" style="1" customWidth="1"/>
    <col min="5" max="5" width="9.125" style="1" customWidth="1"/>
    <col min="6" max="6" width="4.75390625" style="1" customWidth="1"/>
    <col min="7" max="7" width="7.75390625" style="1" customWidth="1"/>
    <col min="8" max="8" width="1.75390625" style="1" customWidth="1"/>
    <col min="9" max="9" width="4.75390625" style="1" customWidth="1"/>
    <col min="10" max="16384" width="9.125" style="1" customWidth="1"/>
  </cols>
  <sheetData>
    <row r="1" spans="1:9" ht="16.5" thickBot="1">
      <c r="A1" s="102" t="s">
        <v>75</v>
      </c>
      <c r="B1" s="102"/>
      <c r="C1" s="102"/>
      <c r="D1" s="102"/>
      <c r="E1" s="102"/>
      <c r="F1" s="102"/>
      <c r="G1" s="102"/>
      <c r="H1" s="102"/>
      <c r="I1" s="102"/>
    </row>
    <row r="2" spans="1:9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</row>
    <row r="3" spans="1:10" ht="23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36"/>
    </row>
    <row r="4" spans="1:10" ht="19.5" customHeight="1">
      <c r="A4" s="37"/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105" t="s">
        <v>191</v>
      </c>
      <c r="B5" s="106"/>
      <c r="C5" s="106"/>
      <c r="D5" s="107" t="s">
        <v>38</v>
      </c>
      <c r="E5" s="108" t="s">
        <v>146</v>
      </c>
      <c r="F5" s="108"/>
      <c r="G5" s="108"/>
      <c r="H5" s="109"/>
      <c r="I5" s="110"/>
      <c r="J5" s="38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38"/>
    </row>
    <row r="7" spans="1:9" ht="10.5" customHeight="1">
      <c r="A7" s="46"/>
      <c r="B7" s="47" t="s">
        <v>39</v>
      </c>
      <c r="C7" s="48" t="s">
        <v>40</v>
      </c>
      <c r="D7" s="49" t="s">
        <v>41</v>
      </c>
      <c r="E7" s="46"/>
      <c r="F7" s="46"/>
      <c r="G7" s="46"/>
      <c r="H7" s="46"/>
      <c r="I7" s="46"/>
    </row>
    <row r="8" spans="1:9" ht="18">
      <c r="A8" s="111"/>
      <c r="B8" s="112" t="s">
        <v>192</v>
      </c>
      <c r="C8" s="52">
        <v>1</v>
      </c>
      <c r="D8" s="53" t="str">
        <f>ПарыСмеш!G37</f>
        <v>Срумов Антон - Лончакова Юлия</v>
      </c>
      <c r="E8" s="46"/>
      <c r="F8" s="46"/>
      <c r="G8" s="46"/>
      <c r="H8" s="46"/>
      <c r="I8" s="46"/>
    </row>
    <row r="9" spans="1:9" ht="18">
      <c r="A9" s="111"/>
      <c r="B9" s="112" t="s">
        <v>193</v>
      </c>
      <c r="C9" s="52">
        <v>2</v>
      </c>
      <c r="D9" s="53" t="str">
        <f>ПарыСмеш!G57</f>
        <v>Аббасов Рустамхон - Ратникова Наталья</v>
      </c>
      <c r="E9" s="46"/>
      <c r="F9" s="46"/>
      <c r="G9" s="46"/>
      <c r="H9" s="46"/>
      <c r="I9" s="46"/>
    </row>
    <row r="10" spans="1:9" ht="18">
      <c r="A10" s="111"/>
      <c r="B10" s="112" t="s">
        <v>194</v>
      </c>
      <c r="C10" s="52">
        <v>3</v>
      </c>
      <c r="D10" s="53" t="str">
        <f>ПарыСмеш!G64</f>
        <v>Мазмаев Руслан - Мазмаева Алина</v>
      </c>
      <c r="E10" s="46"/>
      <c r="F10" s="46"/>
      <c r="G10" s="46"/>
      <c r="H10" s="46"/>
      <c r="I10" s="46"/>
    </row>
    <row r="11" spans="1:9" ht="18">
      <c r="A11" s="111"/>
      <c r="B11" s="112" t="s">
        <v>195</v>
      </c>
      <c r="C11" s="52">
        <v>4</v>
      </c>
      <c r="D11" s="53" t="str">
        <f>ПарыСмеш!G66</f>
        <v>Зарецкий Максим - Абдулганеева Анастасия</v>
      </c>
      <c r="E11" s="46"/>
      <c r="F11" s="46"/>
      <c r="G11" s="46"/>
      <c r="H11" s="46"/>
      <c r="I11" s="46"/>
    </row>
    <row r="12" spans="1:9" ht="18">
      <c r="A12" s="111"/>
      <c r="B12" s="112" t="s">
        <v>196</v>
      </c>
      <c r="C12" s="52">
        <v>5</v>
      </c>
      <c r="D12" s="53"/>
      <c r="E12" s="46"/>
      <c r="F12" s="46"/>
      <c r="G12" s="46"/>
      <c r="H12" s="46"/>
      <c r="I12" s="46"/>
    </row>
    <row r="13" spans="1:9" ht="18">
      <c r="A13" s="111"/>
      <c r="B13" s="112" t="s">
        <v>197</v>
      </c>
      <c r="C13" s="52">
        <v>6</v>
      </c>
      <c r="D13" s="53"/>
      <c r="E13" s="46"/>
      <c r="F13" s="46"/>
      <c r="G13" s="46"/>
      <c r="H13" s="46"/>
      <c r="I13" s="46"/>
    </row>
    <row r="14" spans="1:9" ht="18">
      <c r="A14" s="111"/>
      <c r="B14" s="112" t="s">
        <v>198</v>
      </c>
      <c r="C14" s="52">
        <v>7</v>
      </c>
      <c r="D14" s="53"/>
      <c r="E14" s="46"/>
      <c r="F14" s="46"/>
      <c r="G14" s="46"/>
      <c r="H14" s="46"/>
      <c r="I14" s="46"/>
    </row>
    <row r="15" spans="1:9" ht="18">
      <c r="A15" s="111"/>
      <c r="B15" s="112" t="s">
        <v>199</v>
      </c>
      <c r="C15" s="52">
        <v>8</v>
      </c>
      <c r="D15" s="53"/>
      <c r="E15" s="46"/>
      <c r="F15" s="46"/>
      <c r="G15" s="46"/>
      <c r="H15" s="46"/>
      <c r="I15" s="46"/>
    </row>
    <row r="16" spans="1:9" ht="18">
      <c r="A16" s="111"/>
      <c r="B16" s="112" t="s">
        <v>200</v>
      </c>
      <c r="C16" s="52">
        <v>9</v>
      </c>
      <c r="D16" s="53"/>
      <c r="E16" s="46"/>
      <c r="F16" s="46"/>
      <c r="G16" s="46"/>
      <c r="H16" s="46"/>
      <c r="I16" s="46"/>
    </row>
    <row r="17" spans="1:9" ht="18">
      <c r="A17" s="111"/>
      <c r="B17" s="112" t="s">
        <v>201</v>
      </c>
      <c r="C17" s="52">
        <v>10</v>
      </c>
      <c r="D17" s="53"/>
      <c r="E17" s="46"/>
      <c r="F17" s="46"/>
      <c r="G17" s="46"/>
      <c r="H17" s="46"/>
      <c r="I17" s="46"/>
    </row>
    <row r="18" spans="1:9" ht="18">
      <c r="A18" s="111"/>
      <c r="B18" s="112" t="s">
        <v>202</v>
      </c>
      <c r="C18" s="52">
        <v>11</v>
      </c>
      <c r="D18" s="53"/>
      <c r="E18" s="46"/>
      <c r="F18" s="46"/>
      <c r="G18" s="46"/>
      <c r="H18" s="46"/>
      <c r="I18" s="46"/>
    </row>
    <row r="19" spans="1:9" ht="18">
      <c r="A19" s="111"/>
      <c r="B19" s="112" t="s">
        <v>203</v>
      </c>
      <c r="C19" s="52">
        <v>12</v>
      </c>
      <c r="D19" s="53"/>
      <c r="E19" s="46"/>
      <c r="F19" s="46"/>
      <c r="G19" s="46"/>
      <c r="H19" s="46"/>
      <c r="I19" s="46"/>
    </row>
    <row r="20" spans="1:9" ht="18">
      <c r="A20" s="111"/>
      <c r="B20" s="112" t="s">
        <v>204</v>
      </c>
      <c r="C20" s="52">
        <v>13</v>
      </c>
      <c r="D20" s="53"/>
      <c r="E20" s="46"/>
      <c r="F20" s="46"/>
      <c r="G20" s="46"/>
      <c r="H20" s="46"/>
      <c r="I20" s="46"/>
    </row>
    <row r="21" spans="1:9" ht="18">
      <c r="A21" s="111"/>
      <c r="B21" s="112" t="s">
        <v>205</v>
      </c>
      <c r="C21" s="52">
        <v>14</v>
      </c>
      <c r="D21" s="53"/>
      <c r="E21" s="46"/>
      <c r="F21" s="46"/>
      <c r="G21" s="46"/>
      <c r="H21" s="46"/>
      <c r="I21" s="46"/>
    </row>
    <row r="22" spans="1:9" ht="18">
      <c r="A22" s="111"/>
      <c r="B22" s="112" t="s">
        <v>206</v>
      </c>
      <c r="C22" s="52">
        <v>15</v>
      </c>
      <c r="D22" s="53"/>
      <c r="E22" s="46"/>
      <c r="F22" s="46"/>
      <c r="G22" s="46"/>
      <c r="H22" s="46"/>
      <c r="I22" s="46"/>
    </row>
    <row r="23" spans="1:9" ht="18">
      <c r="A23" s="111"/>
      <c r="B23" s="112" t="s">
        <v>207</v>
      </c>
      <c r="C23" s="52">
        <v>16</v>
      </c>
      <c r="D23" s="53"/>
      <c r="E23" s="46"/>
      <c r="F23" s="46"/>
      <c r="G23" s="46"/>
      <c r="H23" s="46"/>
      <c r="I23" s="46"/>
    </row>
    <row r="24" spans="1:9" ht="18">
      <c r="A24" s="111"/>
      <c r="B24" s="112" t="s">
        <v>208</v>
      </c>
      <c r="C24" s="52">
        <v>17</v>
      </c>
      <c r="D24" s="53"/>
      <c r="E24" s="46"/>
      <c r="F24" s="46"/>
      <c r="G24" s="46"/>
      <c r="H24" s="46"/>
      <c r="I24" s="46"/>
    </row>
    <row r="25" spans="1:9" ht="18">
      <c r="A25" s="111"/>
      <c r="B25" s="112" t="s">
        <v>209</v>
      </c>
      <c r="C25" s="52">
        <v>18</v>
      </c>
      <c r="D25" s="53"/>
      <c r="E25" s="46"/>
      <c r="F25" s="46"/>
      <c r="G25" s="46"/>
      <c r="H25" s="46"/>
      <c r="I25" s="46"/>
    </row>
    <row r="26" spans="1:9" ht="18">
      <c r="A26" s="111"/>
      <c r="B26" s="112" t="s">
        <v>210</v>
      </c>
      <c r="C26" s="52">
        <v>19</v>
      </c>
      <c r="D26" s="53"/>
      <c r="E26" s="46"/>
      <c r="F26" s="46"/>
      <c r="G26" s="46"/>
      <c r="H26" s="46"/>
      <c r="I26" s="46"/>
    </row>
    <row r="27" spans="1:9" ht="18">
      <c r="A27" s="111"/>
      <c r="B27" s="112" t="s">
        <v>211</v>
      </c>
      <c r="C27" s="52">
        <v>20</v>
      </c>
      <c r="D27" s="53"/>
      <c r="E27" s="46"/>
      <c r="F27" s="46"/>
      <c r="G27" s="46"/>
      <c r="H27" s="46"/>
      <c r="I27" s="46"/>
    </row>
    <row r="28" spans="1:9" ht="18">
      <c r="A28" s="111"/>
      <c r="B28" s="112" t="s">
        <v>212</v>
      </c>
      <c r="C28" s="52">
        <v>21</v>
      </c>
      <c r="D28" s="53"/>
      <c r="E28" s="46"/>
      <c r="F28" s="46"/>
      <c r="G28" s="46"/>
      <c r="H28" s="46"/>
      <c r="I28" s="46"/>
    </row>
    <row r="29" spans="1:9" ht="18">
      <c r="A29" s="111"/>
      <c r="B29" s="112" t="s">
        <v>213</v>
      </c>
      <c r="C29" s="52">
        <v>22</v>
      </c>
      <c r="D29" s="53"/>
      <c r="E29" s="46"/>
      <c r="F29" s="46"/>
      <c r="G29" s="46"/>
      <c r="H29" s="46"/>
      <c r="I29" s="46"/>
    </row>
    <row r="30" spans="1:9" ht="18">
      <c r="A30" s="111"/>
      <c r="B30" s="112" t="s">
        <v>214</v>
      </c>
      <c r="C30" s="52">
        <v>23</v>
      </c>
      <c r="D30" s="53"/>
      <c r="E30" s="46"/>
      <c r="F30" s="46"/>
      <c r="G30" s="46"/>
      <c r="H30" s="46"/>
      <c r="I30" s="46"/>
    </row>
    <row r="31" spans="1:9" ht="18">
      <c r="A31" s="111"/>
      <c r="B31" s="112" t="s">
        <v>215</v>
      </c>
      <c r="C31" s="52">
        <v>24</v>
      </c>
      <c r="D31" s="53"/>
      <c r="E31" s="46"/>
      <c r="F31" s="46"/>
      <c r="G31" s="46"/>
      <c r="H31" s="46"/>
      <c r="I31" s="46"/>
    </row>
    <row r="32" spans="1:9" ht="18">
      <c r="A32" s="111"/>
      <c r="B32" s="112" t="s">
        <v>216</v>
      </c>
      <c r="C32" s="52">
        <v>25</v>
      </c>
      <c r="D32" s="53"/>
      <c r="E32" s="46"/>
      <c r="F32" s="46"/>
      <c r="G32" s="46"/>
      <c r="H32" s="46"/>
      <c r="I32" s="46"/>
    </row>
    <row r="33" spans="1:9" ht="18">
      <c r="A33" s="111"/>
      <c r="B33" s="112" t="s">
        <v>217</v>
      </c>
      <c r="C33" s="52">
        <v>26</v>
      </c>
      <c r="D33" s="53"/>
      <c r="E33" s="46"/>
      <c r="F33" s="46"/>
      <c r="G33" s="46"/>
      <c r="H33" s="46"/>
      <c r="I33" s="46"/>
    </row>
    <row r="34" spans="1:9" ht="18">
      <c r="A34" s="111"/>
      <c r="B34" s="112" t="s">
        <v>218</v>
      </c>
      <c r="C34" s="52">
        <v>27</v>
      </c>
      <c r="D34" s="53"/>
      <c r="E34" s="46"/>
      <c r="F34" s="46"/>
      <c r="G34" s="46"/>
      <c r="H34" s="46"/>
      <c r="I34" s="46"/>
    </row>
    <row r="35" spans="1:9" ht="18">
      <c r="A35" s="111"/>
      <c r="B35" s="112" t="s">
        <v>219</v>
      </c>
      <c r="C35" s="52">
        <v>28</v>
      </c>
      <c r="D35" s="53"/>
      <c r="E35" s="46"/>
      <c r="F35" s="46"/>
      <c r="G35" s="46"/>
      <c r="H35" s="46"/>
      <c r="I35" s="46"/>
    </row>
    <row r="36" spans="1:9" ht="18">
      <c r="A36" s="111"/>
      <c r="B36" s="112" t="s">
        <v>64</v>
      </c>
      <c r="C36" s="52">
        <v>29</v>
      </c>
      <c r="D36" s="53"/>
      <c r="E36" s="46"/>
      <c r="F36" s="46"/>
      <c r="G36" s="46"/>
      <c r="H36" s="46"/>
      <c r="I36" s="46"/>
    </row>
    <row r="37" spans="1:9" ht="18">
      <c r="A37" s="111"/>
      <c r="B37" s="112" t="s">
        <v>64</v>
      </c>
      <c r="C37" s="52">
        <v>30</v>
      </c>
      <c r="D37" s="53"/>
      <c r="E37" s="46"/>
      <c r="F37" s="46"/>
      <c r="G37" s="46"/>
      <c r="H37" s="46"/>
      <c r="I37" s="46"/>
    </row>
    <row r="38" spans="1:9" ht="18">
      <c r="A38" s="111"/>
      <c r="B38" s="112" t="s">
        <v>64</v>
      </c>
      <c r="C38" s="52">
        <v>31</v>
      </c>
      <c r="D38" s="53"/>
      <c r="E38" s="46"/>
      <c r="F38" s="46"/>
      <c r="G38" s="46"/>
      <c r="H38" s="46"/>
      <c r="I38" s="46"/>
    </row>
    <row r="39" spans="1:9" ht="18">
      <c r="A39" s="111"/>
      <c r="B39" s="112" t="s">
        <v>64</v>
      </c>
      <c r="C39" s="52">
        <v>32</v>
      </c>
      <c r="D39" s="53"/>
      <c r="E39" s="46"/>
      <c r="F39" s="46"/>
      <c r="G39" s="46"/>
      <c r="H39" s="46"/>
      <c r="I39" s="4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39">
    <cfRule type="cellIs" priority="1" dxfId="1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S116"/>
  <sheetViews>
    <sheetView showRowColHeaders="0" showZeros="0" showOutlineSymbols="0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4.375" style="3" customWidth="1"/>
    <col min="2" max="2" width="20.75390625" style="3" customWidth="1"/>
    <col min="3" max="3" width="17.75390625" style="3" customWidth="1"/>
    <col min="4" max="6" width="18.75390625" style="3" customWidth="1"/>
    <col min="7" max="7" width="30.75390625" style="3" customWidth="1"/>
    <col min="8" max="16384" width="9.125" style="3" customWidth="1"/>
  </cols>
  <sheetData>
    <row r="1" spans="1:7" s="1" customFormat="1" ht="16.5" thickBot="1">
      <c r="A1" s="102" t="s">
        <v>77</v>
      </c>
      <c r="B1" s="102"/>
      <c r="C1" s="102"/>
      <c r="D1" s="102"/>
      <c r="E1" s="102"/>
      <c r="F1" s="102"/>
      <c r="G1" s="102"/>
    </row>
    <row r="2" spans="1:8" s="1" customFormat="1" ht="13.5" thickBot="1">
      <c r="A2" s="166" t="s">
        <v>78</v>
      </c>
      <c r="B2" s="166"/>
      <c r="C2" s="166"/>
      <c r="D2" s="166"/>
      <c r="E2" s="166"/>
      <c r="F2" s="166"/>
      <c r="G2" s="166"/>
      <c r="H2" s="188"/>
    </row>
    <row r="3" spans="1:9" ht="12.75">
      <c r="A3" s="113" t="str">
        <f>сПарыСмеш!A3</f>
        <v>LXI Личный Чемпионат Республики Башкортостан</v>
      </c>
      <c r="B3" s="113"/>
      <c r="C3" s="113"/>
      <c r="D3" s="113"/>
      <c r="E3" s="113"/>
      <c r="F3" s="113"/>
      <c r="G3" s="113"/>
      <c r="H3" s="114"/>
      <c r="I3" s="114"/>
    </row>
    <row r="4" spans="1:9" ht="12.75">
      <c r="A4" s="58" t="str">
        <f>сПарыСмеш!E5</f>
        <v>7-8 января 2020 г.</v>
      </c>
      <c r="B4" s="58"/>
      <c r="C4" s="58"/>
      <c r="D4" s="58"/>
      <c r="E4" s="58"/>
      <c r="F4" s="58"/>
      <c r="G4" s="58"/>
      <c r="H4" s="59"/>
      <c r="I4" s="59"/>
    </row>
    <row r="5" spans="1:7" ht="12.75">
      <c r="A5" s="60"/>
      <c r="B5" s="60"/>
      <c r="C5" s="60"/>
      <c r="D5" s="60"/>
      <c r="E5" s="60"/>
      <c r="F5" s="60"/>
      <c r="G5" s="60"/>
    </row>
    <row r="6" spans="1:19" ht="10.5" customHeight="1">
      <c r="A6" s="61">
        <v>1</v>
      </c>
      <c r="B6" s="119" t="str">
        <f>сПарыСмеш!B8</f>
        <v>Срумов Антон - Лончакова Юлия</v>
      </c>
      <c r="C6" s="60"/>
      <c r="D6" s="60"/>
      <c r="E6" s="60"/>
      <c r="F6" s="60"/>
      <c r="G6" s="6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61"/>
      <c r="B7" s="189">
        <v>1</v>
      </c>
      <c r="C7" s="121" t="s">
        <v>192</v>
      </c>
      <c r="D7" s="60"/>
      <c r="E7" s="60"/>
      <c r="F7" s="60"/>
      <c r="G7" s="6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61">
        <v>32</v>
      </c>
      <c r="B8" s="123" t="str">
        <f>сПарыСмеш!B39</f>
        <v>_</v>
      </c>
      <c r="C8" s="190"/>
      <c r="D8" s="60"/>
      <c r="E8" s="60"/>
      <c r="F8" s="60"/>
      <c r="G8" s="6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61"/>
      <c r="B9" s="60"/>
      <c r="C9" s="189">
        <v>17</v>
      </c>
      <c r="D9" s="121" t="s">
        <v>192</v>
      </c>
      <c r="E9" s="60"/>
      <c r="F9" s="60"/>
      <c r="G9" s="6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61">
        <v>17</v>
      </c>
      <c r="B10" s="119" t="str">
        <f>сПарыСмеш!B24</f>
        <v>Тарасов Артем - Галимуллина Алина</v>
      </c>
      <c r="C10" s="189"/>
      <c r="D10" s="190"/>
      <c r="E10" s="60"/>
      <c r="F10" s="60"/>
      <c r="G10" s="6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61"/>
      <c r="B11" s="189">
        <v>2</v>
      </c>
      <c r="C11" s="191" t="s">
        <v>207</v>
      </c>
      <c r="D11" s="190"/>
      <c r="E11" s="60"/>
      <c r="F11" s="60"/>
      <c r="G11" s="6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61">
        <v>16</v>
      </c>
      <c r="B12" s="123" t="str">
        <f>сПарыСмеш!B23</f>
        <v>Абулаев Айрат - Апсатарова Наталья</v>
      </c>
      <c r="C12" s="61"/>
      <c r="D12" s="190"/>
      <c r="E12" s="60"/>
      <c r="F12" s="60"/>
      <c r="G12" s="60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0.5" customHeight="1">
      <c r="A13" s="61"/>
      <c r="B13" s="60"/>
      <c r="C13" s="61"/>
      <c r="D13" s="189">
        <v>25</v>
      </c>
      <c r="E13" s="121" t="s">
        <v>192</v>
      </c>
      <c r="F13" s="60"/>
      <c r="G13" s="71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61">
        <v>9</v>
      </c>
      <c r="B14" s="119" t="str">
        <f>сПарыСмеш!B16</f>
        <v>Хафизов Булат - Муратова Аделина</v>
      </c>
      <c r="C14" s="61"/>
      <c r="D14" s="189"/>
      <c r="E14" s="190"/>
      <c r="F14" s="60"/>
      <c r="G14" s="71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61"/>
      <c r="B15" s="189">
        <v>3</v>
      </c>
      <c r="C15" s="192" t="s">
        <v>200</v>
      </c>
      <c r="D15" s="189"/>
      <c r="E15" s="190"/>
      <c r="F15" s="60"/>
      <c r="G15" s="71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61">
        <v>24</v>
      </c>
      <c r="B16" s="123" t="str">
        <f>сПарыСмеш!B31</f>
        <v>Гумеров Ильсур - Байгужина Назгуль</v>
      </c>
      <c r="C16" s="189"/>
      <c r="D16" s="189"/>
      <c r="E16" s="190"/>
      <c r="F16" s="60"/>
      <c r="G16" s="71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61"/>
      <c r="B17" s="60"/>
      <c r="C17" s="189">
        <v>18</v>
      </c>
      <c r="D17" s="191" t="s">
        <v>199</v>
      </c>
      <c r="E17" s="190"/>
      <c r="F17" s="60"/>
      <c r="G17" s="71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61">
        <v>25</v>
      </c>
      <c r="B18" s="119" t="str">
        <f>сПарыСмеш!B32</f>
        <v>Нураев Батыр - Байбулатова Эвелина</v>
      </c>
      <c r="C18" s="189"/>
      <c r="D18" s="61"/>
      <c r="E18" s="190"/>
      <c r="F18" s="60"/>
      <c r="G18" s="7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61"/>
      <c r="B19" s="189">
        <v>4</v>
      </c>
      <c r="C19" s="191" t="s">
        <v>199</v>
      </c>
      <c r="D19" s="61"/>
      <c r="E19" s="190"/>
      <c r="F19" s="60"/>
      <c r="G19" s="6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61">
        <v>8</v>
      </c>
      <c r="B20" s="123" t="str">
        <f>сПарыСмеш!B15</f>
        <v>Семенов Константин - Кочарян Лилит</v>
      </c>
      <c r="C20" s="61"/>
      <c r="D20" s="61"/>
      <c r="E20" s="190"/>
      <c r="F20" s="60"/>
      <c r="G20" s="6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61"/>
      <c r="B21" s="60"/>
      <c r="C21" s="61"/>
      <c r="D21" s="61"/>
      <c r="E21" s="189">
        <v>29</v>
      </c>
      <c r="F21" s="121" t="s">
        <v>192</v>
      </c>
      <c r="G21" s="6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61">
        <v>5</v>
      </c>
      <c r="B22" s="119" t="str">
        <f>сПарыСмеш!B12</f>
        <v>Абулаев Салават - Сабирова Полина</v>
      </c>
      <c r="C22" s="61"/>
      <c r="D22" s="61"/>
      <c r="E22" s="190"/>
      <c r="F22" s="190"/>
      <c r="G22" s="6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61"/>
      <c r="B23" s="189">
        <v>5</v>
      </c>
      <c r="C23" s="192" t="s">
        <v>196</v>
      </c>
      <c r="D23" s="61"/>
      <c r="E23" s="190"/>
      <c r="F23" s="190"/>
      <c r="G23" s="6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61">
        <v>28</v>
      </c>
      <c r="B24" s="123" t="str">
        <f>сПарыСмеш!B35</f>
        <v>Балабанов Альберт - Ниценко Снежана</v>
      </c>
      <c r="C24" s="189"/>
      <c r="D24" s="61"/>
      <c r="E24" s="190"/>
      <c r="F24" s="190"/>
      <c r="G24" s="6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61"/>
      <c r="B25" s="60"/>
      <c r="C25" s="189">
        <v>19</v>
      </c>
      <c r="D25" s="192" t="s">
        <v>196</v>
      </c>
      <c r="E25" s="190"/>
      <c r="F25" s="190"/>
      <c r="G25" s="6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61">
        <v>21</v>
      </c>
      <c r="B26" s="119" t="str">
        <f>сПарыСмеш!B28</f>
        <v>Андрющенко Александр - Галанова Анастасия</v>
      </c>
      <c r="C26" s="189"/>
      <c r="D26" s="189"/>
      <c r="E26" s="190"/>
      <c r="F26" s="190"/>
      <c r="G26" s="6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61"/>
      <c r="B27" s="189">
        <v>6</v>
      </c>
      <c r="C27" s="191" t="s">
        <v>203</v>
      </c>
      <c r="D27" s="189"/>
      <c r="E27" s="190"/>
      <c r="F27" s="190"/>
      <c r="G27" s="6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61">
        <v>12</v>
      </c>
      <c r="B28" s="123" t="str">
        <f>сПарыСмеш!B19</f>
        <v>Байрамалов Леонид - Сайфуллина Азалия</v>
      </c>
      <c r="C28" s="61"/>
      <c r="D28" s="189"/>
      <c r="E28" s="190"/>
      <c r="F28" s="190"/>
      <c r="G28" s="6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61"/>
      <c r="B29" s="60"/>
      <c r="C29" s="61"/>
      <c r="D29" s="189">
        <v>26</v>
      </c>
      <c r="E29" s="127" t="s">
        <v>204</v>
      </c>
      <c r="F29" s="190"/>
      <c r="G29" s="6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61">
        <v>13</v>
      </c>
      <c r="B30" s="119" t="str">
        <f>сПарыСмеш!B20</f>
        <v>Зарецкий Максим - Абдулганеева Анастасия</v>
      </c>
      <c r="C30" s="61"/>
      <c r="D30" s="189"/>
      <c r="E30" s="60"/>
      <c r="F30" s="190"/>
      <c r="G30" s="6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61"/>
      <c r="B31" s="189">
        <v>7</v>
      </c>
      <c r="C31" s="192" t="s">
        <v>204</v>
      </c>
      <c r="D31" s="189"/>
      <c r="E31" s="60"/>
      <c r="F31" s="190"/>
      <c r="G31" s="6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61">
        <v>20</v>
      </c>
      <c r="B32" s="123" t="str">
        <f>сПарыСмеш!B27</f>
        <v>Насыров Эмиль - Рахимова Амина</v>
      </c>
      <c r="C32" s="189"/>
      <c r="D32" s="189"/>
      <c r="E32" s="60"/>
      <c r="F32" s="190"/>
      <c r="G32" s="6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61"/>
      <c r="B33" s="60"/>
      <c r="C33" s="189">
        <v>20</v>
      </c>
      <c r="D33" s="191" t="s">
        <v>204</v>
      </c>
      <c r="E33" s="60"/>
      <c r="F33" s="190"/>
      <c r="G33" s="6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61">
        <v>29</v>
      </c>
      <c r="B34" s="119" t="str">
        <f>сПарыСмеш!B36</f>
        <v>_</v>
      </c>
      <c r="C34" s="189"/>
      <c r="D34" s="61"/>
      <c r="E34" s="60"/>
      <c r="F34" s="190"/>
      <c r="G34" s="6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61"/>
      <c r="B35" s="189">
        <v>8</v>
      </c>
      <c r="C35" s="191" t="s">
        <v>195</v>
      </c>
      <c r="D35" s="61"/>
      <c r="E35" s="60"/>
      <c r="F35" s="190"/>
      <c r="G35" s="6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61">
        <v>4</v>
      </c>
      <c r="B36" s="123" t="str">
        <f>сПарыСмеш!B11</f>
        <v>Коврижников Максим - Якупова Дина</v>
      </c>
      <c r="C36" s="61"/>
      <c r="D36" s="61"/>
      <c r="E36" s="60"/>
      <c r="F36" s="190"/>
      <c r="G36" s="60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61"/>
      <c r="B37" s="60"/>
      <c r="C37" s="61"/>
      <c r="D37" s="61"/>
      <c r="E37" s="60"/>
      <c r="F37" s="189">
        <v>31</v>
      </c>
      <c r="G37" s="121" t="s">
        <v>192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61">
        <v>3</v>
      </c>
      <c r="B38" s="119" t="str">
        <f>сПарыСмеш!B10</f>
        <v>Яковлев Денис - Запольских Алена</v>
      </c>
      <c r="C38" s="61"/>
      <c r="D38" s="61"/>
      <c r="E38" s="60"/>
      <c r="F38" s="190"/>
      <c r="G38" s="86" t="s">
        <v>65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61"/>
      <c r="B39" s="189">
        <v>9</v>
      </c>
      <c r="C39" s="192" t="s">
        <v>194</v>
      </c>
      <c r="D39" s="61"/>
      <c r="E39" s="60"/>
      <c r="F39" s="190"/>
      <c r="G39" s="6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61">
        <v>30</v>
      </c>
      <c r="B40" s="123" t="str">
        <f>сПарыСмеш!B37</f>
        <v>_</v>
      </c>
      <c r="C40" s="189"/>
      <c r="D40" s="61"/>
      <c r="E40" s="60"/>
      <c r="F40" s="190"/>
      <c r="G40" s="6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61"/>
      <c r="B41" s="60"/>
      <c r="C41" s="189">
        <v>21</v>
      </c>
      <c r="D41" s="192" t="s">
        <v>210</v>
      </c>
      <c r="E41" s="60"/>
      <c r="F41" s="190"/>
      <c r="G41" s="6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61">
        <v>19</v>
      </c>
      <c r="B42" s="119" t="str">
        <f>сПарыСмеш!B26</f>
        <v>Мазмаев Руслан - Мазмаева Алина</v>
      </c>
      <c r="C42" s="189"/>
      <c r="D42" s="189"/>
      <c r="E42" s="60"/>
      <c r="F42" s="190"/>
      <c r="G42" s="6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61"/>
      <c r="B43" s="189">
        <v>10</v>
      </c>
      <c r="C43" s="191" t="s">
        <v>210</v>
      </c>
      <c r="D43" s="189"/>
      <c r="E43" s="60"/>
      <c r="F43" s="190"/>
      <c r="G43" s="6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61">
        <v>14</v>
      </c>
      <c r="B44" s="123" t="str">
        <f>сПарыСмеш!B21</f>
        <v>Лежнев Артем - Кужина Ильгиза</v>
      </c>
      <c r="C44" s="61"/>
      <c r="D44" s="189"/>
      <c r="E44" s="60"/>
      <c r="F44" s="190"/>
      <c r="G44" s="6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61"/>
      <c r="B45" s="60"/>
      <c r="C45" s="61"/>
      <c r="D45" s="189">
        <v>27</v>
      </c>
      <c r="E45" s="121" t="s">
        <v>210</v>
      </c>
      <c r="F45" s="190"/>
      <c r="G45" s="6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61">
        <v>11</v>
      </c>
      <c r="B46" s="119" t="str">
        <f>сПарыСмеш!B18</f>
        <v>Байназаров Азамат - Ишкуватова Элеонора</v>
      </c>
      <c r="C46" s="61"/>
      <c r="D46" s="189"/>
      <c r="E46" s="190"/>
      <c r="F46" s="190"/>
      <c r="G46" s="6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61"/>
      <c r="B47" s="189">
        <v>11</v>
      </c>
      <c r="C47" s="192" t="s">
        <v>202</v>
      </c>
      <c r="D47" s="189"/>
      <c r="E47" s="190"/>
      <c r="F47" s="190"/>
      <c r="G47" s="6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61">
        <v>22</v>
      </c>
      <c r="B48" s="123" t="str">
        <f>сПарыСмеш!B29</f>
        <v>Мазурин Александр - Писарева Елена</v>
      </c>
      <c r="C48" s="189"/>
      <c r="D48" s="189"/>
      <c r="E48" s="190"/>
      <c r="F48" s="190"/>
      <c r="G48" s="6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61"/>
      <c r="B49" s="60"/>
      <c r="C49" s="189">
        <v>22</v>
      </c>
      <c r="D49" s="191" t="s">
        <v>202</v>
      </c>
      <c r="E49" s="190"/>
      <c r="F49" s="190"/>
      <c r="G49" s="6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61">
        <v>27</v>
      </c>
      <c r="B50" s="119" t="str">
        <f>сПарыСмеш!B34</f>
        <v>Фролов Роман - Малышева Анастасия</v>
      </c>
      <c r="C50" s="189"/>
      <c r="D50" s="61"/>
      <c r="E50" s="190"/>
      <c r="F50" s="190"/>
      <c r="G50" s="6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61"/>
      <c r="B51" s="189">
        <v>12</v>
      </c>
      <c r="C51" s="191" t="s">
        <v>197</v>
      </c>
      <c r="D51" s="61"/>
      <c r="E51" s="190"/>
      <c r="F51" s="190"/>
      <c r="G51" s="6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61">
        <v>6</v>
      </c>
      <c r="B52" s="123" t="str">
        <f>сПарыСмеш!B13</f>
        <v>Рогачев Дмитрий - Едренкина Анна</v>
      </c>
      <c r="C52" s="61"/>
      <c r="D52" s="60"/>
      <c r="E52" s="190"/>
      <c r="F52" s="190"/>
      <c r="G52" s="6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61"/>
      <c r="B53" s="60"/>
      <c r="C53" s="61"/>
      <c r="D53" s="60"/>
      <c r="E53" s="189">
        <v>30</v>
      </c>
      <c r="F53" s="127" t="s">
        <v>193</v>
      </c>
      <c r="G53" s="6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61">
        <v>7</v>
      </c>
      <c r="B54" s="119" t="str">
        <f>сПарыСмеш!B14</f>
        <v>Клоков Михаил - Ишмухаметова Камилла</v>
      </c>
      <c r="C54" s="61"/>
      <c r="D54" s="60"/>
      <c r="E54" s="190"/>
      <c r="F54" s="60"/>
      <c r="G54" s="6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61"/>
      <c r="B55" s="189">
        <v>13</v>
      </c>
      <c r="C55" s="192" t="s">
        <v>198</v>
      </c>
      <c r="D55" s="60"/>
      <c r="E55" s="190"/>
      <c r="F55" s="60"/>
      <c r="G55" s="6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61">
        <v>26</v>
      </c>
      <c r="B56" s="123" t="str">
        <f>сПарыСмеш!B33</f>
        <v>Каипов Спартак - Искакова Карина</v>
      </c>
      <c r="C56" s="189"/>
      <c r="D56" s="60"/>
      <c r="E56" s="190"/>
      <c r="F56" s="60"/>
      <c r="G56" s="60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61"/>
      <c r="B57" s="60"/>
      <c r="C57" s="189">
        <v>23</v>
      </c>
      <c r="D57" s="121" t="s">
        <v>198</v>
      </c>
      <c r="E57" s="190"/>
      <c r="F57" s="88">
        <v>-31</v>
      </c>
      <c r="G57" s="119" t="str">
        <f>IF(G37=F21,F53,IF(G37=F53,F21,0))</f>
        <v>Аббасов Рустамхон - Ратникова Наталья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61">
        <v>23</v>
      </c>
      <c r="B58" s="119" t="str">
        <f>сПарыСмеш!B30</f>
        <v>Фирсов Денис - Петухова Надежда</v>
      </c>
      <c r="C58" s="190"/>
      <c r="D58" s="190"/>
      <c r="E58" s="190"/>
      <c r="F58" s="60"/>
      <c r="G58" s="86" t="s">
        <v>66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61"/>
      <c r="B59" s="189">
        <v>14</v>
      </c>
      <c r="C59" s="127" t="s">
        <v>201</v>
      </c>
      <c r="D59" s="190"/>
      <c r="E59" s="190"/>
      <c r="F59" s="60"/>
      <c r="G59" s="6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61">
        <v>10</v>
      </c>
      <c r="B60" s="123" t="str">
        <f>сПарыСмеш!B17</f>
        <v>Горбунов Валентин - Липатова Ксения</v>
      </c>
      <c r="C60" s="60"/>
      <c r="D60" s="190"/>
      <c r="E60" s="190"/>
      <c r="F60" s="60"/>
      <c r="G60" s="6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61"/>
      <c r="B61" s="60"/>
      <c r="C61" s="60"/>
      <c r="D61" s="189">
        <v>28</v>
      </c>
      <c r="E61" s="127" t="s">
        <v>193</v>
      </c>
      <c r="F61" s="60"/>
      <c r="G61" s="6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61">
        <v>15</v>
      </c>
      <c r="B62" s="119" t="str">
        <f>сПарыСмеш!B22</f>
        <v>Байрамалов Константин - Авдеева Алена</v>
      </c>
      <c r="C62" s="60"/>
      <c r="D62" s="190"/>
      <c r="E62" s="60"/>
      <c r="F62" s="60"/>
      <c r="G62" s="6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61"/>
      <c r="B63" s="189">
        <v>15</v>
      </c>
      <c r="C63" s="121" t="s">
        <v>206</v>
      </c>
      <c r="D63" s="190"/>
      <c r="E63" s="61">
        <v>-58</v>
      </c>
      <c r="F63" s="119" t="s">
        <v>204</v>
      </c>
      <c r="G63" s="60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61">
        <v>18</v>
      </c>
      <c r="B64" s="123" t="str">
        <f>сПарыСмеш!B25</f>
        <v>Кузнецов Александр - Ганиева Эльвира</v>
      </c>
      <c r="C64" s="190"/>
      <c r="D64" s="190"/>
      <c r="E64" s="61"/>
      <c r="F64" s="189">
        <v>61</v>
      </c>
      <c r="G64" s="121" t="s">
        <v>210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61"/>
      <c r="B65" s="60"/>
      <c r="C65" s="189">
        <v>24</v>
      </c>
      <c r="D65" s="127" t="s">
        <v>193</v>
      </c>
      <c r="E65" s="61"/>
      <c r="F65" s="123" t="s">
        <v>210</v>
      </c>
      <c r="G65" s="86" t="s">
        <v>161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61">
        <v>31</v>
      </c>
      <c r="B66" s="119" t="str">
        <f>сПарыСмеш!B38</f>
        <v>_</v>
      </c>
      <c r="C66" s="190"/>
      <c r="D66" s="60"/>
      <c r="E66" s="60"/>
      <c r="F66" s="61">
        <v>-61</v>
      </c>
      <c r="G66" s="119" t="str">
        <f>IF(G64=F63,F65,IF(G64=F65,F63,0))</f>
        <v>Зарецкий Максим - Абдулганеева Анастасия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61"/>
      <c r="B67" s="189">
        <v>16</v>
      </c>
      <c r="C67" s="127" t="s">
        <v>193</v>
      </c>
      <c r="D67" s="60"/>
      <c r="E67" s="60"/>
      <c r="F67" s="60"/>
      <c r="G67" s="86" t="s">
        <v>162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61">
        <v>2</v>
      </c>
      <c r="B68" s="123" t="str">
        <f>сПарыСмеш!B9</f>
        <v>Аббасов Рустамхон - Ратникова Наталья</v>
      </c>
      <c r="C68" s="60"/>
      <c r="D68" s="60"/>
      <c r="E68" s="88"/>
      <c r="F68" s="64"/>
      <c r="G68" s="90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61"/>
      <c r="B69" s="60"/>
      <c r="C69" s="60"/>
      <c r="D69" s="60"/>
      <c r="E69" s="88"/>
      <c r="F69" s="88"/>
      <c r="G69" s="122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88"/>
      <c r="B70" s="64"/>
      <c r="C70" s="90"/>
      <c r="D70" s="90"/>
      <c r="E70" s="88"/>
      <c r="F70" s="64"/>
      <c r="G70" s="91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88"/>
      <c r="B71" s="88"/>
      <c r="C71" s="122"/>
      <c r="D71" s="90"/>
      <c r="E71" s="88"/>
      <c r="F71" s="88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88"/>
      <c r="B72" s="64"/>
      <c r="C72" s="90"/>
      <c r="D72" s="90"/>
      <c r="E72" s="88"/>
      <c r="F72" s="90"/>
      <c r="G72" s="91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88"/>
      <c r="B73" s="90"/>
      <c r="C73" s="88"/>
      <c r="D73" s="122"/>
      <c r="E73" s="88"/>
      <c r="F73" s="64"/>
      <c r="G73" s="90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88"/>
      <c r="B74" s="64"/>
      <c r="C74" s="90"/>
      <c r="D74" s="91"/>
      <c r="E74" s="88"/>
      <c r="F74" s="88"/>
      <c r="G74" s="12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88"/>
      <c r="B75" s="88"/>
      <c r="C75" s="122"/>
      <c r="D75" s="126"/>
      <c r="E75" s="88"/>
      <c r="F75" s="64"/>
      <c r="G75" s="91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88"/>
      <c r="B76" s="64"/>
      <c r="C76" s="88"/>
      <c r="D76" s="64"/>
      <c r="E76" s="90"/>
      <c r="F76" s="88"/>
      <c r="G76" s="6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" customHeight="1">
      <c r="A77" s="88"/>
      <c r="B77" s="90"/>
      <c r="C77" s="90"/>
      <c r="D77" s="91"/>
      <c r="E77" s="90"/>
      <c r="F77" s="90"/>
      <c r="G77" s="91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9" customHeight="1">
      <c r="A78" s="96"/>
      <c r="B78" s="96"/>
      <c r="C78" s="96"/>
      <c r="D78" s="96"/>
      <c r="E78" s="96"/>
      <c r="F78" s="96"/>
      <c r="G78" s="96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96"/>
      <c r="B79" s="96"/>
      <c r="C79" s="96"/>
      <c r="D79" s="96"/>
      <c r="E79" s="96"/>
      <c r="F79" s="96"/>
      <c r="G79" s="96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9" customHeight="1">
      <c r="A80" s="99"/>
      <c r="B80" s="99"/>
      <c r="C80" s="99"/>
      <c r="D80" s="99"/>
      <c r="E80" s="99"/>
      <c r="F80" s="99"/>
      <c r="G80" s="99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2.75">
      <c r="A81" s="99"/>
      <c r="B81" s="99"/>
      <c r="C81" s="99"/>
      <c r="D81" s="99"/>
      <c r="E81" s="99"/>
      <c r="F81" s="99"/>
      <c r="G81" s="99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7" ht="12.75">
      <c r="A82" s="96"/>
      <c r="B82" s="96"/>
      <c r="C82" s="96"/>
      <c r="D82" s="96"/>
      <c r="E82" s="96"/>
      <c r="F82" s="96"/>
      <c r="G82" s="96"/>
    </row>
    <row r="83" spans="1:7" ht="12.75">
      <c r="A83" s="96"/>
      <c r="B83" s="96"/>
      <c r="C83" s="96"/>
      <c r="D83" s="96"/>
      <c r="E83" s="96"/>
      <c r="F83" s="96"/>
      <c r="G83" s="96"/>
    </row>
    <row r="84" spans="1:7" ht="12.75">
      <c r="A84" s="96"/>
      <c r="B84" s="96"/>
      <c r="C84" s="96"/>
      <c r="D84" s="96"/>
      <c r="E84" s="96"/>
      <c r="F84" s="96"/>
      <c r="G84" s="96"/>
    </row>
    <row r="85" spans="1:7" ht="12.75">
      <c r="A85" s="96"/>
      <c r="B85" s="96"/>
      <c r="C85" s="96"/>
      <c r="D85" s="96"/>
      <c r="E85" s="96"/>
      <c r="F85" s="96"/>
      <c r="G85" s="96"/>
    </row>
    <row r="86" spans="1:7" ht="12.75">
      <c r="A86" s="96"/>
      <c r="B86" s="96"/>
      <c r="C86" s="96"/>
      <c r="D86" s="96"/>
      <c r="E86" s="96"/>
      <c r="F86" s="96"/>
      <c r="G86" s="96"/>
    </row>
    <row r="87" spans="1:7" ht="12.75">
      <c r="A87" s="96"/>
      <c r="B87" s="96"/>
      <c r="C87" s="96"/>
      <c r="D87" s="96"/>
      <c r="E87" s="96"/>
      <c r="F87" s="96"/>
      <c r="G87" s="96"/>
    </row>
    <row r="88" spans="1:7" ht="12.75">
      <c r="A88" s="96"/>
      <c r="B88" s="96"/>
      <c r="C88" s="96"/>
      <c r="D88" s="96"/>
      <c r="E88" s="96"/>
      <c r="F88" s="96"/>
      <c r="G88" s="96"/>
    </row>
    <row r="89" spans="1:7" ht="12.75">
      <c r="A89" s="96"/>
      <c r="B89" s="96"/>
      <c r="C89" s="96"/>
      <c r="D89" s="96"/>
      <c r="E89" s="96"/>
      <c r="F89" s="96"/>
      <c r="G89" s="96"/>
    </row>
    <row r="90" spans="1:7" ht="12.75">
      <c r="A90" s="96"/>
      <c r="B90" s="96"/>
      <c r="C90" s="96"/>
      <c r="D90" s="96"/>
      <c r="E90" s="96"/>
      <c r="F90" s="96"/>
      <c r="G90" s="96"/>
    </row>
    <row r="91" spans="1:7" ht="12.75">
      <c r="A91" s="96"/>
      <c r="B91" s="96"/>
      <c r="C91" s="96"/>
      <c r="D91" s="96"/>
      <c r="E91" s="96"/>
      <c r="F91" s="96"/>
      <c r="G91" s="96"/>
    </row>
    <row r="92" spans="1:7" ht="12.75">
      <c r="A92" s="96"/>
      <c r="B92" s="96"/>
      <c r="C92" s="96"/>
      <c r="D92" s="96"/>
      <c r="E92" s="96"/>
      <c r="F92" s="96"/>
      <c r="G92" s="96"/>
    </row>
    <row r="93" spans="1:7" ht="12.75">
      <c r="A93" s="96"/>
      <c r="B93" s="96"/>
      <c r="C93" s="96"/>
      <c r="D93" s="96"/>
      <c r="E93" s="96"/>
      <c r="F93" s="96"/>
      <c r="G93" s="96"/>
    </row>
    <row r="94" spans="1:7" ht="12.75">
      <c r="A94" s="96"/>
      <c r="B94" s="96"/>
      <c r="C94" s="96"/>
      <c r="D94" s="96"/>
      <c r="E94" s="96"/>
      <c r="F94" s="96"/>
      <c r="G94" s="96"/>
    </row>
    <row r="95" spans="1:7" ht="12.75">
      <c r="A95" s="96"/>
      <c r="B95" s="96"/>
      <c r="C95" s="96"/>
      <c r="D95" s="96"/>
      <c r="E95" s="96"/>
      <c r="F95" s="96"/>
      <c r="G95" s="96"/>
    </row>
    <row r="96" spans="1:7" ht="12.75">
      <c r="A96" s="96"/>
      <c r="B96" s="96"/>
      <c r="C96" s="96"/>
      <c r="D96" s="96"/>
      <c r="E96" s="96"/>
      <c r="F96" s="96"/>
      <c r="G96" s="96"/>
    </row>
    <row r="97" spans="1:7" ht="12.75">
      <c r="A97" s="96"/>
      <c r="B97" s="96"/>
      <c r="C97" s="96"/>
      <c r="D97" s="96"/>
      <c r="E97" s="96"/>
      <c r="F97" s="96"/>
      <c r="G97" s="96"/>
    </row>
    <row r="98" spans="1:7" ht="12.75">
      <c r="A98" s="96"/>
      <c r="B98" s="96"/>
      <c r="C98" s="96"/>
      <c r="D98" s="96"/>
      <c r="E98" s="96"/>
      <c r="F98" s="96"/>
      <c r="G98" s="96"/>
    </row>
    <row r="99" spans="1:7" ht="12.75">
      <c r="A99" s="96"/>
      <c r="B99" s="96"/>
      <c r="C99" s="96"/>
      <c r="D99" s="96"/>
      <c r="E99" s="96"/>
      <c r="F99" s="96"/>
      <c r="G99" s="96"/>
    </row>
    <row r="100" spans="1:7" ht="12.75">
      <c r="A100" s="96"/>
      <c r="B100" s="96"/>
      <c r="C100" s="96"/>
      <c r="D100" s="96"/>
      <c r="E100" s="96"/>
      <c r="F100" s="96"/>
      <c r="G100" s="96"/>
    </row>
    <row r="101" spans="1:7" ht="12.75">
      <c r="A101" s="96"/>
      <c r="B101" s="96"/>
      <c r="C101" s="96"/>
      <c r="D101" s="96"/>
      <c r="E101" s="96"/>
      <c r="F101" s="96"/>
      <c r="G101" s="96"/>
    </row>
    <row r="102" spans="1:7" ht="12.75">
      <c r="A102" s="96"/>
      <c r="B102" s="96"/>
      <c r="C102" s="96"/>
      <c r="D102" s="96"/>
      <c r="E102" s="96"/>
      <c r="F102" s="96"/>
      <c r="G102" s="96"/>
    </row>
    <row r="103" spans="1:7" ht="12.75">
      <c r="A103" s="96"/>
      <c r="B103" s="96"/>
      <c r="C103" s="96"/>
      <c r="D103" s="96"/>
      <c r="E103" s="96"/>
      <c r="F103" s="96"/>
      <c r="G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7" ht="12.75">
      <c r="A113" s="96"/>
      <c r="B113" s="96"/>
      <c r="C113" s="96"/>
      <c r="D113" s="96"/>
      <c r="E113" s="96"/>
      <c r="F113" s="96"/>
      <c r="G113" s="96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7" ht="12.75">
      <c r="A115" s="96"/>
      <c r="B115" s="96"/>
      <c r="C115" s="96"/>
      <c r="D115" s="96"/>
      <c r="E115" s="96"/>
      <c r="F115" s="96"/>
      <c r="G115" s="96"/>
    </row>
    <row r="116" spans="1:7" ht="12.75">
      <c r="A116" s="96"/>
      <c r="B116" s="96"/>
      <c r="C116" s="96"/>
      <c r="D116" s="96"/>
      <c r="E116" s="96"/>
      <c r="F116" s="96"/>
      <c r="G116" s="9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G1"/>
    <mergeCell ref="A4:G4"/>
    <mergeCell ref="A3:G3"/>
    <mergeCell ref="A2:G2"/>
  </mergeCells>
  <conditionalFormatting sqref="A5:G77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42.75390625" style="1" customWidth="1"/>
    <col min="3" max="3" width="9.125" style="1" customWidth="1"/>
    <col min="4" max="4" width="25.75390625" style="1" customWidth="1"/>
    <col min="5" max="5" width="9.125" style="1" customWidth="1"/>
    <col min="6" max="6" width="4.75390625" style="1" customWidth="1"/>
    <col min="7" max="7" width="7.75390625" style="1" customWidth="1"/>
    <col min="8" max="8" width="23.75390625" style="1" customWidth="1"/>
    <col min="9" max="9" width="6.75390625" style="1" customWidth="1"/>
    <col min="10" max="16384" width="9.125" style="1" customWidth="1"/>
  </cols>
  <sheetData>
    <row r="1" spans="1:9" ht="16.5" thickBot="1">
      <c r="A1" s="33" t="s">
        <v>75</v>
      </c>
      <c r="B1" s="33"/>
      <c r="C1" s="33"/>
      <c r="D1" s="33"/>
      <c r="E1" s="33"/>
      <c r="F1" s="33"/>
      <c r="G1" s="33"/>
      <c r="H1" s="33"/>
      <c r="I1" s="33"/>
    </row>
    <row r="2" spans="1:9" ht="13.5" thickBot="1">
      <c r="A2" s="34" t="s">
        <v>76</v>
      </c>
      <c r="B2" s="34"/>
      <c r="C2" s="34"/>
      <c r="D2" s="34"/>
      <c r="E2" s="34"/>
      <c r="F2" s="34"/>
      <c r="G2" s="34"/>
      <c r="H2" s="34"/>
      <c r="I2" s="34"/>
    </row>
    <row r="3" spans="1:10" ht="23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>
      <c r="A4" s="37"/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39" t="s">
        <v>37</v>
      </c>
      <c r="B5" s="40"/>
      <c r="C5" s="40"/>
      <c r="D5" s="41" t="s">
        <v>38</v>
      </c>
      <c r="E5" s="42">
        <v>43837</v>
      </c>
      <c r="F5" s="42"/>
      <c r="G5" s="42"/>
      <c r="H5" s="43"/>
      <c r="I5" s="44"/>
      <c r="J5" s="38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38"/>
    </row>
    <row r="7" spans="1:9" ht="10.5" customHeight="1">
      <c r="A7" s="46"/>
      <c r="B7" s="47" t="s">
        <v>39</v>
      </c>
      <c r="C7" s="48" t="s">
        <v>40</v>
      </c>
      <c r="D7" s="49" t="s">
        <v>41</v>
      </c>
      <c r="E7" s="46"/>
      <c r="F7" s="46"/>
      <c r="G7" s="46"/>
      <c r="H7" s="46"/>
      <c r="I7" s="46"/>
    </row>
    <row r="8" spans="1:9" ht="18">
      <c r="A8" s="50">
        <v>5607</v>
      </c>
      <c r="B8" s="51" t="s">
        <v>42</v>
      </c>
      <c r="C8" s="52">
        <v>1</v>
      </c>
      <c r="D8" s="53" t="s">
        <v>5</v>
      </c>
      <c r="E8" s="46">
        <f>ОтЖен!L37</f>
        <v>0</v>
      </c>
      <c r="F8" s="46"/>
      <c r="G8" s="46"/>
      <c r="H8" s="46"/>
      <c r="I8" s="46"/>
    </row>
    <row r="9" spans="1:9" ht="18">
      <c r="A9" s="50">
        <v>6160</v>
      </c>
      <c r="B9" s="51" t="s">
        <v>43</v>
      </c>
      <c r="C9" s="52">
        <v>2</v>
      </c>
      <c r="D9" s="53" t="s">
        <v>6</v>
      </c>
      <c r="E9" s="46"/>
      <c r="F9" s="46"/>
      <c r="G9" s="46"/>
      <c r="H9" s="46"/>
      <c r="I9" s="46"/>
    </row>
    <row r="10" spans="1:9" ht="18">
      <c r="A10" s="50">
        <v>6103</v>
      </c>
      <c r="B10" s="51" t="s">
        <v>44</v>
      </c>
      <c r="C10" s="52">
        <v>3</v>
      </c>
      <c r="D10" s="53" t="s">
        <v>23</v>
      </c>
      <c r="E10" s="46"/>
      <c r="F10" s="46"/>
      <c r="G10" s="46"/>
      <c r="H10" s="46"/>
      <c r="I10" s="46"/>
    </row>
    <row r="11" spans="1:9" ht="18">
      <c r="A11" s="50">
        <v>6109</v>
      </c>
      <c r="B11" s="51" t="s">
        <v>45</v>
      </c>
      <c r="C11" s="52">
        <v>4</v>
      </c>
      <c r="D11" s="53" t="s">
        <v>24</v>
      </c>
      <c r="E11" s="46"/>
      <c r="F11" s="46"/>
      <c r="G11" s="46"/>
      <c r="H11" s="46"/>
      <c r="I11" s="46"/>
    </row>
    <row r="12" spans="1:9" ht="18">
      <c r="A12" s="50">
        <v>5239</v>
      </c>
      <c r="B12" s="51" t="s">
        <v>46</v>
      </c>
      <c r="C12" s="52">
        <v>5</v>
      </c>
      <c r="D12" s="53" t="s">
        <v>25</v>
      </c>
      <c r="E12" s="46"/>
      <c r="F12" s="46"/>
      <c r="G12" s="46"/>
      <c r="H12" s="46"/>
      <c r="I12" s="46"/>
    </row>
    <row r="13" spans="1:9" ht="18">
      <c r="A13" s="50">
        <v>6409</v>
      </c>
      <c r="B13" s="51" t="s">
        <v>47</v>
      </c>
      <c r="C13" s="52">
        <v>6</v>
      </c>
      <c r="D13" s="53" t="s">
        <v>26</v>
      </c>
      <c r="E13" s="46"/>
      <c r="F13" s="46"/>
      <c r="G13" s="46"/>
      <c r="H13" s="46"/>
      <c r="I13" s="46"/>
    </row>
    <row r="14" spans="1:9" ht="18">
      <c r="A14" s="50">
        <v>7324</v>
      </c>
      <c r="B14" s="51" t="s">
        <v>48</v>
      </c>
      <c r="C14" s="52">
        <v>7</v>
      </c>
      <c r="D14" s="53" t="s">
        <v>27</v>
      </c>
      <c r="E14" s="46"/>
      <c r="F14" s="46"/>
      <c r="G14" s="46"/>
      <c r="H14" s="46"/>
      <c r="I14" s="46"/>
    </row>
    <row r="15" spans="1:9" ht="18">
      <c r="A15" s="50">
        <v>5617</v>
      </c>
      <c r="B15" s="51" t="s">
        <v>49</v>
      </c>
      <c r="C15" s="52">
        <v>8</v>
      </c>
      <c r="D15" s="53" t="s">
        <v>28</v>
      </c>
      <c r="E15" s="46"/>
      <c r="F15" s="46"/>
      <c r="G15" s="46"/>
      <c r="H15" s="46"/>
      <c r="I15" s="46"/>
    </row>
    <row r="16" spans="1:9" ht="18">
      <c r="A16" s="50">
        <v>6251</v>
      </c>
      <c r="B16" s="51" t="s">
        <v>50</v>
      </c>
      <c r="C16" s="52">
        <v>9</v>
      </c>
      <c r="D16" s="53" t="s">
        <v>51</v>
      </c>
      <c r="E16" s="46"/>
      <c r="F16" s="46"/>
      <c r="G16" s="46"/>
      <c r="H16" s="46"/>
      <c r="I16" s="46"/>
    </row>
    <row r="17" spans="1:9" ht="18">
      <c r="A17" s="50">
        <v>3195</v>
      </c>
      <c r="B17" s="51" t="s">
        <v>52</v>
      </c>
      <c r="C17" s="52">
        <v>10</v>
      </c>
      <c r="D17" s="53" t="s">
        <v>47</v>
      </c>
      <c r="E17" s="46"/>
      <c r="F17" s="46"/>
      <c r="G17" s="46"/>
      <c r="H17" s="46"/>
      <c r="I17" s="46"/>
    </row>
    <row r="18" spans="1:9" ht="18">
      <c r="A18" s="50">
        <v>5235</v>
      </c>
      <c r="B18" s="51" t="s">
        <v>53</v>
      </c>
      <c r="C18" s="52">
        <v>11</v>
      </c>
      <c r="D18" s="53" t="s">
        <v>31</v>
      </c>
      <c r="E18" s="46"/>
      <c r="F18" s="46"/>
      <c r="G18" s="46"/>
      <c r="H18" s="46"/>
      <c r="I18" s="46"/>
    </row>
    <row r="19" spans="1:9" ht="18">
      <c r="A19" s="50">
        <v>5272</v>
      </c>
      <c r="B19" s="51" t="s">
        <v>54</v>
      </c>
      <c r="C19" s="52">
        <v>12</v>
      </c>
      <c r="D19" s="53" t="s">
        <v>52</v>
      </c>
      <c r="E19" s="46"/>
      <c r="F19" s="46"/>
      <c r="G19" s="46"/>
      <c r="H19" s="46"/>
      <c r="I19" s="46"/>
    </row>
    <row r="20" spans="1:9" ht="18">
      <c r="A20" s="50">
        <v>6814</v>
      </c>
      <c r="B20" s="51" t="s">
        <v>55</v>
      </c>
      <c r="C20" s="52">
        <v>13</v>
      </c>
      <c r="D20" s="53" t="s">
        <v>33</v>
      </c>
      <c r="E20" s="46"/>
      <c r="F20" s="46"/>
      <c r="G20" s="46"/>
      <c r="H20" s="46"/>
      <c r="I20" s="46"/>
    </row>
    <row r="21" spans="1:9" ht="18">
      <c r="A21" s="50">
        <v>5853</v>
      </c>
      <c r="B21" s="51" t="s">
        <v>56</v>
      </c>
      <c r="C21" s="52">
        <v>14</v>
      </c>
      <c r="D21" s="53" t="s">
        <v>50</v>
      </c>
      <c r="E21" s="46"/>
      <c r="F21" s="46"/>
      <c r="G21" s="46"/>
      <c r="H21" s="46"/>
      <c r="I21" s="46"/>
    </row>
    <row r="22" spans="1:9" ht="18">
      <c r="A22" s="50">
        <v>5469</v>
      </c>
      <c r="B22" s="51" t="s">
        <v>51</v>
      </c>
      <c r="C22" s="52">
        <v>15</v>
      </c>
      <c r="D22" s="53" t="s">
        <v>35</v>
      </c>
      <c r="E22" s="46"/>
      <c r="F22" s="46"/>
      <c r="G22" s="46"/>
      <c r="H22" s="46"/>
      <c r="I22" s="46"/>
    </row>
    <row r="23" spans="1:9" ht="18">
      <c r="A23" s="50">
        <v>5792</v>
      </c>
      <c r="B23" s="51" t="s">
        <v>57</v>
      </c>
      <c r="C23" s="52">
        <v>16</v>
      </c>
      <c r="D23" s="53" t="s">
        <v>58</v>
      </c>
      <c r="E23" s="46"/>
      <c r="F23" s="46"/>
      <c r="G23" s="46"/>
      <c r="H23" s="46"/>
      <c r="I23" s="46"/>
    </row>
    <row r="24" spans="1:9" ht="18">
      <c r="A24" s="50">
        <v>6105</v>
      </c>
      <c r="B24" s="51" t="s">
        <v>59</v>
      </c>
      <c r="C24" s="52">
        <v>17</v>
      </c>
      <c r="D24" s="53"/>
      <c r="E24" s="46"/>
      <c r="F24" s="46"/>
      <c r="G24" s="46"/>
      <c r="H24" s="46"/>
      <c r="I24" s="46"/>
    </row>
    <row r="25" spans="1:9" ht="18">
      <c r="A25" s="50">
        <v>6385</v>
      </c>
      <c r="B25" s="51" t="s">
        <v>60</v>
      </c>
      <c r="C25" s="52">
        <v>18</v>
      </c>
      <c r="D25" s="53"/>
      <c r="E25" s="46"/>
      <c r="F25" s="46"/>
      <c r="G25" s="46"/>
      <c r="H25" s="46"/>
      <c r="I25" s="46"/>
    </row>
    <row r="26" spans="1:9" ht="18">
      <c r="A26" s="50">
        <v>6106</v>
      </c>
      <c r="B26" s="51" t="s">
        <v>61</v>
      </c>
      <c r="C26" s="52">
        <v>19</v>
      </c>
      <c r="D26" s="53"/>
      <c r="E26" s="46"/>
      <c r="F26" s="46"/>
      <c r="G26" s="46"/>
      <c r="H26" s="46"/>
      <c r="I26" s="46"/>
    </row>
    <row r="27" spans="1:9" ht="18">
      <c r="A27" s="50">
        <v>6877</v>
      </c>
      <c r="B27" s="51" t="s">
        <v>62</v>
      </c>
      <c r="C27" s="52">
        <v>20</v>
      </c>
      <c r="D27" s="53"/>
      <c r="E27" s="46"/>
      <c r="F27" s="46"/>
      <c r="G27" s="46"/>
      <c r="H27" s="46"/>
      <c r="I27" s="46"/>
    </row>
    <row r="28" spans="1:9" ht="18">
      <c r="A28" s="50">
        <v>5603</v>
      </c>
      <c r="B28" s="51" t="s">
        <v>58</v>
      </c>
      <c r="C28" s="52">
        <v>21</v>
      </c>
      <c r="D28" s="53"/>
      <c r="E28" s="46"/>
      <c r="F28" s="46"/>
      <c r="G28" s="46"/>
      <c r="H28" s="46"/>
      <c r="I28" s="46"/>
    </row>
    <row r="29" spans="1:9" ht="18">
      <c r="A29" s="50"/>
      <c r="B29" s="51" t="s">
        <v>63</v>
      </c>
      <c r="C29" s="52">
        <v>22</v>
      </c>
      <c r="D29" s="53"/>
      <c r="E29" s="46"/>
      <c r="F29" s="46"/>
      <c r="G29" s="46"/>
      <c r="H29" s="46"/>
      <c r="I29" s="46"/>
    </row>
    <row r="30" spans="1:9" ht="18">
      <c r="A30" s="50"/>
      <c r="B30" s="51" t="s">
        <v>64</v>
      </c>
      <c r="C30" s="52">
        <v>23</v>
      </c>
      <c r="D30" s="53"/>
      <c r="E30" s="46"/>
      <c r="F30" s="46"/>
      <c r="G30" s="46"/>
      <c r="H30" s="46"/>
      <c r="I30" s="46"/>
    </row>
    <row r="31" spans="1:9" ht="18">
      <c r="A31" s="50"/>
      <c r="B31" s="51" t="s">
        <v>64</v>
      </c>
      <c r="C31" s="52">
        <v>24</v>
      </c>
      <c r="D31" s="53"/>
      <c r="E31" s="46"/>
      <c r="F31" s="46"/>
      <c r="G31" s="46"/>
      <c r="H31" s="46"/>
      <c r="I31" s="46"/>
    </row>
    <row r="32" spans="1:9" ht="18">
      <c r="A32" s="50"/>
      <c r="B32" s="51" t="s">
        <v>64</v>
      </c>
      <c r="C32" s="52">
        <v>25</v>
      </c>
      <c r="D32" s="53"/>
      <c r="E32" s="46"/>
      <c r="F32" s="46"/>
      <c r="G32" s="46"/>
      <c r="H32" s="46"/>
      <c r="I32" s="46"/>
    </row>
    <row r="33" spans="1:9" ht="18">
      <c r="A33" s="50"/>
      <c r="B33" s="51" t="s">
        <v>64</v>
      </c>
      <c r="C33" s="52">
        <v>26</v>
      </c>
      <c r="D33" s="53"/>
      <c r="E33" s="46"/>
      <c r="F33" s="46"/>
      <c r="G33" s="46"/>
      <c r="H33" s="46"/>
      <c r="I33" s="46"/>
    </row>
    <row r="34" spans="1:9" ht="18">
      <c r="A34" s="50"/>
      <c r="B34" s="51" t="s">
        <v>64</v>
      </c>
      <c r="C34" s="52">
        <v>27</v>
      </c>
      <c r="D34" s="53"/>
      <c r="E34" s="46"/>
      <c r="F34" s="46"/>
      <c r="G34" s="46"/>
      <c r="H34" s="46"/>
      <c r="I34" s="46"/>
    </row>
    <row r="35" spans="1:9" ht="18">
      <c r="A35" s="50"/>
      <c r="B35" s="51" t="s">
        <v>64</v>
      </c>
      <c r="C35" s="52">
        <v>28</v>
      </c>
      <c r="D35" s="53"/>
      <c r="E35" s="46"/>
      <c r="F35" s="46"/>
      <c r="G35" s="46"/>
      <c r="H35" s="46"/>
      <c r="I35" s="46"/>
    </row>
    <row r="36" spans="1:9" ht="18">
      <c r="A36" s="50"/>
      <c r="B36" s="51" t="s">
        <v>64</v>
      </c>
      <c r="C36" s="52">
        <v>29</v>
      </c>
      <c r="D36" s="53"/>
      <c r="E36" s="46"/>
      <c r="F36" s="46"/>
      <c r="G36" s="46"/>
      <c r="H36" s="46"/>
      <c r="I36" s="46"/>
    </row>
    <row r="37" spans="1:9" ht="18">
      <c r="A37" s="50"/>
      <c r="B37" s="51" t="s">
        <v>64</v>
      </c>
      <c r="C37" s="52">
        <v>30</v>
      </c>
      <c r="D37" s="53"/>
      <c r="E37" s="46"/>
      <c r="F37" s="46"/>
      <c r="G37" s="46"/>
      <c r="H37" s="46"/>
      <c r="I37" s="46"/>
    </row>
    <row r="38" spans="1:9" ht="18">
      <c r="A38" s="50"/>
      <c r="B38" s="51" t="s">
        <v>64</v>
      </c>
      <c r="C38" s="52">
        <v>31</v>
      </c>
      <c r="D38" s="53"/>
      <c r="E38" s="46"/>
      <c r="F38" s="46"/>
      <c r="G38" s="46"/>
      <c r="H38" s="46"/>
      <c r="I38" s="46"/>
    </row>
    <row r="39" spans="1:9" ht="18">
      <c r="A39" s="50"/>
      <c r="B39" s="51" t="s">
        <v>64</v>
      </c>
      <c r="C39" s="52">
        <v>32</v>
      </c>
      <c r="D39" s="53"/>
      <c r="E39" s="46"/>
      <c r="F39" s="46"/>
      <c r="G39" s="46"/>
      <c r="H39" s="46"/>
      <c r="I39" s="4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39">
    <cfRule type="cellIs" priority="1" dxfId="1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workbookViewId="0" topLeftCell="A1">
      <selection activeCell="A2" sqref="A2:M2"/>
    </sheetView>
  </sheetViews>
  <sheetFormatPr defaultColWidth="9.00390625" defaultRowHeight="12.75"/>
  <cols>
    <col min="1" max="1" width="4.375" style="3" customWidth="1"/>
    <col min="2" max="2" width="4.75390625" style="3" customWidth="1"/>
    <col min="3" max="3" width="16.75390625" style="3" customWidth="1"/>
    <col min="4" max="4" width="3.75390625" style="3" customWidth="1"/>
    <col min="5" max="5" width="14.75390625" style="3" customWidth="1"/>
    <col min="6" max="6" width="3.75390625" style="3" customWidth="1"/>
    <col min="7" max="7" width="15.75390625" style="3" customWidth="1"/>
    <col min="8" max="8" width="3.75390625" style="3" customWidth="1"/>
    <col min="9" max="9" width="15.75390625" style="3" customWidth="1"/>
    <col min="10" max="10" width="3.75390625" style="3" customWidth="1"/>
    <col min="11" max="11" width="15.75390625" style="3" customWidth="1"/>
    <col min="12" max="12" width="3.75390625" style="3" customWidth="1"/>
    <col min="13" max="13" width="22.75390625" style="3" customWidth="1"/>
    <col min="14" max="16384" width="9.125" style="3" customWidth="1"/>
  </cols>
  <sheetData>
    <row r="1" spans="1:13" s="1" customFormat="1" ht="16.5" thickBo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s="1" customFormat="1" ht="13.5" thickBot="1">
      <c r="A2" s="54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5" ht="12.75">
      <c r="A3" s="56" t="str">
        <f>сОтЖен!A3</f>
        <v>LXI Личный Чемпионат Республики Башкортостан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7"/>
    </row>
    <row r="4" spans="1:15" ht="12.75">
      <c r="A4" s="58">
        <f>сОтЖен!E5</f>
        <v>43837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</row>
    <row r="5" spans="1:13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25" ht="10.5" customHeight="1">
      <c r="A6" s="61">
        <v>1</v>
      </c>
      <c r="B6" s="62">
        <f>сОтЖен!A8</f>
        <v>5607</v>
      </c>
      <c r="C6" s="63" t="str">
        <f>сОтЖен!B8</f>
        <v>Ишмухаметова* Камилла</v>
      </c>
      <c r="D6" s="64"/>
      <c r="E6" s="60"/>
      <c r="F6" s="60"/>
      <c r="G6" s="60"/>
      <c r="H6" s="60"/>
      <c r="I6" s="60"/>
      <c r="J6" s="60"/>
      <c r="K6" s="60"/>
      <c r="L6" s="60"/>
      <c r="M6" s="60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0.5" customHeight="1">
      <c r="A7" s="61"/>
      <c r="B7" s="66"/>
      <c r="C7" s="67">
        <v>1</v>
      </c>
      <c r="D7" s="68">
        <v>5607</v>
      </c>
      <c r="E7" s="69" t="s">
        <v>42</v>
      </c>
      <c r="F7" s="70"/>
      <c r="G7" s="60"/>
      <c r="H7" s="71"/>
      <c r="I7" s="60"/>
      <c r="J7" s="71"/>
      <c r="K7" s="60"/>
      <c r="L7" s="71"/>
      <c r="M7" s="60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0.5" customHeight="1">
      <c r="A8" s="61">
        <v>32</v>
      </c>
      <c r="B8" s="62">
        <f>сОтЖен!A39</f>
        <v>0</v>
      </c>
      <c r="C8" s="72" t="str">
        <f>сОтЖен!B39</f>
        <v>_</v>
      </c>
      <c r="D8" s="73"/>
      <c r="E8" s="74"/>
      <c r="F8" s="70"/>
      <c r="G8" s="60"/>
      <c r="H8" s="71"/>
      <c r="I8" s="60"/>
      <c r="J8" s="71"/>
      <c r="K8" s="60"/>
      <c r="L8" s="71"/>
      <c r="M8" s="60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0.5" customHeight="1">
      <c r="A9" s="61"/>
      <c r="B9" s="66"/>
      <c r="C9" s="60"/>
      <c r="D9" s="71"/>
      <c r="E9" s="67">
        <v>17</v>
      </c>
      <c r="F9" s="68">
        <v>6105</v>
      </c>
      <c r="G9" s="69" t="s">
        <v>59</v>
      </c>
      <c r="H9" s="70"/>
      <c r="I9" s="60"/>
      <c r="J9" s="71"/>
      <c r="K9" s="60"/>
      <c r="L9" s="71"/>
      <c r="M9" s="60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0.5" customHeight="1">
      <c r="A10" s="61">
        <v>17</v>
      </c>
      <c r="B10" s="62">
        <f>сОтЖен!A24</f>
        <v>6105</v>
      </c>
      <c r="C10" s="63" t="str">
        <f>сОтЖен!B24</f>
        <v>Искакова* Карина</v>
      </c>
      <c r="D10" s="75"/>
      <c r="E10" s="67"/>
      <c r="F10" s="76"/>
      <c r="G10" s="74"/>
      <c r="H10" s="70"/>
      <c r="I10" s="60"/>
      <c r="J10" s="71"/>
      <c r="K10" s="60"/>
      <c r="L10" s="71"/>
      <c r="M10" s="60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10.5" customHeight="1">
      <c r="A11" s="61"/>
      <c r="B11" s="66"/>
      <c r="C11" s="67">
        <v>2</v>
      </c>
      <c r="D11" s="68">
        <v>6105</v>
      </c>
      <c r="E11" s="77" t="s">
        <v>59</v>
      </c>
      <c r="F11" s="78"/>
      <c r="G11" s="74"/>
      <c r="H11" s="70"/>
      <c r="I11" s="60"/>
      <c r="J11" s="71"/>
      <c r="K11" s="60"/>
      <c r="L11" s="71"/>
      <c r="M11" s="60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0.5" customHeight="1">
      <c r="A12" s="61">
        <v>16</v>
      </c>
      <c r="B12" s="62">
        <f>сОтЖен!A23</f>
        <v>5792</v>
      </c>
      <c r="C12" s="72" t="str">
        <f>сОтЖен!B23</f>
        <v>Рахимова* Амина</v>
      </c>
      <c r="D12" s="73"/>
      <c r="E12" s="61"/>
      <c r="F12" s="79"/>
      <c r="G12" s="74"/>
      <c r="H12" s="70"/>
      <c r="I12" s="60"/>
      <c r="J12" s="71"/>
      <c r="K12" s="60"/>
      <c r="L12" s="71"/>
      <c r="M12" s="60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0.5" customHeight="1">
      <c r="A13" s="61"/>
      <c r="B13" s="66"/>
      <c r="C13" s="60"/>
      <c r="D13" s="71"/>
      <c r="E13" s="61"/>
      <c r="F13" s="79"/>
      <c r="G13" s="67">
        <v>25</v>
      </c>
      <c r="H13" s="68"/>
      <c r="I13" s="69"/>
      <c r="J13" s="70"/>
      <c r="K13" s="60"/>
      <c r="L13" s="71"/>
      <c r="M13" s="71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2" customHeight="1">
      <c r="A14" s="61">
        <v>9</v>
      </c>
      <c r="B14" s="62">
        <f>сОтЖен!A16</f>
        <v>6251</v>
      </c>
      <c r="C14" s="63" t="str">
        <f>сОтЖен!B16</f>
        <v>Новичкова* Александра</v>
      </c>
      <c r="D14" s="75"/>
      <c r="E14" s="61"/>
      <c r="F14" s="79"/>
      <c r="G14" s="67"/>
      <c r="H14" s="76"/>
      <c r="I14" s="74"/>
      <c r="J14" s="70"/>
      <c r="K14" s="60"/>
      <c r="L14" s="71"/>
      <c r="M14" s="71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ht="12" customHeight="1">
      <c r="A15" s="61"/>
      <c r="B15" s="66"/>
      <c r="C15" s="67">
        <v>3</v>
      </c>
      <c r="D15" s="68">
        <v>6251</v>
      </c>
      <c r="E15" s="80" t="s">
        <v>50</v>
      </c>
      <c r="F15" s="81"/>
      <c r="G15" s="67"/>
      <c r="H15" s="78"/>
      <c r="I15" s="74"/>
      <c r="J15" s="70"/>
      <c r="K15" s="60"/>
      <c r="L15" s="71"/>
      <c r="M15" s="71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2" customHeight="1">
      <c r="A16" s="61">
        <v>24</v>
      </c>
      <c r="B16" s="62">
        <f>сОтЖен!A31</f>
        <v>0</v>
      </c>
      <c r="C16" s="72" t="str">
        <f>сОтЖен!B31</f>
        <v>_</v>
      </c>
      <c r="D16" s="73"/>
      <c r="E16" s="67"/>
      <c r="F16" s="70"/>
      <c r="G16" s="67"/>
      <c r="H16" s="78"/>
      <c r="I16" s="74"/>
      <c r="J16" s="70"/>
      <c r="K16" s="60"/>
      <c r="L16" s="71"/>
      <c r="M16" s="7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ht="12" customHeight="1">
      <c r="A17" s="61"/>
      <c r="B17" s="66"/>
      <c r="C17" s="60"/>
      <c r="D17" s="71"/>
      <c r="E17" s="67">
        <v>18</v>
      </c>
      <c r="F17" s="68">
        <v>6251</v>
      </c>
      <c r="G17" s="77" t="s">
        <v>50</v>
      </c>
      <c r="H17" s="78"/>
      <c r="I17" s="74"/>
      <c r="J17" s="70"/>
      <c r="K17" s="60"/>
      <c r="L17" s="71"/>
      <c r="M17" s="71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ht="12" customHeight="1">
      <c r="A18" s="61">
        <v>25</v>
      </c>
      <c r="B18" s="62">
        <f>сОтЖен!A32</f>
        <v>0</v>
      </c>
      <c r="C18" s="63" t="str">
        <f>сОтЖен!B32</f>
        <v>_</v>
      </c>
      <c r="D18" s="75"/>
      <c r="E18" s="67"/>
      <c r="F18" s="76"/>
      <c r="G18" s="61"/>
      <c r="H18" s="79"/>
      <c r="I18" s="74"/>
      <c r="J18" s="70"/>
      <c r="K18" s="60"/>
      <c r="L18" s="71"/>
      <c r="M18" s="7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2" customHeight="1">
      <c r="A19" s="61"/>
      <c r="B19" s="66"/>
      <c r="C19" s="67">
        <v>4</v>
      </c>
      <c r="D19" s="68">
        <v>5617</v>
      </c>
      <c r="E19" s="77" t="s">
        <v>49</v>
      </c>
      <c r="F19" s="78"/>
      <c r="G19" s="61"/>
      <c r="H19" s="79"/>
      <c r="I19" s="74"/>
      <c r="J19" s="70"/>
      <c r="K19" s="60"/>
      <c r="L19" s="71"/>
      <c r="M19" s="60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12" customHeight="1">
      <c r="A20" s="61">
        <v>8</v>
      </c>
      <c r="B20" s="62">
        <f>сОтЖен!A15</f>
        <v>5617</v>
      </c>
      <c r="C20" s="72" t="str">
        <f>сОтЖен!B15</f>
        <v>Галимуллина* Алина</v>
      </c>
      <c r="D20" s="73"/>
      <c r="E20" s="61"/>
      <c r="F20" s="79"/>
      <c r="G20" s="61"/>
      <c r="H20" s="79"/>
      <c r="I20" s="74"/>
      <c r="J20" s="70"/>
      <c r="K20" s="60"/>
      <c r="L20" s="71"/>
      <c r="M20" s="60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2" customHeight="1">
      <c r="A21" s="61"/>
      <c r="B21" s="66"/>
      <c r="C21" s="60"/>
      <c r="D21" s="71"/>
      <c r="E21" s="61"/>
      <c r="F21" s="79"/>
      <c r="G21" s="61"/>
      <c r="H21" s="79"/>
      <c r="I21" s="67">
        <v>29</v>
      </c>
      <c r="J21" s="68"/>
      <c r="K21" s="69"/>
      <c r="L21" s="70"/>
      <c r="M21" s="60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" customHeight="1">
      <c r="A22" s="61">
        <v>5</v>
      </c>
      <c r="B22" s="62">
        <f>сОтЖен!A12</f>
        <v>5239</v>
      </c>
      <c r="C22" s="63" t="str">
        <f>сОтЖен!B12</f>
        <v>Кочарян* Лилит</v>
      </c>
      <c r="D22" s="75"/>
      <c r="E22" s="61"/>
      <c r="F22" s="79"/>
      <c r="G22" s="61"/>
      <c r="H22" s="79"/>
      <c r="I22" s="74"/>
      <c r="J22" s="82"/>
      <c r="K22" s="74"/>
      <c r="L22" s="70"/>
      <c r="M22" s="6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2" customHeight="1">
      <c r="A23" s="61"/>
      <c r="B23" s="66"/>
      <c r="C23" s="67">
        <v>5</v>
      </c>
      <c r="D23" s="68">
        <v>5239</v>
      </c>
      <c r="E23" s="80" t="s">
        <v>46</v>
      </c>
      <c r="F23" s="81"/>
      <c r="G23" s="61"/>
      <c r="H23" s="79"/>
      <c r="I23" s="74"/>
      <c r="J23" s="83"/>
      <c r="K23" s="74"/>
      <c r="L23" s="70"/>
      <c r="M23" s="60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2" customHeight="1">
      <c r="A24" s="61">
        <v>28</v>
      </c>
      <c r="B24" s="62">
        <f>сОтЖен!A35</f>
        <v>0</v>
      </c>
      <c r="C24" s="72" t="str">
        <f>сОтЖен!B35</f>
        <v>_</v>
      </c>
      <c r="D24" s="73"/>
      <c r="E24" s="67"/>
      <c r="F24" s="70"/>
      <c r="G24" s="61"/>
      <c r="H24" s="79"/>
      <c r="I24" s="74"/>
      <c r="J24" s="83"/>
      <c r="K24" s="74"/>
      <c r="L24" s="70"/>
      <c r="M24" s="60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" customHeight="1">
      <c r="A25" s="61"/>
      <c r="B25" s="66"/>
      <c r="C25" s="60"/>
      <c r="D25" s="71"/>
      <c r="E25" s="67">
        <v>19</v>
      </c>
      <c r="F25" s="68">
        <v>5603</v>
      </c>
      <c r="G25" s="80" t="s">
        <v>58</v>
      </c>
      <c r="H25" s="81"/>
      <c r="I25" s="74"/>
      <c r="J25" s="83"/>
      <c r="K25" s="74"/>
      <c r="L25" s="70"/>
      <c r="M25" s="60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12" customHeight="1">
      <c r="A26" s="61">
        <v>21</v>
      </c>
      <c r="B26" s="62">
        <f>сОтЖен!A28</f>
        <v>5603</v>
      </c>
      <c r="C26" s="63" t="str">
        <f>сОтЖен!B28</f>
        <v>Мазмаева* Алина</v>
      </c>
      <c r="D26" s="75"/>
      <c r="E26" s="67"/>
      <c r="F26" s="76"/>
      <c r="G26" s="67"/>
      <c r="H26" s="70"/>
      <c r="I26" s="74"/>
      <c r="J26" s="83"/>
      <c r="K26" s="74"/>
      <c r="L26" s="70"/>
      <c r="M26" s="60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2" customHeight="1">
      <c r="A27" s="61"/>
      <c r="B27" s="66"/>
      <c r="C27" s="67">
        <v>6</v>
      </c>
      <c r="D27" s="68">
        <v>5603</v>
      </c>
      <c r="E27" s="77" t="s">
        <v>58</v>
      </c>
      <c r="F27" s="78"/>
      <c r="G27" s="67"/>
      <c r="H27" s="70"/>
      <c r="I27" s="74"/>
      <c r="J27" s="83"/>
      <c r="K27" s="74"/>
      <c r="L27" s="70"/>
      <c r="M27" s="60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2" customHeight="1">
      <c r="A28" s="61">
        <v>12</v>
      </c>
      <c r="B28" s="62">
        <f>сОтЖен!A19</f>
        <v>5272</v>
      </c>
      <c r="C28" s="72" t="str">
        <f>сОтЖен!B19</f>
        <v>Писарева* Елена</v>
      </c>
      <c r="D28" s="73"/>
      <c r="E28" s="61"/>
      <c r="F28" s="79"/>
      <c r="G28" s="67"/>
      <c r="H28" s="70"/>
      <c r="I28" s="74"/>
      <c r="J28" s="83"/>
      <c r="K28" s="74"/>
      <c r="L28" s="70"/>
      <c r="M28" s="60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2" customHeight="1">
      <c r="A29" s="61"/>
      <c r="B29" s="66"/>
      <c r="C29" s="60"/>
      <c r="D29" s="71"/>
      <c r="E29" s="61"/>
      <c r="F29" s="79"/>
      <c r="G29" s="67">
        <v>26</v>
      </c>
      <c r="H29" s="68"/>
      <c r="I29" s="84"/>
      <c r="J29" s="83"/>
      <c r="K29" s="74"/>
      <c r="L29" s="70"/>
      <c r="M29" s="60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2" customHeight="1">
      <c r="A30" s="61">
        <v>13</v>
      </c>
      <c r="B30" s="62">
        <f>сОтЖен!A20</f>
        <v>6814</v>
      </c>
      <c r="C30" s="63" t="str">
        <f>сОтЖен!B20</f>
        <v>Галанова* Анастасия</v>
      </c>
      <c r="D30" s="75"/>
      <c r="E30" s="61"/>
      <c r="F30" s="79"/>
      <c r="G30" s="67"/>
      <c r="H30" s="76"/>
      <c r="I30" s="60"/>
      <c r="J30" s="71"/>
      <c r="K30" s="74"/>
      <c r="L30" s="70"/>
      <c r="M30" s="60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ht="12" customHeight="1">
      <c r="A31" s="61"/>
      <c r="B31" s="66"/>
      <c r="C31" s="67">
        <v>7</v>
      </c>
      <c r="D31" s="68">
        <v>6814</v>
      </c>
      <c r="E31" s="80" t="s">
        <v>55</v>
      </c>
      <c r="F31" s="81"/>
      <c r="G31" s="67"/>
      <c r="H31" s="78"/>
      <c r="I31" s="60"/>
      <c r="J31" s="71"/>
      <c r="K31" s="74"/>
      <c r="L31" s="70"/>
      <c r="M31" s="60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12" customHeight="1">
      <c r="A32" s="61">
        <v>20</v>
      </c>
      <c r="B32" s="62">
        <f>сОтЖен!A27</f>
        <v>6877</v>
      </c>
      <c r="C32" s="72" t="str">
        <f>сОтЖен!B27</f>
        <v>Решетникова* Арина</v>
      </c>
      <c r="D32" s="73"/>
      <c r="E32" s="67"/>
      <c r="F32" s="70"/>
      <c r="G32" s="67"/>
      <c r="H32" s="78"/>
      <c r="I32" s="60"/>
      <c r="J32" s="71"/>
      <c r="K32" s="74"/>
      <c r="L32" s="70"/>
      <c r="M32" s="60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ht="12" customHeight="1">
      <c r="A33" s="61"/>
      <c r="B33" s="66"/>
      <c r="C33" s="60"/>
      <c r="D33" s="71"/>
      <c r="E33" s="67">
        <v>20</v>
      </c>
      <c r="F33" s="68">
        <v>6109</v>
      </c>
      <c r="G33" s="77" t="s">
        <v>45</v>
      </c>
      <c r="H33" s="78"/>
      <c r="I33" s="60"/>
      <c r="J33" s="71"/>
      <c r="K33" s="74"/>
      <c r="L33" s="70"/>
      <c r="M33" s="60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12" customHeight="1">
      <c r="A34" s="61">
        <v>29</v>
      </c>
      <c r="B34" s="62">
        <f>сОтЖен!A36</f>
        <v>0</v>
      </c>
      <c r="C34" s="63" t="str">
        <f>сОтЖен!B36</f>
        <v>_</v>
      </c>
      <c r="D34" s="75"/>
      <c r="E34" s="67"/>
      <c r="F34" s="76"/>
      <c r="G34" s="61"/>
      <c r="H34" s="79"/>
      <c r="I34" s="60"/>
      <c r="J34" s="71"/>
      <c r="K34" s="74"/>
      <c r="L34" s="70"/>
      <c r="M34" s="60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12" customHeight="1">
      <c r="A35" s="61"/>
      <c r="B35" s="66"/>
      <c r="C35" s="67">
        <v>8</v>
      </c>
      <c r="D35" s="68">
        <v>6109</v>
      </c>
      <c r="E35" s="77" t="s">
        <v>45</v>
      </c>
      <c r="F35" s="78"/>
      <c r="G35" s="61"/>
      <c r="H35" s="79"/>
      <c r="I35" s="60"/>
      <c r="J35" s="71"/>
      <c r="K35" s="74"/>
      <c r="L35" s="70"/>
      <c r="M35" s="60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ht="12" customHeight="1">
      <c r="A36" s="61">
        <v>4</v>
      </c>
      <c r="B36" s="62">
        <f>сОтЖен!A11</f>
        <v>6109</v>
      </c>
      <c r="C36" s="72" t="str">
        <f>сОтЖен!B11</f>
        <v>Ишкуватова* Элеонора</v>
      </c>
      <c r="D36" s="73"/>
      <c r="E36" s="61"/>
      <c r="F36" s="79"/>
      <c r="G36" s="61"/>
      <c r="H36" s="79"/>
      <c r="I36" s="60"/>
      <c r="J36" s="71"/>
      <c r="K36" s="74"/>
      <c r="L36" s="70"/>
      <c r="M36" s="60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ht="12" customHeight="1">
      <c r="A37" s="61"/>
      <c r="B37" s="66"/>
      <c r="C37" s="60"/>
      <c r="D37" s="71"/>
      <c r="E37" s="61"/>
      <c r="F37" s="79"/>
      <c r="G37" s="61"/>
      <c r="H37" s="79"/>
      <c r="I37" s="60"/>
      <c r="J37" s="71"/>
      <c r="K37" s="67">
        <v>31</v>
      </c>
      <c r="L37" s="85"/>
      <c r="M37" s="69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2" customHeight="1">
      <c r="A38" s="61">
        <v>3</v>
      </c>
      <c r="B38" s="62">
        <f>сОтЖен!A10</f>
        <v>6103</v>
      </c>
      <c r="C38" s="63" t="str">
        <f>сОтЖен!B10</f>
        <v>Кужина* Ильгиза</v>
      </c>
      <c r="D38" s="75"/>
      <c r="E38" s="61"/>
      <c r="F38" s="79"/>
      <c r="G38" s="61"/>
      <c r="H38" s="79"/>
      <c r="I38" s="60"/>
      <c r="J38" s="71"/>
      <c r="K38" s="74"/>
      <c r="L38" s="70"/>
      <c r="M38" s="86" t="s">
        <v>65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2" customHeight="1">
      <c r="A39" s="61"/>
      <c r="B39" s="66"/>
      <c r="C39" s="67">
        <v>9</v>
      </c>
      <c r="D39" s="68">
        <v>6103</v>
      </c>
      <c r="E39" s="80" t="s">
        <v>44</v>
      </c>
      <c r="F39" s="81"/>
      <c r="G39" s="61"/>
      <c r="H39" s="79"/>
      <c r="I39" s="60"/>
      <c r="J39" s="71"/>
      <c r="K39" s="74"/>
      <c r="L39" s="70"/>
      <c r="M39" s="60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2" customHeight="1">
      <c r="A40" s="61">
        <v>30</v>
      </c>
      <c r="B40" s="62">
        <f>сОтЖен!A37</f>
        <v>0</v>
      </c>
      <c r="C40" s="72" t="str">
        <f>сОтЖен!B37</f>
        <v>_</v>
      </c>
      <c r="D40" s="73"/>
      <c r="E40" s="67"/>
      <c r="F40" s="70"/>
      <c r="G40" s="61"/>
      <c r="H40" s="79"/>
      <c r="I40" s="60"/>
      <c r="J40" s="71"/>
      <c r="K40" s="74"/>
      <c r="L40" s="70"/>
      <c r="M40" s="60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2" customHeight="1">
      <c r="A41" s="61"/>
      <c r="B41" s="66"/>
      <c r="C41" s="60"/>
      <c r="D41" s="71"/>
      <c r="E41" s="67">
        <v>21</v>
      </c>
      <c r="F41" s="68">
        <v>6103</v>
      </c>
      <c r="G41" s="80" t="s">
        <v>44</v>
      </c>
      <c r="H41" s="81"/>
      <c r="I41" s="60"/>
      <c r="J41" s="71"/>
      <c r="K41" s="74"/>
      <c r="L41" s="70"/>
      <c r="M41" s="60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2" customHeight="1">
      <c r="A42" s="61">
        <v>19</v>
      </c>
      <c r="B42" s="62">
        <f>сОтЖен!A26</f>
        <v>6106</v>
      </c>
      <c r="C42" s="63" t="str">
        <f>сОтЖен!B26</f>
        <v>Байгужина* Назгуль</v>
      </c>
      <c r="D42" s="75"/>
      <c r="E42" s="67"/>
      <c r="F42" s="76"/>
      <c r="G42" s="67"/>
      <c r="H42" s="70"/>
      <c r="I42" s="60"/>
      <c r="J42" s="71"/>
      <c r="K42" s="74"/>
      <c r="L42" s="70"/>
      <c r="M42" s="60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" customHeight="1">
      <c r="A43" s="61"/>
      <c r="B43" s="66"/>
      <c r="C43" s="67">
        <v>10</v>
      </c>
      <c r="D43" s="68">
        <v>5853</v>
      </c>
      <c r="E43" s="77" t="s">
        <v>56</v>
      </c>
      <c r="F43" s="78"/>
      <c r="G43" s="67"/>
      <c r="H43" s="70"/>
      <c r="I43" s="60"/>
      <c r="J43" s="71"/>
      <c r="K43" s="74"/>
      <c r="L43" s="70"/>
      <c r="M43" s="60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2" customHeight="1">
      <c r="A44" s="61">
        <v>14</v>
      </c>
      <c r="B44" s="62">
        <f>сОтЖен!A21</f>
        <v>5853</v>
      </c>
      <c r="C44" s="72" t="str">
        <f>сОтЖен!B21</f>
        <v>Малышева* Анастасия</v>
      </c>
      <c r="D44" s="73"/>
      <c r="E44" s="61"/>
      <c r="F44" s="79"/>
      <c r="G44" s="67"/>
      <c r="H44" s="70"/>
      <c r="I44" s="60"/>
      <c r="J44" s="71"/>
      <c r="K44" s="74"/>
      <c r="L44" s="70"/>
      <c r="M44" s="60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2" customHeight="1">
      <c r="A45" s="61"/>
      <c r="B45" s="66"/>
      <c r="C45" s="60"/>
      <c r="D45" s="71"/>
      <c r="E45" s="61"/>
      <c r="F45" s="79"/>
      <c r="G45" s="67">
        <v>27</v>
      </c>
      <c r="H45" s="68"/>
      <c r="I45" s="69"/>
      <c r="J45" s="70"/>
      <c r="K45" s="74"/>
      <c r="L45" s="70"/>
      <c r="M45" s="60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" customHeight="1">
      <c r="A46" s="61">
        <v>11</v>
      </c>
      <c r="B46" s="62">
        <f>сОтЖен!A18</f>
        <v>5235</v>
      </c>
      <c r="C46" s="63" t="str">
        <f>сОтЖен!B18</f>
        <v>Петухова* Надежда</v>
      </c>
      <c r="D46" s="75"/>
      <c r="E46" s="61"/>
      <c r="F46" s="79"/>
      <c r="G46" s="67"/>
      <c r="H46" s="76"/>
      <c r="I46" s="74"/>
      <c r="J46" s="70"/>
      <c r="K46" s="74"/>
      <c r="L46" s="70"/>
      <c r="M46" s="60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2" customHeight="1">
      <c r="A47" s="61"/>
      <c r="B47" s="66"/>
      <c r="C47" s="67">
        <v>11</v>
      </c>
      <c r="D47" s="68">
        <v>0</v>
      </c>
      <c r="E47" s="80" t="s">
        <v>63</v>
      </c>
      <c r="F47" s="81"/>
      <c r="G47" s="67"/>
      <c r="H47" s="78"/>
      <c r="I47" s="74"/>
      <c r="J47" s="70"/>
      <c r="K47" s="74"/>
      <c r="L47" s="70"/>
      <c r="M47" s="60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2" customHeight="1">
      <c r="A48" s="61">
        <v>22</v>
      </c>
      <c r="B48" s="62">
        <f>сОтЖен!A29</f>
        <v>0</v>
      </c>
      <c r="C48" s="72" t="s">
        <v>63</v>
      </c>
      <c r="D48" s="73"/>
      <c r="E48" s="67"/>
      <c r="F48" s="70"/>
      <c r="G48" s="67"/>
      <c r="H48" s="78"/>
      <c r="I48" s="74"/>
      <c r="J48" s="70"/>
      <c r="K48" s="74"/>
      <c r="L48" s="70"/>
      <c r="M48" s="60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2" customHeight="1">
      <c r="A49" s="61"/>
      <c r="B49" s="66"/>
      <c r="C49" s="60"/>
      <c r="D49" s="71"/>
      <c r="E49" s="67">
        <v>22</v>
      </c>
      <c r="F49" s="68">
        <v>6409</v>
      </c>
      <c r="G49" s="77" t="s">
        <v>47</v>
      </c>
      <c r="H49" s="78"/>
      <c r="I49" s="74"/>
      <c r="J49" s="70"/>
      <c r="K49" s="74"/>
      <c r="L49" s="70"/>
      <c r="M49" s="60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2" customHeight="1">
      <c r="A50" s="61">
        <v>27</v>
      </c>
      <c r="B50" s="62">
        <f>сОтЖен!A34</f>
        <v>0</v>
      </c>
      <c r="C50" s="63" t="str">
        <f>сОтЖен!B34</f>
        <v>_</v>
      </c>
      <c r="D50" s="75"/>
      <c r="E50" s="67"/>
      <c r="F50" s="76"/>
      <c r="G50" s="61"/>
      <c r="H50" s="79"/>
      <c r="I50" s="74"/>
      <c r="J50" s="70"/>
      <c r="K50" s="74"/>
      <c r="L50" s="70"/>
      <c r="M50" s="60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2" customHeight="1">
      <c r="A51" s="61"/>
      <c r="B51" s="66"/>
      <c r="C51" s="67">
        <v>12</v>
      </c>
      <c r="D51" s="68">
        <v>6409</v>
      </c>
      <c r="E51" s="77" t="s">
        <v>47</v>
      </c>
      <c r="F51" s="78"/>
      <c r="G51" s="61"/>
      <c r="H51" s="79"/>
      <c r="I51" s="74"/>
      <c r="J51" s="70"/>
      <c r="K51" s="74"/>
      <c r="L51" s="70"/>
      <c r="M51" s="60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2" customHeight="1">
      <c r="A52" s="61">
        <v>6</v>
      </c>
      <c r="B52" s="62">
        <f>сОтЖен!A13</f>
        <v>6409</v>
      </c>
      <c r="C52" s="72" t="str">
        <f>сОтЖен!B13</f>
        <v>Муратова* Аделина</v>
      </c>
      <c r="D52" s="73"/>
      <c r="E52" s="61"/>
      <c r="F52" s="79"/>
      <c r="G52" s="60"/>
      <c r="H52" s="71"/>
      <c r="I52" s="74"/>
      <c r="J52" s="70"/>
      <c r="K52" s="74"/>
      <c r="L52" s="70"/>
      <c r="M52" s="60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2" customHeight="1">
      <c r="A53" s="61"/>
      <c r="B53" s="66"/>
      <c r="C53" s="60"/>
      <c r="D53" s="71"/>
      <c r="E53" s="61"/>
      <c r="F53" s="79"/>
      <c r="G53" s="60"/>
      <c r="H53" s="71"/>
      <c r="I53" s="67">
        <v>30</v>
      </c>
      <c r="J53" s="68"/>
      <c r="K53" s="84"/>
      <c r="L53" s="70"/>
      <c r="M53" s="60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2" customHeight="1">
      <c r="A54" s="61">
        <v>7</v>
      </c>
      <c r="B54" s="62">
        <f>сОтЖен!A14</f>
        <v>7324</v>
      </c>
      <c r="C54" s="63" t="str">
        <f>сОтЖен!B14</f>
        <v>Байбулатова* Эвелина</v>
      </c>
      <c r="D54" s="75"/>
      <c r="E54" s="61"/>
      <c r="F54" s="79"/>
      <c r="G54" s="60"/>
      <c r="H54" s="71"/>
      <c r="I54" s="74"/>
      <c r="J54" s="82"/>
      <c r="K54" s="60"/>
      <c r="L54" s="71"/>
      <c r="M54" s="60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2" customHeight="1">
      <c r="A55" s="61"/>
      <c r="B55" s="66"/>
      <c r="C55" s="67">
        <v>13</v>
      </c>
      <c r="D55" s="68">
        <v>7324</v>
      </c>
      <c r="E55" s="80" t="s">
        <v>48</v>
      </c>
      <c r="F55" s="81"/>
      <c r="G55" s="60"/>
      <c r="H55" s="71"/>
      <c r="I55" s="74"/>
      <c r="J55" s="87"/>
      <c r="K55" s="60"/>
      <c r="L55" s="71"/>
      <c r="M55" s="60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2" customHeight="1">
      <c r="A56" s="61">
        <v>26</v>
      </c>
      <c r="B56" s="62">
        <f>сОтЖен!A33</f>
        <v>0</v>
      </c>
      <c r="C56" s="72" t="str">
        <f>сОтЖен!B33</f>
        <v>_</v>
      </c>
      <c r="D56" s="73"/>
      <c r="E56" s="67"/>
      <c r="F56" s="70"/>
      <c r="G56" s="60"/>
      <c r="H56" s="71"/>
      <c r="I56" s="74"/>
      <c r="J56" s="87"/>
      <c r="K56" s="60"/>
      <c r="L56" s="71"/>
      <c r="M56" s="60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2" customHeight="1">
      <c r="A57" s="61"/>
      <c r="B57" s="66"/>
      <c r="C57" s="60"/>
      <c r="D57" s="71"/>
      <c r="E57" s="67">
        <v>23</v>
      </c>
      <c r="F57" s="68">
        <v>3195</v>
      </c>
      <c r="G57" s="69" t="s">
        <v>52</v>
      </c>
      <c r="H57" s="70"/>
      <c r="I57" s="74"/>
      <c r="J57" s="87"/>
      <c r="K57" s="88">
        <v>-31</v>
      </c>
      <c r="L57" s="62">
        <f>IF(L37=J21,J53,IF(L37=J53,J21,0))</f>
        <v>0</v>
      </c>
      <c r="M57" s="63">
        <f>IF(M37=K21,K53,IF(M37=K53,K21,0))</f>
        <v>0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" customHeight="1">
      <c r="A58" s="61">
        <v>23</v>
      </c>
      <c r="B58" s="62">
        <f>сОтЖен!A30</f>
        <v>0</v>
      </c>
      <c r="C58" s="63" t="str">
        <f>сОтЖен!B30</f>
        <v>_</v>
      </c>
      <c r="D58" s="75"/>
      <c r="E58" s="74"/>
      <c r="F58" s="76"/>
      <c r="G58" s="74"/>
      <c r="H58" s="70"/>
      <c r="I58" s="74"/>
      <c r="J58" s="87"/>
      <c r="K58" s="60"/>
      <c r="L58" s="71"/>
      <c r="M58" s="86" t="s">
        <v>66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" customHeight="1">
      <c r="A59" s="61"/>
      <c r="B59" s="66"/>
      <c r="C59" s="67">
        <v>14</v>
      </c>
      <c r="D59" s="68">
        <v>3195</v>
      </c>
      <c r="E59" s="84" t="s">
        <v>52</v>
      </c>
      <c r="F59" s="78"/>
      <c r="G59" s="74"/>
      <c r="H59" s="70"/>
      <c r="I59" s="74"/>
      <c r="J59" s="87"/>
      <c r="K59" s="60"/>
      <c r="L59" s="71"/>
      <c r="M59" s="60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" customHeight="1">
      <c r="A60" s="61">
        <v>10</v>
      </c>
      <c r="B60" s="62">
        <f>сОтЖен!A17</f>
        <v>3195</v>
      </c>
      <c r="C60" s="72" t="str">
        <f>сОтЖен!B17</f>
        <v>Сайфуллина* Азалия</v>
      </c>
      <c r="D60" s="73"/>
      <c r="E60" s="60"/>
      <c r="F60" s="79"/>
      <c r="G60" s="74"/>
      <c r="H60" s="70"/>
      <c r="I60" s="74"/>
      <c r="J60" s="87"/>
      <c r="K60" s="60"/>
      <c r="L60" s="71"/>
      <c r="M60" s="60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2" customHeight="1">
      <c r="A61" s="61"/>
      <c r="B61" s="66"/>
      <c r="C61" s="60"/>
      <c r="D61" s="71"/>
      <c r="E61" s="60"/>
      <c r="F61" s="79"/>
      <c r="G61" s="67">
        <v>28</v>
      </c>
      <c r="H61" s="68"/>
      <c r="I61" s="84"/>
      <c r="J61" s="89"/>
      <c r="K61" s="60"/>
      <c r="L61" s="71"/>
      <c r="M61" s="60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ht="12" customHeight="1">
      <c r="A62" s="61">
        <v>15</v>
      </c>
      <c r="B62" s="62">
        <f>сОтЖен!A22</f>
        <v>5469</v>
      </c>
      <c r="C62" s="63" t="str">
        <f>сОтЖен!B22</f>
        <v>Абдулганеева* Анастасия</v>
      </c>
      <c r="D62" s="75"/>
      <c r="E62" s="60"/>
      <c r="F62" s="79"/>
      <c r="G62" s="74"/>
      <c r="H62" s="76"/>
      <c r="I62" s="60"/>
      <c r="J62" s="60"/>
      <c r="K62" s="60"/>
      <c r="L62" s="71"/>
      <c r="M62" s="60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" customHeight="1">
      <c r="A63" s="61"/>
      <c r="B63" s="66"/>
      <c r="C63" s="67">
        <v>15</v>
      </c>
      <c r="D63" s="68">
        <v>5469</v>
      </c>
      <c r="E63" s="69" t="s">
        <v>51</v>
      </c>
      <c r="F63" s="81"/>
      <c r="G63" s="74"/>
      <c r="H63" s="78"/>
      <c r="I63" s="61">
        <v>-58</v>
      </c>
      <c r="J63" s="62" t="e">
        <f>IF(#REF!=#REF!,#REF!,IF(#REF!=#REF!,#REF!,0))</f>
        <v>#REF!</v>
      </c>
      <c r="K63" s="63" t="e">
        <f>IF(#REF!=#REF!,#REF!,IF(#REF!=#REF!,#REF!,0))</f>
        <v>#REF!</v>
      </c>
      <c r="L63" s="75"/>
      <c r="M63" s="60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2" customHeight="1">
      <c r="A64" s="61">
        <v>18</v>
      </c>
      <c r="B64" s="62">
        <f>сОтЖен!A25</f>
        <v>6385</v>
      </c>
      <c r="C64" s="72" t="str">
        <f>сОтЖен!B25</f>
        <v>Ниценко* Снежана</v>
      </c>
      <c r="D64" s="73"/>
      <c r="E64" s="74"/>
      <c r="F64" s="70"/>
      <c r="G64" s="74"/>
      <c r="H64" s="78"/>
      <c r="I64" s="61"/>
      <c r="J64" s="79"/>
      <c r="K64" s="67">
        <v>61</v>
      </c>
      <c r="L64" s="85"/>
      <c r="M64" s="69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" customHeight="1">
      <c r="A65" s="61"/>
      <c r="B65" s="66"/>
      <c r="C65" s="60"/>
      <c r="D65" s="71"/>
      <c r="E65" s="67">
        <v>24</v>
      </c>
      <c r="F65" s="68">
        <v>5469</v>
      </c>
      <c r="G65" s="84" t="s">
        <v>51</v>
      </c>
      <c r="H65" s="78"/>
      <c r="I65" s="61">
        <v>-59</v>
      </c>
      <c r="J65" s="62" t="e">
        <f>IF(#REF!=#REF!,#REF!,IF(#REF!=#REF!,#REF!,0))</f>
        <v>#REF!</v>
      </c>
      <c r="K65" s="72" t="e">
        <f>IF(#REF!=#REF!,#REF!,IF(#REF!=#REF!,#REF!,0))</f>
        <v>#REF!</v>
      </c>
      <c r="L65" s="75"/>
      <c r="M65" s="86" t="s">
        <v>67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" customHeight="1">
      <c r="A66" s="61">
        <v>31</v>
      </c>
      <c r="B66" s="62">
        <f>сОтЖен!A38</f>
        <v>0</v>
      </c>
      <c r="C66" s="63" t="str">
        <f>сОтЖен!B38</f>
        <v>_</v>
      </c>
      <c r="D66" s="75"/>
      <c r="E66" s="74"/>
      <c r="F66" s="76"/>
      <c r="G66" s="60"/>
      <c r="H66" s="71"/>
      <c r="I66" s="60"/>
      <c r="J66" s="71"/>
      <c r="K66" s="61">
        <v>-61</v>
      </c>
      <c r="L66" s="62" t="e">
        <f>IF(L64=J63,J65,IF(L64=J65,J63,0))</f>
        <v>#REF!</v>
      </c>
      <c r="M66" s="63" t="e">
        <f>IF(M64=K63,K65,IF(M64=K65,K63,0))</f>
        <v>#REF!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" customHeight="1">
      <c r="A67" s="61"/>
      <c r="B67" s="66"/>
      <c r="C67" s="67">
        <v>16</v>
      </c>
      <c r="D67" s="68">
        <v>6160</v>
      </c>
      <c r="E67" s="84" t="s">
        <v>43</v>
      </c>
      <c r="F67" s="78"/>
      <c r="G67" s="60"/>
      <c r="H67" s="71"/>
      <c r="I67" s="60"/>
      <c r="J67" s="71"/>
      <c r="K67" s="60"/>
      <c r="L67" s="71"/>
      <c r="M67" s="86" t="s">
        <v>68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" customHeight="1">
      <c r="A68" s="61">
        <v>2</v>
      </c>
      <c r="B68" s="62">
        <f>сОтЖен!A9</f>
        <v>6160</v>
      </c>
      <c r="C68" s="72" t="str">
        <f>сОтЖен!B9</f>
        <v>Шарафутдинова* Алия</v>
      </c>
      <c r="D68" s="73"/>
      <c r="E68" s="60"/>
      <c r="F68" s="79"/>
      <c r="G68" s="60"/>
      <c r="H68" s="71"/>
      <c r="I68" s="61">
        <v>-56</v>
      </c>
      <c r="J68" s="62" t="e">
        <f>IF(#REF!=#REF!,#REF!,IF(#REF!=#REF!,#REF!,0))</f>
        <v>#REF!</v>
      </c>
      <c r="K68" s="63" t="e">
        <f>IF(#REF!=#REF!,#REF!,IF(#REF!=#REF!,#REF!,0))</f>
        <v>#REF!</v>
      </c>
      <c r="L68" s="75"/>
      <c r="M68" s="60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ht="12" customHeight="1">
      <c r="A69" s="61"/>
      <c r="B69" s="66"/>
      <c r="C69" s="60"/>
      <c r="D69" s="71"/>
      <c r="E69" s="60"/>
      <c r="F69" s="79"/>
      <c r="G69" s="60"/>
      <c r="H69" s="71"/>
      <c r="I69" s="61"/>
      <c r="J69" s="79"/>
      <c r="K69" s="67">
        <v>62</v>
      </c>
      <c r="L69" s="85"/>
      <c r="M69" s="69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2" customHeight="1">
      <c r="A70" s="61">
        <v>-52</v>
      </c>
      <c r="B70" s="62" t="e">
        <f>IF(#REF!=#REF!,#REF!,IF(#REF!=#REF!,#REF!,0))</f>
        <v>#REF!</v>
      </c>
      <c r="C70" s="63" t="e">
        <f>IF(#REF!=#REF!,#REF!,IF(#REF!=#REF!,#REF!,0))</f>
        <v>#REF!</v>
      </c>
      <c r="D70" s="75"/>
      <c r="E70" s="60"/>
      <c r="F70" s="79"/>
      <c r="G70" s="60"/>
      <c r="H70" s="71"/>
      <c r="I70" s="61">
        <v>-57</v>
      </c>
      <c r="J70" s="62" t="e">
        <f>IF(#REF!=#REF!,#REF!,IF(#REF!=#REF!,#REF!,0))</f>
        <v>#REF!</v>
      </c>
      <c r="K70" s="72" t="e">
        <f>IF(#REF!=#REF!,#REF!,IF(#REF!=#REF!,#REF!,0))</f>
        <v>#REF!</v>
      </c>
      <c r="L70" s="75"/>
      <c r="M70" s="86" t="s">
        <v>69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ht="12" customHeight="1">
      <c r="A71" s="61"/>
      <c r="B71" s="66"/>
      <c r="C71" s="67">
        <v>63</v>
      </c>
      <c r="D71" s="85"/>
      <c r="E71" s="69"/>
      <c r="F71" s="81"/>
      <c r="G71" s="60"/>
      <c r="H71" s="71"/>
      <c r="I71" s="61"/>
      <c r="J71" s="79"/>
      <c r="K71" s="61">
        <v>-62</v>
      </c>
      <c r="L71" s="62" t="e">
        <f>IF(L69=J68,J70,IF(L69=J70,J68,0))</f>
        <v>#REF!</v>
      </c>
      <c r="M71" s="63" t="e">
        <f>IF(M69=K68,K70,IF(M69=K70,K68,0))</f>
        <v>#REF!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ht="12" customHeight="1">
      <c r="A72" s="61">
        <v>-53</v>
      </c>
      <c r="B72" s="62" t="e">
        <f>IF(#REF!=#REF!,#REF!,IF(#REF!=#REF!,#REF!,0))</f>
        <v>#REF!</v>
      </c>
      <c r="C72" s="72" t="e">
        <f>IF(#REF!=#REF!,#REF!,IF(#REF!=#REF!,#REF!,0))</f>
        <v>#REF!</v>
      </c>
      <c r="D72" s="73"/>
      <c r="E72" s="74"/>
      <c r="F72" s="70"/>
      <c r="G72" s="90"/>
      <c r="H72" s="70"/>
      <c r="I72" s="61"/>
      <c r="J72" s="79"/>
      <c r="K72" s="60"/>
      <c r="L72" s="71"/>
      <c r="M72" s="86" t="s">
        <v>70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2" customHeight="1">
      <c r="A73" s="61"/>
      <c r="B73" s="66"/>
      <c r="C73" s="60"/>
      <c r="D73" s="71"/>
      <c r="E73" s="67">
        <v>65</v>
      </c>
      <c r="F73" s="85"/>
      <c r="G73" s="69"/>
      <c r="H73" s="70"/>
      <c r="I73" s="61">
        <v>-63</v>
      </c>
      <c r="J73" s="62" t="e">
        <f>IF(D71=B70,B72,IF(D71=B72,B70,0))</f>
        <v>#REF!</v>
      </c>
      <c r="K73" s="63" t="e">
        <f>IF(E71=C70,C72,IF(E71=C72,C70,0))</f>
        <v>#REF!</v>
      </c>
      <c r="L73" s="75"/>
      <c r="M73" s="60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2" customHeight="1">
      <c r="A74" s="61">
        <v>-54</v>
      </c>
      <c r="B74" s="62" t="e">
        <f>IF(#REF!=#REF!,#REF!,IF(#REF!=#REF!,#REF!,0))</f>
        <v>#REF!</v>
      </c>
      <c r="C74" s="63" t="e">
        <f>IF(#REF!=#REF!,#REF!,IF(#REF!=#REF!,#REF!,0))</f>
        <v>#REF!</v>
      </c>
      <c r="D74" s="75"/>
      <c r="E74" s="74"/>
      <c r="F74" s="70"/>
      <c r="G74" s="91" t="s">
        <v>71</v>
      </c>
      <c r="H74" s="92"/>
      <c r="I74" s="61"/>
      <c r="J74" s="79"/>
      <c r="K74" s="67">
        <v>66</v>
      </c>
      <c r="L74" s="85"/>
      <c r="M74" s="69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2" customHeight="1">
      <c r="A75" s="61"/>
      <c r="B75" s="66"/>
      <c r="C75" s="67">
        <v>64</v>
      </c>
      <c r="D75" s="85"/>
      <c r="E75" s="84"/>
      <c r="F75" s="70"/>
      <c r="G75" s="93"/>
      <c r="H75" s="71"/>
      <c r="I75" s="61">
        <v>-64</v>
      </c>
      <c r="J75" s="62" t="e">
        <f>IF(D75=B74,B76,IF(D75=B76,B74,0))</f>
        <v>#REF!</v>
      </c>
      <c r="K75" s="72" t="e">
        <f>IF(E75=C74,C76,IF(E75=C76,C74,0))</f>
        <v>#REF!</v>
      </c>
      <c r="L75" s="75"/>
      <c r="M75" s="86" t="s">
        <v>72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2" customHeight="1">
      <c r="A76" s="61">
        <v>-55</v>
      </c>
      <c r="B76" s="62" t="e">
        <f>IF(#REF!=#REF!,#REF!,IF(#REF!=#REF!,#REF!,0))</f>
        <v>#REF!</v>
      </c>
      <c r="C76" s="72" t="e">
        <f>IF(#REF!=#REF!,#REF!,IF(#REF!=#REF!,#REF!,0))</f>
        <v>#REF!</v>
      </c>
      <c r="D76" s="75"/>
      <c r="E76" s="61">
        <v>-65</v>
      </c>
      <c r="F76" s="62">
        <f>IF(F73=D71,D75,IF(F73=D75,D71,0))</f>
        <v>0</v>
      </c>
      <c r="G76" s="63">
        <f>IF(G73=E71,E75,IF(G73=E75,E71,0))</f>
        <v>0</v>
      </c>
      <c r="H76" s="75"/>
      <c r="I76" s="60"/>
      <c r="J76" s="60"/>
      <c r="K76" s="61">
        <v>-66</v>
      </c>
      <c r="L76" s="62" t="e">
        <f>IF(L74=J73,J75,IF(L74=J75,J73,0))</f>
        <v>#REF!</v>
      </c>
      <c r="M76" s="63" t="e">
        <f>IF(M74=K73,K75,IF(M74=K75,K73,0))</f>
        <v>#REF!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ht="12" customHeight="1">
      <c r="A77" s="61"/>
      <c r="B77" s="94"/>
      <c r="C77" s="60"/>
      <c r="D77" s="71"/>
      <c r="E77" s="60"/>
      <c r="F77" s="71"/>
      <c r="G77" s="86" t="s">
        <v>73</v>
      </c>
      <c r="H77" s="95"/>
      <c r="I77" s="60"/>
      <c r="J77" s="60"/>
      <c r="K77" s="60"/>
      <c r="L77" s="71"/>
      <c r="M77" s="86" t="s">
        <v>74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9" customHeight="1">
      <c r="A78" s="96"/>
      <c r="B78" s="97"/>
      <c r="C78" s="96"/>
      <c r="D78" s="98"/>
      <c r="E78" s="96"/>
      <c r="F78" s="98"/>
      <c r="G78" s="96"/>
      <c r="H78" s="98"/>
      <c r="I78" s="96"/>
      <c r="J78" s="96"/>
      <c r="K78" s="96"/>
      <c r="L78" s="98"/>
      <c r="M78" s="96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ht="9" customHeight="1">
      <c r="A79" s="96"/>
      <c r="B79" s="97"/>
      <c r="C79" s="96"/>
      <c r="D79" s="98"/>
      <c r="E79" s="96"/>
      <c r="F79" s="98"/>
      <c r="G79" s="96"/>
      <c r="H79" s="98"/>
      <c r="I79" s="96"/>
      <c r="J79" s="96"/>
      <c r="K79" s="96"/>
      <c r="L79" s="98"/>
      <c r="M79" s="96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ht="9" customHeight="1">
      <c r="A80" s="99"/>
      <c r="B80" s="100"/>
      <c r="C80" s="99"/>
      <c r="D80" s="101"/>
      <c r="E80" s="99"/>
      <c r="F80" s="101"/>
      <c r="G80" s="99"/>
      <c r="H80" s="101"/>
      <c r="I80" s="99"/>
      <c r="J80" s="99"/>
      <c r="K80" s="99"/>
      <c r="L80" s="101"/>
      <c r="M80" s="99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2.75">
      <c r="A81" s="99"/>
      <c r="B81" s="100"/>
      <c r="C81" s="99"/>
      <c r="D81" s="101"/>
      <c r="E81" s="99"/>
      <c r="F81" s="101"/>
      <c r="G81" s="99"/>
      <c r="H81" s="101"/>
      <c r="I81" s="99"/>
      <c r="J81" s="99"/>
      <c r="K81" s="99"/>
      <c r="L81" s="101"/>
      <c r="M81" s="99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13" ht="12.75">
      <c r="A82" s="96"/>
      <c r="B82" s="97"/>
      <c r="C82" s="96"/>
      <c r="D82" s="98"/>
      <c r="E82" s="96"/>
      <c r="F82" s="98"/>
      <c r="G82" s="96"/>
      <c r="H82" s="98"/>
      <c r="I82" s="96"/>
      <c r="J82" s="96"/>
      <c r="K82" s="96"/>
      <c r="L82" s="98"/>
      <c r="M82" s="96"/>
    </row>
    <row r="83" spans="1:13" ht="12.75">
      <c r="A83" s="96"/>
      <c r="B83" s="96"/>
      <c r="C83" s="96"/>
      <c r="D83" s="98"/>
      <c r="E83" s="96"/>
      <c r="F83" s="98"/>
      <c r="G83" s="96"/>
      <c r="H83" s="98"/>
      <c r="I83" s="96"/>
      <c r="J83" s="96"/>
      <c r="K83" s="96"/>
      <c r="L83" s="98"/>
      <c r="M83" s="96"/>
    </row>
    <row r="84" spans="1:13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</row>
    <row r="110" spans="1:13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</row>
    <row r="112" spans="1:13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1:13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37.75390625" style="1" customWidth="1"/>
    <col min="3" max="3" width="9.125" style="1" customWidth="1"/>
    <col min="4" max="4" width="30.75390625" style="1" customWidth="1"/>
    <col min="5" max="5" width="8.75390625" style="1" customWidth="1"/>
    <col min="6" max="6" width="5.75390625" style="1" customWidth="1"/>
    <col min="7" max="7" width="9.75390625" style="1" customWidth="1"/>
    <col min="8" max="8" width="20.75390625" style="1" customWidth="1"/>
    <col min="9" max="9" width="7.125" style="1" customWidth="1"/>
    <col min="10" max="16384" width="9.125" style="1" customWidth="1"/>
  </cols>
  <sheetData>
    <row r="1" spans="1:9" ht="16.5" thickBo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9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</row>
    <row r="3" spans="1:10" ht="21.7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36"/>
    </row>
    <row r="4" spans="1:10" ht="21.75" customHeight="1">
      <c r="A4" s="37"/>
      <c r="B4" s="37"/>
      <c r="C4" s="37"/>
      <c r="D4" s="37"/>
      <c r="E4" s="37"/>
      <c r="F4" s="37"/>
      <c r="G4" s="37"/>
      <c r="H4" s="37"/>
      <c r="I4" s="37"/>
      <c r="J4" s="38"/>
    </row>
    <row r="5" spans="1:10" ht="15.75">
      <c r="A5" s="105" t="s">
        <v>79</v>
      </c>
      <c r="B5" s="106"/>
      <c r="C5" s="106"/>
      <c r="D5" s="107" t="s">
        <v>38</v>
      </c>
      <c r="E5" s="108">
        <v>43837</v>
      </c>
      <c r="F5" s="108"/>
      <c r="G5" s="108"/>
      <c r="H5" s="109"/>
      <c r="I5" s="110"/>
      <c r="J5" s="38"/>
    </row>
    <row r="6" spans="1:10" ht="15.75">
      <c r="A6" s="45"/>
      <c r="B6" s="45"/>
      <c r="C6" s="45"/>
      <c r="D6" s="45"/>
      <c r="E6" s="45"/>
      <c r="F6" s="45"/>
      <c r="G6" s="45"/>
      <c r="H6" s="45"/>
      <c r="I6" s="45"/>
      <c r="J6" s="38"/>
    </row>
    <row r="7" spans="1:9" ht="10.5" customHeight="1">
      <c r="A7" s="46"/>
      <c r="B7" s="47" t="s">
        <v>39</v>
      </c>
      <c r="C7" s="48" t="s">
        <v>40</v>
      </c>
      <c r="D7" s="49" t="s">
        <v>41</v>
      </c>
      <c r="E7" s="46"/>
      <c r="F7" s="46"/>
      <c r="G7" s="46"/>
      <c r="H7" s="46"/>
      <c r="I7" s="46"/>
    </row>
    <row r="8" spans="1:9" ht="15.75" customHeight="1">
      <c r="A8" s="111"/>
      <c r="B8" s="112" t="s">
        <v>19</v>
      </c>
      <c r="C8" s="52">
        <v>1</v>
      </c>
      <c r="D8" s="53" t="s">
        <v>7</v>
      </c>
      <c r="E8" s="46"/>
      <c r="F8" s="46"/>
      <c r="G8" s="46"/>
      <c r="H8" s="46"/>
      <c r="I8" s="46"/>
    </row>
    <row r="9" spans="1:9" ht="15.75" customHeight="1">
      <c r="A9" s="111"/>
      <c r="B9" s="112" t="s">
        <v>14</v>
      </c>
      <c r="C9" s="52">
        <v>2</v>
      </c>
      <c r="D9" s="53" t="s">
        <v>8</v>
      </c>
      <c r="E9" s="46"/>
      <c r="F9" s="46"/>
      <c r="G9" s="46"/>
      <c r="H9" s="46"/>
      <c r="I9" s="46"/>
    </row>
    <row r="10" spans="1:9" ht="15.75" customHeight="1">
      <c r="A10" s="111"/>
      <c r="B10" s="112" t="s">
        <v>80</v>
      </c>
      <c r="C10" s="52">
        <v>3</v>
      </c>
      <c r="D10" s="53" t="s">
        <v>9</v>
      </c>
      <c r="E10" s="46"/>
      <c r="F10" s="46"/>
      <c r="G10" s="46"/>
      <c r="H10" s="46"/>
      <c r="I10" s="46"/>
    </row>
    <row r="11" spans="1:9" ht="15.75" customHeight="1">
      <c r="A11" s="111"/>
      <c r="B11" s="112" t="s">
        <v>81</v>
      </c>
      <c r="C11" s="52">
        <v>4</v>
      </c>
      <c r="D11" s="53" t="s">
        <v>10</v>
      </c>
      <c r="E11" s="46"/>
      <c r="F11" s="46"/>
      <c r="G11" s="46"/>
      <c r="H11" s="46"/>
      <c r="I11" s="46"/>
    </row>
    <row r="12" spans="1:9" ht="15.75" customHeight="1">
      <c r="A12" s="111"/>
      <c r="B12" s="112" t="s">
        <v>17</v>
      </c>
      <c r="C12" s="52">
        <v>5</v>
      </c>
      <c r="D12" s="53" t="s">
        <v>11</v>
      </c>
      <c r="E12" s="46"/>
      <c r="F12" s="46"/>
      <c r="G12" s="46"/>
      <c r="H12" s="46"/>
      <c r="I12" s="46"/>
    </row>
    <row r="13" spans="1:9" ht="15.75" customHeight="1">
      <c r="A13" s="111"/>
      <c r="B13" s="112" t="s">
        <v>82</v>
      </c>
      <c r="C13" s="52">
        <v>6</v>
      </c>
      <c r="D13" s="53" t="s">
        <v>12</v>
      </c>
      <c r="E13" s="46"/>
      <c r="F13" s="46"/>
      <c r="G13" s="46"/>
      <c r="H13" s="46"/>
      <c r="I13" s="46"/>
    </row>
    <row r="14" spans="1:9" ht="15.75" customHeight="1">
      <c r="A14" s="111"/>
      <c r="B14" s="112" t="s">
        <v>83</v>
      </c>
      <c r="C14" s="52">
        <v>7</v>
      </c>
      <c r="D14" s="53" t="s">
        <v>13</v>
      </c>
      <c r="E14" s="46"/>
      <c r="F14" s="46"/>
      <c r="G14" s="46"/>
      <c r="H14" s="46"/>
      <c r="I14" s="46"/>
    </row>
    <row r="15" spans="1:9" ht="15.75" customHeight="1">
      <c r="A15" s="111"/>
      <c r="B15" s="112" t="s">
        <v>16</v>
      </c>
      <c r="C15" s="52">
        <v>8</v>
      </c>
      <c r="D15" s="53" t="s">
        <v>14</v>
      </c>
      <c r="E15" s="46"/>
      <c r="F15" s="46"/>
      <c r="G15" s="46"/>
      <c r="H15" s="46"/>
      <c r="I15" s="46"/>
    </row>
    <row r="16" spans="1:9" ht="15.75" customHeight="1">
      <c r="A16" s="111"/>
      <c r="B16" s="112" t="s">
        <v>15</v>
      </c>
      <c r="C16" s="52">
        <v>9</v>
      </c>
      <c r="D16" s="53" t="s">
        <v>15</v>
      </c>
      <c r="E16" s="46"/>
      <c r="F16" s="46"/>
      <c r="G16" s="46"/>
      <c r="H16" s="46"/>
      <c r="I16" s="46"/>
    </row>
    <row r="17" spans="1:9" ht="15.75" customHeight="1">
      <c r="A17" s="111"/>
      <c r="B17" s="112" t="s">
        <v>84</v>
      </c>
      <c r="C17" s="52">
        <v>10</v>
      </c>
      <c r="D17" s="53" t="s">
        <v>16</v>
      </c>
      <c r="E17" s="46"/>
      <c r="F17" s="46"/>
      <c r="G17" s="46"/>
      <c r="H17" s="46"/>
      <c r="I17" s="46"/>
    </row>
    <row r="18" spans="1:9" ht="15.75" customHeight="1">
      <c r="A18" s="111"/>
      <c r="B18" s="112" t="s">
        <v>85</v>
      </c>
      <c r="C18" s="52">
        <v>11</v>
      </c>
      <c r="D18" s="53" t="s">
        <v>17</v>
      </c>
      <c r="E18" s="46"/>
      <c r="F18" s="46"/>
      <c r="G18" s="46"/>
      <c r="H18" s="46"/>
      <c r="I18" s="46"/>
    </row>
    <row r="19" spans="1:9" ht="15.75" customHeight="1">
      <c r="A19" s="111"/>
      <c r="B19" s="112" t="s">
        <v>86</v>
      </c>
      <c r="C19" s="52">
        <v>12</v>
      </c>
      <c r="D19" s="53" t="s">
        <v>18</v>
      </c>
      <c r="E19" s="46"/>
      <c r="F19" s="46"/>
      <c r="G19" s="46"/>
      <c r="H19" s="46"/>
      <c r="I19" s="46"/>
    </row>
    <row r="20" spans="1:9" ht="15.75" customHeight="1">
      <c r="A20" s="111"/>
      <c r="B20" s="112" t="s">
        <v>87</v>
      </c>
      <c r="C20" s="52">
        <v>13</v>
      </c>
      <c r="D20" s="53" t="s">
        <v>19</v>
      </c>
      <c r="E20" s="46"/>
      <c r="F20" s="46"/>
      <c r="G20" s="46"/>
      <c r="H20" s="46"/>
      <c r="I20" s="46"/>
    </row>
    <row r="21" spans="1:9" ht="15.75" customHeight="1">
      <c r="A21" s="111"/>
      <c r="B21" s="112" t="s">
        <v>88</v>
      </c>
      <c r="C21" s="52">
        <v>14</v>
      </c>
      <c r="D21" s="53" t="s">
        <v>20</v>
      </c>
      <c r="E21" s="46"/>
      <c r="F21" s="46"/>
      <c r="G21" s="46"/>
      <c r="H21" s="46"/>
      <c r="I21" s="46"/>
    </row>
    <row r="22" spans="1:9" ht="15.75" customHeight="1">
      <c r="A22" s="111"/>
      <c r="B22" s="112" t="s">
        <v>89</v>
      </c>
      <c r="C22" s="52">
        <v>15</v>
      </c>
      <c r="D22" s="53" t="s">
        <v>21</v>
      </c>
      <c r="E22" s="46"/>
      <c r="F22" s="46"/>
      <c r="G22" s="46"/>
      <c r="H22" s="46"/>
      <c r="I22" s="46"/>
    </row>
    <row r="23" spans="1:9" ht="15.75" customHeight="1">
      <c r="A23" s="111"/>
      <c r="B23" s="112" t="s">
        <v>90</v>
      </c>
      <c r="C23" s="52">
        <v>16</v>
      </c>
      <c r="D23" s="53" t="s">
        <v>22</v>
      </c>
      <c r="E23" s="46"/>
      <c r="F23" s="46"/>
      <c r="G23" s="46"/>
      <c r="H23" s="46"/>
      <c r="I23" s="46"/>
    </row>
    <row r="24" spans="1:9" ht="15.75" customHeight="1">
      <c r="A24" s="111"/>
      <c r="B24" s="112" t="s">
        <v>91</v>
      </c>
      <c r="C24" s="52">
        <v>17</v>
      </c>
      <c r="D24" s="53"/>
      <c r="E24" s="46"/>
      <c r="F24" s="46"/>
      <c r="G24" s="46"/>
      <c r="H24" s="46"/>
      <c r="I24" s="46"/>
    </row>
    <row r="25" spans="1:9" ht="15.75" customHeight="1">
      <c r="A25" s="111"/>
      <c r="B25" s="112" t="s">
        <v>92</v>
      </c>
      <c r="C25" s="52">
        <v>18</v>
      </c>
      <c r="D25" s="53"/>
      <c r="E25" s="46"/>
      <c r="F25" s="46"/>
      <c r="G25" s="46"/>
      <c r="H25" s="46"/>
      <c r="I25" s="46"/>
    </row>
    <row r="26" spans="1:9" ht="15.75" customHeight="1">
      <c r="A26" s="111"/>
      <c r="B26" s="112" t="s">
        <v>93</v>
      </c>
      <c r="C26" s="52">
        <v>19</v>
      </c>
      <c r="D26" s="53"/>
      <c r="E26" s="46"/>
      <c r="F26" s="46"/>
      <c r="G26" s="46"/>
      <c r="H26" s="46"/>
      <c r="I26" s="46"/>
    </row>
    <row r="27" spans="1:9" ht="15.75" customHeight="1">
      <c r="A27" s="111"/>
      <c r="B27" s="112" t="s">
        <v>94</v>
      </c>
      <c r="C27" s="52">
        <v>20</v>
      </c>
      <c r="D27" s="53"/>
      <c r="E27" s="46"/>
      <c r="F27" s="46"/>
      <c r="G27" s="46"/>
      <c r="H27" s="46"/>
      <c r="I27" s="46"/>
    </row>
    <row r="28" spans="1:9" ht="15.75" customHeight="1">
      <c r="A28" s="111"/>
      <c r="B28" s="112" t="s">
        <v>95</v>
      </c>
      <c r="C28" s="52">
        <v>21</v>
      </c>
      <c r="D28" s="53"/>
      <c r="E28" s="46"/>
      <c r="F28" s="46"/>
      <c r="G28" s="46"/>
      <c r="H28" s="46"/>
      <c r="I28" s="46"/>
    </row>
    <row r="29" spans="1:9" ht="15.75" customHeight="1">
      <c r="A29" s="111"/>
      <c r="B29" s="112" t="s">
        <v>96</v>
      </c>
      <c r="C29" s="52">
        <v>22</v>
      </c>
      <c r="D29" s="53"/>
      <c r="E29" s="46"/>
      <c r="F29" s="46"/>
      <c r="G29" s="46"/>
      <c r="H29" s="46"/>
      <c r="I29" s="46"/>
    </row>
    <row r="30" spans="1:9" ht="15.75" customHeight="1">
      <c r="A30" s="111"/>
      <c r="B30" s="112" t="s">
        <v>97</v>
      </c>
      <c r="C30" s="52">
        <v>23</v>
      </c>
      <c r="D30" s="53"/>
      <c r="E30" s="46"/>
      <c r="F30" s="46"/>
      <c r="G30" s="46"/>
      <c r="H30" s="46"/>
      <c r="I30" s="46"/>
    </row>
    <row r="31" spans="1:9" ht="15.75" customHeight="1">
      <c r="A31" s="111"/>
      <c r="B31" s="112" t="s">
        <v>98</v>
      </c>
      <c r="C31" s="52">
        <v>24</v>
      </c>
      <c r="D31" s="53"/>
      <c r="E31" s="46"/>
      <c r="F31" s="46"/>
      <c r="G31" s="46"/>
      <c r="H31" s="46"/>
      <c r="I31" s="46"/>
    </row>
    <row r="32" spans="1:9" ht="15.75" customHeight="1">
      <c r="A32" s="111"/>
      <c r="B32" s="112" t="s">
        <v>99</v>
      </c>
      <c r="C32" s="52">
        <v>25</v>
      </c>
      <c r="D32" s="53"/>
      <c r="E32" s="46"/>
      <c r="F32" s="46"/>
      <c r="G32" s="46"/>
      <c r="H32" s="46"/>
      <c r="I32" s="46"/>
    </row>
    <row r="33" spans="1:9" ht="15.75" customHeight="1">
      <c r="A33" s="111"/>
      <c r="B33" s="112" t="s">
        <v>100</v>
      </c>
      <c r="C33" s="52">
        <v>26</v>
      </c>
      <c r="D33" s="53"/>
      <c r="E33" s="46"/>
      <c r="F33" s="46"/>
      <c r="G33" s="46"/>
      <c r="H33" s="46"/>
      <c r="I33" s="46"/>
    </row>
    <row r="34" spans="1:9" ht="15.75" customHeight="1">
      <c r="A34" s="111"/>
      <c r="B34" s="112" t="s">
        <v>101</v>
      </c>
      <c r="C34" s="52">
        <v>27</v>
      </c>
      <c r="D34" s="53"/>
      <c r="E34" s="46"/>
      <c r="F34" s="46"/>
      <c r="G34" s="46"/>
      <c r="H34" s="46"/>
      <c r="I34" s="46"/>
    </row>
    <row r="35" spans="1:9" ht="15.75" customHeight="1">
      <c r="A35" s="111"/>
      <c r="B35" s="112" t="s">
        <v>102</v>
      </c>
      <c r="C35" s="52">
        <v>28</v>
      </c>
      <c r="D35" s="53"/>
      <c r="E35" s="46"/>
      <c r="F35" s="46"/>
      <c r="G35" s="46"/>
      <c r="H35" s="46"/>
      <c r="I35" s="46"/>
    </row>
    <row r="36" spans="1:9" ht="15.75" customHeight="1">
      <c r="A36" s="111"/>
      <c r="B36" s="112" t="s">
        <v>103</v>
      </c>
      <c r="C36" s="52">
        <v>29</v>
      </c>
      <c r="D36" s="53"/>
      <c r="E36" s="46"/>
      <c r="F36" s="46"/>
      <c r="G36" s="46"/>
      <c r="H36" s="46"/>
      <c r="I36" s="46"/>
    </row>
    <row r="37" spans="1:9" ht="15.75" customHeight="1">
      <c r="A37" s="111"/>
      <c r="B37" s="112" t="s">
        <v>104</v>
      </c>
      <c r="C37" s="52">
        <v>30</v>
      </c>
      <c r="D37" s="53"/>
      <c r="E37" s="46"/>
      <c r="F37" s="46"/>
      <c r="G37" s="46"/>
      <c r="H37" s="46"/>
      <c r="I37" s="46"/>
    </row>
    <row r="38" spans="1:9" ht="15.75" customHeight="1">
      <c r="A38" s="111"/>
      <c r="B38" s="112" t="s">
        <v>105</v>
      </c>
      <c r="C38" s="52">
        <v>31</v>
      </c>
      <c r="D38" s="53"/>
      <c r="E38" s="46"/>
      <c r="F38" s="46"/>
      <c r="G38" s="46"/>
      <c r="H38" s="46"/>
      <c r="I38" s="46"/>
    </row>
    <row r="39" spans="1:9" ht="15.75" customHeight="1">
      <c r="A39" s="111"/>
      <c r="B39" s="112" t="s">
        <v>106</v>
      </c>
      <c r="C39" s="52">
        <v>32</v>
      </c>
      <c r="D39" s="53"/>
      <c r="E39" s="46"/>
      <c r="F39" s="46"/>
      <c r="G39" s="46"/>
      <c r="H39" s="46"/>
      <c r="I39" s="46"/>
    </row>
    <row r="40" spans="1:9" ht="15.75" customHeight="1">
      <c r="A40" s="111"/>
      <c r="B40" s="112" t="s">
        <v>107</v>
      </c>
      <c r="C40" s="52">
        <v>33</v>
      </c>
      <c r="D40" s="53"/>
      <c r="E40" s="46"/>
      <c r="F40" s="46"/>
      <c r="G40" s="46"/>
      <c r="H40" s="46"/>
      <c r="I40" s="46"/>
    </row>
    <row r="41" spans="1:9" ht="15.75" customHeight="1">
      <c r="A41" s="111"/>
      <c r="B41" s="112" t="s">
        <v>108</v>
      </c>
      <c r="C41" s="52">
        <v>34</v>
      </c>
      <c r="D41" s="53"/>
      <c r="E41" s="46"/>
      <c r="F41" s="46"/>
      <c r="G41" s="46"/>
      <c r="H41" s="46"/>
      <c r="I41" s="46"/>
    </row>
    <row r="42" spans="1:9" ht="15.75" customHeight="1">
      <c r="A42" s="111"/>
      <c r="B42" s="112" t="s">
        <v>109</v>
      </c>
      <c r="C42" s="52">
        <v>35</v>
      </c>
      <c r="D42" s="53"/>
      <c r="E42" s="46"/>
      <c r="F42" s="46"/>
      <c r="G42" s="46"/>
      <c r="H42" s="46"/>
      <c r="I42" s="46"/>
    </row>
    <row r="43" spans="1:9" ht="15.75" customHeight="1">
      <c r="A43" s="111"/>
      <c r="B43" s="112" t="s">
        <v>110</v>
      </c>
      <c r="C43" s="52">
        <v>36</v>
      </c>
      <c r="D43" s="53"/>
      <c r="E43" s="46"/>
      <c r="F43" s="46"/>
      <c r="G43" s="46"/>
      <c r="H43" s="46"/>
      <c r="I43" s="46"/>
    </row>
    <row r="44" spans="1:9" ht="15.75" customHeight="1">
      <c r="A44" s="111"/>
      <c r="B44" s="112" t="s">
        <v>111</v>
      </c>
      <c r="C44" s="52">
        <v>37</v>
      </c>
      <c r="D44" s="53"/>
      <c r="E44" s="46"/>
      <c r="F44" s="46"/>
      <c r="G44" s="46"/>
      <c r="H44" s="46"/>
      <c r="I44" s="46"/>
    </row>
    <row r="45" spans="1:9" ht="15.75" customHeight="1">
      <c r="A45" s="111"/>
      <c r="B45" s="112" t="s">
        <v>112</v>
      </c>
      <c r="C45" s="52">
        <v>38</v>
      </c>
      <c r="D45" s="53"/>
      <c r="E45" s="46"/>
      <c r="F45" s="46"/>
      <c r="G45" s="46"/>
      <c r="H45" s="46"/>
      <c r="I45" s="46"/>
    </row>
    <row r="46" spans="1:9" ht="15.75" customHeight="1">
      <c r="A46" s="111"/>
      <c r="B46" s="112" t="s">
        <v>18</v>
      </c>
      <c r="C46" s="52">
        <v>39</v>
      </c>
      <c r="D46" s="53"/>
      <c r="E46" s="46"/>
      <c r="F46" s="46"/>
      <c r="G46" s="46"/>
      <c r="H46" s="46"/>
      <c r="I46" s="46"/>
    </row>
    <row r="47" spans="1:9" ht="15.75" customHeight="1">
      <c r="A47" s="111"/>
      <c r="B47" s="112" t="s">
        <v>113</v>
      </c>
      <c r="C47" s="52">
        <v>40</v>
      </c>
      <c r="D47" s="53"/>
      <c r="E47" s="46"/>
      <c r="F47" s="46"/>
      <c r="G47" s="46"/>
      <c r="H47" s="46"/>
      <c r="I47" s="46"/>
    </row>
    <row r="48" spans="1:9" ht="15.75" customHeight="1">
      <c r="A48" s="111"/>
      <c r="B48" s="112" t="s">
        <v>114</v>
      </c>
      <c r="C48" s="52">
        <v>41</v>
      </c>
      <c r="D48" s="53"/>
      <c r="E48" s="46"/>
      <c r="F48" s="46"/>
      <c r="G48" s="46"/>
      <c r="H48" s="46"/>
      <c r="I48" s="46"/>
    </row>
    <row r="49" spans="1:9" ht="15.75" customHeight="1">
      <c r="A49" s="111"/>
      <c r="B49" s="112" t="s">
        <v>115</v>
      </c>
      <c r="C49" s="52">
        <v>42</v>
      </c>
      <c r="D49" s="53"/>
      <c r="E49" s="46"/>
      <c r="F49" s="46"/>
      <c r="G49" s="46"/>
      <c r="H49" s="46"/>
      <c r="I49" s="46"/>
    </row>
    <row r="50" spans="1:9" ht="15.75" customHeight="1">
      <c r="A50" s="111"/>
      <c r="B50" s="112" t="s">
        <v>20</v>
      </c>
      <c r="C50" s="52">
        <v>43</v>
      </c>
      <c r="D50" s="53"/>
      <c r="E50" s="46"/>
      <c r="F50" s="46"/>
      <c r="G50" s="46"/>
      <c r="H50" s="46"/>
      <c r="I50" s="46"/>
    </row>
    <row r="51" spans="1:9" ht="15.75" customHeight="1">
      <c r="A51" s="111"/>
      <c r="B51" s="112" t="s">
        <v>116</v>
      </c>
      <c r="C51" s="52">
        <v>44</v>
      </c>
      <c r="D51" s="53"/>
      <c r="E51" s="46"/>
      <c r="F51" s="46"/>
      <c r="G51" s="46"/>
      <c r="H51" s="46"/>
      <c r="I51" s="46"/>
    </row>
    <row r="52" spans="1:9" ht="15.75" customHeight="1">
      <c r="A52" s="111"/>
      <c r="B52" s="112" t="s">
        <v>22</v>
      </c>
      <c r="C52" s="52">
        <v>45</v>
      </c>
      <c r="D52" s="53"/>
      <c r="E52" s="46"/>
      <c r="F52" s="46"/>
      <c r="G52" s="46"/>
      <c r="H52" s="46"/>
      <c r="I52" s="46"/>
    </row>
    <row r="53" spans="1:9" ht="15.75" customHeight="1">
      <c r="A53" s="111"/>
      <c r="B53" s="112" t="s">
        <v>21</v>
      </c>
      <c r="C53" s="52">
        <v>46</v>
      </c>
      <c r="D53" s="53"/>
      <c r="E53" s="46"/>
      <c r="F53" s="46"/>
      <c r="G53" s="46"/>
      <c r="H53" s="46"/>
      <c r="I53" s="46"/>
    </row>
    <row r="54" spans="1:9" ht="15.75" customHeight="1">
      <c r="A54" s="111"/>
      <c r="B54" s="112" t="s">
        <v>117</v>
      </c>
      <c r="C54" s="52">
        <v>47</v>
      </c>
      <c r="D54" s="53"/>
      <c r="E54" s="46"/>
      <c r="F54" s="46"/>
      <c r="G54" s="46"/>
      <c r="H54" s="46"/>
      <c r="I54" s="46"/>
    </row>
    <row r="55" spans="1:9" ht="15.75" customHeight="1">
      <c r="A55" s="111"/>
      <c r="B55" s="112" t="s">
        <v>118</v>
      </c>
      <c r="C55" s="52">
        <v>48</v>
      </c>
      <c r="D55" s="53"/>
      <c r="E55" s="46"/>
      <c r="F55" s="46"/>
      <c r="G55" s="46"/>
      <c r="H55" s="46"/>
      <c r="I55" s="46"/>
    </row>
    <row r="56" spans="1:9" ht="15.75" customHeight="1">
      <c r="A56" s="111"/>
      <c r="B56" s="112" t="s">
        <v>119</v>
      </c>
      <c r="C56" s="52">
        <v>49</v>
      </c>
      <c r="D56" s="53"/>
      <c r="E56" s="46"/>
      <c r="F56" s="46"/>
      <c r="G56" s="46"/>
      <c r="H56" s="46"/>
      <c r="I56" s="46"/>
    </row>
    <row r="57" spans="1:9" ht="15.75" customHeight="1">
      <c r="A57" s="111"/>
      <c r="B57" s="112" t="s">
        <v>64</v>
      </c>
      <c r="C57" s="52">
        <v>50</v>
      </c>
      <c r="D57" s="53"/>
      <c r="E57" s="46"/>
      <c r="F57" s="46"/>
      <c r="G57" s="46"/>
      <c r="H57" s="46"/>
      <c r="I57" s="46"/>
    </row>
    <row r="58" spans="1:9" ht="15.75" customHeight="1">
      <c r="A58" s="111"/>
      <c r="B58" s="112" t="s">
        <v>64</v>
      </c>
      <c r="C58" s="52">
        <v>51</v>
      </c>
      <c r="D58" s="53"/>
      <c r="E58" s="46"/>
      <c r="F58" s="46"/>
      <c r="G58" s="46"/>
      <c r="H58" s="46"/>
      <c r="I58" s="46"/>
    </row>
    <row r="59" spans="1:9" ht="15.75" customHeight="1">
      <c r="A59" s="111"/>
      <c r="B59" s="112" t="s">
        <v>64</v>
      </c>
      <c r="C59" s="52">
        <v>52</v>
      </c>
      <c r="D59" s="53"/>
      <c r="E59" s="46"/>
      <c r="F59" s="46"/>
      <c r="G59" s="46"/>
      <c r="H59" s="46"/>
      <c r="I59" s="46"/>
    </row>
    <row r="60" spans="1:9" ht="15.75" customHeight="1">
      <c r="A60" s="111"/>
      <c r="B60" s="112" t="s">
        <v>64</v>
      </c>
      <c r="C60" s="52">
        <v>53</v>
      </c>
      <c r="D60" s="53"/>
      <c r="E60" s="46"/>
      <c r="F60" s="46"/>
      <c r="G60" s="46"/>
      <c r="H60" s="46"/>
      <c r="I60" s="46"/>
    </row>
    <row r="61" spans="1:9" ht="15.75" customHeight="1">
      <c r="A61" s="111"/>
      <c r="B61" s="112" t="s">
        <v>64</v>
      </c>
      <c r="C61" s="52">
        <v>54</v>
      </c>
      <c r="D61" s="53"/>
      <c r="E61" s="46"/>
      <c r="F61" s="46"/>
      <c r="G61" s="46"/>
      <c r="H61" s="46"/>
      <c r="I61" s="46"/>
    </row>
    <row r="62" spans="1:9" ht="15.75" customHeight="1">
      <c r="A62" s="111"/>
      <c r="B62" s="112" t="s">
        <v>64</v>
      </c>
      <c r="C62" s="52">
        <v>55</v>
      </c>
      <c r="D62" s="53"/>
      <c r="E62" s="46"/>
      <c r="F62" s="46"/>
      <c r="G62" s="46"/>
      <c r="H62" s="46"/>
      <c r="I62" s="46"/>
    </row>
    <row r="63" spans="1:9" ht="15.75" customHeight="1">
      <c r="A63" s="111"/>
      <c r="B63" s="112" t="s">
        <v>64</v>
      </c>
      <c r="C63" s="52">
        <v>56</v>
      </c>
      <c r="D63" s="53"/>
      <c r="E63" s="46"/>
      <c r="F63" s="46"/>
      <c r="G63" s="46"/>
      <c r="H63" s="46"/>
      <c r="I63" s="46"/>
    </row>
    <row r="64" spans="1:9" ht="15.75" customHeight="1">
      <c r="A64" s="111"/>
      <c r="B64" s="112" t="s">
        <v>64</v>
      </c>
      <c r="C64" s="52">
        <v>57</v>
      </c>
      <c r="D64" s="53"/>
      <c r="E64" s="46"/>
      <c r="F64" s="46"/>
      <c r="G64" s="46"/>
      <c r="H64" s="46"/>
      <c r="I64" s="46"/>
    </row>
    <row r="65" spans="1:9" ht="15.75" customHeight="1">
      <c r="A65" s="111"/>
      <c r="B65" s="112" t="s">
        <v>64</v>
      </c>
      <c r="C65" s="52">
        <v>58</v>
      </c>
      <c r="D65" s="53"/>
      <c r="E65" s="46"/>
      <c r="F65" s="46"/>
      <c r="G65" s="46"/>
      <c r="H65" s="46"/>
      <c r="I65" s="46"/>
    </row>
    <row r="66" spans="1:9" ht="15.75" customHeight="1">
      <c r="A66" s="111"/>
      <c r="B66" s="112" t="s">
        <v>64</v>
      </c>
      <c r="C66" s="52">
        <v>59</v>
      </c>
      <c r="D66" s="53"/>
      <c r="E66" s="46"/>
      <c r="F66" s="46"/>
      <c r="G66" s="46"/>
      <c r="H66" s="46"/>
      <c r="I66" s="46"/>
    </row>
    <row r="67" spans="1:9" ht="15.75" customHeight="1">
      <c r="A67" s="111"/>
      <c r="B67" s="112" t="s">
        <v>64</v>
      </c>
      <c r="C67" s="52">
        <v>60</v>
      </c>
      <c r="D67" s="53"/>
      <c r="E67" s="46"/>
      <c r="F67" s="46"/>
      <c r="G67" s="46"/>
      <c r="H67" s="46"/>
      <c r="I67" s="46"/>
    </row>
    <row r="68" spans="1:9" ht="15.75" customHeight="1">
      <c r="A68" s="111"/>
      <c r="B68" s="112" t="s">
        <v>64</v>
      </c>
      <c r="C68" s="52">
        <v>61</v>
      </c>
      <c r="D68" s="53"/>
      <c r="E68" s="46"/>
      <c r="F68" s="46"/>
      <c r="G68" s="46"/>
      <c r="H68" s="46"/>
      <c r="I68" s="46"/>
    </row>
    <row r="69" spans="1:9" ht="15.75" customHeight="1">
      <c r="A69" s="111"/>
      <c r="B69" s="112" t="s">
        <v>64</v>
      </c>
      <c r="C69" s="52">
        <v>62</v>
      </c>
      <c r="D69" s="53"/>
      <c r="E69" s="46"/>
      <c r="F69" s="46"/>
      <c r="G69" s="46"/>
      <c r="H69" s="46"/>
      <c r="I69" s="46"/>
    </row>
    <row r="70" spans="1:9" ht="15.75" customHeight="1">
      <c r="A70" s="111"/>
      <c r="B70" s="112" t="s">
        <v>64</v>
      </c>
      <c r="C70" s="52">
        <v>63</v>
      </c>
      <c r="D70" s="53"/>
      <c r="E70" s="46"/>
      <c r="F70" s="46"/>
      <c r="G70" s="46"/>
      <c r="H70" s="46"/>
      <c r="I70" s="46"/>
    </row>
    <row r="71" spans="1:9" ht="15.75" customHeight="1">
      <c r="A71" s="111"/>
      <c r="B71" s="112" t="s">
        <v>64</v>
      </c>
      <c r="C71" s="52">
        <v>64</v>
      </c>
      <c r="D71" s="53"/>
      <c r="E71" s="46"/>
      <c r="F71" s="46"/>
      <c r="G71" s="46"/>
      <c r="H71" s="46"/>
      <c r="I71" s="4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D71">
    <cfRule type="cellIs" priority="1" dxfId="1" operator="equal" stopIfTrue="1">
      <formula>0</formula>
    </cfRule>
  </conditionalFormatting>
  <conditionalFormatting sqref="B8:B71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16" customWidth="1"/>
    <col min="2" max="2" width="3.75390625" style="116" customWidth="1"/>
    <col min="3" max="3" width="20.75390625" style="116" customWidth="1"/>
    <col min="4" max="4" width="3.75390625" style="116" customWidth="1"/>
    <col min="5" max="5" width="15.75390625" style="116" customWidth="1"/>
    <col min="6" max="6" width="3.75390625" style="116" customWidth="1"/>
    <col min="7" max="7" width="15.75390625" style="116" customWidth="1"/>
    <col min="8" max="8" width="3.75390625" style="116" customWidth="1"/>
    <col min="9" max="9" width="15.75390625" style="116" customWidth="1"/>
    <col min="10" max="10" width="3.75390625" style="116" customWidth="1"/>
    <col min="11" max="11" width="18.75390625" style="116" customWidth="1"/>
    <col min="12" max="12" width="3.75390625" style="116" customWidth="1"/>
    <col min="13" max="13" width="9.75390625" style="116" customWidth="1"/>
    <col min="14" max="15" width="5.75390625" style="116" customWidth="1"/>
    <col min="16" max="17" width="6.75390625" style="115" customWidth="1"/>
    <col min="18" max="45" width="9.125" style="115" customWidth="1"/>
    <col min="46" max="16384" width="9.125" style="116" customWidth="1"/>
  </cols>
  <sheetData>
    <row r="1" spans="1:18" s="1" customFormat="1" ht="16.5" thickBo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"/>
      <c r="Q1" s="2"/>
      <c r="R1" s="2"/>
    </row>
    <row r="2" spans="1:18" s="1" customFormat="1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  <c r="R2" s="2"/>
    </row>
    <row r="3" spans="1:19" ht="12.75">
      <c r="A3" s="113" t="str">
        <f>сОтМуж!A3</f>
        <v>LXI Личный Чемпионат Республики Башкортостан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4"/>
      <c r="R3" s="114"/>
      <c r="S3" s="114"/>
    </row>
    <row r="4" spans="1:19" ht="12.75">
      <c r="A4" s="58">
        <f>сОтМуж!E5</f>
        <v>43837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9"/>
      <c r="R4" s="59"/>
      <c r="S4" s="59"/>
    </row>
    <row r="5" spans="1:45" ht="15" customHeight="1">
      <c r="A5" s="117">
        <v>1</v>
      </c>
      <c r="B5" s="118">
        <f>сОтМуж!A8</f>
        <v>0</v>
      </c>
      <c r="C5" s="119" t="str">
        <f>сОтМуж!B8</f>
        <v>Терехин Виктор</v>
      </c>
      <c r="D5" s="64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</row>
    <row r="6" spans="1:45" ht="15" customHeight="1">
      <c r="A6" s="117"/>
      <c r="B6" s="93"/>
      <c r="C6" s="120">
        <v>1</v>
      </c>
      <c r="D6" s="68">
        <v>0</v>
      </c>
      <c r="E6" s="121" t="s">
        <v>19</v>
      </c>
      <c r="F6" s="122"/>
      <c r="G6" s="93"/>
      <c r="H6" s="93"/>
      <c r="I6" s="93"/>
      <c r="J6" s="93"/>
      <c r="K6" s="93"/>
      <c r="L6" s="93"/>
      <c r="M6" s="93"/>
      <c r="N6" s="93"/>
      <c r="O6" s="93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1:45" ht="15" customHeight="1">
      <c r="A7" s="117">
        <v>64</v>
      </c>
      <c r="B7" s="118">
        <f>сОтМуж!A71</f>
        <v>0</v>
      </c>
      <c r="C7" s="123" t="str">
        <f>сОтМуж!B71</f>
        <v>_</v>
      </c>
      <c r="D7" s="124"/>
      <c r="E7" s="125"/>
      <c r="F7" s="126"/>
      <c r="G7" s="93"/>
      <c r="H7" s="93"/>
      <c r="I7" s="93"/>
      <c r="J7" s="93"/>
      <c r="K7" s="93"/>
      <c r="L7" s="93"/>
      <c r="M7" s="93"/>
      <c r="N7" s="93"/>
      <c r="O7" s="93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</row>
    <row r="8" spans="1:45" ht="15" customHeight="1">
      <c r="A8" s="117"/>
      <c r="B8" s="93"/>
      <c r="C8" s="93"/>
      <c r="D8" s="93"/>
      <c r="E8" s="120">
        <v>33</v>
      </c>
      <c r="F8" s="68">
        <v>0</v>
      </c>
      <c r="G8" s="121" t="s">
        <v>19</v>
      </c>
      <c r="H8" s="122"/>
      <c r="I8" s="93"/>
      <c r="J8" s="93"/>
      <c r="K8" s="93"/>
      <c r="L8" s="93"/>
      <c r="M8" s="93"/>
      <c r="N8" s="93"/>
      <c r="O8" s="93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1:45" ht="15" customHeight="1">
      <c r="A9" s="117">
        <v>33</v>
      </c>
      <c r="B9" s="118">
        <f>сОтМуж!A40</f>
        <v>0</v>
      </c>
      <c r="C9" s="119" t="str">
        <f>сОтМуж!B40</f>
        <v>Кузнецов Олег</v>
      </c>
      <c r="D9" s="64"/>
      <c r="E9" s="125"/>
      <c r="F9" s="124"/>
      <c r="G9" s="125"/>
      <c r="H9" s="126"/>
      <c r="I9" s="93"/>
      <c r="J9" s="93"/>
      <c r="K9" s="93"/>
      <c r="L9" s="93"/>
      <c r="M9" s="93"/>
      <c r="N9" s="93"/>
      <c r="O9" s="93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ht="15" customHeight="1">
      <c r="A10" s="117"/>
      <c r="B10" s="93"/>
      <c r="C10" s="120">
        <v>2</v>
      </c>
      <c r="D10" s="68">
        <v>0</v>
      </c>
      <c r="E10" s="127" t="s">
        <v>106</v>
      </c>
      <c r="F10" s="128"/>
      <c r="G10" s="125"/>
      <c r="H10" s="126"/>
      <c r="I10" s="93"/>
      <c r="J10" s="93"/>
      <c r="K10" s="93"/>
      <c r="L10" s="93"/>
      <c r="M10" s="93"/>
      <c r="N10" s="93"/>
      <c r="O10" s="93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5" customHeight="1">
      <c r="A11" s="117">
        <v>32</v>
      </c>
      <c r="B11" s="118">
        <f>сОтМуж!A39</f>
        <v>0</v>
      </c>
      <c r="C11" s="123" t="str">
        <f>сОтМуж!B39</f>
        <v>Нураев Батыр</v>
      </c>
      <c r="D11" s="124"/>
      <c r="E11" s="93"/>
      <c r="F11" s="93"/>
      <c r="G11" s="125"/>
      <c r="H11" s="126"/>
      <c r="I11" s="93"/>
      <c r="J11" s="93"/>
      <c r="K11" s="93"/>
      <c r="L11" s="93"/>
      <c r="M11" s="93"/>
      <c r="N11" s="93"/>
      <c r="O11" s="93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ht="15" customHeight="1">
      <c r="A12" s="117"/>
      <c r="B12" s="93"/>
      <c r="C12" s="93"/>
      <c r="D12" s="93"/>
      <c r="E12" s="93"/>
      <c r="F12" s="93"/>
      <c r="G12" s="120">
        <v>49</v>
      </c>
      <c r="H12" s="68">
        <v>0</v>
      </c>
      <c r="I12" s="121" t="s">
        <v>19</v>
      </c>
      <c r="J12" s="122"/>
      <c r="K12" s="93"/>
      <c r="L12" s="93"/>
      <c r="M12" s="93"/>
      <c r="N12" s="93"/>
      <c r="O12" s="93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15" customHeight="1">
      <c r="A13" s="117">
        <v>17</v>
      </c>
      <c r="B13" s="118">
        <f>сОтМуж!A24</f>
        <v>0</v>
      </c>
      <c r="C13" s="119" t="str">
        <f>сОтМуж!B24</f>
        <v>Матвеев Антон</v>
      </c>
      <c r="D13" s="64"/>
      <c r="E13" s="93"/>
      <c r="F13" s="93"/>
      <c r="G13" s="125"/>
      <c r="H13" s="124"/>
      <c r="I13" s="125"/>
      <c r="J13" s="126"/>
      <c r="K13" s="93"/>
      <c r="L13" s="93"/>
      <c r="M13" s="93"/>
      <c r="N13" s="93"/>
      <c r="O13" s="93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ht="15" customHeight="1">
      <c r="A14" s="117"/>
      <c r="B14" s="93"/>
      <c r="C14" s="120">
        <v>3</v>
      </c>
      <c r="D14" s="68">
        <v>0</v>
      </c>
      <c r="E14" s="121" t="s">
        <v>91</v>
      </c>
      <c r="F14" s="122"/>
      <c r="G14" s="125"/>
      <c r="H14" s="128"/>
      <c r="I14" s="125"/>
      <c r="J14" s="126"/>
      <c r="K14" s="93"/>
      <c r="L14" s="93"/>
      <c r="M14" s="93"/>
      <c r="N14" s="93"/>
      <c r="O14" s="93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1:45" ht="15" customHeight="1">
      <c r="A15" s="117">
        <v>48</v>
      </c>
      <c r="B15" s="118">
        <f>сОтМуж!A55</f>
        <v>0</v>
      </c>
      <c r="C15" s="123" t="str">
        <f>сОтМуж!B55</f>
        <v>Хасбиев Владислав</v>
      </c>
      <c r="D15" s="124"/>
      <c r="E15" s="125"/>
      <c r="F15" s="126"/>
      <c r="G15" s="125"/>
      <c r="H15" s="93"/>
      <c r="I15" s="125"/>
      <c r="J15" s="126"/>
      <c r="K15" s="93"/>
      <c r="L15" s="93"/>
      <c r="M15" s="93"/>
      <c r="N15" s="93"/>
      <c r="O15" s="93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45" ht="15" customHeight="1">
      <c r="A16" s="117"/>
      <c r="B16" s="93"/>
      <c r="C16" s="93"/>
      <c r="D16" s="93"/>
      <c r="E16" s="120">
        <v>34</v>
      </c>
      <c r="F16" s="68">
        <v>0</v>
      </c>
      <c r="G16" s="127" t="s">
        <v>119</v>
      </c>
      <c r="H16" s="93"/>
      <c r="I16" s="125"/>
      <c r="J16" s="126"/>
      <c r="K16" s="93"/>
      <c r="L16" s="93"/>
      <c r="M16" s="93"/>
      <c r="N16" s="93"/>
      <c r="O16" s="93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1:45" ht="15" customHeight="1">
      <c r="A17" s="117">
        <v>49</v>
      </c>
      <c r="B17" s="118">
        <f>сОтМуж!A56</f>
        <v>0</v>
      </c>
      <c r="C17" s="119" t="str">
        <f>сОтМуж!B56</f>
        <v>Виноградов Андрей</v>
      </c>
      <c r="D17" s="64"/>
      <c r="E17" s="125"/>
      <c r="F17" s="124"/>
      <c r="G17" s="93"/>
      <c r="H17" s="93"/>
      <c r="I17" s="125"/>
      <c r="J17" s="126"/>
      <c r="K17" s="93"/>
      <c r="L17" s="93"/>
      <c r="M17" s="93"/>
      <c r="N17" s="93"/>
      <c r="O17" s="93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ht="15" customHeight="1">
      <c r="A18" s="117"/>
      <c r="B18" s="93"/>
      <c r="C18" s="120">
        <v>4</v>
      </c>
      <c r="D18" s="68">
        <v>0</v>
      </c>
      <c r="E18" s="127" t="s">
        <v>119</v>
      </c>
      <c r="F18" s="128"/>
      <c r="G18" s="93"/>
      <c r="H18" s="93"/>
      <c r="I18" s="125"/>
      <c r="J18" s="126"/>
      <c r="K18" s="93"/>
      <c r="L18" s="93"/>
      <c r="M18" s="93"/>
      <c r="N18" s="93"/>
      <c r="O18" s="93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1:45" ht="15" customHeight="1">
      <c r="A19" s="117">
        <v>16</v>
      </c>
      <c r="B19" s="118">
        <f>сОтМуж!A23</f>
        <v>0</v>
      </c>
      <c r="C19" s="123" t="str">
        <f>сОтМуж!B23</f>
        <v>Крылов Алексей</v>
      </c>
      <c r="D19" s="124"/>
      <c r="E19" s="93"/>
      <c r="F19" s="93"/>
      <c r="G19" s="93"/>
      <c r="H19" s="93"/>
      <c r="I19" s="125"/>
      <c r="J19" s="126"/>
      <c r="K19" s="93"/>
      <c r="L19" s="93"/>
      <c r="M19" s="93"/>
      <c r="N19" s="93"/>
      <c r="O19" s="93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ht="15" customHeight="1">
      <c r="A20" s="117"/>
      <c r="B20" s="93"/>
      <c r="C20" s="93"/>
      <c r="D20" s="93"/>
      <c r="E20" s="93"/>
      <c r="F20" s="93"/>
      <c r="G20" s="93"/>
      <c r="H20" s="93"/>
      <c r="I20" s="120">
        <v>57</v>
      </c>
      <c r="J20" s="68"/>
      <c r="K20" s="121"/>
      <c r="L20" s="122"/>
      <c r="M20" s="126"/>
      <c r="N20" s="126"/>
      <c r="O20" s="9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</row>
    <row r="21" spans="1:45" ht="15" customHeight="1">
      <c r="A21" s="117">
        <v>9</v>
      </c>
      <c r="B21" s="118">
        <f>сОтМуж!A16</f>
        <v>0</v>
      </c>
      <c r="C21" s="119" t="str">
        <f>сОтМуж!B16</f>
        <v>Зарецкий Максим</v>
      </c>
      <c r="D21" s="64"/>
      <c r="E21" s="93"/>
      <c r="F21" s="93"/>
      <c r="G21" s="93"/>
      <c r="H21" s="93"/>
      <c r="I21" s="125"/>
      <c r="J21" s="124"/>
      <c r="K21" s="125"/>
      <c r="L21" s="126"/>
      <c r="M21" s="126"/>
      <c r="N21" s="126"/>
      <c r="O21" s="9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  <row r="22" spans="1:45" ht="15" customHeight="1">
      <c r="A22" s="117"/>
      <c r="B22" s="93"/>
      <c r="C22" s="120">
        <v>5</v>
      </c>
      <c r="D22" s="68">
        <v>0</v>
      </c>
      <c r="E22" s="121" t="s">
        <v>15</v>
      </c>
      <c r="F22" s="122"/>
      <c r="G22" s="93"/>
      <c r="H22" s="93"/>
      <c r="I22" s="125"/>
      <c r="J22" s="128"/>
      <c r="K22" s="125"/>
      <c r="L22" s="126"/>
      <c r="M22" s="126"/>
      <c r="N22" s="126"/>
      <c r="O22" s="9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</row>
    <row r="23" spans="1:45" ht="15" customHeight="1">
      <c r="A23" s="117">
        <v>56</v>
      </c>
      <c r="B23" s="118">
        <f>сОтМуж!A63</f>
        <v>0</v>
      </c>
      <c r="C23" s="123" t="str">
        <f>сОтМуж!B63</f>
        <v>_</v>
      </c>
      <c r="D23" s="124"/>
      <c r="E23" s="125"/>
      <c r="F23" s="126"/>
      <c r="G23" s="93"/>
      <c r="H23" s="93"/>
      <c r="I23" s="125"/>
      <c r="J23" s="93"/>
      <c r="K23" s="125"/>
      <c r="L23" s="126"/>
      <c r="M23" s="126"/>
      <c r="N23" s="126"/>
      <c r="O23" s="93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5" ht="15" customHeight="1">
      <c r="A24" s="117"/>
      <c r="B24" s="93"/>
      <c r="C24" s="93"/>
      <c r="D24" s="93"/>
      <c r="E24" s="120">
        <v>35</v>
      </c>
      <c r="F24" s="68">
        <v>0</v>
      </c>
      <c r="G24" s="121" t="s">
        <v>15</v>
      </c>
      <c r="H24" s="122"/>
      <c r="I24" s="125"/>
      <c r="J24" s="93"/>
      <c r="K24" s="125"/>
      <c r="L24" s="126"/>
      <c r="M24" s="126"/>
      <c r="N24" s="126"/>
      <c r="O24" s="93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25" spans="1:45" ht="15" customHeight="1">
      <c r="A25" s="117">
        <v>41</v>
      </c>
      <c r="B25" s="118">
        <f>сОтМуж!A48</f>
        <v>0</v>
      </c>
      <c r="C25" s="119" t="str">
        <f>сОтМуж!B48</f>
        <v>Балабанов Альберт</v>
      </c>
      <c r="D25" s="64"/>
      <c r="E25" s="125"/>
      <c r="F25" s="124"/>
      <c r="G25" s="125"/>
      <c r="H25" s="126"/>
      <c r="I25" s="125"/>
      <c r="J25" s="129"/>
      <c r="K25" s="125"/>
      <c r="L25" s="126"/>
      <c r="M25" s="126"/>
      <c r="N25" s="126"/>
      <c r="O25" s="93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45" ht="15" customHeight="1">
      <c r="A26" s="117"/>
      <c r="B26" s="93"/>
      <c r="C26" s="120">
        <v>6</v>
      </c>
      <c r="D26" s="68">
        <v>0</v>
      </c>
      <c r="E26" s="127" t="s">
        <v>98</v>
      </c>
      <c r="F26" s="128"/>
      <c r="G26" s="125"/>
      <c r="H26" s="126"/>
      <c r="I26" s="125"/>
      <c r="J26" s="129"/>
      <c r="K26" s="125"/>
      <c r="L26" s="126"/>
      <c r="M26" s="126"/>
      <c r="N26" s="126"/>
      <c r="O26" s="93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ht="15" customHeight="1">
      <c r="A27" s="117">
        <v>24</v>
      </c>
      <c r="B27" s="118">
        <f>сОтМуж!A31</f>
        <v>0</v>
      </c>
      <c r="C27" s="123" t="str">
        <f>сОтМуж!B31</f>
        <v>Мазурин Александр</v>
      </c>
      <c r="D27" s="124"/>
      <c r="E27" s="93"/>
      <c r="F27" s="93"/>
      <c r="G27" s="125"/>
      <c r="H27" s="126"/>
      <c r="I27" s="125"/>
      <c r="J27" s="129"/>
      <c r="K27" s="125"/>
      <c r="L27" s="126"/>
      <c r="M27" s="126"/>
      <c r="N27" s="126"/>
      <c r="O27" s="93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5" ht="15" customHeight="1">
      <c r="A28" s="117"/>
      <c r="B28" s="93"/>
      <c r="C28" s="93"/>
      <c r="D28" s="93"/>
      <c r="E28" s="93"/>
      <c r="F28" s="93"/>
      <c r="G28" s="120">
        <v>50</v>
      </c>
      <c r="H28" s="68">
        <v>0</v>
      </c>
      <c r="I28" s="127" t="s">
        <v>16</v>
      </c>
      <c r="J28" s="128"/>
      <c r="K28" s="125"/>
      <c r="L28" s="126"/>
      <c r="M28" s="126"/>
      <c r="N28" s="126"/>
      <c r="O28" s="93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1:45" ht="15" customHeight="1">
      <c r="A29" s="117">
        <v>25</v>
      </c>
      <c r="B29" s="118">
        <f>сОтМуж!A32</f>
        <v>0</v>
      </c>
      <c r="C29" s="119" t="str">
        <f>сОтМуж!B32</f>
        <v>Тагиров Сайфулла</v>
      </c>
      <c r="D29" s="64"/>
      <c r="E29" s="93"/>
      <c r="F29" s="93"/>
      <c r="G29" s="125"/>
      <c r="H29" s="124"/>
      <c r="I29" s="93"/>
      <c r="J29" s="93"/>
      <c r="K29" s="125"/>
      <c r="L29" s="126"/>
      <c r="M29" s="126"/>
      <c r="N29" s="126"/>
      <c r="O29" s="93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1:45" ht="15" customHeight="1">
      <c r="A30" s="117"/>
      <c r="B30" s="93"/>
      <c r="C30" s="120">
        <v>7</v>
      </c>
      <c r="D30" s="68">
        <v>0</v>
      </c>
      <c r="E30" s="121" t="s">
        <v>99</v>
      </c>
      <c r="F30" s="122"/>
      <c r="G30" s="125"/>
      <c r="H30" s="128"/>
      <c r="I30" s="93"/>
      <c r="J30" s="93"/>
      <c r="K30" s="125"/>
      <c r="L30" s="126"/>
      <c r="M30" s="126"/>
      <c r="N30" s="126"/>
      <c r="O30" s="93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1:45" ht="15" customHeight="1">
      <c r="A31" s="117">
        <v>40</v>
      </c>
      <c r="B31" s="118">
        <f>сОтМуж!A47</f>
        <v>0</v>
      </c>
      <c r="C31" s="123" t="str">
        <f>сОтМуж!B47</f>
        <v>Бикметов Раиль</v>
      </c>
      <c r="D31" s="124"/>
      <c r="E31" s="125"/>
      <c r="F31" s="126"/>
      <c r="G31" s="125"/>
      <c r="H31" s="93"/>
      <c r="I31" s="93"/>
      <c r="J31" s="93"/>
      <c r="K31" s="125"/>
      <c r="L31" s="126"/>
      <c r="M31" s="126"/>
      <c r="N31" s="126"/>
      <c r="O31" s="93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1:45" ht="15" customHeight="1">
      <c r="A32" s="117"/>
      <c r="B32" s="93"/>
      <c r="C32" s="93"/>
      <c r="D32" s="93"/>
      <c r="E32" s="120">
        <v>36</v>
      </c>
      <c r="F32" s="68">
        <v>0</v>
      </c>
      <c r="G32" s="127" t="s">
        <v>16</v>
      </c>
      <c r="H32" s="93"/>
      <c r="I32" s="93"/>
      <c r="J32" s="93"/>
      <c r="K32" s="125"/>
      <c r="L32" s="126"/>
      <c r="M32" s="126"/>
      <c r="N32" s="126"/>
      <c r="O32" s="93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15" customHeight="1">
      <c r="A33" s="117">
        <v>57</v>
      </c>
      <c r="B33" s="118">
        <f>сОтМуж!A64</f>
        <v>0</v>
      </c>
      <c r="C33" s="119" t="str">
        <f>сОтМуж!B64</f>
        <v>_</v>
      </c>
      <c r="D33" s="64"/>
      <c r="E33" s="125"/>
      <c r="F33" s="124"/>
      <c r="G33" s="93"/>
      <c r="H33" s="93"/>
      <c r="I33" s="93"/>
      <c r="J33" s="93"/>
      <c r="K33" s="125"/>
      <c r="L33" s="126"/>
      <c r="M33" s="126"/>
      <c r="N33" s="126"/>
      <c r="O33" s="93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ht="15" customHeight="1">
      <c r="A34" s="117"/>
      <c r="B34" s="93"/>
      <c r="C34" s="120">
        <v>8</v>
      </c>
      <c r="D34" s="68">
        <v>0</v>
      </c>
      <c r="E34" s="127" t="s">
        <v>16</v>
      </c>
      <c r="F34" s="128"/>
      <c r="G34" s="93"/>
      <c r="H34" s="93"/>
      <c r="I34" s="93"/>
      <c r="J34" s="93"/>
      <c r="K34" s="125"/>
      <c r="L34" s="126"/>
      <c r="M34" s="126"/>
      <c r="N34" s="126"/>
      <c r="O34" s="93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15" customHeight="1">
      <c r="A35" s="117">
        <v>8</v>
      </c>
      <c r="B35" s="118">
        <f>сОтМуж!A15</f>
        <v>0</v>
      </c>
      <c r="C35" s="123" t="str">
        <f>сОтМуж!B15</f>
        <v>Аюпов Радик</v>
      </c>
      <c r="D35" s="124"/>
      <c r="E35" s="93"/>
      <c r="F35" s="93"/>
      <c r="G35" s="93"/>
      <c r="H35" s="93"/>
      <c r="I35" s="93"/>
      <c r="J35" s="93"/>
      <c r="K35" s="125"/>
      <c r="L35" s="126"/>
      <c r="M35" s="126"/>
      <c r="N35" s="126"/>
      <c r="O35" s="9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ht="15" customHeight="1">
      <c r="A36" s="117"/>
      <c r="B36" s="93"/>
      <c r="C36" s="93"/>
      <c r="D36" s="93"/>
      <c r="E36" s="93"/>
      <c r="F36" s="93"/>
      <c r="G36" s="93"/>
      <c r="H36" s="93"/>
      <c r="I36" s="93"/>
      <c r="J36" s="93"/>
      <c r="K36" s="120">
        <v>61</v>
      </c>
      <c r="L36" s="130"/>
      <c r="M36" s="121"/>
      <c r="N36" s="121"/>
      <c r="O36" s="121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ht="15" customHeight="1">
      <c r="A37" s="117">
        <v>5</v>
      </c>
      <c r="B37" s="118">
        <f>сОтМуж!A12</f>
        <v>0</v>
      </c>
      <c r="C37" s="119" t="str">
        <f>сОтМуж!B12</f>
        <v>Клоков Михаил</v>
      </c>
      <c r="D37" s="64"/>
      <c r="E37" s="93"/>
      <c r="F37" s="93"/>
      <c r="G37" s="93"/>
      <c r="H37" s="93"/>
      <c r="I37" s="93"/>
      <c r="J37" s="93"/>
      <c r="K37" s="125"/>
      <c r="L37" s="124"/>
      <c r="M37" s="126"/>
      <c r="N37" s="126"/>
      <c r="O37" s="12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pans="1:45" ht="15" customHeight="1">
      <c r="A38" s="117"/>
      <c r="B38" s="93"/>
      <c r="C38" s="120">
        <v>9</v>
      </c>
      <c r="D38" s="68">
        <v>0</v>
      </c>
      <c r="E38" s="121" t="s">
        <v>17</v>
      </c>
      <c r="F38" s="122"/>
      <c r="G38" s="93"/>
      <c r="H38" s="93"/>
      <c r="I38" s="93"/>
      <c r="J38" s="93"/>
      <c r="K38" s="125"/>
      <c r="L38" s="128"/>
      <c r="M38" s="126"/>
      <c r="N38" s="126"/>
      <c r="O38" s="12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</row>
    <row r="39" spans="1:45" ht="15" customHeight="1">
      <c r="A39" s="117">
        <v>60</v>
      </c>
      <c r="B39" s="118">
        <f>сОтМуж!A67</f>
        <v>0</v>
      </c>
      <c r="C39" s="123" t="str">
        <f>сОтМуж!B67</f>
        <v>_</v>
      </c>
      <c r="D39" s="124"/>
      <c r="E39" s="125"/>
      <c r="F39" s="126"/>
      <c r="G39" s="93"/>
      <c r="H39" s="93"/>
      <c r="I39" s="93"/>
      <c r="J39" s="93"/>
      <c r="K39" s="125"/>
      <c r="L39" s="93"/>
      <c r="M39" s="126"/>
      <c r="N39" s="126"/>
      <c r="O39" s="12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1:45" ht="15" customHeight="1">
      <c r="A40" s="117"/>
      <c r="B40" s="93"/>
      <c r="C40" s="93"/>
      <c r="D40" s="93"/>
      <c r="E40" s="120">
        <v>37</v>
      </c>
      <c r="F40" s="68">
        <v>0</v>
      </c>
      <c r="G40" s="121" t="s">
        <v>17</v>
      </c>
      <c r="H40" s="122"/>
      <c r="I40" s="93"/>
      <c r="J40" s="93"/>
      <c r="K40" s="125"/>
      <c r="L40" s="93"/>
      <c r="M40" s="126"/>
      <c r="N40" s="126"/>
      <c r="O40" s="12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  <row r="41" spans="1:45" ht="15" customHeight="1">
      <c r="A41" s="117">
        <v>37</v>
      </c>
      <c r="B41" s="118">
        <f>сОтМуж!A44</f>
        <v>0</v>
      </c>
      <c r="C41" s="119" t="str">
        <f>сОтМуж!B44</f>
        <v>Зайнуллин Фаниль</v>
      </c>
      <c r="D41" s="64"/>
      <c r="E41" s="125"/>
      <c r="F41" s="124"/>
      <c r="G41" s="125"/>
      <c r="H41" s="126"/>
      <c r="I41" s="93"/>
      <c r="J41" s="93"/>
      <c r="K41" s="125"/>
      <c r="L41" s="129"/>
      <c r="M41" s="126"/>
      <c r="N41" s="126"/>
      <c r="O41" s="12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</row>
    <row r="42" spans="1:45" ht="15" customHeight="1">
      <c r="A42" s="117"/>
      <c r="B42" s="93"/>
      <c r="C42" s="120">
        <v>10</v>
      </c>
      <c r="D42" s="68">
        <v>0</v>
      </c>
      <c r="E42" s="127" t="s">
        <v>102</v>
      </c>
      <c r="F42" s="128"/>
      <c r="G42" s="125"/>
      <c r="H42" s="126"/>
      <c r="I42" s="93"/>
      <c r="J42" s="93"/>
      <c r="K42" s="125"/>
      <c r="L42" s="129"/>
      <c r="M42" s="126"/>
      <c r="N42" s="126"/>
      <c r="O42" s="12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</row>
    <row r="43" spans="1:45" ht="15" customHeight="1">
      <c r="A43" s="117">
        <v>28</v>
      </c>
      <c r="B43" s="118">
        <f>сОтМуж!A35</f>
        <v>0</v>
      </c>
      <c r="C43" s="123" t="str">
        <f>сОтМуж!B35</f>
        <v>Исянбаев Ильсур</v>
      </c>
      <c r="D43" s="124"/>
      <c r="E43" s="93"/>
      <c r="F43" s="93"/>
      <c r="G43" s="125"/>
      <c r="H43" s="126"/>
      <c r="I43" s="93"/>
      <c r="J43" s="93"/>
      <c r="K43" s="125"/>
      <c r="L43" s="129"/>
      <c r="M43" s="126"/>
      <c r="N43" s="126"/>
      <c r="O43" s="12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1:45" ht="15" customHeight="1">
      <c r="A44" s="117"/>
      <c r="B44" s="93"/>
      <c r="C44" s="93"/>
      <c r="D44" s="93"/>
      <c r="E44" s="93"/>
      <c r="F44" s="93"/>
      <c r="G44" s="120">
        <v>51</v>
      </c>
      <c r="H44" s="68">
        <v>0</v>
      </c>
      <c r="I44" s="121" t="s">
        <v>17</v>
      </c>
      <c r="J44" s="122"/>
      <c r="K44" s="125"/>
      <c r="L44" s="128"/>
      <c r="M44" s="126"/>
      <c r="N44" s="126"/>
      <c r="O44" s="12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1:45" ht="15" customHeight="1">
      <c r="A45" s="117">
        <v>21</v>
      </c>
      <c r="B45" s="118">
        <f>сОтМуж!A28</f>
        <v>0</v>
      </c>
      <c r="C45" s="119" t="str">
        <f>сОтМуж!B28</f>
        <v>Игнатенко Алексей</v>
      </c>
      <c r="D45" s="64"/>
      <c r="E45" s="93"/>
      <c r="F45" s="93"/>
      <c r="G45" s="125"/>
      <c r="H45" s="124"/>
      <c r="I45" s="125"/>
      <c r="J45" s="126"/>
      <c r="K45" s="125"/>
      <c r="L45" s="126"/>
      <c r="M45" s="126"/>
      <c r="N45" s="126"/>
      <c r="O45" s="12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1:45" ht="15" customHeight="1">
      <c r="A46" s="117"/>
      <c r="B46" s="93"/>
      <c r="C46" s="120">
        <v>11</v>
      </c>
      <c r="D46" s="68">
        <v>0</v>
      </c>
      <c r="E46" s="121" t="s">
        <v>116</v>
      </c>
      <c r="F46" s="122"/>
      <c r="G46" s="125"/>
      <c r="H46" s="128"/>
      <c r="I46" s="125"/>
      <c r="J46" s="126"/>
      <c r="K46" s="125"/>
      <c r="L46" s="126"/>
      <c r="M46" s="126"/>
      <c r="N46" s="126"/>
      <c r="O46" s="12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ht="15" customHeight="1">
      <c r="A47" s="117">
        <v>44</v>
      </c>
      <c r="B47" s="118">
        <f>сОтМуж!A51</f>
        <v>0</v>
      </c>
      <c r="C47" s="123" t="str">
        <f>сОтМуж!B51</f>
        <v>Наконечный Антон</v>
      </c>
      <c r="D47" s="124"/>
      <c r="E47" s="125"/>
      <c r="F47" s="126"/>
      <c r="G47" s="125"/>
      <c r="H47" s="93"/>
      <c r="I47" s="125"/>
      <c r="J47" s="126"/>
      <c r="K47" s="125"/>
      <c r="L47" s="126"/>
      <c r="M47" s="126"/>
      <c r="N47" s="126"/>
      <c r="O47" s="12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</row>
    <row r="48" spans="1:45" ht="15" customHeight="1">
      <c r="A48" s="117"/>
      <c r="B48" s="93"/>
      <c r="C48" s="93"/>
      <c r="D48" s="93"/>
      <c r="E48" s="120">
        <v>38</v>
      </c>
      <c r="F48" s="68">
        <v>0</v>
      </c>
      <c r="G48" s="127" t="s">
        <v>116</v>
      </c>
      <c r="H48" s="93"/>
      <c r="I48" s="125"/>
      <c r="J48" s="126"/>
      <c r="K48" s="125"/>
      <c r="L48" s="126"/>
      <c r="M48" s="126"/>
      <c r="N48" s="126"/>
      <c r="O48" s="12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</row>
    <row r="49" spans="1:45" ht="15" customHeight="1">
      <c r="A49" s="117">
        <v>53</v>
      </c>
      <c r="B49" s="118">
        <f>сОтМуж!A60</f>
        <v>0</v>
      </c>
      <c r="C49" s="119" t="str">
        <f>сОтМуж!B60</f>
        <v>_</v>
      </c>
      <c r="D49" s="64"/>
      <c r="E49" s="125"/>
      <c r="F49" s="124"/>
      <c r="G49" s="93"/>
      <c r="H49" s="93"/>
      <c r="I49" s="125"/>
      <c r="J49" s="126"/>
      <c r="K49" s="125"/>
      <c r="L49" s="126"/>
      <c r="M49" s="126"/>
      <c r="N49" s="126"/>
      <c r="O49" s="12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1:45" ht="15" customHeight="1">
      <c r="A50" s="117"/>
      <c r="B50" s="93"/>
      <c r="C50" s="120">
        <v>12</v>
      </c>
      <c r="D50" s="68">
        <v>0</v>
      </c>
      <c r="E50" s="127" t="s">
        <v>86</v>
      </c>
      <c r="F50" s="128"/>
      <c r="G50" s="93"/>
      <c r="H50" s="93"/>
      <c r="I50" s="125"/>
      <c r="J50" s="126"/>
      <c r="K50" s="125"/>
      <c r="L50" s="126"/>
      <c r="M50" s="126"/>
      <c r="N50" s="126"/>
      <c r="O50" s="12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</row>
    <row r="51" spans="1:45" ht="15" customHeight="1">
      <c r="A51" s="117">
        <v>12</v>
      </c>
      <c r="B51" s="118">
        <f>сОтМуж!A19</f>
        <v>0</v>
      </c>
      <c r="C51" s="123" t="str">
        <f>сОтМуж!B19</f>
        <v>Горбунов Валентин</v>
      </c>
      <c r="D51" s="124"/>
      <c r="E51" s="93"/>
      <c r="F51" s="93"/>
      <c r="G51" s="93"/>
      <c r="H51" s="93"/>
      <c r="I51" s="125"/>
      <c r="J51" s="126"/>
      <c r="K51" s="125"/>
      <c r="L51" s="126"/>
      <c r="M51" s="126"/>
      <c r="N51" s="126"/>
      <c r="O51" s="12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</row>
    <row r="52" spans="1:45" ht="15" customHeight="1">
      <c r="A52" s="117"/>
      <c r="B52" s="93"/>
      <c r="C52" s="93"/>
      <c r="D52" s="93"/>
      <c r="E52" s="93"/>
      <c r="F52" s="93"/>
      <c r="G52" s="93"/>
      <c r="H52" s="93"/>
      <c r="I52" s="120">
        <v>58</v>
      </c>
      <c r="J52" s="68"/>
      <c r="K52" s="127"/>
      <c r="L52" s="122"/>
      <c r="M52" s="126"/>
      <c r="N52" s="126"/>
      <c r="O52" s="12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</row>
    <row r="53" spans="1:45" ht="15" customHeight="1">
      <c r="A53" s="117">
        <v>13</v>
      </c>
      <c r="B53" s="118">
        <f>сОтМуж!A20</f>
        <v>0</v>
      </c>
      <c r="C53" s="119" t="str">
        <f>сОтМуж!B20</f>
        <v>Гумеров Ильсур</v>
      </c>
      <c r="D53" s="64"/>
      <c r="E53" s="93"/>
      <c r="F53" s="93"/>
      <c r="G53" s="93"/>
      <c r="H53" s="93"/>
      <c r="I53" s="125"/>
      <c r="J53" s="124"/>
      <c r="K53" s="93"/>
      <c r="L53" s="93"/>
      <c r="M53" s="93"/>
      <c r="N53" s="93"/>
      <c r="O53" s="12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</row>
    <row r="54" spans="1:45" ht="15" customHeight="1">
      <c r="A54" s="117"/>
      <c r="B54" s="93"/>
      <c r="C54" s="120">
        <v>13</v>
      </c>
      <c r="D54" s="68">
        <v>0</v>
      </c>
      <c r="E54" s="121" t="s">
        <v>87</v>
      </c>
      <c r="F54" s="122"/>
      <c r="G54" s="93"/>
      <c r="H54" s="93"/>
      <c r="I54" s="125"/>
      <c r="J54" s="128"/>
      <c r="K54" s="93"/>
      <c r="L54" s="93"/>
      <c r="M54" s="93"/>
      <c r="N54" s="93"/>
      <c r="O54" s="12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:45" ht="15" customHeight="1">
      <c r="A55" s="117">
        <v>52</v>
      </c>
      <c r="B55" s="118">
        <f>сОтМуж!A59</f>
        <v>0</v>
      </c>
      <c r="C55" s="123" t="str">
        <f>сОтМуж!B59</f>
        <v>_</v>
      </c>
      <c r="D55" s="124"/>
      <c r="E55" s="125"/>
      <c r="F55" s="126"/>
      <c r="G55" s="93"/>
      <c r="H55" s="93"/>
      <c r="I55" s="125"/>
      <c r="J55" s="93"/>
      <c r="K55" s="93"/>
      <c r="L55" s="93"/>
      <c r="M55" s="93"/>
      <c r="N55" s="93"/>
      <c r="O55" s="12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ht="15" customHeight="1">
      <c r="A56" s="117"/>
      <c r="B56" s="93"/>
      <c r="C56" s="93"/>
      <c r="D56" s="93"/>
      <c r="E56" s="120">
        <v>39</v>
      </c>
      <c r="F56" s="68">
        <v>0</v>
      </c>
      <c r="G56" s="121" t="s">
        <v>22</v>
      </c>
      <c r="H56" s="122"/>
      <c r="I56" s="125"/>
      <c r="J56" s="93"/>
      <c r="K56" s="93"/>
      <c r="L56" s="93"/>
      <c r="M56" s="93"/>
      <c r="N56" s="93"/>
      <c r="O56" s="12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ht="15" customHeight="1">
      <c r="A57" s="117">
        <v>45</v>
      </c>
      <c r="B57" s="118">
        <f>сОтМуж!A52</f>
        <v>0</v>
      </c>
      <c r="C57" s="119" t="str">
        <f>сОтМуж!B52</f>
        <v>Кузнецов Александр</v>
      </c>
      <c r="D57" s="64"/>
      <c r="E57" s="125"/>
      <c r="F57" s="124"/>
      <c r="G57" s="125"/>
      <c r="H57" s="126"/>
      <c r="I57" s="125"/>
      <c r="J57" s="129"/>
      <c r="K57" s="93"/>
      <c r="L57" s="93"/>
      <c r="M57" s="93"/>
      <c r="N57" s="93"/>
      <c r="O57" s="12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ht="15" customHeight="1">
      <c r="A58" s="117"/>
      <c r="B58" s="93"/>
      <c r="C58" s="120">
        <v>14</v>
      </c>
      <c r="D58" s="68">
        <v>0</v>
      </c>
      <c r="E58" s="127" t="s">
        <v>22</v>
      </c>
      <c r="F58" s="128"/>
      <c r="G58" s="125"/>
      <c r="H58" s="126"/>
      <c r="I58" s="125"/>
      <c r="J58" s="129"/>
      <c r="K58" s="93"/>
      <c r="L58" s="93"/>
      <c r="M58" s="93"/>
      <c r="N58" s="93"/>
      <c r="O58" s="12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ht="15" customHeight="1">
      <c r="A59" s="117">
        <v>20</v>
      </c>
      <c r="B59" s="118">
        <f>сОтМуж!A27</f>
        <v>0</v>
      </c>
      <c r="C59" s="123" t="str">
        <f>сОтМуж!B27</f>
        <v>Клоков Юрий</v>
      </c>
      <c r="D59" s="124"/>
      <c r="E59" s="93"/>
      <c r="F59" s="93"/>
      <c r="G59" s="125"/>
      <c r="H59" s="126"/>
      <c r="I59" s="125"/>
      <c r="J59" s="129"/>
      <c r="K59" s="93"/>
      <c r="L59" s="93"/>
      <c r="M59" s="93"/>
      <c r="N59" s="93"/>
      <c r="O59" s="12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ht="15" customHeight="1">
      <c r="A60" s="117"/>
      <c r="B60" s="93"/>
      <c r="C60" s="93"/>
      <c r="D60" s="93"/>
      <c r="E60" s="93"/>
      <c r="F60" s="93"/>
      <c r="G60" s="120">
        <v>52</v>
      </c>
      <c r="H60" s="68">
        <v>0</v>
      </c>
      <c r="I60" s="127" t="s">
        <v>22</v>
      </c>
      <c r="J60" s="128"/>
      <c r="K60" s="93"/>
      <c r="L60" s="93"/>
      <c r="M60" s="93"/>
      <c r="N60" s="93"/>
      <c r="O60" s="12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ht="15" customHeight="1">
      <c r="A61" s="117">
        <v>29</v>
      </c>
      <c r="B61" s="118">
        <f>сОтМуж!A36</f>
        <v>0</v>
      </c>
      <c r="C61" s="119" t="str">
        <f>сОтМуж!B36</f>
        <v>Бычков Артем</v>
      </c>
      <c r="D61" s="64"/>
      <c r="E61" s="93"/>
      <c r="F61" s="93"/>
      <c r="G61" s="125"/>
      <c r="H61" s="124"/>
      <c r="I61" s="93"/>
      <c r="J61" s="93"/>
      <c r="K61" s="93"/>
      <c r="L61" s="93"/>
      <c r="M61" s="93"/>
      <c r="N61" s="93"/>
      <c r="O61" s="12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ht="15" customHeight="1">
      <c r="A62" s="117"/>
      <c r="B62" s="93"/>
      <c r="C62" s="120">
        <v>15</v>
      </c>
      <c r="D62" s="68">
        <v>0</v>
      </c>
      <c r="E62" s="121" t="s">
        <v>103</v>
      </c>
      <c r="F62" s="122"/>
      <c r="G62" s="125"/>
      <c r="H62" s="128"/>
      <c r="I62" s="93"/>
      <c r="J62" s="93"/>
      <c r="K62" s="93"/>
      <c r="L62" s="93"/>
      <c r="M62" s="93"/>
      <c r="N62" s="93"/>
      <c r="O62" s="12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ht="15" customHeight="1">
      <c r="A63" s="117">
        <v>36</v>
      </c>
      <c r="B63" s="118">
        <f>сОтМуж!A43</f>
        <v>0</v>
      </c>
      <c r="C63" s="123" t="str">
        <f>сОтМуж!B43</f>
        <v>Слаутин Александр</v>
      </c>
      <c r="D63" s="124"/>
      <c r="E63" s="125"/>
      <c r="F63" s="126"/>
      <c r="G63" s="125"/>
      <c r="H63" s="93"/>
      <c r="I63" s="93"/>
      <c r="J63" s="93"/>
      <c r="K63" s="93"/>
      <c r="L63" s="93"/>
      <c r="M63" s="93"/>
      <c r="N63" s="93"/>
      <c r="O63" s="12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ht="15" customHeight="1">
      <c r="A64" s="117"/>
      <c r="B64" s="93"/>
      <c r="C64" s="93"/>
      <c r="D64" s="93"/>
      <c r="E64" s="120">
        <v>40</v>
      </c>
      <c r="F64" s="68">
        <v>0</v>
      </c>
      <c r="G64" s="127" t="s">
        <v>81</v>
      </c>
      <c r="H64" s="93"/>
      <c r="I64" s="93"/>
      <c r="J64" s="93"/>
      <c r="K64" s="93"/>
      <c r="L64" s="93"/>
      <c r="M64" s="93"/>
      <c r="N64" s="93"/>
      <c r="O64" s="12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ht="15" customHeight="1">
      <c r="A65" s="117">
        <v>61</v>
      </c>
      <c r="B65" s="118">
        <f>сОтМуж!A68</f>
        <v>0</v>
      </c>
      <c r="C65" s="119" t="str">
        <f>сОтМуж!B68</f>
        <v>_</v>
      </c>
      <c r="D65" s="64"/>
      <c r="E65" s="125"/>
      <c r="F65" s="124"/>
      <c r="G65" s="93"/>
      <c r="H65" s="93"/>
      <c r="I65" s="93"/>
      <c r="J65" s="93"/>
      <c r="K65" s="93"/>
      <c r="L65" s="93"/>
      <c r="M65" s="93"/>
      <c r="N65" s="93"/>
      <c r="O65" s="12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</row>
    <row r="66" spans="1:45" ht="15" customHeight="1">
      <c r="A66" s="117"/>
      <c r="B66" s="93"/>
      <c r="C66" s="120">
        <v>16</v>
      </c>
      <c r="D66" s="68">
        <v>0</v>
      </c>
      <c r="E66" s="127" t="s">
        <v>81</v>
      </c>
      <c r="F66" s="128"/>
      <c r="G66" s="93"/>
      <c r="H66" s="93"/>
      <c r="I66" s="93"/>
      <c r="J66" s="93"/>
      <c r="K66" s="93"/>
      <c r="L66" s="93"/>
      <c r="M66" s="93"/>
      <c r="N66" s="93"/>
      <c r="O66" s="12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</row>
    <row r="67" spans="1:45" ht="15" customHeight="1">
      <c r="A67" s="117">
        <v>4</v>
      </c>
      <c r="B67" s="118">
        <f>сОтМуж!A11</f>
        <v>0</v>
      </c>
      <c r="C67" s="123" t="str">
        <f>сОтМуж!B11</f>
        <v>Исмайлов Азамат</v>
      </c>
      <c r="D67" s="124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12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</row>
    <row r="68" spans="1:45" ht="15" customHeight="1">
      <c r="A68" s="117"/>
      <c r="B68" s="93"/>
      <c r="C68" s="93"/>
      <c r="D68" s="93"/>
      <c r="E68" s="93"/>
      <c r="F68" s="93"/>
      <c r="G68" s="93"/>
      <c r="H68" s="93"/>
      <c r="I68" s="93"/>
      <c r="J68" s="118"/>
      <c r="K68" s="121"/>
      <c r="L68" s="121"/>
      <c r="M68" s="121"/>
      <c r="N68" s="121"/>
      <c r="O68" s="127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1:45" ht="15" customHeight="1">
      <c r="A69" s="117"/>
      <c r="B69" s="126"/>
      <c r="C69" s="64"/>
      <c r="D69" s="126"/>
      <c r="E69" s="93"/>
      <c r="F69" s="93"/>
      <c r="G69" s="93"/>
      <c r="H69" s="93"/>
      <c r="I69" s="93"/>
      <c r="J69" s="93"/>
      <c r="K69" s="131" t="s">
        <v>65</v>
      </c>
      <c r="L69" s="131"/>
      <c r="M69" s="132"/>
      <c r="N69" s="132"/>
      <c r="O69" s="117">
        <v>63</v>
      </c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1:45" ht="6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1:45" ht="6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45" ht="6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45" ht="6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</row>
    <row r="74" spans="1:45" ht="6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  <row r="75" spans="1:45" ht="6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1:45" ht="6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45" ht="6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45" ht="6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45" ht="6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45" ht="6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45" ht="6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45" ht="6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</sheetData>
  <sheetProtection sheet="1"/>
  <mergeCells count="4">
    <mergeCell ref="A4:O4"/>
    <mergeCell ref="A3:O3"/>
    <mergeCell ref="A1:O1"/>
    <mergeCell ref="A2:O2"/>
  </mergeCells>
  <conditionalFormatting sqref="A5:O69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16" customWidth="1"/>
    <col min="2" max="2" width="3.75390625" style="116" customWidth="1"/>
    <col min="3" max="3" width="20.75390625" style="116" customWidth="1"/>
    <col min="4" max="4" width="3.75390625" style="116" customWidth="1"/>
    <col min="5" max="5" width="18.75390625" style="116" customWidth="1"/>
    <col min="6" max="6" width="3.75390625" style="116" customWidth="1"/>
    <col min="7" max="7" width="15.75390625" style="116" customWidth="1"/>
    <col min="8" max="8" width="3.75390625" style="116" customWidth="1"/>
    <col min="9" max="9" width="15.75390625" style="116" customWidth="1"/>
    <col min="10" max="10" width="3.75390625" style="116" customWidth="1"/>
    <col min="11" max="11" width="15.75390625" style="116" customWidth="1"/>
    <col min="12" max="12" width="3.75390625" style="116" customWidth="1"/>
    <col min="13" max="13" width="9.75390625" style="116" customWidth="1"/>
    <col min="14" max="15" width="5.75390625" style="116" customWidth="1"/>
    <col min="16" max="17" width="6.75390625" style="115" customWidth="1"/>
    <col min="18" max="45" width="9.125" style="115" customWidth="1"/>
    <col min="46" max="16384" width="9.125" style="116" customWidth="1"/>
  </cols>
  <sheetData>
    <row r="1" spans="1:15" s="1" customFormat="1" ht="16.5" thickBo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8" s="1" customFormat="1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  <c r="R2" s="2"/>
    </row>
    <row r="3" spans="1:15" ht="12.75">
      <c r="A3" s="113" t="str">
        <f>ОтМуж1!A3:O3</f>
        <v>LXI Личный Чемпионат Республики Башкортостан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>
      <c r="A4" s="58">
        <f>ОтМуж1!A4:O4</f>
        <v>43837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45" ht="15" customHeight="1">
      <c r="A6" s="117">
        <v>3</v>
      </c>
      <c r="B6" s="118">
        <f>сОтМуж!A10</f>
        <v>0</v>
      </c>
      <c r="C6" s="119" t="str">
        <f>сОтМуж!B10</f>
        <v>Кондратьев Игорь</v>
      </c>
      <c r="D6" s="64"/>
      <c r="E6" s="93"/>
      <c r="F6" s="93"/>
      <c r="G6" s="93"/>
      <c r="H6" s="93"/>
      <c r="I6" s="93"/>
      <c r="J6" s="93"/>
      <c r="K6" s="134"/>
      <c r="L6" s="134"/>
      <c r="M6" s="134"/>
      <c r="N6" s="134"/>
      <c r="O6" s="12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1:45" ht="15" customHeight="1">
      <c r="A7" s="117"/>
      <c r="B7" s="93"/>
      <c r="C7" s="120">
        <v>17</v>
      </c>
      <c r="D7" s="68">
        <v>0</v>
      </c>
      <c r="E7" s="121" t="s">
        <v>80</v>
      </c>
      <c r="F7" s="122"/>
      <c r="G7" s="93"/>
      <c r="H7" s="93"/>
      <c r="I7" s="93"/>
      <c r="J7" s="93"/>
      <c r="K7" s="93"/>
      <c r="L7" s="93"/>
      <c r="M7" s="93"/>
      <c r="N7" s="93"/>
      <c r="O7" s="12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</row>
    <row r="8" spans="1:45" ht="15" customHeight="1">
      <c r="A8" s="117">
        <v>62</v>
      </c>
      <c r="B8" s="118">
        <f>сОтМуж!A69</f>
        <v>0</v>
      </c>
      <c r="C8" s="123" t="str">
        <f>сОтМуж!B69</f>
        <v>_</v>
      </c>
      <c r="D8" s="124"/>
      <c r="E8" s="125"/>
      <c r="F8" s="126"/>
      <c r="G8" s="93"/>
      <c r="H8" s="93"/>
      <c r="I8" s="93"/>
      <c r="J8" s="93"/>
      <c r="K8" s="93"/>
      <c r="L8" s="93"/>
      <c r="M8" s="93"/>
      <c r="N8" s="93"/>
      <c r="O8" s="12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</row>
    <row r="9" spans="1:45" ht="15" customHeight="1">
      <c r="A9" s="117"/>
      <c r="B9" s="93"/>
      <c r="C9" s="93"/>
      <c r="D9" s="93"/>
      <c r="E9" s="120">
        <v>41</v>
      </c>
      <c r="F9" s="68">
        <v>0</v>
      </c>
      <c r="G9" s="121" t="s">
        <v>104</v>
      </c>
      <c r="H9" s="122"/>
      <c r="I9" s="93"/>
      <c r="J9" s="118">
        <f>IF(ОтМуж1!J68=ОтМуж1!L36,ОтМуж2!L37,IF(ОтМуж1!J68=ОтМуж2!L37,ОтМуж1!L36,0))</f>
        <v>0</v>
      </c>
      <c r="K9" s="135">
        <f>IF(ОтМуж1!K68=ОтМуж1!M36,ОтМуж2!M37,IF(ОтМуж1!K68=ОтМуж2!M37,ОтМуж1!M36,0))</f>
        <v>0</v>
      </c>
      <c r="L9" s="135"/>
      <c r="M9" s="135"/>
      <c r="N9" s="135"/>
      <c r="O9" s="136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ht="15" customHeight="1">
      <c r="A10" s="117">
        <v>35</v>
      </c>
      <c r="B10" s="118">
        <f>сОтМуж!A42</f>
        <v>0</v>
      </c>
      <c r="C10" s="119" t="str">
        <f>сОтМуж!B42</f>
        <v>Мухаметдинов Рустам</v>
      </c>
      <c r="D10" s="64"/>
      <c r="E10" s="125"/>
      <c r="F10" s="124"/>
      <c r="G10" s="125"/>
      <c r="H10" s="126"/>
      <c r="I10" s="93"/>
      <c r="J10" s="93"/>
      <c r="K10" s="137" t="s">
        <v>66</v>
      </c>
      <c r="L10" s="137"/>
      <c r="M10" s="134"/>
      <c r="N10" s="134"/>
      <c r="O10" s="120">
        <v>-63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5" customHeight="1">
      <c r="A11" s="117"/>
      <c r="B11" s="93"/>
      <c r="C11" s="120">
        <v>18</v>
      </c>
      <c r="D11" s="68">
        <v>0</v>
      </c>
      <c r="E11" s="127" t="s">
        <v>104</v>
      </c>
      <c r="F11" s="128"/>
      <c r="G11" s="125"/>
      <c r="H11" s="126"/>
      <c r="I11" s="93"/>
      <c r="J11" s="93"/>
      <c r="K11" s="93"/>
      <c r="L11" s="93"/>
      <c r="M11" s="93"/>
      <c r="N11" s="93"/>
      <c r="O11" s="12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ht="15" customHeight="1">
      <c r="A12" s="117">
        <v>30</v>
      </c>
      <c r="B12" s="118">
        <f>сОтМуж!A37</f>
        <v>0</v>
      </c>
      <c r="C12" s="123" t="str">
        <f>сОтМуж!B37</f>
        <v>Кузнецов Дмитрий</v>
      </c>
      <c r="D12" s="124"/>
      <c r="E12" s="93"/>
      <c r="F12" s="93"/>
      <c r="G12" s="125"/>
      <c r="H12" s="126"/>
      <c r="I12" s="93"/>
      <c r="J12" s="93"/>
      <c r="K12" s="93"/>
      <c r="L12" s="93"/>
      <c r="M12" s="93"/>
      <c r="N12" s="93"/>
      <c r="O12" s="12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15" customHeight="1">
      <c r="A13" s="117"/>
      <c r="B13" s="93"/>
      <c r="C13" s="93"/>
      <c r="D13" s="93"/>
      <c r="E13" s="93"/>
      <c r="F13" s="93"/>
      <c r="G13" s="120">
        <v>53</v>
      </c>
      <c r="H13" s="68">
        <v>0</v>
      </c>
      <c r="I13" s="121" t="s">
        <v>21</v>
      </c>
      <c r="J13" s="122"/>
      <c r="K13" s="93"/>
      <c r="L13" s="93"/>
      <c r="M13" s="93"/>
      <c r="N13" s="93"/>
      <c r="O13" s="12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ht="15" customHeight="1">
      <c r="A14" s="117">
        <v>19</v>
      </c>
      <c r="B14" s="118">
        <f>сОтМуж!A26</f>
        <v>0</v>
      </c>
      <c r="C14" s="119" t="str">
        <f>сОтМуж!B26</f>
        <v>Тарасов Артем</v>
      </c>
      <c r="D14" s="64"/>
      <c r="E14" s="93"/>
      <c r="F14" s="93"/>
      <c r="G14" s="125"/>
      <c r="H14" s="124"/>
      <c r="I14" s="125"/>
      <c r="J14" s="126"/>
      <c r="K14" s="93"/>
      <c r="L14" s="93"/>
      <c r="M14" s="93"/>
      <c r="N14" s="93"/>
      <c r="O14" s="12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1:45" ht="15" customHeight="1">
      <c r="A15" s="117"/>
      <c r="B15" s="93"/>
      <c r="C15" s="120">
        <v>19</v>
      </c>
      <c r="D15" s="68">
        <v>0</v>
      </c>
      <c r="E15" s="121" t="s">
        <v>21</v>
      </c>
      <c r="F15" s="122"/>
      <c r="G15" s="125"/>
      <c r="H15" s="128"/>
      <c r="I15" s="125"/>
      <c r="J15" s="126"/>
      <c r="K15" s="93"/>
      <c r="L15" s="93"/>
      <c r="M15" s="93"/>
      <c r="N15" s="93"/>
      <c r="O15" s="12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45" ht="15" customHeight="1">
      <c r="A16" s="117">
        <v>46</v>
      </c>
      <c r="B16" s="118">
        <f>сОтМуж!A53</f>
        <v>0</v>
      </c>
      <c r="C16" s="123" t="str">
        <f>сОтМуж!B53</f>
        <v>Сагитов Александр</v>
      </c>
      <c r="D16" s="124"/>
      <c r="E16" s="125"/>
      <c r="F16" s="126"/>
      <c r="G16" s="125"/>
      <c r="H16" s="93"/>
      <c r="I16" s="125"/>
      <c r="J16" s="126"/>
      <c r="K16" s="93"/>
      <c r="L16" s="93"/>
      <c r="M16" s="93"/>
      <c r="N16" s="93"/>
      <c r="O16" s="12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1:45" ht="15" customHeight="1">
      <c r="A17" s="117"/>
      <c r="B17" s="93"/>
      <c r="C17" s="93"/>
      <c r="D17" s="93"/>
      <c r="E17" s="120">
        <v>42</v>
      </c>
      <c r="F17" s="68">
        <v>0</v>
      </c>
      <c r="G17" s="127" t="s">
        <v>21</v>
      </c>
      <c r="H17" s="93"/>
      <c r="I17" s="125"/>
      <c r="J17" s="126"/>
      <c r="K17" s="93"/>
      <c r="L17" s="93"/>
      <c r="M17" s="93"/>
      <c r="N17" s="93"/>
      <c r="O17" s="12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ht="15" customHeight="1">
      <c r="A18" s="117">
        <v>51</v>
      </c>
      <c r="B18" s="118">
        <f>сОтМуж!A58</f>
        <v>0</v>
      </c>
      <c r="C18" s="119" t="str">
        <f>сОтМуж!B58</f>
        <v>_</v>
      </c>
      <c r="D18" s="64"/>
      <c r="E18" s="125"/>
      <c r="F18" s="124"/>
      <c r="G18" s="93"/>
      <c r="H18" s="93"/>
      <c r="I18" s="125"/>
      <c r="J18" s="126"/>
      <c r="K18" s="93"/>
      <c r="L18" s="93"/>
      <c r="M18" s="93"/>
      <c r="N18" s="93"/>
      <c r="O18" s="12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</row>
    <row r="19" spans="1:45" ht="15" customHeight="1">
      <c r="A19" s="117"/>
      <c r="B19" s="93"/>
      <c r="C19" s="120">
        <v>20</v>
      </c>
      <c r="D19" s="68">
        <v>0</v>
      </c>
      <c r="E19" s="127" t="s">
        <v>88</v>
      </c>
      <c r="F19" s="128"/>
      <c r="G19" s="93"/>
      <c r="H19" s="93"/>
      <c r="I19" s="125"/>
      <c r="J19" s="126"/>
      <c r="K19" s="93"/>
      <c r="L19" s="93"/>
      <c r="M19" s="93"/>
      <c r="N19" s="93"/>
      <c r="O19" s="12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</row>
    <row r="20" spans="1:45" ht="15" customHeight="1">
      <c r="A20" s="117">
        <v>14</v>
      </c>
      <c r="B20" s="118">
        <f>сОтМуж!A21</f>
        <v>0</v>
      </c>
      <c r="C20" s="123" t="str">
        <f>сОтМуж!B21</f>
        <v>Абулаев Айрат</v>
      </c>
      <c r="D20" s="124"/>
      <c r="E20" s="93"/>
      <c r="F20" s="93"/>
      <c r="G20" s="93"/>
      <c r="H20" s="93"/>
      <c r="I20" s="125"/>
      <c r="J20" s="126"/>
      <c r="K20" s="93"/>
      <c r="L20" s="93"/>
      <c r="M20" s="93"/>
      <c r="N20" s="93"/>
      <c r="O20" s="12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</row>
    <row r="21" spans="1:45" ht="15" customHeight="1">
      <c r="A21" s="117"/>
      <c r="B21" s="93"/>
      <c r="C21" s="93"/>
      <c r="D21" s="93"/>
      <c r="E21" s="93"/>
      <c r="F21" s="93"/>
      <c r="G21" s="93"/>
      <c r="H21" s="93"/>
      <c r="I21" s="120">
        <v>59</v>
      </c>
      <c r="J21" s="68"/>
      <c r="K21" s="121"/>
      <c r="L21" s="122"/>
      <c r="M21" s="126"/>
      <c r="N21" s="126"/>
      <c r="O21" s="12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</row>
    <row r="22" spans="1:45" ht="15" customHeight="1">
      <c r="A22" s="117">
        <v>11</v>
      </c>
      <c r="B22" s="118">
        <f>сОтМуж!A18</f>
        <v>0</v>
      </c>
      <c r="C22" s="119" t="str">
        <f>сОтМуж!B18</f>
        <v>Байрамалов Константин</v>
      </c>
      <c r="D22" s="64"/>
      <c r="E22" s="93"/>
      <c r="F22" s="93"/>
      <c r="G22" s="93"/>
      <c r="H22" s="93"/>
      <c r="I22" s="125"/>
      <c r="J22" s="124"/>
      <c r="K22" s="125"/>
      <c r="L22" s="126"/>
      <c r="M22" s="126"/>
      <c r="N22" s="126"/>
      <c r="O22" s="12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</row>
    <row r="23" spans="1:45" ht="15" customHeight="1">
      <c r="A23" s="117"/>
      <c r="B23" s="93"/>
      <c r="C23" s="120">
        <v>21</v>
      </c>
      <c r="D23" s="68">
        <v>0</v>
      </c>
      <c r="E23" s="121" t="s">
        <v>85</v>
      </c>
      <c r="F23" s="122"/>
      <c r="G23" s="93"/>
      <c r="H23" s="93"/>
      <c r="I23" s="125"/>
      <c r="J23" s="128"/>
      <c r="K23" s="125"/>
      <c r="L23" s="126"/>
      <c r="M23" s="126"/>
      <c r="N23" s="126"/>
      <c r="O23" s="12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5" ht="15" customHeight="1">
      <c r="A24" s="117">
        <v>54</v>
      </c>
      <c r="B24" s="118">
        <f>сОтМуж!A61</f>
        <v>0</v>
      </c>
      <c r="C24" s="123" t="str">
        <f>сОтМуж!B61</f>
        <v>_</v>
      </c>
      <c r="D24" s="124"/>
      <c r="E24" s="125"/>
      <c r="F24" s="126"/>
      <c r="G24" s="93"/>
      <c r="H24" s="93"/>
      <c r="I24" s="125"/>
      <c r="J24" s="93"/>
      <c r="K24" s="125"/>
      <c r="L24" s="126"/>
      <c r="M24" s="126"/>
      <c r="N24" s="126"/>
      <c r="O24" s="12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</row>
    <row r="25" spans="1:45" ht="15" customHeight="1">
      <c r="A25" s="117"/>
      <c r="B25" s="93"/>
      <c r="C25" s="93"/>
      <c r="D25" s="93"/>
      <c r="E25" s="120">
        <v>43</v>
      </c>
      <c r="F25" s="68">
        <v>0</v>
      </c>
      <c r="G25" s="121" t="s">
        <v>20</v>
      </c>
      <c r="H25" s="122"/>
      <c r="I25" s="125"/>
      <c r="J25" s="93"/>
      <c r="K25" s="125"/>
      <c r="L25" s="126"/>
      <c r="M25" s="126"/>
      <c r="N25" s="126"/>
      <c r="O25" s="12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</row>
    <row r="26" spans="1:45" ht="15" customHeight="1">
      <c r="A26" s="117">
        <v>43</v>
      </c>
      <c r="B26" s="118">
        <f>сОтМуж!A50</f>
        <v>0</v>
      </c>
      <c r="C26" s="119" t="str">
        <f>сОтМуж!B50</f>
        <v>Мазмаев Руслан</v>
      </c>
      <c r="D26" s="64"/>
      <c r="E26" s="125"/>
      <c r="F26" s="124"/>
      <c r="G26" s="125"/>
      <c r="H26" s="126"/>
      <c r="I26" s="125"/>
      <c r="J26" s="129"/>
      <c r="K26" s="125"/>
      <c r="L26" s="126"/>
      <c r="M26" s="126"/>
      <c r="N26" s="126"/>
      <c r="O26" s="12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ht="15" customHeight="1">
      <c r="A27" s="117"/>
      <c r="B27" s="93"/>
      <c r="C27" s="120">
        <v>22</v>
      </c>
      <c r="D27" s="68">
        <v>0</v>
      </c>
      <c r="E27" s="127" t="s">
        <v>20</v>
      </c>
      <c r="F27" s="128"/>
      <c r="G27" s="125"/>
      <c r="H27" s="126"/>
      <c r="I27" s="125"/>
      <c r="J27" s="129"/>
      <c r="K27" s="125"/>
      <c r="L27" s="126"/>
      <c r="M27" s="126"/>
      <c r="N27" s="126"/>
      <c r="O27" s="12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5" ht="15" customHeight="1">
      <c r="A28" s="117">
        <v>22</v>
      </c>
      <c r="B28" s="118">
        <f>сОтМуж!A29</f>
        <v>0</v>
      </c>
      <c r="C28" s="123" t="str">
        <f>сОтМуж!B29</f>
        <v>Макаров Андрей</v>
      </c>
      <c r="D28" s="124"/>
      <c r="E28" s="93"/>
      <c r="F28" s="93"/>
      <c r="G28" s="125"/>
      <c r="H28" s="126"/>
      <c r="I28" s="125"/>
      <c r="J28" s="129"/>
      <c r="K28" s="125"/>
      <c r="L28" s="126"/>
      <c r="M28" s="126"/>
      <c r="N28" s="126"/>
      <c r="O28" s="12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</row>
    <row r="29" spans="1:45" ht="15" customHeight="1">
      <c r="A29" s="117"/>
      <c r="B29" s="93"/>
      <c r="C29" s="93"/>
      <c r="D29" s="93"/>
      <c r="E29" s="93"/>
      <c r="F29" s="93"/>
      <c r="G29" s="120">
        <v>54</v>
      </c>
      <c r="H29" s="68">
        <v>0</v>
      </c>
      <c r="I29" s="127" t="s">
        <v>20</v>
      </c>
      <c r="J29" s="128"/>
      <c r="K29" s="125"/>
      <c r="L29" s="126"/>
      <c r="M29" s="126"/>
      <c r="N29" s="126"/>
      <c r="O29" s="12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1:45" ht="15" customHeight="1">
      <c r="A30" s="117">
        <v>27</v>
      </c>
      <c r="B30" s="118">
        <f>сОтМуж!A34</f>
        <v>0</v>
      </c>
      <c r="C30" s="119" t="str">
        <f>сОтМуж!B34</f>
        <v>Фирсов Денис</v>
      </c>
      <c r="D30" s="64"/>
      <c r="E30" s="93"/>
      <c r="F30" s="93"/>
      <c r="G30" s="125"/>
      <c r="H30" s="124"/>
      <c r="I30" s="93"/>
      <c r="J30" s="93"/>
      <c r="K30" s="125"/>
      <c r="L30" s="126"/>
      <c r="M30" s="126"/>
      <c r="N30" s="126"/>
      <c r="O30" s="12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</row>
    <row r="31" spans="1:45" ht="15" customHeight="1">
      <c r="A31" s="117"/>
      <c r="B31" s="93"/>
      <c r="C31" s="120">
        <v>23</v>
      </c>
      <c r="D31" s="68">
        <v>0</v>
      </c>
      <c r="E31" s="121" t="s">
        <v>112</v>
      </c>
      <c r="F31" s="122"/>
      <c r="G31" s="125"/>
      <c r="H31" s="128"/>
      <c r="I31" s="93"/>
      <c r="J31" s="93"/>
      <c r="K31" s="125"/>
      <c r="L31" s="126"/>
      <c r="M31" s="126"/>
      <c r="N31" s="126"/>
      <c r="O31" s="12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</row>
    <row r="32" spans="1:45" ht="15" customHeight="1">
      <c r="A32" s="117">
        <v>38</v>
      </c>
      <c r="B32" s="118">
        <f>сОтМуж!A45</f>
        <v>0</v>
      </c>
      <c r="C32" s="123" t="str">
        <f>сОтМуж!B45</f>
        <v>Ишпулатов Эдик</v>
      </c>
      <c r="D32" s="124"/>
      <c r="E32" s="125"/>
      <c r="F32" s="126"/>
      <c r="G32" s="125"/>
      <c r="H32" s="93"/>
      <c r="I32" s="93"/>
      <c r="J32" s="93"/>
      <c r="K32" s="125"/>
      <c r="L32" s="126"/>
      <c r="M32" s="126"/>
      <c r="N32" s="126"/>
      <c r="O32" s="12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</row>
    <row r="33" spans="1:45" ht="15" customHeight="1">
      <c r="A33" s="117"/>
      <c r="B33" s="93"/>
      <c r="C33" s="93"/>
      <c r="D33" s="93"/>
      <c r="E33" s="120">
        <v>44</v>
      </c>
      <c r="F33" s="68">
        <v>0</v>
      </c>
      <c r="G33" s="127" t="s">
        <v>82</v>
      </c>
      <c r="H33" s="93"/>
      <c r="I33" s="93"/>
      <c r="J33" s="93"/>
      <c r="K33" s="125"/>
      <c r="L33" s="126"/>
      <c r="M33" s="126"/>
      <c r="N33" s="126"/>
      <c r="O33" s="12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</row>
    <row r="34" spans="1:45" ht="15" customHeight="1">
      <c r="A34" s="117">
        <v>59</v>
      </c>
      <c r="B34" s="118">
        <f>сОтМуж!A66</f>
        <v>0</v>
      </c>
      <c r="C34" s="119" t="s">
        <v>120</v>
      </c>
      <c r="D34" s="64"/>
      <c r="E34" s="125"/>
      <c r="F34" s="124"/>
      <c r="G34" s="93"/>
      <c r="H34" s="93"/>
      <c r="I34" s="93"/>
      <c r="J34" s="93"/>
      <c r="K34" s="125"/>
      <c r="L34" s="126"/>
      <c r="M34" s="126"/>
      <c r="N34" s="126"/>
      <c r="O34" s="12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</row>
    <row r="35" spans="1:45" ht="15" customHeight="1">
      <c r="A35" s="117"/>
      <c r="B35" s="93"/>
      <c r="C35" s="120">
        <v>24</v>
      </c>
      <c r="D35" s="68">
        <v>0</v>
      </c>
      <c r="E35" s="127" t="s">
        <v>82</v>
      </c>
      <c r="F35" s="128"/>
      <c r="G35" s="93"/>
      <c r="H35" s="93"/>
      <c r="I35" s="93"/>
      <c r="J35" s="93"/>
      <c r="K35" s="125"/>
      <c r="L35" s="126"/>
      <c r="M35" s="126"/>
      <c r="N35" s="126"/>
      <c r="O35" s="12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</row>
    <row r="36" spans="1:45" ht="15" customHeight="1">
      <c r="A36" s="117">
        <v>6</v>
      </c>
      <c r="B36" s="118">
        <f>сОтМуж!A13</f>
        <v>0</v>
      </c>
      <c r="C36" s="123" t="str">
        <f>сОтМуж!B13</f>
        <v>Рогачев Дмитрий</v>
      </c>
      <c r="D36" s="124"/>
      <c r="E36" s="93"/>
      <c r="F36" s="93"/>
      <c r="G36" s="93"/>
      <c r="H36" s="93"/>
      <c r="I36" s="93"/>
      <c r="J36" s="93"/>
      <c r="K36" s="125"/>
      <c r="L36" s="129"/>
      <c r="M36" s="126"/>
      <c r="N36" s="126"/>
      <c r="O36" s="12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1:45" ht="15" customHeight="1">
      <c r="A37" s="117"/>
      <c r="B37" s="93"/>
      <c r="C37" s="93"/>
      <c r="D37" s="93"/>
      <c r="E37" s="93"/>
      <c r="F37" s="93"/>
      <c r="G37" s="93"/>
      <c r="H37" s="93"/>
      <c r="I37" s="93"/>
      <c r="J37" s="93"/>
      <c r="K37" s="120">
        <v>62</v>
      </c>
      <c r="L37" s="130"/>
      <c r="M37" s="121"/>
      <c r="N37" s="121"/>
      <c r="O37" s="127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</row>
    <row r="38" spans="1:45" ht="15" customHeight="1">
      <c r="A38" s="117">
        <v>7</v>
      </c>
      <c r="B38" s="118">
        <f>сОтМуж!A14</f>
        <v>0</v>
      </c>
      <c r="C38" s="119" t="str">
        <f>сОтМуж!B14</f>
        <v>Старновский Семен</v>
      </c>
      <c r="D38" s="64"/>
      <c r="E38" s="93"/>
      <c r="F38" s="93"/>
      <c r="G38" s="93"/>
      <c r="H38" s="93"/>
      <c r="I38" s="93"/>
      <c r="J38" s="93"/>
      <c r="K38" s="125"/>
      <c r="L38" s="124"/>
      <c r="M38" s="126"/>
      <c r="N38" s="126"/>
      <c r="O38" s="93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</row>
    <row r="39" spans="1:45" ht="15" customHeight="1">
      <c r="A39" s="117"/>
      <c r="B39" s="93"/>
      <c r="C39" s="120">
        <v>25</v>
      </c>
      <c r="D39" s="68">
        <v>0</v>
      </c>
      <c r="E39" s="121" t="s">
        <v>83</v>
      </c>
      <c r="F39" s="122"/>
      <c r="G39" s="93"/>
      <c r="H39" s="93"/>
      <c r="I39" s="93"/>
      <c r="J39" s="93"/>
      <c r="K39" s="125"/>
      <c r="L39" s="128"/>
      <c r="M39" s="126"/>
      <c r="N39" s="126"/>
      <c r="O39" s="93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1:45" ht="15" customHeight="1">
      <c r="A40" s="117">
        <v>58</v>
      </c>
      <c r="B40" s="118">
        <f>сОтМуж!A65</f>
        <v>0</v>
      </c>
      <c r="C40" s="123" t="str">
        <f>сОтМуж!B65</f>
        <v>_</v>
      </c>
      <c r="D40" s="124"/>
      <c r="E40" s="125"/>
      <c r="F40" s="126"/>
      <c r="G40" s="93"/>
      <c r="H40" s="93"/>
      <c r="I40" s="93"/>
      <c r="J40" s="93"/>
      <c r="K40" s="125"/>
      <c r="L40" s="93"/>
      <c r="M40" s="126"/>
      <c r="N40" s="126"/>
      <c r="O40" s="93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  <row r="41" spans="1:45" ht="15" customHeight="1">
      <c r="A41" s="117"/>
      <c r="B41" s="93"/>
      <c r="C41" s="93"/>
      <c r="D41" s="93"/>
      <c r="E41" s="120">
        <v>45</v>
      </c>
      <c r="F41" s="68">
        <v>0</v>
      </c>
      <c r="G41" s="121" t="s">
        <v>18</v>
      </c>
      <c r="H41" s="122"/>
      <c r="I41" s="93"/>
      <c r="J41" s="93"/>
      <c r="K41" s="125"/>
      <c r="L41" s="93"/>
      <c r="M41" s="126"/>
      <c r="N41" s="126"/>
      <c r="O41" s="93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</row>
    <row r="42" spans="1:45" ht="15" customHeight="1">
      <c r="A42" s="117">
        <v>39</v>
      </c>
      <c r="B42" s="118">
        <f>сОтМуж!A46</f>
        <v>0</v>
      </c>
      <c r="C42" s="119" t="str">
        <f>сОтМуж!B46</f>
        <v>Каюмов Рафаэль</v>
      </c>
      <c r="D42" s="64"/>
      <c r="E42" s="125"/>
      <c r="F42" s="124"/>
      <c r="G42" s="125"/>
      <c r="H42" s="126"/>
      <c r="I42" s="93"/>
      <c r="J42" s="93"/>
      <c r="K42" s="125"/>
      <c r="L42" s="129"/>
      <c r="M42" s="126"/>
      <c r="N42" s="126"/>
      <c r="O42" s="93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</row>
    <row r="43" spans="1:45" ht="15" customHeight="1">
      <c r="A43" s="117"/>
      <c r="B43" s="93"/>
      <c r="C43" s="120">
        <v>26</v>
      </c>
      <c r="D43" s="68">
        <v>0</v>
      </c>
      <c r="E43" s="127" t="s">
        <v>18</v>
      </c>
      <c r="F43" s="128"/>
      <c r="G43" s="125"/>
      <c r="H43" s="126"/>
      <c r="I43" s="93"/>
      <c r="J43" s="93"/>
      <c r="K43" s="125"/>
      <c r="L43" s="129"/>
      <c r="M43" s="126"/>
      <c r="N43" s="126"/>
      <c r="O43" s="93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</row>
    <row r="44" spans="1:45" ht="15" customHeight="1">
      <c r="A44" s="117">
        <v>26</v>
      </c>
      <c r="B44" s="118">
        <f>сОтМуж!A33</f>
        <v>0</v>
      </c>
      <c r="C44" s="123" t="str">
        <f>сОтМуж!B33</f>
        <v>Ахкамов Марсель</v>
      </c>
      <c r="D44" s="124"/>
      <c r="E44" s="93"/>
      <c r="F44" s="93"/>
      <c r="G44" s="125"/>
      <c r="H44" s="126"/>
      <c r="I44" s="93"/>
      <c r="J44" s="93"/>
      <c r="K44" s="125"/>
      <c r="L44" s="129"/>
      <c r="M44" s="126"/>
      <c r="N44" s="126"/>
      <c r="O44" s="93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1:45" ht="15" customHeight="1">
      <c r="A45" s="117"/>
      <c r="B45" s="93"/>
      <c r="C45" s="93"/>
      <c r="D45" s="93"/>
      <c r="E45" s="93"/>
      <c r="F45" s="93"/>
      <c r="G45" s="120">
        <v>55</v>
      </c>
      <c r="H45" s="68">
        <v>0</v>
      </c>
      <c r="I45" s="121" t="s">
        <v>18</v>
      </c>
      <c r="J45" s="122"/>
      <c r="K45" s="125"/>
      <c r="L45" s="128"/>
      <c r="M45" s="126"/>
      <c r="N45" s="126"/>
      <c r="O45" s="93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</row>
    <row r="46" spans="1:45" ht="15" customHeight="1">
      <c r="A46" s="117">
        <v>23</v>
      </c>
      <c r="B46" s="118">
        <f>сОтМуж!A30</f>
        <v>0</v>
      </c>
      <c r="C46" s="119" t="str">
        <f>сОтМуж!B30</f>
        <v>Салманов Сергей</v>
      </c>
      <c r="D46" s="64"/>
      <c r="E46" s="93"/>
      <c r="F46" s="93"/>
      <c r="G46" s="125"/>
      <c r="H46" s="124"/>
      <c r="I46" s="125"/>
      <c r="J46" s="126"/>
      <c r="K46" s="125"/>
      <c r="L46" s="126"/>
      <c r="M46" s="126"/>
      <c r="N46" s="126"/>
      <c r="O46" s="93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</row>
    <row r="47" spans="1:45" ht="15" customHeight="1">
      <c r="A47" s="117"/>
      <c r="B47" s="93"/>
      <c r="C47" s="120">
        <v>27</v>
      </c>
      <c r="D47" s="68">
        <v>0</v>
      </c>
      <c r="E47" s="121" t="s">
        <v>115</v>
      </c>
      <c r="F47" s="122"/>
      <c r="G47" s="125"/>
      <c r="H47" s="128"/>
      <c r="I47" s="125"/>
      <c r="J47" s="126"/>
      <c r="K47" s="125"/>
      <c r="L47" s="126"/>
      <c r="M47" s="126"/>
      <c r="N47" s="126"/>
      <c r="O47" s="93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</row>
    <row r="48" spans="1:45" ht="15" customHeight="1">
      <c r="A48" s="117">
        <v>42</v>
      </c>
      <c r="B48" s="118">
        <f>сОтМуж!A49</f>
        <v>0</v>
      </c>
      <c r="C48" s="123" t="str">
        <f>сОтМуж!B49</f>
        <v>Антонов Олег</v>
      </c>
      <c r="D48" s="124"/>
      <c r="E48" s="125"/>
      <c r="F48" s="126"/>
      <c r="G48" s="125"/>
      <c r="H48" s="93"/>
      <c r="I48" s="125"/>
      <c r="J48" s="126"/>
      <c r="K48" s="125"/>
      <c r="L48" s="126"/>
      <c r="M48" s="126"/>
      <c r="N48" s="126"/>
      <c r="O48" s="93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</row>
    <row r="49" spans="1:45" ht="15" customHeight="1">
      <c r="A49" s="117"/>
      <c r="B49" s="93"/>
      <c r="C49" s="93"/>
      <c r="D49" s="93"/>
      <c r="E49" s="120">
        <v>46</v>
      </c>
      <c r="F49" s="68">
        <v>0</v>
      </c>
      <c r="G49" s="127" t="s">
        <v>84</v>
      </c>
      <c r="H49" s="93"/>
      <c r="I49" s="125"/>
      <c r="J49" s="126"/>
      <c r="K49" s="125"/>
      <c r="L49" s="126"/>
      <c r="M49" s="126"/>
      <c r="N49" s="126"/>
      <c r="O49" s="93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</row>
    <row r="50" spans="1:45" ht="15" customHeight="1">
      <c r="A50" s="117">
        <v>55</v>
      </c>
      <c r="B50" s="118">
        <f>сОтМуж!A62</f>
        <v>0</v>
      </c>
      <c r="C50" s="119" t="str">
        <f>сОтМуж!B62</f>
        <v>_</v>
      </c>
      <c r="D50" s="64"/>
      <c r="E50" s="125"/>
      <c r="F50" s="124"/>
      <c r="G50" s="93"/>
      <c r="H50" s="93"/>
      <c r="I50" s="125"/>
      <c r="J50" s="126"/>
      <c r="K50" s="125"/>
      <c r="L50" s="126"/>
      <c r="M50" s="126"/>
      <c r="N50" s="126"/>
      <c r="O50" s="93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</row>
    <row r="51" spans="1:45" ht="15" customHeight="1">
      <c r="A51" s="117"/>
      <c r="B51" s="93"/>
      <c r="C51" s="120">
        <v>28</v>
      </c>
      <c r="D51" s="68">
        <v>0</v>
      </c>
      <c r="E51" s="127" t="s">
        <v>84</v>
      </c>
      <c r="F51" s="128"/>
      <c r="G51" s="93"/>
      <c r="H51" s="93"/>
      <c r="I51" s="125"/>
      <c r="J51" s="126"/>
      <c r="K51" s="125"/>
      <c r="L51" s="126"/>
      <c r="M51" s="126"/>
      <c r="N51" s="126"/>
      <c r="O51" s="93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</row>
    <row r="52" spans="1:45" ht="15" customHeight="1">
      <c r="A52" s="117">
        <v>10</v>
      </c>
      <c r="B52" s="118">
        <f>сОтМуж!A17</f>
        <v>0</v>
      </c>
      <c r="C52" s="123" t="str">
        <f>сОтМуж!B17</f>
        <v>Байназаров Азамат</v>
      </c>
      <c r="D52" s="124"/>
      <c r="E52" s="93"/>
      <c r="F52" s="93"/>
      <c r="G52" s="93"/>
      <c r="H52" s="93"/>
      <c r="I52" s="125"/>
      <c r="J52" s="126"/>
      <c r="K52" s="125"/>
      <c r="L52" s="126"/>
      <c r="M52" s="126"/>
      <c r="N52" s="126"/>
      <c r="O52" s="93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</row>
    <row r="53" spans="1:45" ht="15" customHeight="1">
      <c r="A53" s="117"/>
      <c r="B53" s="93"/>
      <c r="C53" s="93"/>
      <c r="D53" s="93"/>
      <c r="E53" s="93"/>
      <c r="F53" s="93"/>
      <c r="G53" s="93"/>
      <c r="H53" s="93"/>
      <c r="I53" s="120">
        <v>60</v>
      </c>
      <c r="J53" s="68"/>
      <c r="K53" s="127"/>
      <c r="L53" s="122"/>
      <c r="M53" s="126"/>
      <c r="N53" s="126"/>
      <c r="O53" s="93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</row>
    <row r="54" spans="1:45" ht="15" customHeight="1">
      <c r="A54" s="117">
        <v>15</v>
      </c>
      <c r="B54" s="118">
        <f>сОтМуж!A22</f>
        <v>0</v>
      </c>
      <c r="C54" s="119" t="str">
        <f>сОтМуж!B22</f>
        <v>Насыров Эмиль</v>
      </c>
      <c r="D54" s="64"/>
      <c r="E54" s="93"/>
      <c r="F54" s="93"/>
      <c r="G54" s="93"/>
      <c r="H54" s="93"/>
      <c r="I54" s="125"/>
      <c r="J54" s="124"/>
      <c r="K54" s="93"/>
      <c r="L54" s="93"/>
      <c r="M54" s="93"/>
      <c r="N54" s="93"/>
      <c r="O54" s="93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:45" ht="15" customHeight="1">
      <c r="A55" s="117"/>
      <c r="B55" s="93"/>
      <c r="C55" s="120">
        <v>29</v>
      </c>
      <c r="D55" s="68">
        <v>0</v>
      </c>
      <c r="E55" s="121" t="s">
        <v>89</v>
      </c>
      <c r="F55" s="122"/>
      <c r="G55" s="93"/>
      <c r="H55" s="93"/>
      <c r="I55" s="125"/>
      <c r="J55" s="128"/>
      <c r="K55" s="93"/>
      <c r="L55" s="93"/>
      <c r="M55" s="93"/>
      <c r="N55" s="93"/>
      <c r="O55" s="93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ht="15" customHeight="1">
      <c r="A56" s="117">
        <v>50</v>
      </c>
      <c r="B56" s="118">
        <f>сОтМуж!A57</f>
        <v>0</v>
      </c>
      <c r="C56" s="123" t="str">
        <f>сОтМуж!B57</f>
        <v>_</v>
      </c>
      <c r="D56" s="124"/>
      <c r="E56" s="125"/>
      <c r="F56" s="126"/>
      <c r="G56" s="93"/>
      <c r="H56" s="93"/>
      <c r="I56" s="125"/>
      <c r="J56" s="93"/>
      <c r="K56" s="93"/>
      <c r="L56" s="93"/>
      <c r="M56" s="93"/>
      <c r="N56" s="93"/>
      <c r="O56" s="93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ht="15" customHeight="1">
      <c r="A57" s="117"/>
      <c r="B57" s="93"/>
      <c r="C57" s="93"/>
      <c r="D57" s="93"/>
      <c r="E57" s="120">
        <v>47</v>
      </c>
      <c r="F57" s="68">
        <v>0</v>
      </c>
      <c r="G57" s="121" t="s">
        <v>89</v>
      </c>
      <c r="H57" s="122"/>
      <c r="I57" s="125"/>
      <c r="J57" s="93"/>
      <c r="K57" s="93"/>
      <c r="L57" s="93"/>
      <c r="M57" s="93"/>
      <c r="N57" s="93"/>
      <c r="O57" s="93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ht="15" customHeight="1">
      <c r="A58" s="117">
        <v>47</v>
      </c>
      <c r="B58" s="118">
        <f>сОтМуж!A54</f>
        <v>0</v>
      </c>
      <c r="C58" s="119" t="str">
        <f>сОтМуж!B54</f>
        <v>Салихов Раиль</v>
      </c>
      <c r="D58" s="64"/>
      <c r="E58" s="125"/>
      <c r="F58" s="124"/>
      <c r="G58" s="125"/>
      <c r="H58" s="126"/>
      <c r="I58" s="125"/>
      <c r="J58" s="129"/>
      <c r="K58" s="93"/>
      <c r="L58" s="93"/>
      <c r="M58" s="93"/>
      <c r="N58" s="93"/>
      <c r="O58" s="93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ht="15" customHeight="1">
      <c r="A59" s="117"/>
      <c r="B59" s="93"/>
      <c r="C59" s="120">
        <v>30</v>
      </c>
      <c r="D59" s="68">
        <v>0</v>
      </c>
      <c r="E59" s="127" t="s">
        <v>92</v>
      </c>
      <c r="F59" s="128"/>
      <c r="G59" s="125"/>
      <c r="H59" s="126"/>
      <c r="I59" s="125"/>
      <c r="J59" s="129"/>
      <c r="K59" s="93"/>
      <c r="L59" s="93"/>
      <c r="M59" s="93"/>
      <c r="N59" s="93"/>
      <c r="O59" s="93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ht="15" customHeight="1">
      <c r="A60" s="117">
        <v>18</v>
      </c>
      <c r="B60" s="118">
        <f>сОтМуж!A25</f>
        <v>0</v>
      </c>
      <c r="C60" s="123" t="str">
        <f>сОтМуж!B25</f>
        <v>Андрющенко Александр</v>
      </c>
      <c r="D60" s="124"/>
      <c r="E60" s="93"/>
      <c r="F60" s="93"/>
      <c r="G60" s="125"/>
      <c r="H60" s="126"/>
      <c r="I60" s="125"/>
      <c r="J60" s="129"/>
      <c r="K60" s="93"/>
      <c r="L60" s="93"/>
      <c r="M60" s="93"/>
      <c r="N60" s="93"/>
      <c r="O60" s="93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ht="15" customHeight="1">
      <c r="A61" s="117"/>
      <c r="B61" s="93"/>
      <c r="C61" s="93"/>
      <c r="D61" s="93"/>
      <c r="E61" s="93"/>
      <c r="F61" s="93"/>
      <c r="G61" s="120">
        <v>56</v>
      </c>
      <c r="H61" s="68">
        <v>0</v>
      </c>
      <c r="I61" s="127" t="s">
        <v>14</v>
      </c>
      <c r="J61" s="128"/>
      <c r="K61" s="93"/>
      <c r="L61" s="93"/>
      <c r="M61" s="93"/>
      <c r="N61" s="93"/>
      <c r="O61" s="93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ht="15" customHeight="1">
      <c r="A62" s="117">
        <v>31</v>
      </c>
      <c r="B62" s="118">
        <f>сОтМуж!A38</f>
        <v>0</v>
      </c>
      <c r="C62" s="119" t="str">
        <f>сОтМуж!B38</f>
        <v>Ортенберг Артем</v>
      </c>
      <c r="D62" s="64"/>
      <c r="E62" s="93"/>
      <c r="F62" s="93"/>
      <c r="G62" s="125"/>
      <c r="H62" s="124"/>
      <c r="I62" s="93"/>
      <c r="J62" s="93"/>
      <c r="K62" s="93"/>
      <c r="L62" s="93"/>
      <c r="M62" s="93"/>
      <c r="N62" s="93"/>
      <c r="O62" s="93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</row>
    <row r="63" spans="1:45" ht="15" customHeight="1">
      <c r="A63" s="117"/>
      <c r="B63" s="93"/>
      <c r="C63" s="120">
        <v>31</v>
      </c>
      <c r="D63" s="68">
        <v>0</v>
      </c>
      <c r="E63" s="121" t="s">
        <v>105</v>
      </c>
      <c r="F63" s="122"/>
      <c r="G63" s="125"/>
      <c r="H63" s="128"/>
      <c r="I63" s="93"/>
      <c r="J63" s="93"/>
      <c r="K63" s="93"/>
      <c r="L63" s="93"/>
      <c r="M63" s="93"/>
      <c r="N63" s="93"/>
      <c r="O63" s="93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</row>
    <row r="64" spans="1:45" ht="15" customHeight="1">
      <c r="A64" s="117">
        <v>34</v>
      </c>
      <c r="B64" s="118">
        <f>сОтМуж!A41</f>
        <v>0</v>
      </c>
      <c r="C64" s="123" t="str">
        <f>сОтМуж!B41</f>
        <v>Каипов Спартак</v>
      </c>
      <c r="D64" s="124"/>
      <c r="E64" s="125"/>
      <c r="F64" s="126"/>
      <c r="G64" s="125"/>
      <c r="H64" s="93"/>
      <c r="I64" s="93"/>
      <c r="J64" s="93"/>
      <c r="K64" s="93"/>
      <c r="L64" s="93"/>
      <c r="M64" s="93"/>
      <c r="N64" s="93"/>
      <c r="O64" s="93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</row>
    <row r="65" spans="1:45" ht="15" customHeight="1">
      <c r="A65" s="117"/>
      <c r="B65" s="93"/>
      <c r="C65" s="93"/>
      <c r="D65" s="93"/>
      <c r="E65" s="120">
        <v>48</v>
      </c>
      <c r="F65" s="68">
        <v>0</v>
      </c>
      <c r="G65" s="127" t="s">
        <v>14</v>
      </c>
      <c r="H65" s="93"/>
      <c r="I65" s="93"/>
      <c r="J65" s="93"/>
      <c r="K65" s="93"/>
      <c r="L65" s="93"/>
      <c r="M65" s="93"/>
      <c r="N65" s="93"/>
      <c r="O65" s="93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</row>
    <row r="66" spans="1:45" ht="15" customHeight="1">
      <c r="A66" s="117">
        <v>63</v>
      </c>
      <c r="B66" s="118">
        <f>сОтМуж!A70</f>
        <v>0</v>
      </c>
      <c r="C66" s="119" t="str">
        <f>сОтМуж!B70</f>
        <v>_</v>
      </c>
      <c r="D66" s="64"/>
      <c r="E66" s="125"/>
      <c r="F66" s="124"/>
      <c r="G66" s="93"/>
      <c r="H66" s="93"/>
      <c r="I66" s="93"/>
      <c r="J66" s="93"/>
      <c r="K66" s="93"/>
      <c r="L66" s="93"/>
      <c r="M66" s="93"/>
      <c r="N66" s="93"/>
      <c r="O66" s="93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</row>
    <row r="67" spans="1:45" ht="15" customHeight="1">
      <c r="A67" s="117"/>
      <c r="B67" s="93"/>
      <c r="C67" s="120">
        <v>32</v>
      </c>
      <c r="D67" s="68">
        <v>0</v>
      </c>
      <c r="E67" s="127" t="s">
        <v>14</v>
      </c>
      <c r="F67" s="128"/>
      <c r="G67" s="93"/>
      <c r="H67" s="93"/>
      <c r="I67" s="93"/>
      <c r="J67" s="93"/>
      <c r="K67" s="93"/>
      <c r="L67" s="93"/>
      <c r="M67" s="93"/>
      <c r="N67" s="93"/>
      <c r="O67" s="93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</row>
    <row r="68" spans="1:45" ht="15" customHeight="1">
      <c r="A68" s="117">
        <v>2</v>
      </c>
      <c r="B68" s="118">
        <f>сОтМуж!A9</f>
        <v>0</v>
      </c>
      <c r="C68" s="123" t="str">
        <f>сОтМуж!B9</f>
        <v>Абулаев Салават</v>
      </c>
      <c r="D68" s="12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1:45" ht="15" customHeight="1">
      <c r="A69" s="117"/>
      <c r="B69" s="117"/>
      <c r="C69" s="93"/>
      <c r="D69" s="93"/>
      <c r="E69" s="93"/>
      <c r="F69" s="93"/>
      <c r="G69" s="93"/>
      <c r="H69" s="93"/>
      <c r="I69" s="93"/>
      <c r="J69" s="93"/>
      <c r="K69" s="132"/>
      <c r="L69" s="132"/>
      <c r="M69" s="132"/>
      <c r="N69" s="132"/>
      <c r="O69" s="93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H84"/>
  <sheetViews>
    <sheetView zoomScalePageLayoutView="0" workbookViewId="0" topLeftCell="A1">
      <selection activeCell="A3" sqref="A3:F3"/>
    </sheetView>
  </sheetViews>
  <sheetFormatPr defaultColWidth="9.00390625" defaultRowHeight="12" customHeight="1"/>
  <cols>
    <col min="1" max="1" width="5.75390625" style="141" customWidth="1"/>
    <col min="2" max="2" width="33.75390625" style="139" customWidth="1"/>
    <col min="3" max="3" width="6.75390625" style="149" customWidth="1"/>
    <col min="4" max="4" width="33.75390625" style="139" customWidth="1"/>
    <col min="5" max="5" width="6.75390625" style="150" customWidth="1"/>
    <col min="6" max="6" width="9.125" style="151" customWidth="1"/>
    <col min="7" max="16384" width="9.125" style="139" customWidth="1"/>
  </cols>
  <sheetData>
    <row r="1" spans="1:6" ht="12" customHeight="1">
      <c r="A1" s="138" t="s">
        <v>2</v>
      </c>
      <c r="B1" s="138"/>
      <c r="C1" s="138"/>
      <c r="D1" s="138"/>
      <c r="E1" s="138"/>
      <c r="F1" s="138"/>
    </row>
    <row r="2" spans="1:6" ht="12" customHeight="1">
      <c r="A2" s="140">
        <v>43838</v>
      </c>
      <c r="B2" s="140"/>
      <c r="C2" s="140"/>
      <c r="D2" s="140"/>
      <c r="E2" s="140"/>
      <c r="F2" s="140"/>
    </row>
    <row r="3" spans="1:6" ht="12" customHeight="1">
      <c r="A3" s="138"/>
      <c r="B3" s="138"/>
      <c r="C3" s="138"/>
      <c r="D3" s="138"/>
      <c r="E3" s="138"/>
      <c r="F3" s="138"/>
    </row>
    <row r="4" spans="1:6" ht="12" customHeight="1">
      <c r="A4" s="141" t="s">
        <v>122</v>
      </c>
      <c r="B4" s="141"/>
      <c r="C4" s="141"/>
      <c r="D4" s="141"/>
      <c r="E4" s="141"/>
      <c r="F4" s="141"/>
    </row>
    <row r="5" spans="1:8" ht="12.75" customHeight="1">
      <c r="A5" s="142">
        <v>1</v>
      </c>
      <c r="B5" s="143" t="s">
        <v>5</v>
      </c>
      <c r="C5" s="144">
        <v>805</v>
      </c>
      <c r="D5" s="145" t="s">
        <v>6</v>
      </c>
      <c r="E5" s="146">
        <v>650</v>
      </c>
      <c r="F5" s="147">
        <f aca="true" t="shared" si="0" ref="F5:F20">C5+E5</f>
        <v>1455</v>
      </c>
      <c r="H5" s="139" t="str">
        <f aca="true" t="shared" si="1" ref="H5:H12">CONCATENATE(B5," - ",D5)</f>
        <v>Лончакова Юлия - Ратникова Наталья</v>
      </c>
    </row>
    <row r="6" spans="1:8" ht="12.75" customHeight="1">
      <c r="A6" s="142">
        <v>2</v>
      </c>
      <c r="B6" s="143" t="s">
        <v>25</v>
      </c>
      <c r="C6" s="144">
        <v>709</v>
      </c>
      <c r="D6" s="145" t="s">
        <v>23</v>
      </c>
      <c r="E6" s="146">
        <v>611</v>
      </c>
      <c r="F6" s="147">
        <f t="shared" si="0"/>
        <v>1320</v>
      </c>
      <c r="H6" s="139" t="str">
        <f t="shared" si="1"/>
        <v>Запольских Алена - Едренкина Анна</v>
      </c>
    </row>
    <row r="7" spans="1:8" ht="12.75" customHeight="1">
      <c r="A7" s="142">
        <v>3</v>
      </c>
      <c r="B7" s="143" t="s">
        <v>28</v>
      </c>
      <c r="C7" s="144">
        <v>629</v>
      </c>
      <c r="D7" s="145" t="s">
        <v>24</v>
      </c>
      <c r="E7" s="146">
        <v>583</v>
      </c>
      <c r="F7" s="147">
        <f t="shared" si="0"/>
        <v>1212</v>
      </c>
      <c r="H7" s="139" t="str">
        <f t="shared" si="1"/>
        <v>Апсатарова Дарина - Якупова Дина</v>
      </c>
    </row>
    <row r="8" spans="1:8" ht="12.75" customHeight="1">
      <c r="A8" s="142">
        <v>4</v>
      </c>
      <c r="B8" s="143" t="s">
        <v>33</v>
      </c>
      <c r="C8" s="144">
        <v>575</v>
      </c>
      <c r="D8" s="145" t="s">
        <v>26</v>
      </c>
      <c r="E8" s="146">
        <v>584</v>
      </c>
      <c r="F8" s="147">
        <f t="shared" si="0"/>
        <v>1159</v>
      </c>
      <c r="H8" s="139" t="str">
        <f t="shared" si="1"/>
        <v>Ишмухаметова Камила - Сабирова Полина</v>
      </c>
    </row>
    <row r="9" spans="1:8" ht="12.75" customHeight="1">
      <c r="A9" s="142">
        <v>5</v>
      </c>
      <c r="B9" s="143" t="s">
        <v>123</v>
      </c>
      <c r="C9" s="144">
        <v>502</v>
      </c>
      <c r="D9" s="145" t="s">
        <v>124</v>
      </c>
      <c r="E9" s="146">
        <v>492</v>
      </c>
      <c r="F9" s="147">
        <f t="shared" si="0"/>
        <v>994</v>
      </c>
      <c r="H9" s="139" t="str">
        <f t="shared" si="1"/>
        <v>Кужина Ильгиза - Ишкуватова Элеонора</v>
      </c>
    </row>
    <row r="10" spans="1:8" ht="12.75" customHeight="1">
      <c r="A10" s="142">
        <v>6</v>
      </c>
      <c r="B10" s="143" t="s">
        <v>27</v>
      </c>
      <c r="C10" s="144">
        <v>516</v>
      </c>
      <c r="D10" s="145" t="s">
        <v>63</v>
      </c>
      <c r="E10" s="146">
        <v>401</v>
      </c>
      <c r="F10" s="147">
        <f t="shared" si="0"/>
        <v>917</v>
      </c>
      <c r="H10" s="139" t="str">
        <f t="shared" si="1"/>
        <v>Липатова Ксения - Авдеева Алена</v>
      </c>
    </row>
    <row r="11" spans="1:8" ht="12.75" customHeight="1">
      <c r="A11" s="142">
        <v>7</v>
      </c>
      <c r="B11" s="143" t="s">
        <v>32</v>
      </c>
      <c r="C11" s="144">
        <v>400</v>
      </c>
      <c r="D11" s="145" t="s">
        <v>31</v>
      </c>
      <c r="E11" s="146">
        <v>427</v>
      </c>
      <c r="F11" s="147">
        <f t="shared" si="0"/>
        <v>827</v>
      </c>
      <c r="H11" s="139" t="str">
        <f t="shared" si="1"/>
        <v>Сайфуллина Азалия - Кочарян Лилит</v>
      </c>
    </row>
    <row r="12" spans="1:8" ht="12.75" customHeight="1">
      <c r="A12" s="142">
        <v>8</v>
      </c>
      <c r="B12" s="143" t="s">
        <v>29</v>
      </c>
      <c r="C12" s="144">
        <v>400</v>
      </c>
      <c r="D12" s="145" t="s">
        <v>30</v>
      </c>
      <c r="E12" s="146">
        <v>417</v>
      </c>
      <c r="F12" s="147">
        <f t="shared" si="0"/>
        <v>817</v>
      </c>
      <c r="H12" s="139" t="str">
        <f t="shared" si="1"/>
        <v>Абдулганеева Анастасия - Муратова Аделина</v>
      </c>
    </row>
    <row r="13" spans="1:8" ht="12.75" customHeight="1">
      <c r="A13" s="142">
        <v>9</v>
      </c>
      <c r="B13" s="143" t="s">
        <v>35</v>
      </c>
      <c r="C13" s="144">
        <v>400</v>
      </c>
      <c r="D13" s="145" t="s">
        <v>125</v>
      </c>
      <c r="E13" s="146">
        <v>327</v>
      </c>
      <c r="F13" s="147">
        <f t="shared" si="0"/>
        <v>727</v>
      </c>
      <c r="H13" s="139" t="str">
        <f aca="true" t="shared" si="2" ref="H13:H20">CONCATENATE(B13," - ",D13)</f>
        <v>Ганиева Эльвира - Апсатарова Наталья</v>
      </c>
    </row>
    <row r="14" spans="1:8" ht="12.75" customHeight="1">
      <c r="A14" s="142">
        <v>10</v>
      </c>
      <c r="B14" s="143" t="s">
        <v>34</v>
      </c>
      <c r="C14" s="144">
        <v>335</v>
      </c>
      <c r="D14" s="145" t="s">
        <v>126</v>
      </c>
      <c r="E14" s="146">
        <v>362</v>
      </c>
      <c r="F14" s="147">
        <f t="shared" si="0"/>
        <v>697</v>
      </c>
      <c r="H14" s="139" t="str">
        <f t="shared" si="2"/>
        <v>Новичкова Александра - Галимуллина Алина</v>
      </c>
    </row>
    <row r="15" spans="1:8" ht="12.75" customHeight="1">
      <c r="A15" s="142">
        <v>11</v>
      </c>
      <c r="B15" s="143" t="s">
        <v>127</v>
      </c>
      <c r="C15" s="144">
        <v>300</v>
      </c>
      <c r="D15" s="145" t="s">
        <v>128</v>
      </c>
      <c r="E15" s="146">
        <v>373</v>
      </c>
      <c r="F15" s="147">
        <f t="shared" si="0"/>
        <v>673</v>
      </c>
      <c r="H15" s="139" t="str">
        <f t="shared" si="2"/>
        <v>Искакова Карина - Байбулатова Эвелина</v>
      </c>
    </row>
    <row r="16" spans="1:8" ht="12.75" customHeight="1">
      <c r="A16" s="142">
        <v>12</v>
      </c>
      <c r="B16" s="143" t="s">
        <v>129</v>
      </c>
      <c r="C16" s="144">
        <v>300</v>
      </c>
      <c r="D16" s="145" t="s">
        <v>130</v>
      </c>
      <c r="E16" s="146">
        <v>262</v>
      </c>
      <c r="F16" s="147">
        <f t="shared" si="0"/>
        <v>562</v>
      </c>
      <c r="H16" s="139" t="str">
        <f t="shared" si="2"/>
        <v>Рахимова Амина - Галанова Анастасия</v>
      </c>
    </row>
    <row r="17" spans="1:8" ht="12.75" customHeight="1">
      <c r="A17" s="142">
        <v>13</v>
      </c>
      <c r="B17" s="143" t="s">
        <v>131</v>
      </c>
      <c r="C17" s="144">
        <v>209</v>
      </c>
      <c r="D17" s="145" t="s">
        <v>132</v>
      </c>
      <c r="E17" s="146">
        <v>278</v>
      </c>
      <c r="F17" s="147">
        <f t="shared" si="0"/>
        <v>487</v>
      </c>
      <c r="H17" s="139" t="str">
        <f t="shared" si="2"/>
        <v>Малышева Анастасия - Писарева Елена</v>
      </c>
    </row>
    <row r="18" spans="1:8" ht="12.75" customHeight="1">
      <c r="A18" s="142">
        <v>14</v>
      </c>
      <c r="B18" s="143" t="s">
        <v>133</v>
      </c>
      <c r="C18" s="144">
        <v>125</v>
      </c>
      <c r="D18" s="145" t="s">
        <v>134</v>
      </c>
      <c r="E18" s="146">
        <v>90</v>
      </c>
      <c r="F18" s="147">
        <f t="shared" si="0"/>
        <v>215</v>
      </c>
      <c r="H18" s="139" t="str">
        <f t="shared" si="2"/>
        <v>Ниценко Снежана - Решетникова Арина</v>
      </c>
    </row>
    <row r="19" spans="1:8" ht="12.75" customHeight="1">
      <c r="A19" s="142">
        <v>15</v>
      </c>
      <c r="B19" s="143"/>
      <c r="C19" s="144"/>
      <c r="D19" s="145"/>
      <c r="E19" s="146"/>
      <c r="F19" s="147">
        <f t="shared" si="0"/>
        <v>0</v>
      </c>
      <c r="H19" s="139" t="str">
        <f t="shared" si="2"/>
        <v> - </v>
      </c>
    </row>
    <row r="20" spans="1:8" ht="12.75" customHeight="1">
      <c r="A20" s="142">
        <v>16</v>
      </c>
      <c r="B20" s="143"/>
      <c r="C20" s="144"/>
      <c r="D20" s="145"/>
      <c r="E20" s="146"/>
      <c r="F20" s="147">
        <f t="shared" si="0"/>
        <v>0</v>
      </c>
      <c r="H20" s="139" t="str">
        <f t="shared" si="2"/>
        <v> - </v>
      </c>
    </row>
    <row r="23" ht="12" customHeight="1">
      <c r="A23" s="148" t="s">
        <v>135</v>
      </c>
    </row>
    <row r="24" spans="1:8" ht="12.75" customHeight="1">
      <c r="A24" s="152">
        <v>1</v>
      </c>
      <c r="B24" s="153" t="s">
        <v>10</v>
      </c>
      <c r="C24" s="154">
        <v>899</v>
      </c>
      <c r="D24" s="155" t="s">
        <v>7</v>
      </c>
      <c r="E24" s="156">
        <v>918</v>
      </c>
      <c r="F24" s="147">
        <f aca="true" t="shared" si="3" ref="F24:F51">C24+E24</f>
        <v>1817</v>
      </c>
      <c r="H24" s="139" t="str">
        <f aca="true" t="shared" si="4" ref="H24:H31">CONCATENATE(B24," - ",D24)</f>
        <v>Семенов Константин - Коврижников Максим</v>
      </c>
    </row>
    <row r="25" spans="1:8" ht="12.75" customHeight="1">
      <c r="A25" s="152">
        <v>2</v>
      </c>
      <c r="B25" s="153" t="s">
        <v>9</v>
      </c>
      <c r="C25" s="154">
        <v>806</v>
      </c>
      <c r="D25" s="155" t="s">
        <v>14</v>
      </c>
      <c r="E25" s="156">
        <v>834</v>
      </c>
      <c r="F25" s="147">
        <f t="shared" si="3"/>
        <v>1640</v>
      </c>
      <c r="H25" s="139" t="str">
        <f t="shared" si="4"/>
        <v>Хафизов Булат - Абулаев Салават</v>
      </c>
    </row>
    <row r="26" spans="1:8" ht="12.75" customHeight="1">
      <c r="A26" s="152">
        <v>3</v>
      </c>
      <c r="B26" s="153" t="s">
        <v>8</v>
      </c>
      <c r="C26" s="154">
        <v>917</v>
      </c>
      <c r="D26" s="155" t="s">
        <v>15</v>
      </c>
      <c r="E26" s="156">
        <v>722</v>
      </c>
      <c r="F26" s="147">
        <f t="shared" si="3"/>
        <v>1639</v>
      </c>
      <c r="H26" s="139" t="str">
        <f t="shared" si="4"/>
        <v>Аббасов Рустамхон - Зарецкий Максим</v>
      </c>
    </row>
    <row r="27" spans="1:8" ht="12.75" customHeight="1">
      <c r="A27" s="152">
        <v>4</v>
      </c>
      <c r="B27" s="153" t="s">
        <v>11</v>
      </c>
      <c r="C27" s="154">
        <v>785</v>
      </c>
      <c r="D27" s="155" t="s">
        <v>13</v>
      </c>
      <c r="E27" s="156">
        <v>807</v>
      </c>
      <c r="F27" s="147">
        <f t="shared" si="3"/>
        <v>1592</v>
      </c>
      <c r="H27" s="139" t="str">
        <f t="shared" si="4"/>
        <v>Байрамалов Леонид - Срумов Антон</v>
      </c>
    </row>
    <row r="28" spans="1:8" ht="12.75" customHeight="1">
      <c r="A28" s="152">
        <v>5</v>
      </c>
      <c r="B28" s="153" t="s">
        <v>12</v>
      </c>
      <c r="C28" s="154">
        <v>812</v>
      </c>
      <c r="D28" s="155" t="s">
        <v>85</v>
      </c>
      <c r="E28" s="156">
        <v>698</v>
      </c>
      <c r="F28" s="147">
        <f t="shared" si="3"/>
        <v>1510</v>
      </c>
      <c r="H28" s="139" t="str">
        <f t="shared" si="4"/>
        <v>Яковлев Денис - Байрамалов Константин</v>
      </c>
    </row>
    <row r="29" spans="1:8" ht="12.75" customHeight="1">
      <c r="A29" s="152">
        <v>6</v>
      </c>
      <c r="B29" s="153" t="s">
        <v>96</v>
      </c>
      <c r="C29" s="154">
        <v>591</v>
      </c>
      <c r="D29" s="155" t="s">
        <v>19</v>
      </c>
      <c r="E29" s="156">
        <v>844</v>
      </c>
      <c r="F29" s="147">
        <f t="shared" si="3"/>
        <v>1435</v>
      </c>
      <c r="H29" s="139" t="str">
        <f t="shared" si="4"/>
        <v>Макаров Андрей - Терехин Виктор</v>
      </c>
    </row>
    <row r="30" spans="1:8" ht="12.75" customHeight="1">
      <c r="A30" s="152">
        <v>7</v>
      </c>
      <c r="B30" s="153" t="s">
        <v>86</v>
      </c>
      <c r="C30" s="154">
        <v>695</v>
      </c>
      <c r="D30" s="155" t="s">
        <v>16</v>
      </c>
      <c r="E30" s="156">
        <v>726</v>
      </c>
      <c r="F30" s="147">
        <f t="shared" si="3"/>
        <v>1421</v>
      </c>
      <c r="H30" s="139" t="str">
        <f t="shared" si="4"/>
        <v>Горбунов Валентин - Аюпов Радик</v>
      </c>
    </row>
    <row r="31" spans="1:8" ht="12.75" customHeight="1">
      <c r="A31" s="152">
        <v>8</v>
      </c>
      <c r="B31" s="153" t="s">
        <v>17</v>
      </c>
      <c r="C31" s="154">
        <v>761</v>
      </c>
      <c r="D31" s="155" t="s">
        <v>94</v>
      </c>
      <c r="E31" s="156">
        <v>643</v>
      </c>
      <c r="F31" s="147">
        <f t="shared" si="3"/>
        <v>1404</v>
      </c>
      <c r="H31" s="139" t="str">
        <f t="shared" si="4"/>
        <v>Клоков Михаил - Клоков Юрий</v>
      </c>
    </row>
    <row r="32" spans="1:8" ht="12.75" customHeight="1">
      <c r="A32" s="152">
        <v>9</v>
      </c>
      <c r="B32" s="153" t="s">
        <v>136</v>
      </c>
      <c r="C32" s="154">
        <v>592</v>
      </c>
      <c r="D32" s="155" t="s">
        <v>81</v>
      </c>
      <c r="E32" s="156">
        <v>782</v>
      </c>
      <c r="F32" s="147">
        <f t="shared" si="3"/>
        <v>1374</v>
      </c>
      <c r="H32" s="139" t="str">
        <f aca="true" t="shared" si="5" ref="H32:H51">CONCATENATE(B32," - ",D32)</f>
        <v>Суфияров Эдуард - Исмайлов Азамат</v>
      </c>
    </row>
    <row r="33" spans="1:8" ht="12.75" customHeight="1">
      <c r="A33" s="152">
        <v>10</v>
      </c>
      <c r="B33" s="153" t="s">
        <v>88</v>
      </c>
      <c r="C33" s="154">
        <v>685</v>
      </c>
      <c r="D33" s="155" t="s">
        <v>91</v>
      </c>
      <c r="E33" s="156">
        <v>673</v>
      </c>
      <c r="F33" s="147">
        <f t="shared" si="3"/>
        <v>1358</v>
      </c>
      <c r="H33" s="139" t="str">
        <f t="shared" si="5"/>
        <v>Абулаев Айрат - Матвеев Антон</v>
      </c>
    </row>
    <row r="34" spans="1:8" ht="12.75" customHeight="1">
      <c r="A34" s="152">
        <v>11</v>
      </c>
      <c r="B34" s="153" t="s">
        <v>89</v>
      </c>
      <c r="C34" s="154">
        <v>685</v>
      </c>
      <c r="D34" s="155" t="s">
        <v>92</v>
      </c>
      <c r="E34" s="156">
        <v>662</v>
      </c>
      <c r="F34" s="147">
        <f t="shared" si="3"/>
        <v>1347</v>
      </c>
      <c r="H34" s="139" t="str">
        <f t="shared" si="5"/>
        <v>Насыров Эмиль - Андрющенко Александр</v>
      </c>
    </row>
    <row r="35" spans="1:8" ht="12.75" customHeight="1">
      <c r="A35" s="152">
        <v>12</v>
      </c>
      <c r="B35" s="153" t="s">
        <v>116</v>
      </c>
      <c r="C35" s="154">
        <v>600</v>
      </c>
      <c r="D35" s="155" t="s">
        <v>83</v>
      </c>
      <c r="E35" s="156">
        <v>727</v>
      </c>
      <c r="F35" s="147">
        <f t="shared" si="3"/>
        <v>1327</v>
      </c>
      <c r="H35" s="139" t="str">
        <f t="shared" si="5"/>
        <v>Наконечный Антон - Старновский Семен</v>
      </c>
    </row>
    <row r="36" spans="1:8" ht="12.75" customHeight="1">
      <c r="A36" s="152">
        <v>13</v>
      </c>
      <c r="B36" s="153" t="s">
        <v>90</v>
      </c>
      <c r="C36" s="154">
        <v>675</v>
      </c>
      <c r="D36" s="155" t="s">
        <v>93</v>
      </c>
      <c r="E36" s="156">
        <v>644</v>
      </c>
      <c r="F36" s="147">
        <f t="shared" si="3"/>
        <v>1319</v>
      </c>
      <c r="H36" s="139" t="str">
        <f t="shared" si="5"/>
        <v>Крылов Алексей - Тарасов Артем</v>
      </c>
    </row>
    <row r="37" spans="1:8" ht="12.75" customHeight="1">
      <c r="A37" s="152">
        <v>14</v>
      </c>
      <c r="B37" s="153" t="s">
        <v>84</v>
      </c>
      <c r="C37" s="154">
        <v>700</v>
      </c>
      <c r="D37" s="155" t="s">
        <v>137</v>
      </c>
      <c r="E37" s="156">
        <v>608</v>
      </c>
      <c r="F37" s="147">
        <f t="shared" si="3"/>
        <v>1308</v>
      </c>
      <c r="H37" s="139" t="str">
        <f t="shared" si="5"/>
        <v>Байназаров Азамат - Лежнев Артем</v>
      </c>
    </row>
    <row r="38" spans="1:8" ht="12.75" customHeight="1">
      <c r="A38" s="152">
        <v>15</v>
      </c>
      <c r="B38" s="153" t="s">
        <v>20</v>
      </c>
      <c r="C38" s="154">
        <v>700</v>
      </c>
      <c r="D38" s="155" t="s">
        <v>22</v>
      </c>
      <c r="E38" s="156">
        <v>600</v>
      </c>
      <c r="F38" s="147">
        <f t="shared" si="3"/>
        <v>1300</v>
      </c>
      <c r="H38" s="139" t="str">
        <f t="shared" si="5"/>
        <v>Мазмаев Руслан - Кузнецов Александр</v>
      </c>
    </row>
    <row r="39" spans="1:8" ht="12.75" customHeight="1">
      <c r="A39" s="152">
        <v>16</v>
      </c>
      <c r="B39" s="153" t="s">
        <v>21</v>
      </c>
      <c r="C39" s="154">
        <v>500</v>
      </c>
      <c r="D39" s="155" t="s">
        <v>82</v>
      </c>
      <c r="E39" s="156">
        <v>751</v>
      </c>
      <c r="F39" s="147">
        <f t="shared" si="3"/>
        <v>1251</v>
      </c>
      <c r="H39" s="139" t="str">
        <f t="shared" si="5"/>
        <v>Сагитов Александр - Рогачев Дмитрий</v>
      </c>
    </row>
    <row r="40" spans="1:8" ht="12.75" customHeight="1">
      <c r="A40" s="152">
        <v>17</v>
      </c>
      <c r="B40" s="153" t="s">
        <v>87</v>
      </c>
      <c r="C40" s="154">
        <v>690</v>
      </c>
      <c r="D40" s="155" t="s">
        <v>102</v>
      </c>
      <c r="E40" s="156">
        <v>473</v>
      </c>
      <c r="F40" s="147">
        <f t="shared" si="3"/>
        <v>1163</v>
      </c>
      <c r="H40" s="139" t="str">
        <f aca="true" t="shared" si="6" ref="H40:H45">CONCATENATE(B40," - ",D40)</f>
        <v>Гумеров Ильсур - Исянбаев Ильсур</v>
      </c>
    </row>
    <row r="41" spans="1:8" ht="12.75" customHeight="1">
      <c r="A41" s="152">
        <v>18</v>
      </c>
      <c r="B41" s="153" t="s">
        <v>103</v>
      </c>
      <c r="C41" s="154">
        <v>440</v>
      </c>
      <c r="D41" s="155" t="s">
        <v>99</v>
      </c>
      <c r="E41" s="156">
        <v>578</v>
      </c>
      <c r="F41" s="147">
        <f t="shared" si="3"/>
        <v>1018</v>
      </c>
      <c r="H41" s="139" t="str">
        <f t="shared" si="6"/>
        <v>Бычков Артем - Тагиров Сайфулла</v>
      </c>
    </row>
    <row r="42" spans="1:8" ht="12.75" customHeight="1">
      <c r="A42" s="152">
        <v>19</v>
      </c>
      <c r="B42" s="153" t="s">
        <v>138</v>
      </c>
      <c r="C42" s="154">
        <v>420</v>
      </c>
      <c r="D42" s="155" t="s">
        <v>101</v>
      </c>
      <c r="E42" s="156">
        <v>542</v>
      </c>
      <c r="F42" s="147">
        <f t="shared" si="3"/>
        <v>962</v>
      </c>
      <c r="H42" s="139" t="str">
        <f t="shared" si="6"/>
        <v>Ортенберг Роман - Фирсов Денис</v>
      </c>
    </row>
    <row r="43" spans="1:8" ht="12.75" customHeight="1">
      <c r="A43" s="152">
        <v>20</v>
      </c>
      <c r="B43" s="153" t="s">
        <v>18</v>
      </c>
      <c r="C43" s="154">
        <v>400</v>
      </c>
      <c r="D43" s="155" t="s">
        <v>112</v>
      </c>
      <c r="E43" s="156">
        <v>400</v>
      </c>
      <c r="F43" s="147">
        <f t="shared" si="3"/>
        <v>800</v>
      </c>
      <c r="H43" s="139" t="str">
        <f t="shared" si="6"/>
        <v>Каюмов Рафаэль - Ишпулатов Эдик</v>
      </c>
    </row>
    <row r="44" spans="1:8" ht="12.75" customHeight="1">
      <c r="A44" s="152">
        <v>21</v>
      </c>
      <c r="B44" s="153" t="s">
        <v>139</v>
      </c>
      <c r="C44" s="154">
        <v>198</v>
      </c>
      <c r="D44" s="155" t="s">
        <v>98</v>
      </c>
      <c r="E44" s="156">
        <v>583</v>
      </c>
      <c r="F44" s="147">
        <f t="shared" si="3"/>
        <v>781</v>
      </c>
      <c r="H44" s="139" t="str">
        <f t="shared" si="6"/>
        <v>Фролов Роман - Мазурин Александр</v>
      </c>
    </row>
    <row r="45" spans="1:8" ht="12.75" customHeight="1">
      <c r="A45" s="152">
        <v>22</v>
      </c>
      <c r="B45" s="153" t="s">
        <v>107</v>
      </c>
      <c r="C45" s="154">
        <v>352</v>
      </c>
      <c r="D45" s="155" t="s">
        <v>104</v>
      </c>
      <c r="E45" s="156">
        <v>424</v>
      </c>
      <c r="F45" s="147">
        <f t="shared" si="3"/>
        <v>776</v>
      </c>
      <c r="H45" s="139" t="str">
        <f t="shared" si="6"/>
        <v>Кузнецов Олег - Кузнецов Дмитрий</v>
      </c>
    </row>
    <row r="46" spans="1:8" ht="12.75" customHeight="1">
      <c r="A46" s="152">
        <v>23</v>
      </c>
      <c r="B46" s="153" t="s">
        <v>108</v>
      </c>
      <c r="C46" s="154">
        <v>343</v>
      </c>
      <c r="D46" s="155" t="s">
        <v>106</v>
      </c>
      <c r="E46" s="156">
        <v>413</v>
      </c>
      <c r="F46" s="147">
        <f t="shared" si="3"/>
        <v>756</v>
      </c>
      <c r="H46" s="139" t="str">
        <f>CONCATENATE(B46," - ",D46)</f>
        <v>Каипов Спартак - Нураев Батыр</v>
      </c>
    </row>
    <row r="47" spans="1:8" ht="12.75" customHeight="1">
      <c r="A47" s="152">
        <v>24</v>
      </c>
      <c r="B47" s="153" t="s">
        <v>100</v>
      </c>
      <c r="C47" s="154">
        <v>574</v>
      </c>
      <c r="D47" s="155" t="s">
        <v>118</v>
      </c>
      <c r="E47" s="156">
        <v>100</v>
      </c>
      <c r="F47" s="147">
        <f t="shared" si="3"/>
        <v>674</v>
      </c>
      <c r="H47" s="139" t="str">
        <f>CONCATENATE(B47," - ",D47)</f>
        <v>Ахкамов Марсель - Хасбиев Владислав</v>
      </c>
    </row>
    <row r="48" spans="1:8" ht="12.75" customHeight="1">
      <c r="A48" s="152">
        <v>25</v>
      </c>
      <c r="B48" s="153" t="s">
        <v>119</v>
      </c>
      <c r="C48" s="154">
        <v>200</v>
      </c>
      <c r="D48" s="155" t="s">
        <v>140</v>
      </c>
      <c r="E48" s="156">
        <v>400</v>
      </c>
      <c r="F48" s="147">
        <f t="shared" si="3"/>
        <v>600</v>
      </c>
      <c r="H48" s="139" t="str">
        <f>CONCATENATE(B48," - ",D48)</f>
        <v>Виноградов Андрей - Барабанов Владимир</v>
      </c>
    </row>
    <row r="49" spans="1:8" ht="12.75" customHeight="1">
      <c r="A49" s="152">
        <v>26</v>
      </c>
      <c r="B49" s="153" t="s">
        <v>111</v>
      </c>
      <c r="C49" s="154">
        <v>301</v>
      </c>
      <c r="D49" s="155" t="s">
        <v>113</v>
      </c>
      <c r="E49" s="156">
        <v>148</v>
      </c>
      <c r="F49" s="147">
        <f t="shared" si="3"/>
        <v>449</v>
      </c>
      <c r="H49" s="139" t="str">
        <f>CONCATENATE(B49," - ",D49)</f>
        <v>Зайнуллин Фаниль - Бикметов Раиль</v>
      </c>
    </row>
    <row r="50" spans="1:8" ht="12.75" customHeight="1">
      <c r="A50" s="152">
        <v>27</v>
      </c>
      <c r="B50" s="153"/>
      <c r="C50" s="154"/>
      <c r="D50" s="155"/>
      <c r="E50" s="156"/>
      <c r="F50" s="147">
        <f t="shared" si="3"/>
        <v>0</v>
      </c>
      <c r="H50" s="139" t="str">
        <f t="shared" si="5"/>
        <v> - </v>
      </c>
    </row>
    <row r="51" spans="1:8" ht="12.75" customHeight="1">
      <c r="A51" s="152">
        <v>28</v>
      </c>
      <c r="B51" s="153"/>
      <c r="C51" s="154"/>
      <c r="D51" s="155"/>
      <c r="E51" s="156"/>
      <c r="F51" s="147">
        <f t="shared" si="3"/>
        <v>0</v>
      </c>
      <c r="H51" s="139" t="str">
        <f t="shared" si="5"/>
        <v> - </v>
      </c>
    </row>
    <row r="54" ht="12" customHeight="1">
      <c r="A54" s="157" t="s">
        <v>141</v>
      </c>
    </row>
    <row r="55" spans="1:8" ht="12.75" customHeight="1">
      <c r="A55" s="158">
        <v>1</v>
      </c>
      <c r="B55" s="153" t="s">
        <v>13</v>
      </c>
      <c r="C55" s="154">
        <v>807</v>
      </c>
      <c r="D55" s="145" t="s">
        <v>5</v>
      </c>
      <c r="E55" s="159">
        <v>805</v>
      </c>
      <c r="F55" s="147">
        <f aca="true" t="shared" si="7" ref="F55:F84">C55+E55</f>
        <v>1612</v>
      </c>
      <c r="H55" s="139" t="str">
        <f aca="true" t="shared" si="8" ref="H55:H62">CONCATENATE(B55," - ",D55)</f>
        <v>Срумов Антон - Лончакова Юлия</v>
      </c>
    </row>
    <row r="56" spans="1:8" ht="12.75" customHeight="1">
      <c r="A56" s="158">
        <v>2</v>
      </c>
      <c r="B56" s="153" t="s">
        <v>8</v>
      </c>
      <c r="C56" s="154">
        <v>917</v>
      </c>
      <c r="D56" s="145" t="s">
        <v>6</v>
      </c>
      <c r="E56" s="159">
        <v>650</v>
      </c>
      <c r="F56" s="147">
        <f t="shared" si="7"/>
        <v>1567</v>
      </c>
      <c r="H56" s="139" t="str">
        <f t="shared" si="8"/>
        <v>Аббасов Рустамхон - Ратникова Наталья</v>
      </c>
    </row>
    <row r="57" spans="1:8" ht="12.75" customHeight="1">
      <c r="A57" s="158">
        <v>3</v>
      </c>
      <c r="B57" s="153" t="s">
        <v>12</v>
      </c>
      <c r="C57" s="154">
        <v>812</v>
      </c>
      <c r="D57" s="145" t="s">
        <v>25</v>
      </c>
      <c r="E57" s="159">
        <v>709</v>
      </c>
      <c r="F57" s="147">
        <f t="shared" si="7"/>
        <v>1521</v>
      </c>
      <c r="H57" s="139" t="str">
        <f t="shared" si="8"/>
        <v>Яковлев Денис - Запольских Алена</v>
      </c>
    </row>
    <row r="58" spans="1:8" ht="12.75" customHeight="1">
      <c r="A58" s="158">
        <v>4</v>
      </c>
      <c r="B58" s="153" t="s">
        <v>7</v>
      </c>
      <c r="C58" s="154">
        <v>918</v>
      </c>
      <c r="D58" s="145" t="s">
        <v>24</v>
      </c>
      <c r="E58" s="159">
        <v>583</v>
      </c>
      <c r="F58" s="147">
        <f t="shared" si="7"/>
        <v>1501</v>
      </c>
      <c r="H58" s="139" t="str">
        <f t="shared" si="8"/>
        <v>Коврижников Максим - Якупова Дина</v>
      </c>
    </row>
    <row r="59" spans="1:8" ht="12.75" customHeight="1">
      <c r="A59" s="158">
        <v>5</v>
      </c>
      <c r="B59" s="153" t="s">
        <v>14</v>
      </c>
      <c r="C59" s="154">
        <v>834</v>
      </c>
      <c r="D59" s="145" t="s">
        <v>26</v>
      </c>
      <c r="E59" s="159">
        <v>584</v>
      </c>
      <c r="F59" s="147">
        <f t="shared" si="7"/>
        <v>1418</v>
      </c>
      <c r="H59" s="139" t="str">
        <f t="shared" si="8"/>
        <v>Абулаев Салават - Сабирова Полина</v>
      </c>
    </row>
    <row r="60" spans="1:8" ht="12.75" customHeight="1">
      <c r="A60" s="158">
        <v>6</v>
      </c>
      <c r="B60" s="153" t="s">
        <v>82</v>
      </c>
      <c r="C60" s="154">
        <v>751</v>
      </c>
      <c r="D60" s="145" t="s">
        <v>23</v>
      </c>
      <c r="E60" s="159">
        <v>611</v>
      </c>
      <c r="F60" s="147">
        <f t="shared" si="7"/>
        <v>1362</v>
      </c>
      <c r="H60" s="139" t="str">
        <f t="shared" si="8"/>
        <v>Рогачев Дмитрий - Едренкина Анна</v>
      </c>
    </row>
    <row r="61" spans="1:8" ht="12.75" customHeight="1">
      <c r="A61" s="158">
        <v>7</v>
      </c>
      <c r="B61" s="153" t="s">
        <v>17</v>
      </c>
      <c r="C61" s="154">
        <v>761</v>
      </c>
      <c r="D61" s="145" t="s">
        <v>142</v>
      </c>
      <c r="E61" s="159">
        <v>575</v>
      </c>
      <c r="F61" s="147">
        <f t="shared" si="7"/>
        <v>1336</v>
      </c>
      <c r="H61" s="139" t="str">
        <f t="shared" si="8"/>
        <v>Клоков Михаил - Ишмухаметова Камилла</v>
      </c>
    </row>
    <row r="62" spans="1:8" ht="12.75" customHeight="1">
      <c r="A62" s="158">
        <v>8</v>
      </c>
      <c r="B62" s="153" t="s">
        <v>10</v>
      </c>
      <c r="C62" s="154">
        <v>899</v>
      </c>
      <c r="D62" s="145" t="s">
        <v>31</v>
      </c>
      <c r="E62" s="159">
        <v>427</v>
      </c>
      <c r="F62" s="147">
        <f t="shared" si="7"/>
        <v>1326</v>
      </c>
      <c r="H62" s="139" t="str">
        <f t="shared" si="8"/>
        <v>Семенов Константин - Кочарян Лилит</v>
      </c>
    </row>
    <row r="63" spans="1:8" ht="12.75" customHeight="1">
      <c r="A63" s="158">
        <v>9</v>
      </c>
      <c r="B63" s="153" t="s">
        <v>9</v>
      </c>
      <c r="C63" s="154">
        <v>806</v>
      </c>
      <c r="D63" s="145" t="s">
        <v>30</v>
      </c>
      <c r="E63" s="159">
        <v>417</v>
      </c>
      <c r="F63" s="147">
        <f t="shared" si="7"/>
        <v>1223</v>
      </c>
      <c r="H63" s="139" t="str">
        <f aca="true" t="shared" si="9" ref="H63:H84">CONCATENATE(B63," - ",D63)</f>
        <v>Хафизов Булат - Муратова Аделина</v>
      </c>
    </row>
    <row r="64" spans="1:8" ht="12.75" customHeight="1">
      <c r="A64" s="158">
        <v>10</v>
      </c>
      <c r="B64" s="153" t="s">
        <v>86</v>
      </c>
      <c r="C64" s="154">
        <v>695</v>
      </c>
      <c r="D64" s="145" t="s">
        <v>27</v>
      </c>
      <c r="E64" s="159">
        <v>516</v>
      </c>
      <c r="F64" s="147">
        <f t="shared" si="7"/>
        <v>1211</v>
      </c>
      <c r="H64" s="139" t="str">
        <f t="shared" si="9"/>
        <v>Горбунов Валентин - Липатова Ксения</v>
      </c>
    </row>
    <row r="65" spans="1:8" ht="12.75" customHeight="1">
      <c r="A65" s="158">
        <v>11</v>
      </c>
      <c r="B65" s="153" t="s">
        <v>84</v>
      </c>
      <c r="C65" s="154">
        <v>700</v>
      </c>
      <c r="D65" s="145" t="s">
        <v>124</v>
      </c>
      <c r="E65" s="159">
        <v>492</v>
      </c>
      <c r="F65" s="147">
        <f t="shared" si="7"/>
        <v>1192</v>
      </c>
      <c r="H65" s="139" t="str">
        <f t="shared" si="9"/>
        <v>Байназаров Азамат - Ишкуватова Элеонора</v>
      </c>
    </row>
    <row r="66" spans="1:8" ht="12.75" customHeight="1">
      <c r="A66" s="158">
        <v>12</v>
      </c>
      <c r="B66" s="153" t="s">
        <v>11</v>
      </c>
      <c r="C66" s="154">
        <v>785</v>
      </c>
      <c r="D66" s="145" t="s">
        <v>32</v>
      </c>
      <c r="E66" s="159">
        <v>400</v>
      </c>
      <c r="F66" s="147">
        <f t="shared" si="7"/>
        <v>1185</v>
      </c>
      <c r="H66" s="139" t="str">
        <f t="shared" si="9"/>
        <v>Байрамалов Леонид - Сайфуллина Азалия</v>
      </c>
    </row>
    <row r="67" spans="1:8" ht="12.75" customHeight="1">
      <c r="A67" s="158">
        <v>13</v>
      </c>
      <c r="B67" s="153" t="s">
        <v>15</v>
      </c>
      <c r="C67" s="154">
        <v>722</v>
      </c>
      <c r="D67" s="145" t="s">
        <v>29</v>
      </c>
      <c r="E67" s="159">
        <v>400</v>
      </c>
      <c r="F67" s="147">
        <f t="shared" si="7"/>
        <v>1122</v>
      </c>
      <c r="H67" s="139" t="str">
        <f t="shared" si="9"/>
        <v>Зарецкий Максим - Абдулганеева Анастасия</v>
      </c>
    </row>
    <row r="68" spans="1:8" ht="12.75" customHeight="1">
      <c r="A68" s="158">
        <v>14</v>
      </c>
      <c r="B68" s="153" t="s">
        <v>137</v>
      </c>
      <c r="C68" s="154">
        <v>608</v>
      </c>
      <c r="D68" s="145" t="s">
        <v>123</v>
      </c>
      <c r="E68" s="159">
        <v>502</v>
      </c>
      <c r="F68" s="147">
        <f t="shared" si="7"/>
        <v>1110</v>
      </c>
      <c r="H68" s="139" t="str">
        <f t="shared" si="9"/>
        <v>Лежнев Артем - Кужина Ильгиза</v>
      </c>
    </row>
    <row r="69" spans="1:8" ht="12.75" customHeight="1">
      <c r="A69" s="158">
        <v>15</v>
      </c>
      <c r="B69" s="153" t="s">
        <v>85</v>
      </c>
      <c r="C69" s="154">
        <v>698</v>
      </c>
      <c r="D69" s="145" t="s">
        <v>63</v>
      </c>
      <c r="E69" s="159">
        <v>401</v>
      </c>
      <c r="F69" s="147">
        <f t="shared" si="7"/>
        <v>1099</v>
      </c>
      <c r="H69" s="139" t="str">
        <f t="shared" si="9"/>
        <v>Байрамалов Константин - Авдеева Алена</v>
      </c>
    </row>
    <row r="70" spans="1:8" ht="12.75" customHeight="1">
      <c r="A70" s="158">
        <v>16</v>
      </c>
      <c r="B70" s="153" t="s">
        <v>88</v>
      </c>
      <c r="C70" s="154">
        <v>685</v>
      </c>
      <c r="D70" s="145" t="s">
        <v>125</v>
      </c>
      <c r="E70" s="159">
        <v>327</v>
      </c>
      <c r="F70" s="147">
        <f t="shared" si="7"/>
        <v>1012</v>
      </c>
      <c r="H70" s="139" t="str">
        <f t="shared" si="9"/>
        <v>Абулаев Айрат - Апсатарова Наталья</v>
      </c>
    </row>
    <row r="71" spans="1:8" ht="12.75" customHeight="1">
      <c r="A71" s="158">
        <v>17</v>
      </c>
      <c r="B71" s="153" t="s">
        <v>93</v>
      </c>
      <c r="C71" s="154">
        <v>644</v>
      </c>
      <c r="D71" s="145" t="s">
        <v>126</v>
      </c>
      <c r="E71" s="159">
        <v>362</v>
      </c>
      <c r="F71" s="147">
        <f t="shared" si="7"/>
        <v>1006</v>
      </c>
      <c r="H71" s="139" t="str">
        <f t="shared" si="9"/>
        <v>Тарасов Артем - Галимуллина Алина</v>
      </c>
    </row>
    <row r="72" spans="1:8" ht="12.75" customHeight="1">
      <c r="A72" s="158">
        <v>18</v>
      </c>
      <c r="B72" s="153" t="s">
        <v>22</v>
      </c>
      <c r="C72" s="154">
        <v>600</v>
      </c>
      <c r="D72" s="145" t="s">
        <v>35</v>
      </c>
      <c r="E72" s="159">
        <v>400</v>
      </c>
      <c r="F72" s="147">
        <f t="shared" si="7"/>
        <v>1000</v>
      </c>
      <c r="H72" s="139" t="str">
        <f t="shared" si="9"/>
        <v>Кузнецов Александр - Ганиева Эльвира</v>
      </c>
    </row>
    <row r="73" spans="1:8" ht="12.75" customHeight="1">
      <c r="A73" s="158">
        <v>19</v>
      </c>
      <c r="B73" s="153" t="s">
        <v>20</v>
      </c>
      <c r="C73" s="154">
        <v>700</v>
      </c>
      <c r="D73" s="145" t="s">
        <v>36</v>
      </c>
      <c r="E73" s="159">
        <v>300</v>
      </c>
      <c r="F73" s="147">
        <f t="shared" si="7"/>
        <v>1000</v>
      </c>
      <c r="H73" s="139" t="str">
        <f aca="true" t="shared" si="10" ref="H73:H78">CONCATENATE(B73," - ",D73)</f>
        <v>Мазмаев Руслан - Мазмаева Алина</v>
      </c>
    </row>
    <row r="74" spans="1:8" ht="12.75" customHeight="1">
      <c r="A74" s="158">
        <v>20</v>
      </c>
      <c r="B74" s="153" t="s">
        <v>89</v>
      </c>
      <c r="C74" s="154">
        <v>685</v>
      </c>
      <c r="D74" s="145" t="s">
        <v>129</v>
      </c>
      <c r="E74" s="159">
        <v>300</v>
      </c>
      <c r="F74" s="147">
        <f t="shared" si="7"/>
        <v>985</v>
      </c>
      <c r="H74" s="139" t="str">
        <f t="shared" si="10"/>
        <v>Насыров Эмиль - Рахимова Амина</v>
      </c>
    </row>
    <row r="75" spans="1:8" ht="12.75" customHeight="1">
      <c r="A75" s="158">
        <v>21</v>
      </c>
      <c r="B75" s="153" t="s">
        <v>92</v>
      </c>
      <c r="C75" s="154">
        <v>662</v>
      </c>
      <c r="D75" s="145" t="s">
        <v>130</v>
      </c>
      <c r="E75" s="159">
        <v>262</v>
      </c>
      <c r="F75" s="147">
        <f t="shared" si="7"/>
        <v>924</v>
      </c>
      <c r="H75" s="139" t="str">
        <f t="shared" si="10"/>
        <v>Андрющенко Александр - Галанова Анастасия</v>
      </c>
    </row>
    <row r="76" spans="1:8" ht="12.75" customHeight="1">
      <c r="A76" s="158">
        <v>22</v>
      </c>
      <c r="B76" s="153" t="s">
        <v>98</v>
      </c>
      <c r="C76" s="154">
        <v>583</v>
      </c>
      <c r="D76" s="145" t="s">
        <v>132</v>
      </c>
      <c r="E76" s="159">
        <v>278</v>
      </c>
      <c r="F76" s="147">
        <f t="shared" si="7"/>
        <v>861</v>
      </c>
      <c r="H76" s="139" t="str">
        <f t="shared" si="10"/>
        <v>Мазурин Александр - Писарева Елена</v>
      </c>
    </row>
    <row r="77" spans="1:8" ht="12.75" customHeight="1">
      <c r="A77" s="158">
        <v>23</v>
      </c>
      <c r="B77" s="153" t="s">
        <v>101</v>
      </c>
      <c r="C77" s="154">
        <v>542</v>
      </c>
      <c r="D77" s="145" t="s">
        <v>143</v>
      </c>
      <c r="E77" s="159">
        <v>306</v>
      </c>
      <c r="F77" s="147">
        <f t="shared" si="7"/>
        <v>848</v>
      </c>
      <c r="H77" s="139" t="str">
        <f t="shared" si="10"/>
        <v>Фирсов Денис - Петухова Надежда</v>
      </c>
    </row>
    <row r="78" spans="1:8" ht="12.75" customHeight="1">
      <c r="A78" s="158">
        <v>24</v>
      </c>
      <c r="B78" s="153" t="s">
        <v>87</v>
      </c>
      <c r="C78" s="154">
        <v>690</v>
      </c>
      <c r="D78" s="145" t="s">
        <v>144</v>
      </c>
      <c r="E78" s="159">
        <v>116</v>
      </c>
      <c r="F78" s="147">
        <f t="shared" si="7"/>
        <v>806</v>
      </c>
      <c r="H78" s="139" t="str">
        <f t="shared" si="10"/>
        <v>Гумеров Ильсур - Байгужина Назгуль</v>
      </c>
    </row>
    <row r="79" spans="1:8" ht="12.75" customHeight="1">
      <c r="A79" s="158">
        <v>25</v>
      </c>
      <c r="B79" s="153" t="s">
        <v>106</v>
      </c>
      <c r="C79" s="154">
        <v>413</v>
      </c>
      <c r="D79" s="145" t="s">
        <v>128</v>
      </c>
      <c r="E79" s="159">
        <v>373</v>
      </c>
      <c r="F79" s="147">
        <f t="shared" si="7"/>
        <v>786</v>
      </c>
      <c r="H79" s="139" t="str">
        <f t="shared" si="9"/>
        <v>Нураев Батыр - Байбулатова Эвелина</v>
      </c>
    </row>
    <row r="80" spans="1:8" ht="12.75" customHeight="1">
      <c r="A80" s="158">
        <v>26</v>
      </c>
      <c r="B80" s="153" t="s">
        <v>108</v>
      </c>
      <c r="C80" s="154">
        <v>343</v>
      </c>
      <c r="D80" s="145" t="s">
        <v>127</v>
      </c>
      <c r="E80" s="159">
        <v>300</v>
      </c>
      <c r="F80" s="147">
        <f t="shared" si="7"/>
        <v>643</v>
      </c>
      <c r="H80" s="139" t="str">
        <f t="shared" si="9"/>
        <v>Каипов Спартак - Искакова Карина</v>
      </c>
    </row>
    <row r="81" spans="1:8" ht="12.75" customHeight="1">
      <c r="A81" s="158">
        <v>27</v>
      </c>
      <c r="B81" s="153" t="s">
        <v>139</v>
      </c>
      <c r="C81" s="154">
        <v>198</v>
      </c>
      <c r="D81" s="145" t="s">
        <v>131</v>
      </c>
      <c r="E81" s="159">
        <v>209</v>
      </c>
      <c r="F81" s="147">
        <f t="shared" si="7"/>
        <v>407</v>
      </c>
      <c r="H81" s="139" t="str">
        <f t="shared" si="9"/>
        <v>Фролов Роман - Малышева Анастасия</v>
      </c>
    </row>
    <row r="82" spans="1:8" ht="12.75" customHeight="1">
      <c r="A82" s="158">
        <v>28</v>
      </c>
      <c r="B82" s="153" t="s">
        <v>114</v>
      </c>
      <c r="C82" s="154">
        <v>104</v>
      </c>
      <c r="D82" s="145" t="s">
        <v>133</v>
      </c>
      <c r="E82" s="159">
        <v>125</v>
      </c>
      <c r="F82" s="147">
        <f t="shared" si="7"/>
        <v>229</v>
      </c>
      <c r="H82" s="139" t="str">
        <f t="shared" si="9"/>
        <v>Балабанов Альберт - Ниценко Снежана</v>
      </c>
    </row>
    <row r="83" spans="1:8" ht="12.75" customHeight="1">
      <c r="A83" s="158">
        <v>29</v>
      </c>
      <c r="B83" s="153"/>
      <c r="C83" s="154"/>
      <c r="D83" s="145"/>
      <c r="E83" s="159"/>
      <c r="F83" s="147">
        <f t="shared" si="7"/>
        <v>0</v>
      </c>
      <c r="H83" s="139" t="str">
        <f t="shared" si="9"/>
        <v> - </v>
      </c>
    </row>
    <row r="84" spans="1:8" ht="12.75" customHeight="1">
      <c r="A84" s="158">
        <v>30</v>
      </c>
      <c r="B84" s="153"/>
      <c r="C84" s="154"/>
      <c r="D84" s="145"/>
      <c r="E84" s="159"/>
      <c r="F84" s="147">
        <f t="shared" si="7"/>
        <v>0</v>
      </c>
      <c r="H84" s="139" t="str">
        <f t="shared" si="9"/>
        <v> - </v>
      </c>
    </row>
  </sheetData>
  <sheetProtection sheet="1"/>
  <mergeCells count="3">
    <mergeCell ref="A1:F1"/>
    <mergeCell ref="A2:F2"/>
    <mergeCell ref="A3:F3"/>
  </mergeCells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1" customWidth="1"/>
    <col min="2" max="2" width="66.75390625" style="1" customWidth="1"/>
    <col min="3" max="3" width="9.125" style="1" customWidth="1"/>
    <col min="4" max="4" width="30.75390625" style="1" customWidth="1"/>
    <col min="5" max="5" width="9.75390625" style="1" customWidth="1"/>
    <col min="6" max="6" width="4.875" style="1" customWidth="1"/>
    <col min="7" max="7" width="7.75390625" style="1" customWidth="1"/>
    <col min="8" max="8" width="1.75390625" style="1" customWidth="1"/>
    <col min="9" max="9" width="0.74609375" style="1" customWidth="1"/>
    <col min="10" max="16384" width="9.125" style="1" customWidth="1"/>
  </cols>
  <sheetData>
    <row r="1" spans="1:9" ht="16.5" thickBo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9" ht="13.5" thickBot="1">
      <c r="A2" s="103" t="s">
        <v>76</v>
      </c>
      <c r="B2" s="103"/>
      <c r="C2" s="103"/>
      <c r="D2" s="103"/>
      <c r="E2" s="103"/>
      <c r="F2" s="103"/>
      <c r="G2" s="103"/>
      <c r="H2" s="103"/>
      <c r="I2" s="103"/>
    </row>
    <row r="3" spans="1:10" ht="23.2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36"/>
    </row>
    <row r="4" spans="1:10" ht="21.75" customHeight="1">
      <c r="A4" s="37"/>
      <c r="B4" s="160"/>
      <c r="C4" s="160"/>
      <c r="D4" s="160"/>
      <c r="E4" s="160"/>
      <c r="F4" s="160"/>
      <c r="G4" s="160"/>
      <c r="H4" s="160"/>
      <c r="I4" s="160"/>
      <c r="J4" s="38"/>
    </row>
    <row r="5" spans="1:10" ht="15.75">
      <c r="A5" s="105" t="s">
        <v>145</v>
      </c>
      <c r="B5" s="106"/>
      <c r="C5" s="106"/>
      <c r="D5" s="107" t="s">
        <v>38</v>
      </c>
      <c r="E5" s="108" t="s">
        <v>146</v>
      </c>
      <c r="F5" s="108"/>
      <c r="G5" s="108"/>
      <c r="H5" s="109"/>
      <c r="I5" s="110"/>
      <c r="J5" s="38"/>
    </row>
    <row r="6" spans="1:10" ht="15.75">
      <c r="A6" s="161"/>
      <c r="B6" s="161"/>
      <c r="C6" s="161"/>
      <c r="D6" s="162"/>
      <c r="E6" s="162"/>
      <c r="F6" s="162"/>
      <c r="G6" s="162"/>
      <c r="H6" s="163"/>
      <c r="I6" s="164"/>
      <c r="J6" s="38"/>
    </row>
    <row r="7" spans="1:9" ht="10.5" customHeight="1">
      <c r="A7" s="46"/>
      <c r="B7" s="47" t="s">
        <v>39</v>
      </c>
      <c r="C7" s="48" t="s">
        <v>40</v>
      </c>
      <c r="D7" s="49" t="s">
        <v>41</v>
      </c>
      <c r="E7" s="46"/>
      <c r="F7" s="46"/>
      <c r="G7" s="46"/>
      <c r="H7" s="46"/>
      <c r="I7" s="46"/>
    </row>
    <row r="8" spans="1:9" ht="18">
      <c r="A8" s="111"/>
      <c r="B8" s="112" t="s">
        <v>147</v>
      </c>
      <c r="C8" s="52">
        <v>1</v>
      </c>
      <c r="D8" s="53" t="s">
        <v>147</v>
      </c>
      <c r="E8" s="165"/>
      <c r="F8" s="46"/>
      <c r="G8" s="46"/>
      <c r="H8" s="46"/>
      <c r="I8" s="46"/>
    </row>
    <row r="9" spans="1:9" ht="18">
      <c r="A9" s="111"/>
      <c r="B9" s="112" t="s">
        <v>148</v>
      </c>
      <c r="C9" s="52">
        <v>2</v>
      </c>
      <c r="D9" s="53" t="s">
        <v>149</v>
      </c>
      <c r="E9" s="46"/>
      <c r="F9" s="46"/>
      <c r="G9" s="46"/>
      <c r="H9" s="46"/>
      <c r="I9" s="46"/>
    </row>
    <row r="10" spans="1:9" ht="18">
      <c r="A10" s="111"/>
      <c r="B10" s="112" t="s">
        <v>149</v>
      </c>
      <c r="C10" s="52">
        <v>3</v>
      </c>
      <c r="D10" s="53" t="s">
        <v>148</v>
      </c>
      <c r="E10" s="46"/>
      <c r="F10" s="46"/>
      <c r="G10" s="46"/>
      <c r="H10" s="46"/>
      <c r="I10" s="46"/>
    </row>
    <row r="11" spans="1:9" ht="18">
      <c r="A11" s="111"/>
      <c r="B11" s="112" t="s">
        <v>150</v>
      </c>
      <c r="C11" s="52">
        <v>4</v>
      </c>
      <c r="D11" s="53" t="s">
        <v>150</v>
      </c>
      <c r="E11" s="46"/>
      <c r="F11" s="46"/>
      <c r="G11" s="46"/>
      <c r="H11" s="46"/>
      <c r="I11" s="46"/>
    </row>
    <row r="12" spans="1:9" ht="18">
      <c r="A12" s="111"/>
      <c r="B12" s="112" t="s">
        <v>151</v>
      </c>
      <c r="C12" s="52">
        <v>5</v>
      </c>
      <c r="D12" s="53"/>
      <c r="E12" s="46"/>
      <c r="F12" s="46"/>
      <c r="G12" s="46"/>
      <c r="H12" s="46"/>
      <c r="I12" s="46"/>
    </row>
    <row r="13" spans="1:9" ht="18">
      <c r="A13" s="111"/>
      <c r="B13" s="112" t="s">
        <v>152</v>
      </c>
      <c r="C13" s="52">
        <v>6</v>
      </c>
      <c r="D13" s="53"/>
      <c r="E13" s="46"/>
      <c r="F13" s="46"/>
      <c r="G13" s="46"/>
      <c r="H13" s="46"/>
      <c r="I13" s="46"/>
    </row>
    <row r="14" spans="1:9" ht="18">
      <c r="A14" s="111"/>
      <c r="B14" s="112" t="s">
        <v>153</v>
      </c>
      <c r="C14" s="52">
        <v>7</v>
      </c>
      <c r="D14" s="53"/>
      <c r="E14" s="46"/>
      <c r="F14" s="46"/>
      <c r="G14" s="46"/>
      <c r="H14" s="46"/>
      <c r="I14" s="46"/>
    </row>
    <row r="15" spans="1:9" ht="18">
      <c r="A15" s="111"/>
      <c r="B15" s="112" t="s">
        <v>154</v>
      </c>
      <c r="C15" s="52">
        <v>8</v>
      </c>
      <c r="D15" s="53"/>
      <c r="E15" s="46"/>
      <c r="F15" s="46"/>
      <c r="G15" s="46"/>
      <c r="H15" s="46"/>
      <c r="I15" s="46"/>
    </row>
    <row r="16" spans="1:9" ht="18">
      <c r="A16" s="111"/>
      <c r="B16" s="112" t="s">
        <v>155</v>
      </c>
      <c r="C16" s="52">
        <v>9</v>
      </c>
      <c r="D16" s="53"/>
      <c r="E16" s="46"/>
      <c r="F16" s="46"/>
      <c r="G16" s="46"/>
      <c r="H16" s="46"/>
      <c r="I16" s="46"/>
    </row>
    <row r="17" spans="1:9" ht="18">
      <c r="A17" s="111"/>
      <c r="B17" s="112" t="s">
        <v>156</v>
      </c>
      <c r="C17" s="52">
        <v>10</v>
      </c>
      <c r="D17" s="53"/>
      <c r="E17" s="46"/>
      <c r="F17" s="46"/>
      <c r="G17" s="46"/>
      <c r="H17" s="46"/>
      <c r="I17" s="46"/>
    </row>
    <row r="18" spans="1:9" ht="18">
      <c r="A18" s="111"/>
      <c r="B18" s="112" t="s">
        <v>157</v>
      </c>
      <c r="C18" s="52">
        <v>11</v>
      </c>
      <c r="D18" s="53"/>
      <c r="E18" s="46"/>
      <c r="F18" s="46"/>
      <c r="G18" s="46"/>
      <c r="H18" s="46"/>
      <c r="I18" s="46"/>
    </row>
    <row r="19" spans="1:9" ht="18">
      <c r="A19" s="111"/>
      <c r="B19" s="112" t="s">
        <v>158</v>
      </c>
      <c r="C19" s="52">
        <v>12</v>
      </c>
      <c r="D19" s="53"/>
      <c r="E19" s="46"/>
      <c r="F19" s="46"/>
      <c r="G19" s="46"/>
      <c r="H19" s="46"/>
      <c r="I19" s="46"/>
    </row>
    <row r="20" spans="1:9" ht="18">
      <c r="A20" s="111"/>
      <c r="B20" s="112" t="s">
        <v>159</v>
      </c>
      <c r="C20" s="52">
        <v>13</v>
      </c>
      <c r="D20" s="53"/>
      <c r="E20" s="46"/>
      <c r="F20" s="46"/>
      <c r="G20" s="46"/>
      <c r="H20" s="46"/>
      <c r="I20" s="46"/>
    </row>
    <row r="21" spans="1:9" ht="18">
      <c r="A21" s="111"/>
      <c r="B21" s="112" t="s">
        <v>160</v>
      </c>
      <c r="C21" s="52">
        <v>14</v>
      </c>
      <c r="D21" s="53"/>
      <c r="E21" s="46"/>
      <c r="F21" s="46"/>
      <c r="G21" s="46"/>
      <c r="H21" s="46"/>
      <c r="I21" s="46"/>
    </row>
    <row r="22" spans="1:9" ht="18">
      <c r="A22" s="111"/>
      <c r="B22" s="112" t="s">
        <v>64</v>
      </c>
      <c r="C22" s="52">
        <v>15</v>
      </c>
      <c r="D22" s="53"/>
      <c r="E22" s="46"/>
      <c r="F22" s="46"/>
      <c r="G22" s="46"/>
      <c r="H22" s="46"/>
      <c r="I22" s="46"/>
    </row>
    <row r="23" spans="1:9" ht="18">
      <c r="A23" s="111"/>
      <c r="B23" s="112" t="s">
        <v>64</v>
      </c>
      <c r="C23" s="52">
        <v>16</v>
      </c>
      <c r="D23" s="53"/>
      <c r="E23" s="46"/>
      <c r="F23" s="46"/>
      <c r="G23" s="46"/>
      <c r="H23" s="46"/>
      <c r="I23" s="4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I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3"/>
  <sheetViews>
    <sheetView showRowColHeaders="0" showZeros="0" showOutlineSymbols="0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6.00390625" style="3" customWidth="1"/>
    <col min="2" max="2" width="28.75390625" style="3" customWidth="1"/>
    <col min="3" max="5" width="18.75390625" style="3" customWidth="1"/>
    <col min="6" max="6" width="17.75390625" style="3" customWidth="1"/>
    <col min="7" max="7" width="3.75390625" style="3" customWidth="1"/>
    <col min="8" max="10" width="5.75390625" style="3" customWidth="1"/>
    <col min="11" max="16384" width="9.125" style="3" customWidth="1"/>
  </cols>
  <sheetData>
    <row r="1" spans="1:10" s="1" customFormat="1" ht="16.5" thickBot="1">
      <c r="A1" s="102" t="s">
        <v>163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1" customFormat="1" ht="13.5" thickBot="1">
      <c r="A2" s="166" t="s">
        <v>78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0.25" customHeight="1">
      <c r="A3" s="113" t="str">
        <f>сПарыЖен!A3</f>
        <v>LXI Личный Чемпионат Республики Башкортостан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 customHeight="1">
      <c r="A4" s="58" t="str">
        <f>сПарыЖен!E5</f>
        <v>7-8 января 2020 г.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167">
        <v>1</v>
      </c>
      <c r="B5" s="135" t="str">
        <f>сПарыЖен!B8</f>
        <v>Лончакова Юлия - Ратникова Наталья</v>
      </c>
      <c r="C5" s="168"/>
      <c r="D5" s="168"/>
      <c r="E5" s="168"/>
      <c r="F5" s="168"/>
      <c r="G5" s="168"/>
      <c r="H5" s="168"/>
      <c r="I5" s="168"/>
      <c r="J5" s="168"/>
    </row>
    <row r="6" spans="1:10" ht="12.75">
      <c r="A6" s="167"/>
      <c r="B6" s="169">
        <v>1</v>
      </c>
      <c r="C6" s="170" t="s">
        <v>147</v>
      </c>
      <c r="D6" s="168"/>
      <c r="E6" s="171"/>
      <c r="F6" s="168"/>
      <c r="G6" s="168"/>
      <c r="H6" s="168"/>
      <c r="I6" s="168"/>
      <c r="J6" s="168"/>
    </row>
    <row r="7" spans="1:10" ht="12.75">
      <c r="A7" s="167">
        <v>16</v>
      </c>
      <c r="B7" s="136" t="str">
        <f>сПарыЖен!B23</f>
        <v>_</v>
      </c>
      <c r="C7" s="172"/>
      <c r="D7" s="168"/>
      <c r="E7" s="168"/>
      <c r="F7" s="168"/>
      <c r="G7" s="168"/>
      <c r="H7" s="168"/>
      <c r="I7" s="168"/>
      <c r="J7" s="168"/>
    </row>
    <row r="8" spans="1:10" ht="12.75">
      <c r="A8" s="167"/>
      <c r="B8" s="168"/>
      <c r="C8" s="169">
        <v>9</v>
      </c>
      <c r="D8" s="170" t="s">
        <v>147</v>
      </c>
      <c r="E8" s="168"/>
      <c r="F8" s="168"/>
      <c r="G8" s="168"/>
      <c r="H8" s="168"/>
      <c r="I8" s="168"/>
      <c r="J8" s="168"/>
    </row>
    <row r="9" spans="1:10" ht="12.75">
      <c r="A9" s="167">
        <v>9</v>
      </c>
      <c r="B9" s="135" t="str">
        <f>сПарыЖен!B16</f>
        <v>Ганиева Эльвира - Апсатарова Наталья</v>
      </c>
      <c r="C9" s="172"/>
      <c r="D9" s="172"/>
      <c r="E9" s="168"/>
      <c r="F9" s="168"/>
      <c r="G9" s="168"/>
      <c r="H9" s="168"/>
      <c r="I9" s="168"/>
      <c r="J9" s="168"/>
    </row>
    <row r="10" spans="1:10" ht="12.75">
      <c r="A10" s="167"/>
      <c r="B10" s="169">
        <v>2</v>
      </c>
      <c r="C10" s="173" t="s">
        <v>154</v>
      </c>
      <c r="D10" s="172"/>
      <c r="E10" s="168"/>
      <c r="F10" s="168"/>
      <c r="G10" s="168"/>
      <c r="H10" s="168"/>
      <c r="I10" s="168"/>
      <c r="J10" s="168"/>
    </row>
    <row r="11" spans="1:10" ht="12.75">
      <c r="A11" s="167">
        <v>8</v>
      </c>
      <c r="B11" s="136" t="str">
        <f>сПарыЖен!B15</f>
        <v>Абдулганеева Анастасия - Муратова Аделина</v>
      </c>
      <c r="C11" s="168"/>
      <c r="D11" s="172"/>
      <c r="E11" s="168"/>
      <c r="F11" s="168"/>
      <c r="G11" s="168"/>
      <c r="H11" s="174"/>
      <c r="I11" s="168"/>
      <c r="J11" s="168"/>
    </row>
    <row r="12" spans="1:10" ht="12.75">
      <c r="A12" s="167"/>
      <c r="B12" s="168"/>
      <c r="C12" s="168"/>
      <c r="D12" s="169">
        <v>13</v>
      </c>
      <c r="E12" s="170" t="s">
        <v>147</v>
      </c>
      <c r="F12" s="168"/>
      <c r="G12" s="168"/>
      <c r="H12" s="174"/>
      <c r="I12" s="168"/>
      <c r="J12" s="168"/>
    </row>
    <row r="13" spans="1:10" ht="12.75">
      <c r="A13" s="167">
        <v>5</v>
      </c>
      <c r="B13" s="135" t="str">
        <f>сПарыЖен!B12</f>
        <v>Кужина Ильгиза - Ишкуватова Элеонора</v>
      </c>
      <c r="C13" s="168"/>
      <c r="D13" s="172"/>
      <c r="E13" s="172"/>
      <c r="F13" s="168"/>
      <c r="G13" s="168"/>
      <c r="H13" s="174"/>
      <c r="I13" s="168"/>
      <c r="J13" s="168"/>
    </row>
    <row r="14" spans="1:10" ht="12.75">
      <c r="A14" s="167"/>
      <c r="B14" s="169">
        <v>3</v>
      </c>
      <c r="C14" s="175" t="s">
        <v>151</v>
      </c>
      <c r="D14" s="172"/>
      <c r="E14" s="172"/>
      <c r="F14" s="176"/>
      <c r="G14" s="168"/>
      <c r="H14" s="174"/>
      <c r="I14" s="168"/>
      <c r="J14" s="168"/>
    </row>
    <row r="15" spans="1:10" ht="12.75">
      <c r="A15" s="167">
        <v>12</v>
      </c>
      <c r="B15" s="136" t="str">
        <f>сПарыЖен!B19</f>
        <v>Рахимова Амина - Галанова Анастасия</v>
      </c>
      <c r="C15" s="172"/>
      <c r="D15" s="172"/>
      <c r="E15" s="172"/>
      <c r="F15" s="168"/>
      <c r="G15" s="168"/>
      <c r="H15" s="174"/>
      <c r="I15" s="168"/>
      <c r="J15" s="168"/>
    </row>
    <row r="16" spans="1:10" ht="12.75">
      <c r="A16" s="167"/>
      <c r="B16" s="168"/>
      <c r="C16" s="169">
        <v>10</v>
      </c>
      <c r="D16" s="173" t="s">
        <v>150</v>
      </c>
      <c r="E16" s="172"/>
      <c r="F16" s="168"/>
      <c r="G16" s="168"/>
      <c r="H16" s="168"/>
      <c r="I16" s="168"/>
      <c r="J16" s="168"/>
    </row>
    <row r="17" spans="1:10" ht="12.75">
      <c r="A17" s="167">
        <v>13</v>
      </c>
      <c r="B17" s="135" t="str">
        <f>сПарыЖен!B20</f>
        <v>Малышева Анастасия - Писарева Елена</v>
      </c>
      <c r="C17" s="172"/>
      <c r="D17" s="168"/>
      <c r="E17" s="172"/>
      <c r="F17" s="168"/>
      <c r="G17" s="168"/>
      <c r="H17" s="168"/>
      <c r="I17" s="168"/>
      <c r="J17" s="168"/>
    </row>
    <row r="18" spans="1:10" ht="12.75">
      <c r="A18" s="167"/>
      <c r="B18" s="169">
        <v>4</v>
      </c>
      <c r="C18" s="173" t="s">
        <v>150</v>
      </c>
      <c r="D18" s="168"/>
      <c r="E18" s="172"/>
      <c r="F18" s="168"/>
      <c r="G18" s="168"/>
      <c r="H18" s="168"/>
      <c r="I18" s="168"/>
      <c r="J18" s="168"/>
    </row>
    <row r="19" spans="1:10" ht="12.75">
      <c r="A19" s="167">
        <v>4</v>
      </c>
      <c r="B19" s="136" t="str">
        <f>сПарыЖен!B11</f>
        <v>Ишмухаметова Камила - Сабирова Полина</v>
      </c>
      <c r="C19" s="168"/>
      <c r="D19" s="168"/>
      <c r="E19" s="172"/>
      <c r="F19" s="168"/>
      <c r="G19" s="168"/>
      <c r="H19" s="168"/>
      <c r="I19" s="168"/>
      <c r="J19" s="168"/>
    </row>
    <row r="20" spans="1:10" ht="12.75">
      <c r="A20" s="167"/>
      <c r="B20" s="168"/>
      <c r="C20" s="168"/>
      <c r="D20" s="168"/>
      <c r="E20" s="169">
        <v>15</v>
      </c>
      <c r="F20" s="177" t="s">
        <v>147</v>
      </c>
      <c r="G20" s="178"/>
      <c r="H20" s="178"/>
      <c r="I20" s="178"/>
      <c r="J20" s="178"/>
    </row>
    <row r="21" spans="1:10" ht="12.75">
      <c r="A21" s="167">
        <v>3</v>
      </c>
      <c r="B21" s="135" t="str">
        <f>сПарыЖен!B10</f>
        <v>Апсатарова Дарина - Якупова Дина</v>
      </c>
      <c r="C21" s="168"/>
      <c r="D21" s="168"/>
      <c r="E21" s="172"/>
      <c r="F21" s="179"/>
      <c r="G21" s="179"/>
      <c r="H21" s="168"/>
      <c r="I21" s="180" t="s">
        <v>65</v>
      </c>
      <c r="J21" s="180"/>
    </row>
    <row r="22" spans="1:10" ht="12.75">
      <c r="A22" s="167"/>
      <c r="B22" s="169">
        <v>5</v>
      </c>
      <c r="C22" s="170" t="s">
        <v>149</v>
      </c>
      <c r="D22" s="168"/>
      <c r="E22" s="172"/>
      <c r="F22" s="179"/>
      <c r="G22" s="179"/>
      <c r="H22" s="168"/>
      <c r="I22" s="168"/>
      <c r="J22" s="168"/>
    </row>
    <row r="23" spans="1:10" ht="12.75">
      <c r="A23" s="167">
        <v>14</v>
      </c>
      <c r="B23" s="136" t="str">
        <f>сПарыЖен!B21</f>
        <v>Ниценко Снежана - Решетникова Арина</v>
      </c>
      <c r="C23" s="172"/>
      <c r="D23" s="168"/>
      <c r="E23" s="172"/>
      <c r="F23" s="179"/>
      <c r="G23" s="179"/>
      <c r="H23" s="168"/>
      <c r="I23" s="168"/>
      <c r="J23" s="168"/>
    </row>
    <row r="24" spans="1:10" ht="12.75">
      <c r="A24" s="167"/>
      <c r="B24" s="168"/>
      <c r="C24" s="169">
        <v>11</v>
      </c>
      <c r="D24" s="170" t="s">
        <v>149</v>
      </c>
      <c r="E24" s="172"/>
      <c r="F24" s="179"/>
      <c r="G24" s="179"/>
      <c r="H24" s="168"/>
      <c r="I24" s="168"/>
      <c r="J24" s="168"/>
    </row>
    <row r="25" spans="1:10" ht="12.75">
      <c r="A25" s="167">
        <v>11</v>
      </c>
      <c r="B25" s="135" t="str">
        <f>сПарыЖен!B18</f>
        <v>Искакова Карина - Байбулатова Эвелина</v>
      </c>
      <c r="C25" s="172"/>
      <c r="D25" s="172"/>
      <c r="E25" s="172"/>
      <c r="F25" s="179"/>
      <c r="G25" s="179"/>
      <c r="H25" s="168"/>
      <c r="I25" s="168"/>
      <c r="J25" s="168"/>
    </row>
    <row r="26" spans="1:10" ht="12.75">
      <c r="A26" s="167"/>
      <c r="B26" s="169">
        <v>6</v>
      </c>
      <c r="C26" s="173"/>
      <c r="D26" s="172"/>
      <c r="E26" s="172"/>
      <c r="F26" s="179"/>
      <c r="G26" s="179"/>
      <c r="H26" s="168"/>
      <c r="I26" s="168"/>
      <c r="J26" s="168"/>
    </row>
    <row r="27" spans="1:10" ht="12.75">
      <c r="A27" s="167">
        <v>6</v>
      </c>
      <c r="B27" s="136" t="str">
        <f>сПарыЖен!B13</f>
        <v>Липатова Ксения - Авдеева Алена</v>
      </c>
      <c r="C27" s="168" t="s">
        <v>152</v>
      </c>
      <c r="D27" s="172"/>
      <c r="E27" s="172"/>
      <c r="F27" s="179"/>
      <c r="G27" s="179"/>
      <c r="H27" s="168"/>
      <c r="I27" s="168"/>
      <c r="J27" s="168"/>
    </row>
    <row r="28" spans="1:10" ht="12.75">
      <c r="A28" s="167"/>
      <c r="B28" s="168"/>
      <c r="C28" s="168"/>
      <c r="D28" s="169">
        <v>14</v>
      </c>
      <c r="E28" s="173" t="s">
        <v>149</v>
      </c>
      <c r="F28" s="179"/>
      <c r="G28" s="179"/>
      <c r="H28" s="168"/>
      <c r="I28" s="168"/>
      <c r="J28" s="168"/>
    </row>
    <row r="29" spans="1:10" ht="12.75">
      <c r="A29" s="167">
        <v>7</v>
      </c>
      <c r="B29" s="135" t="str">
        <f>сПарыЖен!B14</f>
        <v>Сайфуллина Азалия - Кочарян Лилит</v>
      </c>
      <c r="C29" s="168"/>
      <c r="D29" s="172"/>
      <c r="E29" s="168"/>
      <c r="F29" s="179"/>
      <c r="G29" s="179"/>
      <c r="H29" s="168"/>
      <c r="I29" s="168"/>
      <c r="J29" s="168"/>
    </row>
    <row r="30" spans="1:10" ht="12.75">
      <c r="A30" s="167"/>
      <c r="B30" s="169">
        <v>7</v>
      </c>
      <c r="C30" s="170" t="s">
        <v>153</v>
      </c>
      <c r="D30" s="172"/>
      <c r="E30" s="168"/>
      <c r="F30" s="179"/>
      <c r="G30" s="179"/>
      <c r="H30" s="168"/>
      <c r="I30" s="168"/>
      <c r="J30" s="168"/>
    </row>
    <row r="31" spans="1:10" ht="12.75">
      <c r="A31" s="167">
        <v>10</v>
      </c>
      <c r="B31" s="136" t="str">
        <f>сПарыЖен!B17</f>
        <v>Новичкова Александра - Галимуллина Алина</v>
      </c>
      <c r="C31" s="172"/>
      <c r="D31" s="172"/>
      <c r="E31" s="167">
        <v>-15</v>
      </c>
      <c r="F31" s="181" t="str">
        <f>IF(F20=E12,E28,IF(F20=E28,E12,0))</f>
        <v>Апсатарова Дарина - Якупова Дина</v>
      </c>
      <c r="G31" s="181"/>
      <c r="H31" s="181"/>
      <c r="I31" s="181"/>
      <c r="J31" s="181"/>
    </row>
    <row r="32" spans="1:10" ht="12.75">
      <c r="A32" s="167"/>
      <c r="B32" s="168"/>
      <c r="C32" s="169">
        <v>12</v>
      </c>
      <c r="D32" s="173" t="s">
        <v>148</v>
      </c>
      <c r="E32" s="168"/>
      <c r="F32" s="179"/>
      <c r="G32" s="179"/>
      <c r="H32" s="168"/>
      <c r="I32" s="180" t="s">
        <v>66</v>
      </c>
      <c r="J32" s="180"/>
    </row>
    <row r="33" spans="1:10" ht="12.75">
      <c r="A33" s="167">
        <v>15</v>
      </c>
      <c r="B33" s="135" t="str">
        <f>сПарыЖен!B22</f>
        <v>_</v>
      </c>
      <c r="C33" s="172"/>
      <c r="D33" s="168"/>
      <c r="E33" s="168"/>
      <c r="F33" s="179"/>
      <c r="G33" s="179"/>
      <c r="H33" s="168"/>
      <c r="I33" s="168"/>
      <c r="J33" s="168"/>
    </row>
    <row r="34" spans="1:10" ht="12.75">
      <c r="A34" s="167"/>
      <c r="B34" s="169">
        <v>8</v>
      </c>
      <c r="C34" s="173" t="s">
        <v>148</v>
      </c>
      <c r="D34" s="168"/>
      <c r="E34" s="182" t="s">
        <v>150</v>
      </c>
      <c r="F34" s="182"/>
      <c r="G34" s="182"/>
      <c r="H34" s="182"/>
      <c r="I34" s="182"/>
      <c r="J34" s="168"/>
    </row>
    <row r="35" spans="1:10" ht="12.75">
      <c r="A35" s="167">
        <v>2</v>
      </c>
      <c r="B35" s="136" t="str">
        <f>сПарыЖен!B9</f>
        <v>Запольских Алена - Едренкина Анна</v>
      </c>
      <c r="C35" s="168"/>
      <c r="D35" s="168"/>
      <c r="E35" s="183"/>
      <c r="F35" s="177" t="s">
        <v>148</v>
      </c>
      <c r="G35" s="178"/>
      <c r="H35" s="178"/>
      <c r="I35" s="178"/>
      <c r="J35" s="178"/>
    </row>
    <row r="36" spans="1:10" ht="12.75">
      <c r="A36" s="167"/>
      <c r="B36" s="168"/>
      <c r="C36" s="168"/>
      <c r="D36" s="168"/>
      <c r="E36" s="184" t="s">
        <v>148</v>
      </c>
      <c r="F36" s="185" t="s">
        <v>161</v>
      </c>
      <c r="G36" s="180"/>
      <c r="H36" s="180"/>
      <c r="I36" s="180"/>
      <c r="J36" s="180"/>
    </row>
    <row r="37" spans="1:10" ht="12.75">
      <c r="A37" s="186"/>
      <c r="B37" s="186"/>
      <c r="C37" s="186"/>
      <c r="D37" s="167"/>
      <c r="E37" s="167"/>
      <c r="F37" s="178" t="str">
        <f>IF(F35=E34,E36,IF(F35=E36,E34,0))</f>
        <v>Ишмухаметова Камила - Сабирова Полина</v>
      </c>
      <c r="G37" s="178"/>
      <c r="H37" s="178"/>
      <c r="I37" s="178"/>
      <c r="J37" s="178"/>
    </row>
    <row r="38" spans="1:10" ht="12.75">
      <c r="A38" s="186"/>
      <c r="B38" s="186"/>
      <c r="C38" s="186"/>
      <c r="D38" s="168"/>
      <c r="E38" s="167"/>
      <c r="F38" s="187" t="s">
        <v>162</v>
      </c>
      <c r="G38" s="187"/>
      <c r="H38" s="187"/>
      <c r="I38" s="187"/>
      <c r="J38" s="187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J1"/>
    <mergeCell ref="A4:J4"/>
    <mergeCell ref="I21:J21"/>
    <mergeCell ref="I32:J32"/>
    <mergeCell ref="A3:J3"/>
    <mergeCell ref="A2:J2"/>
    <mergeCell ref="F37:J37"/>
    <mergeCell ref="F20:J20"/>
    <mergeCell ref="F31:J31"/>
    <mergeCell ref="F38:J38"/>
    <mergeCell ref="F35:J35"/>
    <mergeCell ref="F36:J36"/>
    <mergeCell ref="E34:I34"/>
  </mergeCells>
  <conditionalFormatting sqref="F35:J35 A5:C36 G32:I33 G5:J30 E35:E38 D5:D38 J32:J34 E5:F33 E34:I34 F37:J37">
    <cfRule type="cellIs" priority="1" dxfId="0" operator="equal" stopIfTrue="1">
      <formula>0</formula>
    </cfRule>
  </conditionalFormatting>
  <hyperlinks>
    <hyperlink ref="A1:C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2020-01-08T08:07:00Z</cp:lastPrinted>
  <dcterms:created xsi:type="dcterms:W3CDTF">2008-02-03T08:28:10Z</dcterms:created>
  <dcterms:modified xsi:type="dcterms:W3CDTF">2020-01-08T13:14:48Z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