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05" windowHeight="4485" activeTab="0"/>
  </bookViews>
  <sheets>
    <sheet name="сСбМ" sheetId="1" r:id="rId1"/>
    <sheet name="СбМ1" sheetId="2" r:id="rId2"/>
    <sheet name="СбМ2" sheetId="3" r:id="rId3"/>
    <sheet name="пСбМ" sheetId="4" r:id="rId4"/>
    <sheet name="сСбЮ" sheetId="5" r:id="rId5"/>
    <sheet name="СбЮ" sheetId="6" r:id="rId6"/>
    <sheet name="пСбЮ" sheetId="7" r:id="rId7"/>
    <sheet name="сСбД" sheetId="8" r:id="rId8"/>
    <sheet name="СбД" sheetId="9" r:id="rId9"/>
    <sheet name="пСбД" sheetId="10" r:id="rId10"/>
    <sheet name="Ок" sheetId="11" r:id="rId11"/>
  </sheets>
  <definedNames>
    <definedName name="_xlnm.Print_Area" localSheetId="10">'Ок'!$A$1:$L$13</definedName>
    <definedName name="_xlnm.Print_Area" localSheetId="9">'пСбД'!$A$1:$E$15</definedName>
    <definedName name="_xlnm.Print_Area" localSheetId="8">'СбД'!$A$1:$N$36</definedName>
    <definedName name="_xlnm.Print_Area" localSheetId="1">'СбМ1'!$A$1:$M$77</definedName>
    <definedName name="_xlnm.Print_Area" localSheetId="2">'СбМ2'!$A$1:$S$77</definedName>
    <definedName name="_xlnm.Print_Area" localSheetId="5">'СбЮ'!$A$1:$O$72</definedName>
    <definedName name="_xlnm.Print_Area" localSheetId="7">'сСбД'!$A$1:$I$15</definedName>
    <definedName name="_xlnm.Print_Area" localSheetId="0">'сСбМ'!$A$1:$I$39</definedName>
    <definedName name="_xlnm.Print_Area" localSheetId="4">'сСбЮ'!$A$1:$I$23</definedName>
  </definedNames>
  <calcPr fullCalcOnLoad="1" refMode="R1C1"/>
</workbook>
</file>

<file path=xl/sharedStrings.xml><?xml version="1.0" encoding="utf-8"?>
<sst xmlns="http://schemas.openxmlformats.org/spreadsheetml/2006/main" count="371" uniqueCount="120">
  <si>
    <t>№</t>
  </si>
  <si>
    <t>1</t>
  </si>
  <si>
    <t>2</t>
  </si>
  <si>
    <t>3</t>
  </si>
  <si>
    <t>4</t>
  </si>
  <si>
    <t>5</t>
  </si>
  <si>
    <t>6</t>
  </si>
  <si>
    <t>М</t>
  </si>
  <si>
    <t>ФИО</t>
  </si>
  <si>
    <t>7</t>
  </si>
  <si>
    <t>8</t>
  </si>
  <si>
    <t>лига</t>
  </si>
  <si>
    <t>LXI Чемпионат РБ в зачет Кубка РБ, Кубка Давида - Детского Кубка РБ</t>
  </si>
  <si>
    <r>
      <t xml:space="preserve">НОМЕР-КОД вида спорта </t>
    </r>
    <r>
      <rPr>
        <b/>
        <sz val="7"/>
        <color indexed="9"/>
        <rFont val="Arial"/>
        <family val="2"/>
      </rPr>
      <t xml:space="preserve">004 000 2611Я                             </t>
    </r>
    <r>
      <rPr>
        <b/>
        <sz val="7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7"/>
        <color indexed="9"/>
        <rFont val="Arial"/>
        <family val="2"/>
      </rPr>
      <t xml:space="preserve">  004 02 03290 О</t>
    </r>
  </si>
  <si>
    <r>
      <t>ФЕДЕРАЦИЯ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НАСТОЛЬНОГО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ТЕННИСА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РЕСПУБЛИКИ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БАШКОРТОСТАН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ФНТ</t>
    </r>
    <r>
      <rPr>
        <b/>
        <sz val="11"/>
        <color indexed="9"/>
        <rFont val="Arial"/>
        <family val="2"/>
      </rPr>
      <t xml:space="preserve"> </t>
    </r>
    <r>
      <rPr>
        <b/>
        <sz val="11"/>
        <color indexed="58"/>
        <rFont val="Arial"/>
        <family val="2"/>
      </rPr>
      <t>РБ</t>
    </r>
    <r>
      <rPr>
        <b/>
        <sz val="11"/>
        <color indexed="9"/>
        <rFont val="Arial"/>
        <family val="2"/>
      </rPr>
      <t xml:space="preserve">      </t>
    </r>
    <r>
      <rPr>
        <b/>
        <sz val="11"/>
        <color indexed="12"/>
        <rFont val="Arial"/>
        <family val="2"/>
      </rPr>
      <t>fntb</t>
    </r>
    <r>
      <rPr>
        <b/>
        <sz val="11"/>
        <color indexed="58"/>
        <rFont val="Arial"/>
        <family val="2"/>
      </rPr>
      <t>.ru</t>
    </r>
    <r>
      <rPr>
        <b/>
        <sz val="11"/>
        <color indexed="9"/>
        <rFont val="Arial"/>
        <family val="2"/>
      </rPr>
      <t xml:space="preserve">     </t>
    </r>
    <r>
      <rPr>
        <b/>
        <sz val="11"/>
        <color indexed="12"/>
        <rFont val="Arial"/>
        <family val="2"/>
      </rPr>
      <t>fntrb</t>
    </r>
    <r>
      <rPr>
        <b/>
        <sz val="11"/>
        <color indexed="58"/>
        <rFont val="Arial"/>
        <family val="2"/>
      </rPr>
      <t>@mail.ru</t>
    </r>
  </si>
  <si>
    <r>
      <t xml:space="preserve">БАШ
</t>
    </r>
    <r>
      <rPr>
        <b/>
        <sz val="11"/>
        <color indexed="17"/>
        <rFont val="Arial"/>
        <family val="2"/>
      </rPr>
      <t>КЛУБ</t>
    </r>
  </si>
  <si>
    <t>Октябрьская</t>
  </si>
  <si>
    <t>г.Октябрьский</t>
  </si>
  <si>
    <t>Аминов Ильдар</t>
  </si>
  <si>
    <t>Шамаев Влад</t>
  </si>
  <si>
    <t>Хисамиев Булат</t>
  </si>
  <si>
    <t>Габдраупов Данияр</t>
  </si>
  <si>
    <t>Карапетян Афтандил</t>
  </si>
  <si>
    <t>Нургалеева Карина</t>
  </si>
  <si>
    <t>0</t>
  </si>
  <si>
    <t>H</t>
  </si>
  <si>
    <t>Девушки</t>
  </si>
  <si>
    <t>г.Сибай</t>
  </si>
  <si>
    <t>Сибайская</t>
  </si>
  <si>
    <t>Список в соответствии с рейтингом</t>
  </si>
  <si>
    <t>Список согласно занятым местам</t>
  </si>
  <si>
    <t>Суюндукова Алтынай</t>
  </si>
  <si>
    <t>Мамбетова Назгуль</t>
  </si>
  <si>
    <t>Гумерова Ынйы</t>
  </si>
  <si>
    <t>Кужина Айгиза</t>
  </si>
  <si>
    <t>Сарбаева Алтынай</t>
  </si>
  <si>
    <t>Уракова Салима</t>
  </si>
  <si>
    <t>Тагирова Лилия</t>
  </si>
  <si>
    <t>Тагирова Фаягуль</t>
  </si>
  <si>
    <t>1-е место</t>
  </si>
  <si>
    <t>2-е место</t>
  </si>
  <si>
    <t>3-е место</t>
  </si>
  <si>
    <t>4-е место</t>
  </si>
  <si>
    <t>5-е место</t>
  </si>
  <si>
    <t>7-е место</t>
  </si>
  <si>
    <t>6-е место</t>
  </si>
  <si>
    <t>8-е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</si>
  <si>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</si>
  <si>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</si>
  <si>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</si>
  <si>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</si>
  <si>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</si>
  <si>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r>
      <t>ФЕДЕРАЦИЯ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НАСТОЛЬНОГО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ТЕННИСА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РЕСПУБЛИКИ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БАШКОРТОСТАН</t>
    </r>
    <r>
      <rPr>
        <b/>
        <sz val="10"/>
        <color indexed="9"/>
        <rFont val="Arial"/>
        <family val="2"/>
      </rPr>
      <t xml:space="preserve">           </t>
    </r>
    <r>
      <rPr>
        <b/>
        <sz val="10"/>
        <color indexed="12"/>
        <rFont val="Arial"/>
        <family val="2"/>
      </rPr>
      <t>ФНТ</t>
    </r>
    <r>
      <rPr>
        <b/>
        <sz val="10"/>
        <color indexed="9"/>
        <rFont val="Arial"/>
        <family val="2"/>
      </rPr>
      <t xml:space="preserve"> </t>
    </r>
    <r>
      <rPr>
        <b/>
        <sz val="10"/>
        <color indexed="58"/>
        <rFont val="Arial"/>
        <family val="2"/>
      </rPr>
      <t>РБ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fntb</t>
    </r>
    <r>
      <rPr>
        <b/>
        <sz val="10"/>
        <color indexed="58"/>
        <rFont val="Arial"/>
        <family val="2"/>
      </rPr>
      <t>.ru</t>
    </r>
    <r>
      <rPr>
        <b/>
        <sz val="10"/>
        <color indexed="9"/>
        <rFont val="Arial"/>
        <family val="2"/>
      </rPr>
      <t xml:space="preserve">          </t>
    </r>
    <r>
      <rPr>
        <b/>
        <sz val="10"/>
        <color indexed="12"/>
        <rFont val="Arial"/>
        <family val="2"/>
      </rPr>
      <t>fntrb</t>
    </r>
    <r>
      <rPr>
        <b/>
        <sz val="10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</si>
  <si>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 Narrow"/>
        <family val="2"/>
      </rPr>
      <t xml:space="preserve">004 000 2611Я        </t>
    </r>
    <r>
      <rPr>
        <b/>
        <sz val="8"/>
        <color indexed="13"/>
        <rFont val="Arial Narrow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 Narrow"/>
        <family val="2"/>
      </rPr>
      <t xml:space="preserve">  004 02 03290 О</t>
    </r>
  </si>
  <si>
    <t>Юноши</t>
  </si>
  <si>
    <t>Ярмухаметов Булат</t>
  </si>
  <si>
    <t>Морозов Раиль</t>
  </si>
  <si>
    <t>Азаматов Бахтияр</t>
  </si>
  <si>
    <t>Байбулатов Бахтияр</t>
  </si>
  <si>
    <t>Исянбаев Фанур</t>
  </si>
  <si>
    <t>Тагиров Ислам</t>
  </si>
  <si>
    <t>Акманов Газиз</t>
  </si>
  <si>
    <t>Алчинов Айнур</t>
  </si>
  <si>
    <t>Валеев Гайсар</t>
  </si>
  <si>
    <t>Искандаров Ильяс</t>
  </si>
  <si>
    <t>Такалов Радмир</t>
  </si>
  <si>
    <t>Ураков Салават</t>
  </si>
  <si>
    <t>Ураков Ислам</t>
  </si>
  <si>
    <t>_</t>
  </si>
  <si>
    <t>Габитов Айсар</t>
  </si>
  <si>
    <t>9-е место</t>
  </si>
  <si>
    <t>10-е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</si>
  <si>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</si>
  <si>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</si>
  <si>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</si>
  <si>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</si>
  <si>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</si>
  <si>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</si>
  <si>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</si>
  <si>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</si>
  <si>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</si>
  <si>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t>Мужчины</t>
  </si>
  <si>
    <t>Суюндуков Фанис</t>
  </si>
  <si>
    <t>Байназаров Азамат</t>
  </si>
  <si>
    <t>Исянбаев Тагир</t>
  </si>
  <si>
    <t>Гумеров Ильсур</t>
  </si>
  <si>
    <t>Исянбаев Ильсур</t>
  </si>
  <si>
    <t>Гумеров Мансур</t>
  </si>
  <si>
    <t>Кужина Ильгиза</t>
  </si>
  <si>
    <t>Ишкуватова Элеонора</t>
  </si>
  <si>
    <t>Зайнуллин Фаниль</t>
  </si>
  <si>
    <t>Нураев Батыр</t>
  </si>
  <si>
    <t>Каипов Спартак</t>
  </si>
  <si>
    <t>Адельгужин Салават</t>
  </si>
  <si>
    <t>Бикметов Раиль</t>
  </si>
  <si>
    <t>Байбулатова Эвелина</t>
  </si>
  <si>
    <t>Вайцеховский Владимир</t>
  </si>
  <si>
    <t>Томаков Энвер</t>
  </si>
  <si>
    <t>Тагиров Вакиль</t>
  </si>
  <si>
    <t>Юмасултанов Айрат</t>
  </si>
  <si>
    <t>Фахретдинов Рафил</t>
  </si>
  <si>
    <t>Умурзаков Берек</t>
  </si>
  <si>
    <t>Селезнев Сергей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</si>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</sst>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[$-F800]dddd\,\ mmmm\ dd\,\ yyyy"/>
    <numFmt numFmtId="174" formatCode="[$-FC19]d\ mmmm\ yyyy\ &quot;г.&quot;"/>
    <numFmt numFmtId="175" formatCode="#,##0\ &quot;тур&quot;;[Red]\-#,##0\ &quot;тур&quot;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\ &quot;лига&quot;;[Red]\-#,##0\ &quot;лига&quot;"/>
  </numFmts>
  <fonts count="88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1"/>
      <name val="Arial Cyr"/>
      <family val="0"/>
    </font>
    <font>
      <b/>
      <i/>
      <sz val="12"/>
      <color indexed="21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color indexed="8"/>
      <name val="Arial"/>
      <family val="2"/>
    </font>
    <font>
      <sz val="16"/>
      <name val="Arial"/>
      <family val="2"/>
    </font>
    <font>
      <sz val="24"/>
      <name val="Arial"/>
      <family val="2"/>
    </font>
    <font>
      <u val="single"/>
      <sz val="10"/>
      <color indexed="12"/>
      <name val="Arial Cyr"/>
      <family val="0"/>
    </font>
    <font>
      <sz val="10"/>
      <color indexed="18"/>
      <name val="Arial Cyr"/>
      <family val="0"/>
    </font>
    <font>
      <b/>
      <sz val="7"/>
      <color indexed="13"/>
      <name val="Arial"/>
      <family val="2"/>
    </font>
    <font>
      <b/>
      <sz val="7"/>
      <color indexed="9"/>
      <name val="Arial"/>
      <family val="2"/>
    </font>
    <font>
      <sz val="12"/>
      <color indexed="17"/>
      <name val="Times New Roman"/>
      <family val="1"/>
    </font>
    <font>
      <sz val="18"/>
      <color indexed="21"/>
      <name val="Times New Roman"/>
      <family val="1"/>
    </font>
    <font>
      <b/>
      <i/>
      <sz val="12"/>
      <color indexed="12"/>
      <name val="Times New Roman"/>
      <family val="1"/>
    </font>
    <font>
      <b/>
      <sz val="11"/>
      <color indexed="12"/>
      <name val="Arial"/>
      <family val="2"/>
    </font>
    <font>
      <b/>
      <sz val="11"/>
      <color indexed="9"/>
      <name val="Arial"/>
      <family val="2"/>
    </font>
    <font>
      <b/>
      <sz val="11"/>
      <color indexed="58"/>
      <name val="Arial"/>
      <family val="2"/>
    </font>
    <font>
      <b/>
      <sz val="12"/>
      <color indexed="12"/>
      <name val="Arial"/>
      <family val="2"/>
    </font>
    <font>
      <b/>
      <sz val="11"/>
      <color indexed="17"/>
      <name val="Arial"/>
      <family val="2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9"/>
      <name val="Arial"/>
      <family val="2"/>
    </font>
    <font>
      <b/>
      <sz val="12"/>
      <color indexed="58"/>
      <name val="Arial"/>
      <family val="2"/>
    </font>
    <font>
      <b/>
      <sz val="16"/>
      <color indexed="21"/>
      <name val="KR All Sport"/>
      <family val="0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sz val="20"/>
      <color indexed="21"/>
      <name val="Times New Roman"/>
      <family val="1"/>
    </font>
    <font>
      <sz val="8"/>
      <color indexed="21"/>
      <name val="Verdana"/>
      <family val="2"/>
    </font>
    <font>
      <sz val="8"/>
      <color indexed="56"/>
      <name val="Arial Cyr"/>
      <family val="0"/>
    </font>
    <font>
      <b/>
      <i/>
      <sz val="9"/>
      <color indexed="21"/>
      <name val="Times New Roman"/>
      <family val="1"/>
    </font>
    <font>
      <sz val="8"/>
      <color indexed="10"/>
      <name val="Arial Narrow"/>
      <family val="2"/>
    </font>
    <font>
      <sz val="14"/>
      <name val="Arial Cyr"/>
      <family val="0"/>
    </font>
    <font>
      <b/>
      <sz val="14"/>
      <color indexed="16"/>
      <name val="Arial Cyr"/>
      <family val="0"/>
    </font>
    <font>
      <i/>
      <sz val="12"/>
      <color indexed="12"/>
      <name val="Arial Cyr"/>
      <family val="0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b/>
      <sz val="8"/>
      <color indexed="9"/>
      <name val="Arial Narrow"/>
      <family val="2"/>
    </font>
    <font>
      <b/>
      <sz val="8"/>
      <color indexed="13"/>
      <name val="Arial Narrow"/>
      <family val="2"/>
    </font>
    <font>
      <b/>
      <sz val="8"/>
      <color indexed="21"/>
      <name val="Arial"/>
      <family val="2"/>
    </font>
    <font>
      <b/>
      <sz val="14"/>
      <color indexed="56"/>
      <name val="Arial"/>
      <family val="2"/>
    </font>
    <font>
      <b/>
      <sz val="9"/>
      <name val="Arial Narrow"/>
      <family val="2"/>
    </font>
    <font>
      <sz val="10"/>
      <color indexed="21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sz val="6"/>
      <color indexed="10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sz val="5"/>
      <color indexed="10"/>
      <name val="Arial Narrow"/>
      <family val="2"/>
    </font>
    <font>
      <b/>
      <sz val="6"/>
      <color indexed="10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b/>
      <sz val="16"/>
      <color indexed="21"/>
      <name val="Verdana"/>
      <family val="2"/>
    </font>
    <font>
      <b/>
      <sz val="12"/>
      <color indexed="56"/>
      <name val="Arial Cyr"/>
      <family val="0"/>
    </font>
    <font>
      <sz val="10"/>
      <color indexed="10"/>
      <name val="Arial Cyr"/>
      <family val="0"/>
    </font>
    <font>
      <b/>
      <sz val="14"/>
      <color indexed="10"/>
      <name val="Arial Cyr"/>
      <family val="0"/>
    </font>
    <font>
      <b/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 Narrow"/>
      <family val="2"/>
    </font>
    <font>
      <b/>
      <sz val="8"/>
      <name val="Courier New Cyr"/>
      <family val="3"/>
    </font>
    <font>
      <b/>
      <sz val="12"/>
      <color indexed="56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20">
    <xf numFmtId="0" fontId="0" fillId="0" borderId="0" xfId="0" applyAlignment="1">
      <alignment/>
    </xf>
    <xf numFmtId="49" fontId="18" fillId="24" borderId="0" xfId="53" applyNumberFormat="1" applyFont="1" applyFill="1" applyBorder="1" applyAlignment="1">
      <alignment horizontal="center"/>
      <protection/>
    </xf>
    <xf numFmtId="173" fontId="19" fillId="24" borderId="0" xfId="0" applyNumberFormat="1" applyFont="1" applyFill="1" applyAlignment="1" applyProtection="1">
      <alignment horizontal="left"/>
      <protection/>
    </xf>
    <xf numFmtId="0" fontId="0" fillId="25" borderId="0" xfId="0" applyFill="1" applyAlignment="1" applyProtection="1">
      <alignment/>
      <protection/>
    </xf>
    <xf numFmtId="49" fontId="0" fillId="25" borderId="0" xfId="0" applyNumberFormat="1" applyFill="1" applyAlignment="1">
      <alignment/>
    </xf>
    <xf numFmtId="0" fontId="0" fillId="25" borderId="0" xfId="0" applyFill="1" applyAlignment="1">
      <alignment/>
    </xf>
    <xf numFmtId="49" fontId="24" fillId="24" borderId="10" xfId="0" applyNumberFormat="1" applyFont="1" applyFill="1" applyBorder="1" applyAlignment="1">
      <alignment horizontal="center" vertical="center"/>
    </xf>
    <xf numFmtId="49" fontId="21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horizontal="center" vertical="center" textRotation="255"/>
    </xf>
    <xf numFmtId="49" fontId="22" fillId="24" borderId="10" xfId="0" applyNumberFormat="1" applyFont="1" applyFill="1" applyBorder="1" applyAlignment="1">
      <alignment horizontal="center" vertical="center" textRotation="255" wrapText="1"/>
    </xf>
    <xf numFmtId="49" fontId="25" fillId="24" borderId="10" xfId="0" applyNumberFormat="1" applyFont="1" applyFill="1" applyBorder="1" applyAlignment="1">
      <alignment horizontal="center" vertical="center"/>
    </xf>
    <xf numFmtId="49" fontId="0" fillId="25" borderId="0" xfId="0" applyNumberFormat="1" applyFill="1" applyAlignment="1">
      <alignment horizontal="center" vertical="center"/>
    </xf>
    <xf numFmtId="0" fontId="27" fillId="25" borderId="0" xfId="0" applyFont="1" applyFill="1" applyAlignment="1" applyProtection="1">
      <alignment/>
      <protection/>
    </xf>
    <xf numFmtId="49" fontId="27" fillId="25" borderId="0" xfId="0" applyNumberFormat="1" applyFont="1" applyFill="1" applyAlignment="1">
      <alignment/>
    </xf>
    <xf numFmtId="49" fontId="27" fillId="25" borderId="0" xfId="0" applyNumberFormat="1" applyFont="1" applyFill="1" applyAlignment="1">
      <alignment horizontal="center" vertical="center"/>
    </xf>
    <xf numFmtId="173" fontId="19" fillId="26" borderId="11" xfId="0" applyNumberFormat="1" applyFont="1" applyFill="1" applyBorder="1" applyAlignment="1" applyProtection="1">
      <alignment horizontal="left" vertical="center"/>
      <protection/>
    </xf>
    <xf numFmtId="49" fontId="20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left" vertical="center"/>
    </xf>
    <xf numFmtId="49" fontId="23" fillId="24" borderId="12" xfId="0" applyNumberFormat="1" applyFont="1" applyFill="1" applyBorder="1" applyAlignment="1">
      <alignment horizontal="left" vertical="center"/>
    </xf>
    <xf numFmtId="49" fontId="24" fillId="24" borderId="12" xfId="0" applyNumberFormat="1" applyFont="1" applyFill="1" applyBorder="1" applyAlignment="1">
      <alignment horizontal="left" vertical="center"/>
    </xf>
    <xf numFmtId="49" fontId="20" fillId="22" borderId="10" xfId="0" applyNumberFormat="1" applyFont="1" applyFill="1" applyBorder="1" applyAlignment="1">
      <alignment horizontal="center" vertical="center"/>
    </xf>
    <xf numFmtId="49" fontId="23" fillId="22" borderId="10" xfId="0" applyNumberFormat="1" applyFont="1" applyFill="1" applyBorder="1" applyAlignment="1">
      <alignment horizontal="left" vertical="center"/>
    </xf>
    <xf numFmtId="49" fontId="24" fillId="22" borderId="10" xfId="0" applyNumberFormat="1" applyFont="1" applyFill="1" applyBorder="1" applyAlignment="1">
      <alignment horizontal="left" vertical="center"/>
    </xf>
    <xf numFmtId="49" fontId="23" fillId="22" borderId="10" xfId="0" applyNumberFormat="1" applyFont="1" applyFill="1" applyBorder="1" applyAlignment="1">
      <alignment horizontal="left" vertical="center"/>
    </xf>
    <xf numFmtId="175" fontId="30" fillId="26" borderId="13" xfId="0" applyNumberFormat="1" applyFont="1" applyFill="1" applyBorder="1" applyAlignment="1" applyProtection="1">
      <alignment horizontal="right" vertical="center"/>
      <protection/>
    </xf>
    <xf numFmtId="0" fontId="36" fillId="24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 applyProtection="1">
      <alignment horizontal="left" vertical="top" wrapText="1"/>
      <protection/>
    </xf>
    <xf numFmtId="173" fontId="19" fillId="26" borderId="14" xfId="0" applyNumberFormat="1" applyFont="1" applyFill="1" applyBorder="1" applyAlignment="1" applyProtection="1">
      <alignment horizontal="center"/>
      <protection/>
    </xf>
    <xf numFmtId="0" fontId="33" fillId="24" borderId="15" xfId="42" applyFont="1" applyFill="1" applyBorder="1" applyAlignment="1">
      <alignment horizontal="center" vertical="center"/>
    </xf>
    <xf numFmtId="0" fontId="28" fillId="25" borderId="16" xfId="54" applyFont="1" applyFill="1" applyBorder="1" applyAlignment="1">
      <alignment horizontal="center" vertical="center"/>
      <protection/>
    </xf>
    <xf numFmtId="0" fontId="32" fillId="24" borderId="0" xfId="0" applyFont="1" applyFill="1" applyAlignment="1" applyProtection="1">
      <alignment horizontal="center" vertical="center"/>
      <protection/>
    </xf>
    <xf numFmtId="173" fontId="19" fillId="26" borderId="14" xfId="0" applyNumberFormat="1" applyFont="1" applyFill="1" applyBorder="1" applyAlignment="1" applyProtection="1">
      <alignment horizontal="right"/>
      <protection/>
    </xf>
    <xf numFmtId="173" fontId="19" fillId="26" borderId="17" xfId="0" applyNumberFormat="1" applyFont="1" applyFill="1" applyBorder="1" applyAlignment="1" applyProtection="1">
      <alignment horizontal="right"/>
      <protection/>
    </xf>
    <xf numFmtId="173" fontId="19" fillId="4" borderId="14" xfId="0" applyNumberFormat="1" applyFont="1" applyFill="1" applyBorder="1" applyAlignment="1" applyProtection="1">
      <alignment horizontal="left"/>
      <protection/>
    </xf>
    <xf numFmtId="173" fontId="19" fillId="4" borderId="14" xfId="0" applyNumberFormat="1" applyFont="1" applyFill="1" applyBorder="1" applyAlignment="1" applyProtection="1">
      <alignment horizontal="center"/>
      <protection/>
    </xf>
    <xf numFmtId="0" fontId="36" fillId="24" borderId="15" xfId="42" applyFont="1" applyFill="1" applyBorder="1" applyAlignment="1">
      <alignment horizontal="center" vertical="center"/>
    </xf>
    <xf numFmtId="0" fontId="42" fillId="25" borderId="0" xfId="55" applyFont="1" applyFill="1" applyAlignment="1" applyProtection="1">
      <alignment horizontal="left"/>
      <protection/>
    </xf>
    <xf numFmtId="0" fontId="0" fillId="25" borderId="0" xfId="55" applyFill="1" applyProtection="1">
      <alignment/>
      <protection/>
    </xf>
    <xf numFmtId="0" fontId="44" fillId="25" borderId="16" xfId="54" applyFont="1" applyFill="1" applyBorder="1" applyAlignment="1">
      <alignment horizontal="center" vertical="center"/>
      <protection/>
    </xf>
    <xf numFmtId="0" fontId="45" fillId="24" borderId="13" xfId="55" applyFont="1" applyFill="1" applyBorder="1" applyAlignment="1" applyProtection="1">
      <alignment horizontal="left" vertical="top" wrapText="1"/>
      <protection/>
    </xf>
    <xf numFmtId="0" fontId="45" fillId="24" borderId="13" xfId="55" applyFont="1" applyFill="1" applyBorder="1" applyAlignment="1" applyProtection="1">
      <alignment horizontal="left" vertical="top"/>
      <protection/>
    </xf>
    <xf numFmtId="175" fontId="30" fillId="26" borderId="13" xfId="55" applyNumberFormat="1" applyFont="1" applyFill="1" applyBorder="1" applyAlignment="1" applyProtection="1">
      <alignment horizontal="right" vertical="center"/>
      <protection/>
    </xf>
    <xf numFmtId="0" fontId="46" fillId="25" borderId="0" xfId="55" applyFont="1" applyFill="1" applyAlignment="1" applyProtection="1">
      <alignment horizontal="left"/>
      <protection/>
    </xf>
    <xf numFmtId="0" fontId="32" fillId="24" borderId="0" xfId="55" applyFont="1" applyFill="1" applyAlignment="1" applyProtection="1">
      <alignment horizontal="center" vertical="center"/>
      <protection/>
    </xf>
    <xf numFmtId="0" fontId="47" fillId="25" borderId="0" xfId="55" applyFont="1" applyFill="1" applyAlignment="1" applyProtection="1">
      <alignment horizontal="left"/>
      <protection locked="0"/>
    </xf>
    <xf numFmtId="173" fontId="19" fillId="4" borderId="17" xfId="55" applyNumberFormat="1" applyFont="1" applyFill="1" applyBorder="1" applyAlignment="1" applyProtection="1">
      <alignment horizontal="left"/>
      <protection/>
    </xf>
    <xf numFmtId="173" fontId="19" fillId="4" borderId="18" xfId="55" applyNumberFormat="1" applyFont="1" applyFill="1" applyBorder="1" applyAlignment="1" applyProtection="1">
      <alignment horizontal="left"/>
      <protection/>
    </xf>
    <xf numFmtId="173" fontId="19" fillId="26" borderId="14" xfId="55" applyNumberFormat="1" applyFont="1" applyFill="1" applyBorder="1" applyAlignment="1" applyProtection="1">
      <alignment horizontal="center"/>
      <protection/>
    </xf>
    <xf numFmtId="173" fontId="48" fillId="4" borderId="14" xfId="55" applyNumberFormat="1" applyFont="1" applyFill="1" applyBorder="1" applyAlignment="1" applyProtection="1">
      <alignment horizontal="center"/>
      <protection/>
    </xf>
    <xf numFmtId="173" fontId="19" fillId="26" borderId="17" xfId="55" applyNumberFormat="1" applyFont="1" applyFill="1" applyBorder="1" applyAlignment="1" applyProtection="1">
      <alignment horizontal="right"/>
      <protection/>
    </xf>
    <xf numFmtId="173" fontId="19" fillId="26" borderId="18" xfId="55" applyNumberFormat="1" applyFont="1" applyFill="1" applyBorder="1" applyAlignment="1" applyProtection="1">
      <alignment horizontal="left" vertical="center"/>
      <protection/>
    </xf>
    <xf numFmtId="172" fontId="47" fillId="25" borderId="0" xfId="55" applyNumberFormat="1" applyFont="1" applyFill="1" applyAlignment="1" applyProtection="1">
      <alignment horizontal="left"/>
      <protection locked="0"/>
    </xf>
    <xf numFmtId="173" fontId="19" fillId="24" borderId="0" xfId="55" applyNumberFormat="1" applyFont="1" applyFill="1" applyAlignment="1" applyProtection="1">
      <alignment horizontal="left"/>
      <protection/>
    </xf>
    <xf numFmtId="0" fontId="0" fillId="24" borderId="0" xfId="55" applyFill="1" applyProtection="1">
      <alignment/>
      <protection/>
    </xf>
    <xf numFmtId="0" fontId="0" fillId="24" borderId="0" xfId="55" applyFill="1" applyAlignment="1" applyProtection="1">
      <alignment horizontal="right"/>
      <protection/>
    </xf>
    <xf numFmtId="0" fontId="0" fillId="24" borderId="0" xfId="55" applyFill="1" applyAlignment="1" applyProtection="1">
      <alignment horizontal="center"/>
      <protection/>
    </xf>
    <xf numFmtId="0" fontId="39" fillId="25" borderId="0" xfId="55" applyFont="1" applyFill="1" applyProtection="1">
      <alignment/>
      <protection/>
    </xf>
    <xf numFmtId="0" fontId="49" fillId="7" borderId="10" xfId="55" applyFont="1" applyFill="1" applyBorder="1" applyProtection="1">
      <alignment/>
      <protection/>
    </xf>
    <xf numFmtId="0" fontId="50" fillId="27" borderId="10" xfId="55" applyFont="1" applyFill="1" applyBorder="1" applyAlignment="1" applyProtection="1">
      <alignment horizontal="right"/>
      <protection locked="0"/>
    </xf>
    <xf numFmtId="0" fontId="51" fillId="24" borderId="0" xfId="55" applyFont="1" applyFill="1" applyAlignment="1" applyProtection="1">
      <alignment horizontal="center"/>
      <protection/>
    </xf>
    <xf numFmtId="0" fontId="52" fillId="24" borderId="0" xfId="55" applyFont="1" applyFill="1" applyAlignment="1" applyProtection="1">
      <alignment horizontal="left"/>
      <protection/>
    </xf>
    <xf numFmtId="0" fontId="39" fillId="25" borderId="0" xfId="55" applyFont="1" applyFill="1" applyAlignment="1" applyProtection="1">
      <alignment horizontal="right"/>
      <protection/>
    </xf>
    <xf numFmtId="0" fontId="54" fillId="24" borderId="15" xfId="42" applyFont="1" applyFill="1" applyBorder="1" applyAlignment="1">
      <alignment horizontal="center" vertical="center"/>
    </xf>
    <xf numFmtId="0" fontId="57" fillId="25" borderId="16" xfId="54" applyFont="1" applyFill="1" applyBorder="1" applyAlignment="1">
      <alignment horizontal="center" vertical="center"/>
      <protection/>
    </xf>
    <xf numFmtId="0" fontId="58" fillId="24" borderId="0" xfId="55" applyFont="1" applyFill="1" applyAlignment="1" applyProtection="1">
      <alignment horizontal="center" vertical="center"/>
      <protection/>
    </xf>
    <xf numFmtId="0" fontId="59" fillId="25" borderId="0" xfId="55" applyFont="1" applyFill="1" applyAlignment="1" applyProtection="1">
      <alignment horizontal="center" vertical="center"/>
      <protection/>
    </xf>
    <xf numFmtId="0" fontId="60" fillId="25" borderId="0" xfId="55" applyFont="1" applyFill="1" applyAlignment="1">
      <alignment vertical="center"/>
      <protection/>
    </xf>
    <xf numFmtId="14" fontId="61" fillId="24" borderId="0" xfId="55" applyNumberFormat="1" applyFont="1" applyFill="1" applyAlignment="1" applyProtection="1">
      <alignment horizontal="center" vertical="center"/>
      <protection/>
    </xf>
    <xf numFmtId="172" fontId="62" fillId="25" borderId="0" xfId="55" applyNumberFormat="1" applyFont="1" applyFill="1" applyAlignment="1" applyProtection="1">
      <alignment horizontal="center" vertical="center"/>
      <protection/>
    </xf>
    <xf numFmtId="0" fontId="63" fillId="24" borderId="0" xfId="55" applyFont="1" applyFill="1" applyAlignment="1">
      <alignment vertical="center"/>
      <protection/>
    </xf>
    <xf numFmtId="0" fontId="64" fillId="24" borderId="19" xfId="55" applyFont="1" applyFill="1" applyBorder="1" applyAlignment="1">
      <alignment vertical="center"/>
      <protection/>
    </xf>
    <xf numFmtId="0" fontId="65" fillId="24" borderId="19" xfId="55" applyFont="1" applyFill="1" applyBorder="1" applyAlignment="1">
      <alignment vertical="center"/>
      <protection/>
    </xf>
    <xf numFmtId="0" fontId="66" fillId="24" borderId="0" xfId="55" applyFont="1" applyFill="1" applyBorder="1" applyAlignment="1">
      <alignment vertical="center"/>
      <protection/>
    </xf>
    <xf numFmtId="0" fontId="60" fillId="24" borderId="0" xfId="55" applyFont="1" applyFill="1" applyAlignment="1">
      <alignment vertical="center"/>
      <protection/>
    </xf>
    <xf numFmtId="0" fontId="67" fillId="25" borderId="0" xfId="55" applyFont="1" applyFill="1" applyAlignment="1">
      <alignment vertical="center"/>
      <protection/>
    </xf>
    <xf numFmtId="0" fontId="64" fillId="24" borderId="0" xfId="55" applyFont="1" applyFill="1" applyAlignment="1">
      <alignment vertical="center"/>
      <protection/>
    </xf>
    <xf numFmtId="0" fontId="63" fillId="24" borderId="20" xfId="55" applyFont="1" applyFill="1" applyBorder="1" applyAlignment="1">
      <alignment vertical="center"/>
      <protection/>
    </xf>
    <xf numFmtId="0" fontId="64" fillId="24" borderId="21" xfId="55" applyFont="1" applyFill="1" applyBorder="1" applyAlignment="1">
      <alignment vertical="center"/>
      <protection/>
    </xf>
    <xf numFmtId="0" fontId="63" fillId="24" borderId="19" xfId="55" applyFont="1" applyFill="1" applyBorder="1" applyAlignment="1">
      <alignment vertical="center"/>
      <protection/>
    </xf>
    <xf numFmtId="0" fontId="63" fillId="24" borderId="0" xfId="55" applyFont="1" applyFill="1" applyBorder="1" applyAlignment="1">
      <alignment vertical="center"/>
      <protection/>
    </xf>
    <xf numFmtId="0" fontId="65" fillId="24" borderId="22" xfId="55" applyFont="1" applyFill="1" applyBorder="1" applyAlignment="1">
      <alignment vertical="center"/>
      <protection/>
    </xf>
    <xf numFmtId="0" fontId="64" fillId="24" borderId="23" xfId="55" applyFont="1" applyFill="1" applyBorder="1" applyAlignment="1">
      <alignment vertical="center"/>
      <protection/>
    </xf>
    <xf numFmtId="0" fontId="67" fillId="24" borderId="0" xfId="55" applyFont="1" applyFill="1" applyBorder="1" applyAlignment="1">
      <alignment vertical="center"/>
      <protection/>
    </xf>
    <xf numFmtId="0" fontId="64" fillId="24" borderId="0" xfId="55" applyFont="1" applyFill="1" applyBorder="1" applyAlignment="1">
      <alignment vertical="center"/>
      <protection/>
    </xf>
    <xf numFmtId="0" fontId="63" fillId="24" borderId="22" xfId="55" applyFont="1" applyFill="1" applyBorder="1" applyAlignment="1">
      <alignment vertical="center"/>
      <protection/>
    </xf>
    <xf numFmtId="0" fontId="64" fillId="24" borderId="24" xfId="55" applyFont="1" applyFill="1" applyBorder="1" applyAlignment="1">
      <alignment vertical="center"/>
      <protection/>
    </xf>
    <xf numFmtId="0" fontId="63" fillId="24" borderId="19" xfId="55" applyFont="1" applyFill="1" applyBorder="1" applyAlignment="1">
      <alignment horizontal="left" vertical="center"/>
      <protection/>
    </xf>
    <xf numFmtId="0" fontId="63" fillId="24" borderId="0" xfId="55" applyFont="1" applyFill="1" applyBorder="1" applyAlignment="1">
      <alignment horizontal="right" vertical="center"/>
      <protection/>
    </xf>
    <xf numFmtId="0" fontId="60" fillId="24" borderId="0" xfId="55" applyFont="1" applyFill="1" applyBorder="1" applyAlignment="1">
      <alignment vertical="center"/>
      <protection/>
    </xf>
    <xf numFmtId="0" fontId="68" fillId="24" borderId="0" xfId="55" applyFont="1" applyFill="1" applyBorder="1" applyAlignment="1">
      <alignment horizontal="right" vertical="center"/>
      <protection/>
    </xf>
    <xf numFmtId="0" fontId="64" fillId="24" borderId="19" xfId="55" applyFont="1" applyFill="1" applyBorder="1" applyAlignment="1" applyProtection="1">
      <alignment horizontal="right" vertical="center"/>
      <protection/>
    </xf>
    <xf numFmtId="0" fontId="65" fillId="24" borderId="19" xfId="55" applyFont="1" applyFill="1" applyBorder="1" applyAlignment="1" applyProtection="1">
      <alignment horizontal="left" vertical="center"/>
      <protection/>
    </xf>
    <xf numFmtId="0" fontId="63" fillId="24" borderId="0" xfId="55" applyFont="1" applyFill="1" applyAlignment="1">
      <alignment horizontal="right" vertical="center"/>
      <protection/>
    </xf>
    <xf numFmtId="0" fontId="68" fillId="24" borderId="0" xfId="55" applyFont="1" applyFill="1" applyAlignment="1">
      <alignment horizontal="right" vertical="center"/>
      <protection/>
    </xf>
    <xf numFmtId="0" fontId="64" fillId="24" borderId="0" xfId="55" applyFont="1" applyFill="1" applyBorder="1" applyAlignment="1" applyProtection="1">
      <alignment horizontal="left" vertical="center"/>
      <protection/>
    </xf>
    <xf numFmtId="0" fontId="63" fillId="24" borderId="25" xfId="55" applyFont="1" applyFill="1" applyBorder="1" applyAlignment="1">
      <alignment vertical="center"/>
      <protection/>
    </xf>
    <xf numFmtId="0" fontId="65" fillId="24" borderId="22" xfId="55" applyFont="1" applyFill="1" applyBorder="1" applyAlignment="1" applyProtection="1">
      <alignment horizontal="left" vertical="center"/>
      <protection/>
    </xf>
    <xf numFmtId="0" fontId="64" fillId="24" borderId="23" xfId="55" applyFont="1" applyFill="1" applyBorder="1" applyAlignment="1" applyProtection="1">
      <alignment horizontal="left" vertical="center"/>
      <protection/>
    </xf>
    <xf numFmtId="0" fontId="64" fillId="24" borderId="19" xfId="55" applyFont="1" applyFill="1" applyBorder="1" applyAlignment="1" applyProtection="1">
      <alignment horizontal="left" vertical="center"/>
      <protection/>
    </xf>
    <xf numFmtId="0" fontId="69" fillId="24" borderId="0" xfId="55" applyFont="1" applyFill="1" applyAlignment="1">
      <alignment vertical="center"/>
      <protection/>
    </xf>
    <xf numFmtId="0" fontId="67" fillId="24" borderId="0" xfId="55" applyFont="1" applyFill="1" applyAlignment="1">
      <alignment vertical="center"/>
      <protection/>
    </xf>
    <xf numFmtId="0" fontId="66" fillId="24" borderId="0" xfId="55" applyFont="1" applyFill="1" applyBorder="1" applyAlignment="1" applyProtection="1">
      <alignment horizontal="left" vertical="center"/>
      <protection/>
    </xf>
    <xf numFmtId="0" fontId="70" fillId="24" borderId="0" xfId="55" applyFont="1" applyFill="1" applyBorder="1" applyAlignment="1">
      <alignment horizontal="left" vertical="center"/>
      <protection/>
    </xf>
    <xf numFmtId="0" fontId="70" fillId="24" borderId="0" xfId="55" applyFont="1" applyFill="1" applyAlignment="1">
      <alignment horizontal="right" vertical="center"/>
      <protection/>
    </xf>
    <xf numFmtId="0" fontId="68" fillId="24" borderId="0" xfId="55" applyFont="1" applyFill="1" applyAlignment="1">
      <alignment vertical="center"/>
      <protection/>
    </xf>
    <xf numFmtId="0" fontId="70" fillId="24" borderId="0" xfId="55" applyFont="1" applyFill="1" applyBorder="1" applyAlignment="1" applyProtection="1">
      <alignment horizontal="left" vertical="center"/>
      <protection/>
    </xf>
    <xf numFmtId="0" fontId="65" fillId="24" borderId="0" xfId="55" applyFont="1" applyFill="1" applyBorder="1" applyAlignment="1" applyProtection="1">
      <alignment horizontal="left" vertical="center"/>
      <protection/>
    </xf>
    <xf numFmtId="0" fontId="64" fillId="25" borderId="0" xfId="55" applyFont="1" applyFill="1" applyAlignment="1">
      <alignment vertical="center"/>
      <protection/>
    </xf>
    <xf numFmtId="0" fontId="70" fillId="25" borderId="0" xfId="55" applyFont="1" applyFill="1" applyAlignment="1">
      <alignment vertical="center"/>
      <protection/>
    </xf>
    <xf numFmtId="0" fontId="0" fillId="20" borderId="10" xfId="55" applyFill="1" applyBorder="1" applyAlignment="1">
      <alignment horizontal="center" vertical="center"/>
      <protection/>
    </xf>
    <xf numFmtId="0" fontId="71" fillId="20" borderId="12" xfId="55" applyFont="1" applyFill="1" applyBorder="1" applyAlignment="1">
      <alignment horizontal="center" vertical="center"/>
      <protection/>
    </xf>
    <xf numFmtId="0" fontId="71" fillId="20" borderId="26" xfId="55" applyFont="1" applyFill="1" applyBorder="1" applyAlignment="1">
      <alignment horizontal="center" vertical="center"/>
      <protection/>
    </xf>
    <xf numFmtId="0" fontId="72" fillId="20" borderId="12" xfId="55" applyFont="1" applyFill="1" applyBorder="1" applyAlignment="1">
      <alignment horizontal="center" vertical="center"/>
      <protection/>
    </xf>
    <xf numFmtId="0" fontId="72" fillId="20" borderId="26" xfId="55" applyFont="1" applyFill="1" applyBorder="1" applyAlignment="1">
      <alignment horizontal="center" vertical="center"/>
      <protection/>
    </xf>
    <xf numFmtId="0" fontId="0" fillId="25" borderId="0" xfId="55" applyFill="1">
      <alignment/>
      <protection/>
    </xf>
    <xf numFmtId="0" fontId="0" fillId="20" borderId="10" xfId="55" applyFill="1" applyBorder="1" applyAlignment="1">
      <alignment horizontal="center"/>
      <protection/>
    </xf>
    <xf numFmtId="0" fontId="73" fillId="28" borderId="10" xfId="55" applyFont="1" applyFill="1" applyBorder="1" applyAlignment="1">
      <alignment horizontal="center" vertical="center"/>
      <protection/>
    </xf>
    <xf numFmtId="0" fontId="74" fillId="28" borderId="10" xfId="55" applyFont="1" applyFill="1" applyBorder="1" applyAlignment="1">
      <alignment horizontal="left"/>
      <protection/>
    </xf>
    <xf numFmtId="0" fontId="74" fillId="29" borderId="10" xfId="55" applyFont="1" applyFill="1" applyBorder="1" applyAlignment="1">
      <alignment horizontal="left"/>
      <protection/>
    </xf>
    <xf numFmtId="0" fontId="73" fillId="29" borderId="10" xfId="55" applyFont="1" applyFill="1" applyBorder="1" applyAlignment="1">
      <alignment horizontal="center" vertical="center"/>
      <protection/>
    </xf>
    <xf numFmtId="0" fontId="0" fillId="25" borderId="0" xfId="55" applyFont="1" applyFill="1" applyAlignment="1">
      <alignment horizontal="center" vertical="center"/>
      <protection/>
    </xf>
    <xf numFmtId="0" fontId="0" fillId="25" borderId="0" xfId="55" applyFill="1" applyAlignment="1">
      <alignment horizontal="center"/>
      <protection/>
    </xf>
    <xf numFmtId="0" fontId="0" fillId="25" borderId="0" xfId="56" applyFill="1" applyProtection="1">
      <alignment/>
      <protection/>
    </xf>
    <xf numFmtId="0" fontId="76" fillId="25" borderId="16" xfId="54" applyFont="1" applyFill="1" applyBorder="1" applyAlignment="1">
      <alignment horizontal="center" vertical="center"/>
      <protection/>
    </xf>
    <xf numFmtId="0" fontId="45" fillId="24" borderId="13" xfId="56" applyFont="1" applyFill="1" applyBorder="1" applyAlignment="1" applyProtection="1">
      <alignment horizontal="left" vertical="top" wrapText="1"/>
      <protection/>
    </xf>
    <xf numFmtId="0" fontId="45" fillId="24" borderId="13" xfId="56" applyFont="1" applyFill="1" applyBorder="1" applyAlignment="1" applyProtection="1">
      <alignment horizontal="left" vertical="top"/>
      <protection/>
    </xf>
    <xf numFmtId="175" fontId="30" fillId="26" borderId="13" xfId="56" applyNumberFormat="1" applyFont="1" applyFill="1" applyBorder="1" applyAlignment="1" applyProtection="1">
      <alignment horizontal="right" vertical="center"/>
      <protection/>
    </xf>
    <xf numFmtId="0" fontId="77" fillId="25" borderId="0" xfId="56" applyFont="1" applyFill="1" applyAlignment="1" applyProtection="1">
      <alignment horizontal="left"/>
      <protection/>
    </xf>
    <xf numFmtId="0" fontId="32" fillId="24" borderId="0" xfId="56" applyFont="1" applyFill="1" applyAlignment="1" applyProtection="1">
      <alignment horizontal="center" vertical="center"/>
      <protection/>
    </xf>
    <xf numFmtId="172" fontId="78" fillId="25" borderId="0" xfId="56" applyNumberFormat="1" applyFont="1" applyFill="1" applyAlignment="1" applyProtection="1">
      <alignment horizontal="left"/>
      <protection locked="0"/>
    </xf>
    <xf numFmtId="173" fontId="19" fillId="4" borderId="17" xfId="56" applyNumberFormat="1" applyFont="1" applyFill="1" applyBorder="1" applyAlignment="1" applyProtection="1">
      <alignment horizontal="left"/>
      <protection/>
    </xf>
    <xf numFmtId="173" fontId="19" fillId="4" borderId="18" xfId="56" applyNumberFormat="1" applyFont="1" applyFill="1" applyBorder="1" applyAlignment="1" applyProtection="1">
      <alignment horizontal="left"/>
      <protection/>
    </xf>
    <xf numFmtId="173" fontId="19" fillId="26" borderId="14" xfId="56" applyNumberFormat="1" applyFont="1" applyFill="1" applyBorder="1" applyAlignment="1" applyProtection="1">
      <alignment horizontal="center"/>
      <protection/>
    </xf>
    <xf numFmtId="173" fontId="19" fillId="4" borderId="14" xfId="56" applyNumberFormat="1" applyFont="1" applyFill="1" applyBorder="1" applyAlignment="1" applyProtection="1">
      <alignment horizontal="center"/>
      <protection/>
    </xf>
    <xf numFmtId="173" fontId="19" fillId="26" borderId="17" xfId="56" applyNumberFormat="1" applyFont="1" applyFill="1" applyBorder="1" applyAlignment="1" applyProtection="1">
      <alignment horizontal="right"/>
      <protection/>
    </xf>
    <xf numFmtId="173" fontId="19" fillId="26" borderId="18" xfId="56" applyNumberFormat="1" applyFont="1" applyFill="1" applyBorder="1" applyAlignment="1" applyProtection="1">
      <alignment horizontal="left" vertical="center"/>
      <protection/>
    </xf>
    <xf numFmtId="173" fontId="19" fillId="24" borderId="0" xfId="56" applyNumberFormat="1" applyFont="1" applyFill="1" applyBorder="1" applyAlignment="1" applyProtection="1">
      <alignment horizontal="left"/>
      <protection/>
    </xf>
    <xf numFmtId="173" fontId="19" fillId="24" borderId="0" xfId="56" applyNumberFormat="1" applyFont="1" applyFill="1" applyBorder="1" applyAlignment="1" applyProtection="1">
      <alignment horizontal="center"/>
      <protection/>
    </xf>
    <xf numFmtId="173" fontId="19" fillId="24" borderId="0" xfId="56" applyNumberFormat="1" applyFont="1" applyFill="1" applyBorder="1" applyAlignment="1" applyProtection="1">
      <alignment horizontal="right"/>
      <protection/>
    </xf>
    <xf numFmtId="173" fontId="19" fillId="24" borderId="0" xfId="56" applyNumberFormat="1" applyFont="1" applyFill="1" applyBorder="1" applyAlignment="1" applyProtection="1">
      <alignment horizontal="left" vertical="center"/>
      <protection/>
    </xf>
    <xf numFmtId="0" fontId="0" fillId="24" borderId="0" xfId="56" applyFill="1" applyProtection="1">
      <alignment/>
      <protection/>
    </xf>
    <xf numFmtId="0" fontId="0" fillId="24" borderId="0" xfId="56" applyFill="1" applyAlignment="1" applyProtection="1">
      <alignment horizontal="right"/>
      <protection/>
    </xf>
    <xf numFmtId="0" fontId="0" fillId="24" borderId="0" xfId="56" applyFill="1" applyAlignment="1" applyProtection="1">
      <alignment horizontal="center"/>
      <protection/>
    </xf>
    <xf numFmtId="0" fontId="79" fillId="7" borderId="10" xfId="56" applyFont="1" applyFill="1" applyBorder="1" applyAlignment="1" applyProtection="1">
      <alignment horizontal="center"/>
      <protection/>
    </xf>
    <xf numFmtId="0" fontId="50" fillId="27" borderId="10" xfId="56" applyFont="1" applyFill="1" applyBorder="1" applyAlignment="1" applyProtection="1">
      <alignment horizontal="right"/>
      <protection locked="0"/>
    </xf>
    <xf numFmtId="0" fontId="80" fillId="24" borderId="0" xfId="56" applyFont="1" applyFill="1" applyAlignment="1" applyProtection="1">
      <alignment horizontal="center"/>
      <protection/>
    </xf>
    <xf numFmtId="0" fontId="52" fillId="24" borderId="0" xfId="56" applyFont="1" applyFill="1" applyAlignment="1" applyProtection="1">
      <alignment horizontal="left"/>
      <protection/>
    </xf>
    <xf numFmtId="0" fontId="0" fillId="24" borderId="0" xfId="56" applyFont="1" applyFill="1" applyProtection="1">
      <alignment/>
      <protection/>
    </xf>
    <xf numFmtId="0" fontId="81" fillId="24" borderId="13" xfId="56" applyFont="1" applyFill="1" applyBorder="1" applyAlignment="1" applyProtection="1">
      <alignment horizontal="center" vertical="center"/>
      <protection/>
    </xf>
    <xf numFmtId="0" fontId="22" fillId="25" borderId="0" xfId="56" applyFont="1" applyFill="1">
      <alignment/>
      <protection/>
    </xf>
    <xf numFmtId="14" fontId="61" fillId="24" borderId="0" xfId="56" applyNumberFormat="1" applyFont="1" applyFill="1" applyAlignment="1" applyProtection="1">
      <alignment horizontal="center" vertical="center"/>
      <protection/>
    </xf>
    <xf numFmtId="0" fontId="82" fillId="24" borderId="0" xfId="56" applyFont="1" applyFill="1" applyProtection="1">
      <alignment/>
      <protection/>
    </xf>
    <xf numFmtId="0" fontId="83" fillId="24" borderId="19" xfId="56" applyFont="1" applyFill="1" applyBorder="1" applyProtection="1">
      <alignment/>
      <protection/>
    </xf>
    <xf numFmtId="0" fontId="54" fillId="24" borderId="19" xfId="56" applyFont="1" applyFill="1" applyBorder="1" applyAlignment="1" applyProtection="1">
      <alignment horizontal="left"/>
      <protection/>
    </xf>
    <xf numFmtId="0" fontId="54" fillId="24" borderId="0" xfId="56" applyFont="1" applyFill="1" applyBorder="1" applyAlignment="1" applyProtection="1">
      <alignment horizontal="left"/>
      <protection/>
    </xf>
    <xf numFmtId="0" fontId="22" fillId="24" borderId="0" xfId="56" applyFont="1" applyFill="1" applyProtection="1">
      <alignment/>
      <protection/>
    </xf>
    <xf numFmtId="0" fontId="83" fillId="24" borderId="0" xfId="56" applyFont="1" applyFill="1" applyProtection="1">
      <alignment/>
      <protection/>
    </xf>
    <xf numFmtId="0" fontId="82" fillId="24" borderId="20" xfId="56" applyFont="1" applyFill="1" applyBorder="1" applyProtection="1">
      <alignment/>
      <protection/>
    </xf>
    <xf numFmtId="0" fontId="83" fillId="24" borderId="21" xfId="56" applyFont="1" applyFill="1" applyBorder="1" applyProtection="1">
      <alignment/>
      <protection/>
    </xf>
    <xf numFmtId="0" fontId="22" fillId="24" borderId="19" xfId="56" applyFont="1" applyFill="1" applyBorder="1" applyAlignment="1" applyProtection="1">
      <alignment horizontal="left"/>
      <protection/>
    </xf>
    <xf numFmtId="0" fontId="22" fillId="24" borderId="0" xfId="56" applyFont="1" applyFill="1" applyBorder="1" applyAlignment="1" applyProtection="1">
      <alignment horizontal="left"/>
      <protection/>
    </xf>
    <xf numFmtId="0" fontId="22" fillId="24" borderId="0" xfId="56" applyFont="1" applyFill="1" applyAlignment="1" applyProtection="1">
      <alignment/>
      <protection/>
    </xf>
    <xf numFmtId="0" fontId="54" fillId="24" borderId="22" xfId="56" applyFont="1" applyFill="1" applyBorder="1" applyAlignment="1" applyProtection="1">
      <alignment horizontal="left"/>
      <protection/>
    </xf>
    <xf numFmtId="0" fontId="83" fillId="24" borderId="23" xfId="56" applyFont="1" applyFill="1" applyBorder="1" applyAlignment="1" applyProtection="1">
      <alignment horizontal="left"/>
      <protection/>
    </xf>
    <xf numFmtId="0" fontId="22" fillId="24" borderId="20" xfId="56" applyFont="1" applyFill="1" applyBorder="1" applyProtection="1">
      <alignment/>
      <protection/>
    </xf>
    <xf numFmtId="0" fontId="22" fillId="24" borderId="0" xfId="56" applyFont="1" applyFill="1" applyBorder="1" applyProtection="1">
      <alignment/>
      <protection/>
    </xf>
    <xf numFmtId="0" fontId="83" fillId="24" borderId="0" xfId="56" applyFont="1" applyFill="1" applyBorder="1" applyAlignment="1" applyProtection="1">
      <alignment horizontal="left"/>
      <protection/>
    </xf>
    <xf numFmtId="0" fontId="83" fillId="24" borderId="23" xfId="56" applyFont="1" applyFill="1" applyBorder="1" applyProtection="1">
      <alignment/>
      <protection/>
    </xf>
    <xf numFmtId="0" fontId="22" fillId="24" borderId="22" xfId="56" applyFont="1" applyFill="1" applyBorder="1" applyAlignment="1" applyProtection="1">
      <alignment horizontal="left"/>
      <protection/>
    </xf>
    <xf numFmtId="0" fontId="83" fillId="24" borderId="24" xfId="56" applyFont="1" applyFill="1" applyBorder="1" applyAlignment="1" applyProtection="1">
      <alignment horizontal="left"/>
      <protection/>
    </xf>
    <xf numFmtId="0" fontId="22" fillId="24" borderId="0" xfId="56" applyFont="1" applyFill="1" applyAlignment="1" applyProtection="1">
      <alignment horizontal="center"/>
      <protection/>
    </xf>
    <xf numFmtId="0" fontId="22" fillId="24" borderId="19" xfId="56" applyFont="1" applyFill="1" applyBorder="1" applyProtection="1">
      <alignment/>
      <protection/>
    </xf>
    <xf numFmtId="0" fontId="83" fillId="24" borderId="0" xfId="56" applyFont="1" applyFill="1" applyBorder="1" applyProtection="1">
      <alignment/>
      <protection/>
    </xf>
    <xf numFmtId="0" fontId="83" fillId="24" borderId="24" xfId="56" applyFont="1" applyFill="1" applyBorder="1" applyProtection="1">
      <alignment/>
      <protection/>
    </xf>
    <xf numFmtId="0" fontId="22" fillId="24" borderId="23" xfId="56" applyFont="1" applyFill="1" applyBorder="1" applyProtection="1">
      <alignment/>
      <protection/>
    </xf>
    <xf numFmtId="0" fontId="84" fillId="24" borderId="27" xfId="56" applyFont="1" applyFill="1" applyBorder="1" applyAlignment="1" applyProtection="1">
      <alignment horizontal="right"/>
      <protection/>
    </xf>
    <xf numFmtId="0" fontId="82" fillId="24" borderId="24" xfId="56" applyFont="1" applyFill="1" applyBorder="1" applyAlignment="1" applyProtection="1">
      <alignment horizontal="left"/>
      <protection/>
    </xf>
    <xf numFmtId="0" fontId="22" fillId="24" borderId="24" xfId="56" applyFont="1" applyFill="1" applyBorder="1" applyProtection="1">
      <alignment/>
      <protection/>
    </xf>
    <xf numFmtId="0" fontId="83" fillId="24" borderId="19" xfId="56" applyFont="1" applyFill="1" applyBorder="1" applyAlignment="1" applyProtection="1">
      <alignment horizontal="left"/>
      <protection/>
    </xf>
    <xf numFmtId="0" fontId="22" fillId="24" borderId="24" xfId="56" applyFont="1" applyFill="1" applyBorder="1" applyAlignment="1" applyProtection="1">
      <alignment horizontal="left"/>
      <protection/>
    </xf>
    <xf numFmtId="0" fontId="54" fillId="24" borderId="23" xfId="56" applyFont="1" applyFill="1" applyBorder="1" applyAlignment="1" applyProtection="1">
      <alignment horizontal="left"/>
      <protection/>
    </xf>
    <xf numFmtId="0" fontId="82" fillId="24" borderId="19" xfId="56" applyFont="1" applyFill="1" applyBorder="1" applyAlignment="1" applyProtection="1">
      <alignment horizontal="left"/>
      <protection/>
    </xf>
    <xf numFmtId="0" fontId="82" fillId="24" borderId="0" xfId="56" applyFont="1" applyFill="1" applyBorder="1" applyAlignment="1" applyProtection="1">
      <alignment horizontal="left"/>
      <protection/>
    </xf>
    <xf numFmtId="0" fontId="82" fillId="24" borderId="22" xfId="56" applyFont="1" applyFill="1" applyBorder="1" applyAlignment="1" applyProtection="1">
      <alignment horizontal="left"/>
      <protection/>
    </xf>
    <xf numFmtId="0" fontId="84" fillId="24" borderId="20" xfId="56" applyFont="1" applyFill="1" applyBorder="1" applyProtection="1">
      <alignment/>
      <protection/>
    </xf>
    <xf numFmtId="0" fontId="82" fillId="24" borderId="0" xfId="56" applyFont="1" applyFill="1" applyBorder="1" applyProtection="1">
      <alignment/>
      <protection/>
    </xf>
    <xf numFmtId="0" fontId="22" fillId="24" borderId="0" xfId="56" applyFont="1" applyFill="1" applyBorder="1" applyAlignment="1" applyProtection="1">
      <alignment horizontal="right"/>
      <protection/>
    </xf>
    <xf numFmtId="0" fontId="84" fillId="24" borderId="0" xfId="56" applyFont="1" applyFill="1" applyAlignment="1" applyProtection="1">
      <alignment horizontal="right"/>
      <protection/>
    </xf>
    <xf numFmtId="0" fontId="22" fillId="24" borderId="0" xfId="56" applyFont="1" applyFill="1" applyAlignment="1" applyProtection="1">
      <alignment horizontal="right"/>
      <protection/>
    </xf>
    <xf numFmtId="0" fontId="84" fillId="24" borderId="0" xfId="56" applyFont="1" applyFill="1" applyBorder="1" applyAlignment="1" applyProtection="1">
      <alignment horizontal="right"/>
      <protection/>
    </xf>
    <xf numFmtId="0" fontId="0" fillId="20" borderId="10" xfId="56" applyFill="1" applyBorder="1" applyAlignment="1">
      <alignment horizontal="center" vertical="center"/>
      <protection/>
    </xf>
    <xf numFmtId="0" fontId="71" fillId="20" borderId="12" xfId="56" applyFont="1" applyFill="1" applyBorder="1" applyAlignment="1">
      <alignment horizontal="center" vertical="center"/>
      <protection/>
    </xf>
    <xf numFmtId="0" fontId="71" fillId="20" borderId="26" xfId="56" applyFont="1" applyFill="1" applyBorder="1" applyAlignment="1">
      <alignment horizontal="center" vertical="center"/>
      <protection/>
    </xf>
    <xf numFmtId="0" fontId="72" fillId="20" borderId="12" xfId="56" applyFont="1" applyFill="1" applyBorder="1" applyAlignment="1">
      <alignment horizontal="center" vertical="center"/>
      <protection/>
    </xf>
    <xf numFmtId="0" fontId="72" fillId="20" borderId="26" xfId="56" applyFont="1" applyFill="1" applyBorder="1" applyAlignment="1">
      <alignment horizontal="center" vertical="center"/>
      <protection/>
    </xf>
    <xf numFmtId="0" fontId="0" fillId="25" borderId="0" xfId="56" applyFill="1">
      <alignment/>
      <protection/>
    </xf>
    <xf numFmtId="0" fontId="0" fillId="20" borderId="10" xfId="56" applyFill="1" applyBorder="1" applyAlignment="1">
      <alignment horizontal="center"/>
      <protection/>
    </xf>
    <xf numFmtId="0" fontId="73" fillId="28" borderId="10" xfId="56" applyFont="1" applyFill="1" applyBorder="1" applyAlignment="1">
      <alignment horizontal="center" vertical="center"/>
      <protection/>
    </xf>
    <xf numFmtId="0" fontId="74" fillId="28" borderId="10" xfId="56" applyFont="1" applyFill="1" applyBorder="1" applyAlignment="1">
      <alignment horizontal="left"/>
      <protection/>
    </xf>
    <xf numFmtId="0" fontId="74" fillId="29" borderId="10" xfId="56" applyFont="1" applyFill="1" applyBorder="1" applyAlignment="1">
      <alignment horizontal="left"/>
      <protection/>
    </xf>
    <xf numFmtId="0" fontId="73" fillId="29" borderId="10" xfId="56" applyFont="1" applyFill="1" applyBorder="1" applyAlignment="1">
      <alignment horizontal="center" vertical="center"/>
      <protection/>
    </xf>
    <xf numFmtId="0" fontId="0" fillId="25" borderId="0" xfId="56" applyFill="1" applyAlignment="1">
      <alignment horizontal="center"/>
      <protection/>
    </xf>
    <xf numFmtId="0" fontId="0" fillId="25" borderId="0" xfId="57" applyFill="1" applyProtection="1">
      <alignment/>
      <protection/>
    </xf>
    <xf numFmtId="0" fontId="45" fillId="24" borderId="13" xfId="57" applyFont="1" applyFill="1" applyBorder="1" applyAlignment="1" applyProtection="1">
      <alignment horizontal="left" vertical="top" wrapText="1"/>
      <protection/>
    </xf>
    <xf numFmtId="0" fontId="45" fillId="24" borderId="13" xfId="57" applyFont="1" applyFill="1" applyBorder="1" applyAlignment="1" applyProtection="1">
      <alignment horizontal="left" vertical="top"/>
      <protection/>
    </xf>
    <xf numFmtId="175" fontId="30" fillId="26" borderId="13" xfId="57" applyNumberFormat="1" applyFont="1" applyFill="1" applyBorder="1" applyAlignment="1" applyProtection="1">
      <alignment horizontal="right" vertical="center"/>
      <protection/>
    </xf>
    <xf numFmtId="0" fontId="77" fillId="25" borderId="0" xfId="57" applyFont="1" applyFill="1" applyAlignment="1" applyProtection="1">
      <alignment horizontal="left"/>
      <protection/>
    </xf>
    <xf numFmtId="0" fontId="32" fillId="24" borderId="0" xfId="57" applyFont="1" applyFill="1" applyAlignment="1" applyProtection="1">
      <alignment horizontal="center" vertical="center"/>
      <protection/>
    </xf>
    <xf numFmtId="172" fontId="78" fillId="25" borderId="0" xfId="57" applyNumberFormat="1" applyFont="1" applyFill="1" applyAlignment="1" applyProtection="1">
      <alignment horizontal="left"/>
      <protection locked="0"/>
    </xf>
    <xf numFmtId="173" fontId="19" fillId="4" borderId="17" xfId="57" applyNumberFormat="1" applyFont="1" applyFill="1" applyBorder="1" applyAlignment="1" applyProtection="1">
      <alignment horizontal="left"/>
      <protection/>
    </xf>
    <xf numFmtId="173" fontId="19" fillId="4" borderId="18" xfId="57" applyNumberFormat="1" applyFont="1" applyFill="1" applyBorder="1" applyAlignment="1" applyProtection="1">
      <alignment horizontal="left"/>
      <protection/>
    </xf>
    <xf numFmtId="173" fontId="19" fillId="26" borderId="14" xfId="57" applyNumberFormat="1" applyFont="1" applyFill="1" applyBorder="1" applyAlignment="1" applyProtection="1">
      <alignment horizontal="center"/>
      <protection/>
    </xf>
    <xf numFmtId="173" fontId="19" fillId="4" borderId="14" xfId="57" applyNumberFormat="1" applyFont="1" applyFill="1" applyBorder="1" applyAlignment="1" applyProtection="1">
      <alignment horizontal="center"/>
      <protection/>
    </xf>
    <xf numFmtId="173" fontId="19" fillId="26" borderId="17" xfId="57" applyNumberFormat="1" applyFont="1" applyFill="1" applyBorder="1" applyAlignment="1" applyProtection="1">
      <alignment horizontal="right"/>
      <protection/>
    </xf>
    <xf numFmtId="173" fontId="19" fillId="26" borderId="18" xfId="57" applyNumberFormat="1" applyFont="1" applyFill="1" applyBorder="1" applyAlignment="1" applyProtection="1">
      <alignment horizontal="left" vertical="center"/>
      <protection/>
    </xf>
    <xf numFmtId="173" fontId="19" fillId="24" borderId="0" xfId="57" applyNumberFormat="1" applyFont="1" applyFill="1" applyAlignment="1" applyProtection="1">
      <alignment horizontal="left"/>
      <protection/>
    </xf>
    <xf numFmtId="0" fontId="0" fillId="24" borderId="0" xfId="57" applyFill="1" applyProtection="1">
      <alignment/>
      <protection/>
    </xf>
    <xf numFmtId="0" fontId="0" fillId="24" borderId="0" xfId="57" applyFill="1" applyAlignment="1" applyProtection="1">
      <alignment horizontal="right"/>
      <protection/>
    </xf>
    <xf numFmtId="0" fontId="0" fillId="24" borderId="0" xfId="57" applyFill="1" applyAlignment="1" applyProtection="1">
      <alignment horizontal="center"/>
      <protection/>
    </xf>
    <xf numFmtId="0" fontId="79" fillId="7" borderId="10" xfId="57" applyFont="1" applyFill="1" applyBorder="1" applyAlignment="1" applyProtection="1">
      <alignment horizontal="center"/>
      <protection/>
    </xf>
    <xf numFmtId="0" fontId="50" fillId="27" borderId="10" xfId="57" applyFont="1" applyFill="1" applyBorder="1" applyAlignment="1" applyProtection="1">
      <alignment horizontal="right"/>
      <protection locked="0"/>
    </xf>
    <xf numFmtId="0" fontId="80" fillId="24" borderId="0" xfId="57" applyFont="1" applyFill="1" applyAlignment="1" applyProtection="1">
      <alignment horizontal="center"/>
      <protection/>
    </xf>
    <xf numFmtId="0" fontId="52" fillId="24" borderId="0" xfId="57" applyFont="1" applyFill="1" applyAlignment="1" applyProtection="1">
      <alignment horizontal="left"/>
      <protection/>
    </xf>
    <xf numFmtId="0" fontId="50" fillId="27" borderId="10" xfId="57" applyFont="1" applyFill="1" applyBorder="1" applyAlignment="1" applyProtection="1">
      <alignment horizontal="right" wrapText="1"/>
      <protection locked="0"/>
    </xf>
    <xf numFmtId="0" fontId="57" fillId="25" borderId="16" xfId="54" applyFont="1" applyFill="1" applyBorder="1" applyAlignment="1">
      <alignment horizontal="center" vertical="center"/>
      <protection/>
    </xf>
    <xf numFmtId="0" fontId="81" fillId="24" borderId="13" xfId="57" applyFont="1" applyFill="1" applyBorder="1" applyAlignment="1" applyProtection="1">
      <alignment horizontal="center" vertical="center"/>
      <protection/>
    </xf>
    <xf numFmtId="0" fontId="85" fillId="25" borderId="13" xfId="57" applyFont="1" applyFill="1" applyBorder="1" applyAlignment="1" applyProtection="1">
      <alignment horizontal="center" vertical="center"/>
      <protection/>
    </xf>
    <xf numFmtId="0" fontId="22" fillId="25" borderId="0" xfId="57" applyFont="1" applyFill="1">
      <alignment/>
      <protection/>
    </xf>
    <xf numFmtId="14" fontId="61" fillId="24" borderId="0" xfId="57" applyNumberFormat="1" applyFont="1" applyFill="1" applyAlignment="1" applyProtection="1">
      <alignment horizontal="center" vertical="center"/>
      <protection/>
    </xf>
    <xf numFmtId="14" fontId="61" fillId="25" borderId="0" xfId="57" applyNumberFormat="1" applyFont="1" applyFill="1" applyAlignment="1" applyProtection="1">
      <alignment horizontal="center" vertical="center"/>
      <protection/>
    </xf>
    <xf numFmtId="0" fontId="22" fillId="24" borderId="0" xfId="57" applyFont="1" applyFill="1" applyAlignment="1" applyProtection="1">
      <alignment vertical="center"/>
      <protection/>
    </xf>
    <xf numFmtId="0" fontId="82" fillId="24" borderId="0" xfId="57" applyFont="1" applyFill="1" applyAlignment="1" applyProtection="1">
      <alignment vertical="center"/>
      <protection/>
    </xf>
    <xf numFmtId="0" fontId="64" fillId="24" borderId="19" xfId="57" applyFont="1" applyFill="1" applyBorder="1" applyAlignment="1" applyProtection="1">
      <alignment horizontal="center" vertical="center"/>
      <protection/>
    </xf>
    <xf numFmtId="0" fontId="54" fillId="24" borderId="19" xfId="57" applyFont="1" applyFill="1" applyBorder="1" applyAlignment="1" applyProtection="1">
      <alignment horizontal="left" vertical="center"/>
      <protection/>
    </xf>
    <xf numFmtId="0" fontId="54" fillId="24" borderId="0" xfId="57" applyFont="1" applyFill="1" applyBorder="1" applyAlignment="1" applyProtection="1">
      <alignment horizontal="left" vertical="center"/>
      <protection/>
    </xf>
    <xf numFmtId="0" fontId="20" fillId="25" borderId="0" xfId="57" applyFont="1" applyFill="1">
      <alignment/>
      <protection/>
    </xf>
    <xf numFmtId="0" fontId="64" fillId="24" borderId="0" xfId="57" applyFont="1" applyFill="1" applyAlignment="1" applyProtection="1">
      <alignment horizontal="center" vertical="center"/>
      <protection/>
    </xf>
    <xf numFmtId="0" fontId="82" fillId="24" borderId="20" xfId="57" applyFont="1" applyFill="1" applyBorder="1" applyAlignment="1" applyProtection="1">
      <alignment vertical="center"/>
      <protection/>
    </xf>
    <xf numFmtId="0" fontId="64" fillId="24" borderId="0" xfId="57" applyFont="1" applyFill="1" applyBorder="1" applyAlignment="1" applyProtection="1">
      <alignment horizontal="center" vertical="center"/>
      <protection/>
    </xf>
    <xf numFmtId="0" fontId="22" fillId="24" borderId="19" xfId="57" applyFont="1" applyFill="1" applyBorder="1" applyAlignment="1" applyProtection="1">
      <alignment horizontal="left" vertical="center"/>
      <protection/>
    </xf>
    <xf numFmtId="0" fontId="22" fillId="24" borderId="0" xfId="57" applyFont="1" applyFill="1" applyBorder="1" applyAlignment="1" applyProtection="1">
      <alignment horizontal="center" vertical="center"/>
      <protection/>
    </xf>
    <xf numFmtId="0" fontId="22" fillId="24" borderId="0" xfId="57" applyFont="1" applyFill="1" applyAlignment="1" applyProtection="1">
      <alignment horizontal="center" vertical="center"/>
      <protection/>
    </xf>
    <xf numFmtId="0" fontId="54" fillId="24" borderId="22" xfId="57" applyFont="1" applyFill="1" applyBorder="1" applyAlignment="1" applyProtection="1">
      <alignment horizontal="left" vertical="center"/>
      <protection/>
    </xf>
    <xf numFmtId="0" fontId="54" fillId="24" borderId="23" xfId="57" applyFont="1" applyFill="1" applyBorder="1" applyAlignment="1" applyProtection="1">
      <alignment horizontal="center" vertical="center"/>
      <protection/>
    </xf>
    <xf numFmtId="0" fontId="22" fillId="24" borderId="20" xfId="57" applyFont="1" applyFill="1" applyBorder="1" applyAlignment="1" applyProtection="1">
      <alignment vertical="center"/>
      <protection/>
    </xf>
    <xf numFmtId="0" fontId="54" fillId="24" borderId="0" xfId="57" applyFont="1" applyFill="1" applyBorder="1" applyAlignment="1" applyProtection="1">
      <alignment horizontal="center" vertical="center"/>
      <protection/>
    </xf>
    <xf numFmtId="0" fontId="82" fillId="24" borderId="23" xfId="57" applyFont="1" applyFill="1" applyBorder="1" applyAlignment="1" applyProtection="1">
      <alignment horizontal="center" vertical="center"/>
      <protection/>
    </xf>
    <xf numFmtId="0" fontId="82" fillId="24" borderId="22" xfId="57" applyFont="1" applyFill="1" applyBorder="1" applyAlignment="1" applyProtection="1">
      <alignment horizontal="left" vertical="center"/>
      <protection/>
    </xf>
    <xf numFmtId="0" fontId="82" fillId="24" borderId="24" xfId="57" applyFont="1" applyFill="1" applyBorder="1" applyAlignment="1" applyProtection="1">
      <alignment horizontal="center" vertical="center"/>
      <protection/>
    </xf>
    <xf numFmtId="0" fontId="82" fillId="24" borderId="0" xfId="57" applyFont="1" applyFill="1" applyAlignment="1" applyProtection="1">
      <alignment horizontal="center" vertical="center"/>
      <protection/>
    </xf>
    <xf numFmtId="0" fontId="82" fillId="24" borderId="19" xfId="57" applyFont="1" applyFill="1" applyBorder="1" applyAlignment="1" applyProtection="1">
      <alignment horizontal="left" vertical="center"/>
      <protection/>
    </xf>
    <xf numFmtId="0" fontId="82" fillId="24" borderId="0" xfId="57" applyFont="1" applyFill="1" applyBorder="1" applyAlignment="1" applyProtection="1">
      <alignment horizontal="center" vertical="center"/>
      <protection/>
    </xf>
    <xf numFmtId="0" fontId="22" fillId="24" borderId="23" xfId="57" applyFont="1" applyFill="1" applyBorder="1" applyAlignment="1" applyProtection="1">
      <alignment horizontal="center" vertical="center"/>
      <protection/>
    </xf>
    <xf numFmtId="0" fontId="22" fillId="24" borderId="24" xfId="57" applyFont="1" applyFill="1" applyBorder="1" applyAlignment="1" applyProtection="1">
      <alignment horizontal="center" vertical="center"/>
      <protection/>
    </xf>
    <xf numFmtId="0" fontId="22" fillId="24" borderId="22" xfId="57" applyFont="1" applyFill="1" applyBorder="1" applyAlignment="1" applyProtection="1">
      <alignment horizontal="left" vertical="center"/>
      <protection/>
    </xf>
    <xf numFmtId="0" fontId="64" fillId="24" borderId="21" xfId="57" applyFont="1" applyFill="1" applyBorder="1" applyAlignment="1" applyProtection="1">
      <alignment horizontal="center" vertical="center"/>
      <protection/>
    </xf>
    <xf numFmtId="0" fontId="84" fillId="24" borderId="0" xfId="57" applyFont="1" applyFill="1" applyAlignment="1" applyProtection="1">
      <alignment horizontal="right" vertical="center"/>
      <protection/>
    </xf>
    <xf numFmtId="0" fontId="22" fillId="24" borderId="24" xfId="57" applyFont="1" applyFill="1" applyBorder="1" applyAlignment="1" applyProtection="1">
      <alignment vertical="center"/>
      <protection/>
    </xf>
    <xf numFmtId="0" fontId="82" fillId="24" borderId="0" xfId="57" applyFont="1" applyFill="1" applyBorder="1" applyAlignment="1" applyProtection="1">
      <alignment vertical="center"/>
      <protection/>
    </xf>
    <xf numFmtId="0" fontId="22" fillId="24" borderId="24" xfId="57" applyFont="1" applyFill="1" applyBorder="1" applyAlignment="1" applyProtection="1">
      <alignment horizontal="left" vertical="center"/>
      <protection/>
    </xf>
    <xf numFmtId="0" fontId="22" fillId="24" borderId="0" xfId="57" applyFont="1" applyFill="1" applyBorder="1" applyAlignment="1" applyProtection="1">
      <alignment vertical="center"/>
      <protection/>
    </xf>
    <xf numFmtId="0" fontId="84" fillId="24" borderId="0" xfId="57" applyFont="1" applyFill="1" applyBorder="1" applyAlignment="1" applyProtection="1">
      <alignment horizontal="right" vertical="center"/>
      <protection/>
    </xf>
    <xf numFmtId="0" fontId="84" fillId="24" borderId="0" xfId="57" applyFont="1" applyFill="1" applyBorder="1" applyAlignment="1" applyProtection="1">
      <alignment horizontal="center" vertical="center"/>
      <protection/>
    </xf>
    <xf numFmtId="0" fontId="22" fillId="24" borderId="0" xfId="57" applyFont="1" applyFill="1" applyAlignment="1" applyProtection="1">
      <alignment horizontal="right" vertical="center"/>
      <protection/>
    </xf>
    <xf numFmtId="0" fontId="63" fillId="24" borderId="0" xfId="57" applyFont="1" applyFill="1" applyAlignment="1" applyProtection="1">
      <alignment vertical="center"/>
      <protection/>
    </xf>
    <xf numFmtId="0" fontId="84" fillId="24" borderId="0" xfId="57" applyFont="1" applyFill="1" applyAlignment="1" applyProtection="1">
      <alignment horizontal="center" vertical="center"/>
      <protection/>
    </xf>
    <xf numFmtId="0" fontId="22" fillId="25" borderId="0" xfId="57" applyFont="1" applyFill="1" applyAlignment="1">
      <alignment vertical="center"/>
      <protection/>
    </xf>
    <xf numFmtId="0" fontId="63" fillId="25" borderId="0" xfId="57" applyFont="1" applyFill="1" applyAlignment="1">
      <alignment vertical="center"/>
      <protection/>
    </xf>
    <xf numFmtId="0" fontId="22" fillId="25" borderId="0" xfId="57" applyFont="1" applyFill="1" applyAlignment="1">
      <alignment horizontal="center" vertical="center"/>
      <protection/>
    </xf>
    <xf numFmtId="0" fontId="20" fillId="25" borderId="0" xfId="57" applyFont="1" applyFill="1" applyAlignment="1">
      <alignment vertical="center"/>
      <protection/>
    </xf>
    <xf numFmtId="0" fontId="67" fillId="25" borderId="0" xfId="57" applyFont="1" applyFill="1" applyAlignment="1">
      <alignment vertical="center"/>
      <protection/>
    </xf>
    <xf numFmtId="0" fontId="20" fillId="25" borderId="0" xfId="57" applyFont="1" applyFill="1" applyAlignment="1">
      <alignment horizontal="center" vertical="center"/>
      <protection/>
    </xf>
    <xf numFmtId="0" fontId="86" fillId="25" borderId="0" xfId="57" applyFont="1" applyFill="1">
      <alignment/>
      <protection/>
    </xf>
    <xf numFmtId="172" fontId="87" fillId="24" borderId="0" xfId="57" applyNumberFormat="1" applyFont="1" applyFill="1" applyAlignment="1" applyProtection="1">
      <alignment horizontal="center" vertical="center"/>
      <protection/>
    </xf>
    <xf numFmtId="0" fontId="82" fillId="24" borderId="0" xfId="57" applyFont="1" applyFill="1" applyProtection="1">
      <alignment/>
      <protection/>
    </xf>
    <xf numFmtId="0" fontId="64" fillId="24" borderId="19" xfId="57" applyFont="1" applyFill="1" applyBorder="1" applyAlignment="1" applyProtection="1">
      <alignment horizontal="center"/>
      <protection/>
    </xf>
    <xf numFmtId="0" fontId="54" fillId="24" borderId="19" xfId="57" applyFont="1" applyFill="1" applyBorder="1" applyAlignment="1" applyProtection="1">
      <alignment horizontal="left"/>
      <protection/>
    </xf>
    <xf numFmtId="0" fontId="54" fillId="24" borderId="0" xfId="57" applyFont="1" applyFill="1" applyBorder="1" applyAlignment="1" applyProtection="1">
      <alignment horizontal="left"/>
      <protection/>
    </xf>
    <xf numFmtId="0" fontId="22" fillId="24" borderId="0" xfId="57" applyFont="1" applyFill="1" applyProtection="1">
      <alignment/>
      <protection/>
    </xf>
    <xf numFmtId="0" fontId="0" fillId="25" borderId="0" xfId="57" applyFill="1">
      <alignment/>
      <protection/>
    </xf>
    <xf numFmtId="0" fontId="82" fillId="24" borderId="20" xfId="57" applyFont="1" applyFill="1" applyBorder="1" applyProtection="1">
      <alignment/>
      <protection/>
    </xf>
    <xf numFmtId="0" fontId="64" fillId="24" borderId="0" xfId="57" applyFont="1" applyFill="1" applyBorder="1" applyAlignment="1" applyProtection="1">
      <alignment horizontal="center"/>
      <protection/>
    </xf>
    <xf numFmtId="0" fontId="22" fillId="24" borderId="19" xfId="57" applyFont="1" applyFill="1" applyBorder="1" applyProtection="1">
      <alignment/>
      <protection/>
    </xf>
    <xf numFmtId="0" fontId="22" fillId="24" borderId="0" xfId="57" applyFont="1" applyFill="1" applyBorder="1" applyProtection="1">
      <alignment/>
      <protection/>
    </xf>
    <xf numFmtId="0" fontId="22" fillId="24" borderId="20" xfId="57" applyFont="1" applyFill="1" applyBorder="1" applyProtection="1">
      <alignment/>
      <protection/>
    </xf>
    <xf numFmtId="0" fontId="54" fillId="24" borderId="22" xfId="57" applyFont="1" applyFill="1" applyBorder="1" applyAlignment="1" applyProtection="1">
      <alignment horizontal="left"/>
      <protection/>
    </xf>
    <xf numFmtId="0" fontId="65" fillId="24" borderId="23" xfId="57" applyFont="1" applyFill="1" applyBorder="1" applyAlignment="1" applyProtection="1">
      <alignment horizontal="left"/>
      <protection/>
    </xf>
    <xf numFmtId="0" fontId="54" fillId="24" borderId="23" xfId="57" applyFont="1" applyFill="1" applyBorder="1" applyAlignment="1" applyProtection="1">
      <alignment horizontal="left"/>
      <protection/>
    </xf>
    <xf numFmtId="0" fontId="22" fillId="24" borderId="24" xfId="57" applyFont="1" applyFill="1" applyBorder="1" applyProtection="1">
      <alignment/>
      <protection/>
    </xf>
    <xf numFmtId="0" fontId="22" fillId="24" borderId="23" xfId="57" applyFont="1" applyFill="1" applyBorder="1" applyProtection="1">
      <alignment/>
      <protection/>
    </xf>
    <xf numFmtId="0" fontId="65" fillId="24" borderId="0" xfId="57" applyFont="1" applyFill="1" applyBorder="1" applyAlignment="1" applyProtection="1">
      <alignment horizontal="left"/>
      <protection/>
    </xf>
    <xf numFmtId="0" fontId="64" fillId="24" borderId="21" xfId="57" applyFont="1" applyFill="1" applyBorder="1" applyAlignment="1" applyProtection="1">
      <alignment horizontal="center"/>
      <protection/>
    </xf>
    <xf numFmtId="0" fontId="22" fillId="24" borderId="22" xfId="57" applyFont="1" applyFill="1" applyBorder="1" applyProtection="1">
      <alignment/>
      <protection/>
    </xf>
    <xf numFmtId="0" fontId="82" fillId="24" borderId="0" xfId="57" applyFont="1" applyFill="1" applyBorder="1" applyProtection="1">
      <alignment/>
      <protection/>
    </xf>
    <xf numFmtId="0" fontId="82" fillId="24" borderId="22" xfId="57" applyFont="1" applyFill="1" applyBorder="1" applyProtection="1">
      <alignment/>
      <protection/>
    </xf>
    <xf numFmtId="0" fontId="82" fillId="24" borderId="19" xfId="57" applyFont="1" applyFill="1" applyBorder="1" applyProtection="1">
      <alignment/>
      <protection/>
    </xf>
    <xf numFmtId="0" fontId="54" fillId="24" borderId="24" xfId="57" applyFont="1" applyFill="1" applyBorder="1" applyAlignment="1" applyProtection="1">
      <alignment horizontal="left"/>
      <protection/>
    </xf>
    <xf numFmtId="0" fontId="22" fillId="24" borderId="0" xfId="57" applyFont="1" applyFill="1" applyAlignment="1" applyProtection="1">
      <alignment horizontal="right"/>
      <protection/>
    </xf>
    <xf numFmtId="0" fontId="84" fillId="24" borderId="27" xfId="57" applyFont="1" applyFill="1" applyBorder="1" applyAlignment="1" applyProtection="1">
      <alignment horizontal="right"/>
      <protection/>
    </xf>
    <xf numFmtId="0" fontId="63" fillId="24" borderId="0" xfId="57" applyFont="1" applyFill="1" applyBorder="1" applyProtection="1">
      <alignment/>
      <protection/>
    </xf>
    <xf numFmtId="0" fontId="63" fillId="24" borderId="0" xfId="57" applyFont="1" applyFill="1" applyProtection="1">
      <alignment/>
      <protection/>
    </xf>
    <xf numFmtId="0" fontId="22" fillId="24" borderId="19" xfId="57" applyFont="1" applyFill="1" applyBorder="1" applyAlignment="1" applyProtection="1">
      <alignment horizontal="left"/>
      <protection/>
    </xf>
    <xf numFmtId="0" fontId="22" fillId="24" borderId="0" xfId="57" applyFont="1" applyFill="1" applyBorder="1" applyAlignment="1" applyProtection="1">
      <alignment horizontal="right"/>
      <protection/>
    </xf>
    <xf numFmtId="0" fontId="84" fillId="24" borderId="0" xfId="57" applyFont="1" applyFill="1" applyAlignment="1" applyProtection="1">
      <alignment horizontal="right"/>
      <protection/>
    </xf>
    <xf numFmtId="0" fontId="65" fillId="24" borderId="27" xfId="57" applyFont="1" applyFill="1" applyBorder="1" applyAlignment="1" applyProtection="1">
      <alignment horizontal="left"/>
      <protection/>
    </xf>
    <xf numFmtId="0" fontId="22" fillId="24" borderId="27" xfId="57" applyFont="1" applyFill="1" applyBorder="1" applyProtection="1">
      <alignment/>
      <protection/>
    </xf>
    <xf numFmtId="0" fontId="54" fillId="24" borderId="27" xfId="57" applyFont="1" applyFill="1" applyBorder="1" applyAlignment="1" applyProtection="1">
      <alignment horizontal="left"/>
      <protection/>
    </xf>
    <xf numFmtId="0" fontId="0" fillId="20" borderId="10" xfId="57" applyFill="1" applyBorder="1" applyAlignment="1">
      <alignment horizontal="center" vertical="center"/>
      <protection/>
    </xf>
    <xf numFmtId="0" fontId="71" fillId="20" borderId="12" xfId="57" applyFont="1" applyFill="1" applyBorder="1" applyAlignment="1">
      <alignment horizontal="center" vertical="center"/>
      <protection/>
    </xf>
    <xf numFmtId="0" fontId="71" fillId="20" borderId="26" xfId="57" applyFont="1" applyFill="1" applyBorder="1" applyAlignment="1">
      <alignment horizontal="center" vertical="center"/>
      <protection/>
    </xf>
    <xf numFmtId="0" fontId="72" fillId="20" borderId="12" xfId="57" applyFont="1" applyFill="1" applyBorder="1" applyAlignment="1">
      <alignment horizontal="center" vertical="center"/>
      <protection/>
    </xf>
    <xf numFmtId="0" fontId="72" fillId="20" borderId="26" xfId="57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0" fillId="20" borderId="10" xfId="57" applyFill="1" applyBorder="1" applyAlignment="1">
      <alignment horizontal="center"/>
      <protection/>
    </xf>
    <xf numFmtId="0" fontId="73" fillId="11" borderId="10" xfId="57" applyFont="1" applyFill="1" applyBorder="1" applyAlignment="1">
      <alignment horizontal="center"/>
      <protection/>
    </xf>
    <xf numFmtId="0" fontId="74" fillId="17" borderId="10" xfId="57" applyFont="1" applyFill="1" applyBorder="1" applyAlignment="1">
      <alignment horizontal="left"/>
      <protection/>
    </xf>
    <xf numFmtId="0" fontId="74" fillId="30" borderId="10" xfId="57" applyFont="1" applyFill="1" applyBorder="1" applyAlignment="1">
      <alignment horizontal="left"/>
      <protection/>
    </xf>
    <xf numFmtId="0" fontId="73" fillId="31" borderId="10" xfId="57" applyFont="1" applyFill="1" applyBorder="1" applyAlignment="1">
      <alignment horizontal="center"/>
      <protection/>
    </xf>
    <xf numFmtId="0" fontId="0" fillId="0" borderId="0" xfId="57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0211" xfId="53"/>
    <cellStyle name="Обычный_171421" xfId="54"/>
    <cellStyle name="Обычный_195111" xfId="55"/>
    <cellStyle name="Обычный_195112" xfId="56"/>
    <cellStyle name="Обычный_1951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4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FFCC99"/>
      </font>
      <fill>
        <patternFill>
          <bgColor rgb="FFFF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10037"/>
      <rgbColor rgb="00009B00"/>
      <rgbColor rgb="00000080"/>
      <rgbColor rgb="00808000"/>
      <rgbColor rgb="00800080"/>
      <rgbColor rgb="00006482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339966"/>
      <rgbColor rgb="00009B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39"/>
  <sheetViews>
    <sheetView showRowColHeaders="0" tabSelected="1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203" customWidth="1"/>
    <col min="2" max="2" width="42.75390625" style="203" customWidth="1"/>
    <col min="3" max="3" width="9.125" style="203" customWidth="1"/>
    <col min="4" max="4" width="25.75390625" style="203" customWidth="1"/>
    <col min="5" max="5" width="9.125" style="203" customWidth="1"/>
    <col min="6" max="6" width="4.75390625" style="203" customWidth="1"/>
    <col min="7" max="7" width="7.75390625" style="203" customWidth="1"/>
    <col min="8" max="8" width="23.75390625" style="203" customWidth="1"/>
    <col min="9" max="9" width="6.75390625" style="203" customWidth="1"/>
    <col min="10" max="16384" width="9.125" style="203" customWidth="1"/>
  </cols>
  <sheetData>
    <row r="1" spans="1:9" ht="16.5" thickBot="1">
      <c r="A1" s="36" t="s">
        <v>119</v>
      </c>
      <c r="B1" s="36"/>
      <c r="C1" s="36"/>
      <c r="D1" s="36"/>
      <c r="E1" s="36"/>
      <c r="F1" s="36"/>
      <c r="G1" s="36"/>
      <c r="H1" s="36"/>
      <c r="I1" s="36"/>
    </row>
    <row r="2" spans="1:9" ht="13.5" thickBot="1">
      <c r="A2" s="124" t="s">
        <v>79</v>
      </c>
      <c r="B2" s="124"/>
      <c r="C2" s="124"/>
      <c r="D2" s="124"/>
      <c r="E2" s="124"/>
      <c r="F2" s="124"/>
      <c r="G2" s="124"/>
      <c r="H2" s="124"/>
      <c r="I2" s="124"/>
    </row>
    <row r="3" spans="1:10" ht="26.25">
      <c r="A3" s="204" t="s">
        <v>12</v>
      </c>
      <c r="B3" s="205"/>
      <c r="C3" s="205"/>
      <c r="D3" s="205"/>
      <c r="E3" s="205"/>
      <c r="F3" s="205"/>
      <c r="G3" s="205"/>
      <c r="H3" s="205"/>
      <c r="I3" s="206">
        <v>51</v>
      </c>
      <c r="J3" s="207"/>
    </row>
    <row r="4" spans="1:10" ht="19.5" customHeight="1">
      <c r="A4" s="208"/>
      <c r="B4" s="208"/>
      <c r="C4" s="208"/>
      <c r="D4" s="208"/>
      <c r="E4" s="208"/>
      <c r="F4" s="208"/>
      <c r="G4" s="208"/>
      <c r="H4" s="208"/>
      <c r="I4" s="208"/>
      <c r="J4" s="209"/>
    </row>
    <row r="5" spans="1:10" ht="15.75">
      <c r="A5" s="210" t="s">
        <v>81</v>
      </c>
      <c r="B5" s="211"/>
      <c r="C5" s="211"/>
      <c r="D5" s="212" t="s">
        <v>27</v>
      </c>
      <c r="E5" s="213">
        <v>43827</v>
      </c>
      <c r="F5" s="213"/>
      <c r="G5" s="213"/>
      <c r="H5" s="214" t="s">
        <v>28</v>
      </c>
      <c r="I5" s="215" t="s">
        <v>11</v>
      </c>
      <c r="J5" s="209"/>
    </row>
    <row r="6" spans="1:10" ht="15.75">
      <c r="A6" s="216"/>
      <c r="B6" s="216"/>
      <c r="C6" s="216"/>
      <c r="D6" s="216"/>
      <c r="E6" s="216"/>
      <c r="F6" s="216"/>
      <c r="G6" s="216"/>
      <c r="H6" s="216"/>
      <c r="I6" s="216"/>
      <c r="J6" s="209"/>
    </row>
    <row r="7" spans="1:9" ht="10.5" customHeight="1">
      <c r="A7" s="217"/>
      <c r="B7" s="218" t="s">
        <v>29</v>
      </c>
      <c r="C7" s="219" t="s">
        <v>0</v>
      </c>
      <c r="D7" s="217" t="s">
        <v>30</v>
      </c>
      <c r="E7" s="217"/>
      <c r="F7" s="217"/>
      <c r="G7" s="217"/>
      <c r="H7" s="217"/>
      <c r="I7" s="217"/>
    </row>
    <row r="8" spans="1:9" ht="18">
      <c r="A8" s="220"/>
      <c r="B8" s="221" t="s">
        <v>82</v>
      </c>
      <c r="C8" s="222">
        <v>1</v>
      </c>
      <c r="D8" s="223" t="str">
        <f>СбМ1!M37</f>
        <v>Суюндуков Фанис</v>
      </c>
      <c r="E8" s="217">
        <f>СбМ1!L37</f>
        <v>0</v>
      </c>
      <c r="F8" s="217"/>
      <c r="G8" s="217"/>
      <c r="H8" s="217"/>
      <c r="I8" s="217"/>
    </row>
    <row r="9" spans="1:9" ht="18">
      <c r="A9" s="220"/>
      <c r="B9" s="221" t="s">
        <v>83</v>
      </c>
      <c r="C9" s="222">
        <v>2</v>
      </c>
      <c r="D9" s="223" t="str">
        <f>СбМ1!M57</f>
        <v>Байназаров Азамат</v>
      </c>
      <c r="E9" s="217">
        <f>СбМ1!L57</f>
        <v>0</v>
      </c>
      <c r="F9" s="217"/>
      <c r="G9" s="217"/>
      <c r="H9" s="217"/>
      <c r="I9" s="217"/>
    </row>
    <row r="10" spans="1:9" ht="18">
      <c r="A10" s="220"/>
      <c r="B10" s="221" t="s">
        <v>84</v>
      </c>
      <c r="C10" s="222">
        <v>3</v>
      </c>
      <c r="D10" s="223" t="str">
        <f>СбМ2!Q24</f>
        <v>Селезнев Сергей</v>
      </c>
      <c r="E10" s="217">
        <f>СбМ2!P24</f>
        <v>0</v>
      </c>
      <c r="F10" s="217"/>
      <c r="G10" s="217"/>
      <c r="H10" s="217"/>
      <c r="I10" s="217"/>
    </row>
    <row r="11" spans="1:9" ht="18">
      <c r="A11" s="220"/>
      <c r="B11" s="221" t="s">
        <v>85</v>
      </c>
      <c r="C11" s="222">
        <v>4</v>
      </c>
      <c r="D11" s="223" t="str">
        <f>СбМ2!Q34</f>
        <v>Исянбаев Ильсур</v>
      </c>
      <c r="E11" s="217">
        <f>СбМ2!P34</f>
        <v>0</v>
      </c>
      <c r="F11" s="217"/>
      <c r="G11" s="217"/>
      <c r="H11" s="217"/>
      <c r="I11" s="217"/>
    </row>
    <row r="12" spans="1:9" ht="18">
      <c r="A12" s="220"/>
      <c r="B12" s="221" t="s">
        <v>86</v>
      </c>
      <c r="C12" s="222">
        <v>5</v>
      </c>
      <c r="D12" s="223" t="str">
        <f>СбМ1!M64</f>
        <v>Исянбаев Тагир</v>
      </c>
      <c r="E12" s="217">
        <f>СбМ1!L64</f>
        <v>0</v>
      </c>
      <c r="F12" s="217"/>
      <c r="G12" s="217"/>
      <c r="H12" s="217"/>
      <c r="I12" s="217"/>
    </row>
    <row r="13" spans="1:9" ht="18">
      <c r="A13" s="220"/>
      <c r="B13" s="221" t="s">
        <v>87</v>
      </c>
      <c r="C13" s="222">
        <v>6</v>
      </c>
      <c r="D13" s="223" t="str">
        <f>СбМ1!M66</f>
        <v>Гумеров Ильсур</v>
      </c>
      <c r="E13" s="217">
        <f>СбМ1!L66</f>
        <v>0</v>
      </c>
      <c r="F13" s="217"/>
      <c r="G13" s="217"/>
      <c r="H13" s="217"/>
      <c r="I13" s="217"/>
    </row>
    <row r="14" spans="1:9" ht="18">
      <c r="A14" s="220"/>
      <c r="B14" s="221" t="s">
        <v>88</v>
      </c>
      <c r="C14" s="222">
        <v>7</v>
      </c>
      <c r="D14" s="223" t="str">
        <f>СбМ1!M69</f>
        <v>Кужина Ильгиза</v>
      </c>
      <c r="E14" s="217">
        <f>СбМ1!L69</f>
        <v>0</v>
      </c>
      <c r="F14" s="217"/>
      <c r="G14" s="217"/>
      <c r="H14" s="217"/>
      <c r="I14" s="217"/>
    </row>
    <row r="15" spans="1:9" ht="18">
      <c r="A15" s="220"/>
      <c r="B15" s="221" t="s">
        <v>89</v>
      </c>
      <c r="C15" s="222">
        <v>8</v>
      </c>
      <c r="D15" s="223" t="str">
        <f>СбМ1!M71</f>
        <v>Ишкуватова Элеонора</v>
      </c>
      <c r="E15" s="217">
        <f>СбМ1!L71</f>
        <v>0</v>
      </c>
      <c r="F15" s="217"/>
      <c r="G15" s="217"/>
      <c r="H15" s="217"/>
      <c r="I15" s="217"/>
    </row>
    <row r="16" spans="1:9" ht="18">
      <c r="A16" s="220"/>
      <c r="B16" s="221" t="s">
        <v>90</v>
      </c>
      <c r="C16" s="222">
        <v>9</v>
      </c>
      <c r="D16" s="223" t="str">
        <f>СбМ1!G73</f>
        <v>Гумеров Мансур</v>
      </c>
      <c r="E16" s="217">
        <f>СбМ1!F73</f>
        <v>0</v>
      </c>
      <c r="F16" s="217"/>
      <c r="G16" s="217"/>
      <c r="H16" s="217"/>
      <c r="I16" s="217"/>
    </row>
    <row r="17" spans="1:9" ht="18">
      <c r="A17" s="220"/>
      <c r="B17" s="221" t="s">
        <v>91</v>
      </c>
      <c r="C17" s="222">
        <v>10</v>
      </c>
      <c r="D17" s="223" t="str">
        <f>СбМ1!G76</f>
        <v>Байбулатова Эвелина</v>
      </c>
      <c r="E17" s="217">
        <f>СбМ1!F76</f>
        <v>0</v>
      </c>
      <c r="F17" s="217"/>
      <c r="G17" s="217"/>
      <c r="H17" s="217"/>
      <c r="I17" s="217"/>
    </row>
    <row r="18" spans="1:9" ht="18">
      <c r="A18" s="220"/>
      <c r="B18" s="221" t="s">
        <v>92</v>
      </c>
      <c r="C18" s="222">
        <v>11</v>
      </c>
      <c r="D18" s="223" t="str">
        <f>СбМ1!M74</f>
        <v>Нураев Батыр</v>
      </c>
      <c r="E18" s="217">
        <f>СбМ1!L74</f>
        <v>0</v>
      </c>
      <c r="F18" s="217"/>
      <c r="G18" s="217"/>
      <c r="H18" s="217"/>
      <c r="I18" s="217"/>
    </row>
    <row r="19" spans="1:9" ht="18">
      <c r="A19" s="220"/>
      <c r="B19" s="221" t="s">
        <v>93</v>
      </c>
      <c r="C19" s="222">
        <v>12</v>
      </c>
      <c r="D19" s="223" t="str">
        <f>СбМ1!M76</f>
        <v>Томаков Энвер</v>
      </c>
      <c r="E19" s="217">
        <f>СбМ1!L76</f>
        <v>0</v>
      </c>
      <c r="F19" s="217"/>
      <c r="G19" s="217"/>
      <c r="H19" s="217"/>
      <c r="I19" s="217"/>
    </row>
    <row r="20" spans="1:9" ht="18">
      <c r="A20" s="220"/>
      <c r="B20" s="221" t="s">
        <v>94</v>
      </c>
      <c r="C20" s="222">
        <v>13</v>
      </c>
      <c r="D20" s="223" t="str">
        <f>СбМ2!Q42</f>
        <v>Вайцеховский Владимир</v>
      </c>
      <c r="E20" s="217">
        <f>СбМ2!P42</f>
        <v>0</v>
      </c>
      <c r="F20" s="217"/>
      <c r="G20" s="217"/>
      <c r="H20" s="217"/>
      <c r="I20" s="217"/>
    </row>
    <row r="21" spans="1:9" ht="18">
      <c r="A21" s="220"/>
      <c r="B21" s="224" t="s">
        <v>95</v>
      </c>
      <c r="C21" s="222">
        <v>14</v>
      </c>
      <c r="D21" s="223" t="str">
        <f>СбМ2!Q46</f>
        <v>Зайнуллин Фаниль</v>
      </c>
      <c r="E21" s="217">
        <f>СбМ2!P46</f>
        <v>0</v>
      </c>
      <c r="F21" s="217"/>
      <c r="G21" s="217"/>
      <c r="H21" s="217"/>
      <c r="I21" s="217"/>
    </row>
    <row r="22" spans="1:9" ht="18">
      <c r="A22" s="220"/>
      <c r="B22" s="221" t="s">
        <v>96</v>
      </c>
      <c r="C22" s="222">
        <v>15</v>
      </c>
      <c r="D22" s="223" t="str">
        <f>СбМ2!Q48</f>
        <v>Бикметов Раиль</v>
      </c>
      <c r="E22" s="217">
        <f>СбМ2!P48</f>
        <v>0</v>
      </c>
      <c r="F22" s="217"/>
      <c r="G22" s="217"/>
      <c r="H22" s="217"/>
      <c r="I22" s="217"/>
    </row>
    <row r="23" spans="1:9" ht="18">
      <c r="A23" s="220"/>
      <c r="B23" s="221" t="s">
        <v>97</v>
      </c>
      <c r="C23" s="222">
        <v>16</v>
      </c>
      <c r="D23" s="223" t="str">
        <f>СбМ2!Q50</f>
        <v>Каипов Спартак</v>
      </c>
      <c r="E23" s="217">
        <f>СбМ2!P50</f>
        <v>0</v>
      </c>
      <c r="F23" s="217"/>
      <c r="G23" s="217"/>
      <c r="H23" s="217"/>
      <c r="I23" s="217"/>
    </row>
    <row r="24" spans="1:9" ht="18">
      <c r="A24" s="220"/>
      <c r="B24" s="221" t="s">
        <v>98</v>
      </c>
      <c r="C24" s="222">
        <v>17</v>
      </c>
      <c r="D24" s="223" t="str">
        <f>СбМ2!I46</f>
        <v>Умурзаков Берек</v>
      </c>
      <c r="E24" s="217">
        <f>СбМ2!H46</f>
        <v>0</v>
      </c>
      <c r="F24" s="217"/>
      <c r="G24" s="217"/>
      <c r="H24" s="217"/>
      <c r="I24" s="217"/>
    </row>
    <row r="25" spans="1:9" ht="18">
      <c r="A25" s="220"/>
      <c r="B25" s="221" t="s">
        <v>99</v>
      </c>
      <c r="C25" s="222">
        <v>18</v>
      </c>
      <c r="D25" s="223" t="str">
        <f>СбМ2!I52</f>
        <v>Фахретдинов Рафил</v>
      </c>
      <c r="E25" s="217">
        <f>СбМ2!H52</f>
        <v>0</v>
      </c>
      <c r="F25" s="217"/>
      <c r="G25" s="217"/>
      <c r="H25" s="217"/>
      <c r="I25" s="217"/>
    </row>
    <row r="26" spans="1:9" ht="18">
      <c r="A26" s="220"/>
      <c r="B26" s="221" t="s">
        <v>100</v>
      </c>
      <c r="C26" s="222">
        <v>19</v>
      </c>
      <c r="D26" s="223" t="str">
        <f>СбМ2!I55</f>
        <v>Тагиров Вакиль</v>
      </c>
      <c r="E26" s="217">
        <f>СбМ2!H55</f>
        <v>0</v>
      </c>
      <c r="F26" s="217"/>
      <c r="G26" s="217"/>
      <c r="H26" s="217"/>
      <c r="I26" s="217"/>
    </row>
    <row r="27" spans="1:9" ht="18">
      <c r="A27" s="220"/>
      <c r="B27" s="221" t="s">
        <v>101</v>
      </c>
      <c r="C27" s="222">
        <v>20</v>
      </c>
      <c r="D27" s="223" t="str">
        <f>СбМ2!I57</f>
        <v>Юмасултанов Айрат</v>
      </c>
      <c r="E27" s="217">
        <f>СбМ2!H57</f>
        <v>0</v>
      </c>
      <c r="F27" s="217"/>
      <c r="G27" s="217"/>
      <c r="H27" s="217"/>
      <c r="I27" s="217"/>
    </row>
    <row r="28" spans="1:9" ht="18">
      <c r="A28" s="220"/>
      <c r="B28" s="221" t="s">
        <v>102</v>
      </c>
      <c r="C28" s="222">
        <v>21</v>
      </c>
      <c r="D28" s="223" t="str">
        <f>СбМ2!Q55</f>
        <v>Адельгужин Салават</v>
      </c>
      <c r="E28" s="217">
        <f>СбМ2!P55</f>
        <v>0</v>
      </c>
      <c r="F28" s="217"/>
      <c r="G28" s="217"/>
      <c r="H28" s="217"/>
      <c r="I28" s="217"/>
    </row>
    <row r="29" spans="1:9" ht="18">
      <c r="A29" s="220"/>
      <c r="B29" s="221" t="s">
        <v>68</v>
      </c>
      <c r="C29" s="222">
        <v>22</v>
      </c>
      <c r="D29" s="223">
        <f>СбМ2!Q59</f>
        <v>0</v>
      </c>
      <c r="E29" s="217">
        <f>СбМ2!P59</f>
        <v>0</v>
      </c>
      <c r="F29" s="217"/>
      <c r="G29" s="217"/>
      <c r="H29" s="217"/>
      <c r="I29" s="217"/>
    </row>
    <row r="30" spans="1:9" ht="18">
      <c r="A30" s="220"/>
      <c r="B30" s="221" t="s">
        <v>68</v>
      </c>
      <c r="C30" s="222">
        <v>23</v>
      </c>
      <c r="D30" s="223">
        <f>СбМ2!Q61</f>
        <v>0</v>
      </c>
      <c r="E30" s="217">
        <f>СбМ2!P61</f>
        <v>0</v>
      </c>
      <c r="F30" s="217"/>
      <c r="G30" s="217"/>
      <c r="H30" s="217"/>
      <c r="I30" s="217"/>
    </row>
    <row r="31" spans="1:9" ht="18">
      <c r="A31" s="220"/>
      <c r="B31" s="221" t="s">
        <v>68</v>
      </c>
      <c r="C31" s="222">
        <v>24</v>
      </c>
      <c r="D31" s="223">
        <f>СбМ2!Q63</f>
        <v>0</v>
      </c>
      <c r="E31" s="217">
        <f>СбМ2!P63</f>
        <v>0</v>
      </c>
      <c r="F31" s="217"/>
      <c r="G31" s="217"/>
      <c r="H31" s="217"/>
      <c r="I31" s="217"/>
    </row>
    <row r="32" spans="1:9" ht="18">
      <c r="A32" s="220"/>
      <c r="B32" s="221" t="s">
        <v>68</v>
      </c>
      <c r="C32" s="222">
        <v>25</v>
      </c>
      <c r="D32" s="223">
        <f>СбМ2!I65</f>
        <v>0</v>
      </c>
      <c r="E32" s="217">
        <f>СбМ2!H65</f>
        <v>0</v>
      </c>
      <c r="F32" s="217"/>
      <c r="G32" s="217"/>
      <c r="H32" s="217"/>
      <c r="I32" s="217"/>
    </row>
    <row r="33" spans="1:9" ht="18">
      <c r="A33" s="220"/>
      <c r="B33" s="221" t="s">
        <v>68</v>
      </c>
      <c r="C33" s="222">
        <v>26</v>
      </c>
      <c r="D33" s="223">
        <f>СбМ2!I71</f>
        <v>0</v>
      </c>
      <c r="E33" s="217">
        <f>СбМ2!H71</f>
        <v>0</v>
      </c>
      <c r="F33" s="217"/>
      <c r="G33" s="217"/>
      <c r="H33" s="217"/>
      <c r="I33" s="217"/>
    </row>
    <row r="34" spans="1:9" ht="18">
      <c r="A34" s="220"/>
      <c r="B34" s="221" t="s">
        <v>68</v>
      </c>
      <c r="C34" s="222">
        <v>27</v>
      </c>
      <c r="D34" s="223">
        <f>СбМ2!I74</f>
        <v>0</v>
      </c>
      <c r="E34" s="217">
        <f>СбМ2!H74</f>
        <v>0</v>
      </c>
      <c r="F34" s="217"/>
      <c r="G34" s="217"/>
      <c r="H34" s="217"/>
      <c r="I34" s="217"/>
    </row>
    <row r="35" spans="1:9" ht="18">
      <c r="A35" s="220"/>
      <c r="B35" s="221" t="s">
        <v>68</v>
      </c>
      <c r="C35" s="222">
        <v>28</v>
      </c>
      <c r="D35" s="223">
        <f>СбМ2!I76</f>
        <v>0</v>
      </c>
      <c r="E35" s="217">
        <f>СбМ2!H76</f>
        <v>0</v>
      </c>
      <c r="F35" s="217"/>
      <c r="G35" s="217"/>
      <c r="H35" s="217"/>
      <c r="I35" s="217"/>
    </row>
    <row r="36" spans="1:9" ht="18">
      <c r="A36" s="220"/>
      <c r="B36" s="221" t="s">
        <v>68</v>
      </c>
      <c r="C36" s="222">
        <v>29</v>
      </c>
      <c r="D36" s="223">
        <f>СбМ2!Q68</f>
        <v>0</v>
      </c>
      <c r="E36" s="217">
        <f>СбМ2!P68</f>
        <v>0</v>
      </c>
      <c r="F36" s="217"/>
      <c r="G36" s="217"/>
      <c r="H36" s="217"/>
      <c r="I36" s="217"/>
    </row>
    <row r="37" spans="1:9" ht="18">
      <c r="A37" s="220"/>
      <c r="B37" s="221" t="s">
        <v>68</v>
      </c>
      <c r="C37" s="222">
        <v>30</v>
      </c>
      <c r="D37" s="223">
        <f>СбМ2!Q72</f>
        <v>0</v>
      </c>
      <c r="E37" s="217">
        <f>СбМ2!P72</f>
        <v>0</v>
      </c>
      <c r="F37" s="217"/>
      <c r="G37" s="217"/>
      <c r="H37" s="217"/>
      <c r="I37" s="217"/>
    </row>
    <row r="38" spans="1:9" ht="18">
      <c r="A38" s="220"/>
      <c r="B38" s="221" t="s">
        <v>68</v>
      </c>
      <c r="C38" s="222">
        <v>31</v>
      </c>
      <c r="D38" s="223">
        <f>СбМ2!Q74</f>
        <v>0</v>
      </c>
      <c r="E38" s="217">
        <f>СбМ2!P74</f>
        <v>0</v>
      </c>
      <c r="F38" s="217"/>
      <c r="G38" s="217"/>
      <c r="H38" s="217"/>
      <c r="I38" s="217"/>
    </row>
    <row r="39" spans="1:9" ht="18">
      <c r="A39" s="220"/>
      <c r="B39" s="221" t="s">
        <v>68</v>
      </c>
      <c r="C39" s="222">
        <v>32</v>
      </c>
      <c r="D39" s="223" t="str">
        <f>СбМ2!Q76</f>
        <v>_</v>
      </c>
      <c r="E39" s="217">
        <f>СбМ2!P76</f>
        <v>0</v>
      </c>
      <c r="F39" s="217"/>
      <c r="G39" s="217"/>
      <c r="H39" s="217"/>
      <c r="I39" s="21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39">
    <cfRule type="cellIs" priority="1" dxfId="0" operator="equal" stopIfTrue="1">
      <formula>0</formula>
    </cfRule>
  </conditionalFormatting>
  <conditionalFormatting sqref="B8:B39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M15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122" customWidth="1"/>
    <col min="2" max="2" width="5.75390625" style="122" customWidth="1"/>
    <col min="3" max="4" width="25.75390625" style="115" customWidth="1"/>
    <col min="5" max="5" width="5.75390625" style="115" customWidth="1"/>
    <col min="6" max="16384" width="9.125" style="115" customWidth="1"/>
  </cols>
  <sheetData>
    <row r="1" spans="1:5" ht="12.75">
      <c r="A1" s="110" t="s">
        <v>47</v>
      </c>
      <c r="B1" s="111" t="s">
        <v>48</v>
      </c>
      <c r="C1" s="112"/>
      <c r="D1" s="113" t="s">
        <v>49</v>
      </c>
      <c r="E1" s="114"/>
    </row>
    <row r="2" spans="1:5" ht="12.75">
      <c r="A2" s="116">
        <v>1</v>
      </c>
      <c r="B2" s="117">
        <f>СбД!D6</f>
        <v>0</v>
      </c>
      <c r="C2" s="118" t="str">
        <f>СбД!E6</f>
        <v>Суюндукова Алтынай</v>
      </c>
      <c r="D2" s="119" t="str">
        <f>СбД!C21</f>
        <v>Тагирова Фаягуль</v>
      </c>
      <c r="E2" s="120">
        <f>СбД!B21</f>
        <v>0</v>
      </c>
    </row>
    <row r="3" spans="1:13" ht="12.75">
      <c r="A3" s="116">
        <v>2</v>
      </c>
      <c r="B3" s="117">
        <f>СбД!D10</f>
        <v>0</v>
      </c>
      <c r="C3" s="118" t="str">
        <f>СбД!E10</f>
        <v>Кужина Айгиза</v>
      </c>
      <c r="D3" s="119" t="str">
        <f>СбД!C23</f>
        <v>Сарбаева Алтынай</v>
      </c>
      <c r="E3" s="120">
        <f>СбД!B23</f>
        <v>0</v>
      </c>
      <c r="M3" s="121"/>
    </row>
    <row r="4" spans="1:5" ht="12.75">
      <c r="A4" s="116">
        <v>3</v>
      </c>
      <c r="B4" s="117">
        <f>СбД!D14</f>
        <v>0</v>
      </c>
      <c r="C4" s="118" t="str">
        <f>СбД!E14</f>
        <v>Гумерова Ынйы</v>
      </c>
      <c r="D4" s="119" t="str">
        <f>СбД!C25</f>
        <v>Уракова Салима</v>
      </c>
      <c r="E4" s="120">
        <f>СбД!B25</f>
        <v>0</v>
      </c>
    </row>
    <row r="5" spans="1:5" ht="12.75">
      <c r="A5" s="116">
        <v>4</v>
      </c>
      <c r="B5" s="117">
        <f>СбД!D18</f>
        <v>0</v>
      </c>
      <c r="C5" s="118" t="str">
        <f>СбД!E18</f>
        <v>Тагирова Лилия</v>
      </c>
      <c r="D5" s="119" t="str">
        <f>СбД!C27</f>
        <v>Мамбетова Назгуль</v>
      </c>
      <c r="E5" s="120">
        <f>СбД!B27</f>
        <v>0</v>
      </c>
    </row>
    <row r="6" spans="1:5" ht="12.75">
      <c r="A6" s="116">
        <v>5</v>
      </c>
      <c r="B6" s="117">
        <f>СбД!F8</f>
        <v>0</v>
      </c>
      <c r="C6" s="118" t="str">
        <f>СбД!G8</f>
        <v>Суюндукова Алтынай</v>
      </c>
      <c r="D6" s="119" t="str">
        <f>СбД!E28</f>
        <v>Кужина Айгиза</v>
      </c>
      <c r="E6" s="120">
        <f>СбД!D28</f>
        <v>0</v>
      </c>
    </row>
    <row r="7" spans="1:5" ht="12.75">
      <c r="A7" s="116">
        <v>6</v>
      </c>
      <c r="B7" s="117">
        <f>СбД!F16</f>
        <v>0</v>
      </c>
      <c r="C7" s="118" t="str">
        <f>СбД!G16</f>
        <v>Гумерова Ынйы</v>
      </c>
      <c r="D7" s="119" t="str">
        <f>СбД!E24</f>
        <v>Тагирова Лилия</v>
      </c>
      <c r="E7" s="120">
        <f>СбД!D24</f>
        <v>0</v>
      </c>
    </row>
    <row r="8" spans="1:5" ht="12.75">
      <c r="A8" s="116">
        <v>7</v>
      </c>
      <c r="B8" s="117">
        <f>СбД!H12</f>
        <v>0</v>
      </c>
      <c r="C8" s="118" t="str">
        <f>СбД!I12</f>
        <v>Суюндукова Алтынай</v>
      </c>
      <c r="D8" s="119" t="str">
        <f>СбД!I19</f>
        <v>Гумерова Ынйы</v>
      </c>
      <c r="E8" s="120">
        <f>СбД!H19</f>
        <v>0</v>
      </c>
    </row>
    <row r="9" spans="1:5" ht="12.75">
      <c r="A9" s="116">
        <v>8</v>
      </c>
      <c r="B9" s="117">
        <f>СбД!D22</f>
        <v>0</v>
      </c>
      <c r="C9" s="118" t="str">
        <f>СбД!E22</f>
        <v>Тагирова Фаягуль</v>
      </c>
      <c r="D9" s="119" t="str">
        <f>СбД!C32</f>
        <v>Сарбаева Алтынай</v>
      </c>
      <c r="E9" s="120">
        <f>СбД!B32</f>
        <v>0</v>
      </c>
    </row>
    <row r="10" spans="1:5" ht="12.75">
      <c r="A10" s="116">
        <v>9</v>
      </c>
      <c r="B10" s="117">
        <f>СбД!D26</f>
        <v>0</v>
      </c>
      <c r="C10" s="118" t="str">
        <f>СбД!E26</f>
        <v>Мамбетова Назгуль</v>
      </c>
      <c r="D10" s="119" t="str">
        <f>СбД!C34</f>
        <v>Уракова Салима</v>
      </c>
      <c r="E10" s="120">
        <f>СбД!B34</f>
        <v>0</v>
      </c>
    </row>
    <row r="11" spans="1:5" ht="12.75">
      <c r="A11" s="116">
        <v>10</v>
      </c>
      <c r="B11" s="117">
        <f>СбД!F23</f>
        <v>0</v>
      </c>
      <c r="C11" s="118" t="str">
        <f>СбД!G23</f>
        <v>Тагирова Лилия</v>
      </c>
      <c r="D11" s="119" t="str">
        <f>СбД!G30</f>
        <v>Тагирова Фаягуль</v>
      </c>
      <c r="E11" s="120">
        <f>СбД!F30</f>
        <v>0</v>
      </c>
    </row>
    <row r="12" spans="1:5" ht="12.75">
      <c r="A12" s="116">
        <v>11</v>
      </c>
      <c r="B12" s="117">
        <f>СбД!F27</f>
        <v>0</v>
      </c>
      <c r="C12" s="118" t="str">
        <f>СбД!G27</f>
        <v>Кужина Айгиза</v>
      </c>
      <c r="D12" s="119" t="str">
        <f>СбД!G32</f>
        <v>Мамбетова Назгуль</v>
      </c>
      <c r="E12" s="120">
        <f>СбД!F32</f>
        <v>0</v>
      </c>
    </row>
    <row r="13" spans="1:5" ht="12.75">
      <c r="A13" s="116">
        <v>12</v>
      </c>
      <c r="B13" s="117">
        <f>СбД!H25</f>
        <v>0</v>
      </c>
      <c r="C13" s="118" t="str">
        <f>СбД!I25</f>
        <v>Кужина Айгиза</v>
      </c>
      <c r="D13" s="119" t="str">
        <f>СбД!I28</f>
        <v>Тагирова Лилия</v>
      </c>
      <c r="E13" s="120">
        <f>СбД!H28</f>
        <v>0</v>
      </c>
    </row>
    <row r="14" spans="1:5" ht="12.75">
      <c r="A14" s="116">
        <v>13</v>
      </c>
      <c r="B14" s="117">
        <f>СбД!H31</f>
        <v>0</v>
      </c>
      <c r="C14" s="118" t="str">
        <f>СбД!I31</f>
        <v>Мамбетова Назгуль</v>
      </c>
      <c r="D14" s="119" t="str">
        <f>СбД!I33</f>
        <v>Тагирова Фаягуль</v>
      </c>
      <c r="E14" s="120">
        <f>СбД!H33</f>
        <v>0</v>
      </c>
    </row>
    <row r="15" spans="1:5" ht="12.75">
      <c r="A15" s="116">
        <v>14</v>
      </c>
      <c r="B15" s="117">
        <f>СбД!D33</f>
        <v>0</v>
      </c>
      <c r="C15" s="118" t="str">
        <f>СбД!E33</f>
        <v>Уракова Салима</v>
      </c>
      <c r="D15" s="119" t="str">
        <f>СбД!E35</f>
        <v>Сарбаева Алтынай</v>
      </c>
      <c r="E15" s="120">
        <f>СбД!D35</f>
        <v>0</v>
      </c>
    </row>
  </sheetData>
  <sheetProtection sort="0"/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D56"/>
  <sheetViews>
    <sheetView showRowColHeaders="0" zoomScaleSheetLayoutView="97" zoomScalePageLayoutView="0" workbookViewId="0" topLeftCell="A1">
      <selection activeCell="A2" sqref="A2:L2"/>
    </sheetView>
  </sheetViews>
  <sheetFormatPr defaultColWidth="3.75390625" defaultRowHeight="10.5" customHeight="1"/>
  <cols>
    <col min="1" max="1" width="3.75390625" style="4" customWidth="1"/>
    <col min="2" max="2" width="42.75390625" style="4" customWidth="1"/>
    <col min="3" max="3" width="7.75390625" style="4" customWidth="1"/>
    <col min="4" max="12" width="7.00390625" style="4" customWidth="1"/>
    <col min="13" max="16384" width="3.75390625" style="4" customWidth="1"/>
  </cols>
  <sheetData>
    <row r="1" spans="1:19" s="3" customFormat="1" ht="15.75" thickBot="1">
      <c r="A1" s="29" t="s">
        <v>14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13"/>
      <c r="N1" s="13"/>
      <c r="O1" s="13"/>
      <c r="P1" s="13"/>
      <c r="Q1" s="13"/>
      <c r="R1" s="13"/>
      <c r="S1" s="13"/>
    </row>
    <row r="2" spans="1:19" s="3" customFormat="1" ht="13.5" thickBot="1">
      <c r="A2" s="30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3"/>
      <c r="N2" s="13"/>
      <c r="O2" s="13"/>
      <c r="P2" s="13"/>
      <c r="Q2" s="13"/>
      <c r="R2" s="13"/>
      <c r="S2" s="13"/>
    </row>
    <row r="3" spans="1:30" ht="21.75" customHeight="1">
      <c r="A3" s="27" t="s">
        <v>12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5">
        <v>51</v>
      </c>
      <c r="M3" s="14"/>
      <c r="N3" s="13"/>
      <c r="O3" s="13"/>
      <c r="P3" s="13"/>
      <c r="Q3" s="13"/>
      <c r="R3" s="13"/>
      <c r="S3" s="1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0" ht="21.7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14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.75">
      <c r="A5" s="34"/>
      <c r="B5" s="34"/>
      <c r="C5" s="28" t="s">
        <v>17</v>
      </c>
      <c r="D5" s="28"/>
      <c r="E5" s="28"/>
      <c r="F5" s="35">
        <v>43820</v>
      </c>
      <c r="G5" s="35"/>
      <c r="H5" s="35"/>
      <c r="I5" s="32" t="s">
        <v>16</v>
      </c>
      <c r="J5" s="32"/>
      <c r="K5" s="33"/>
      <c r="L5" s="16" t="s">
        <v>11</v>
      </c>
      <c r="M5" s="14"/>
      <c r="N5" s="13"/>
      <c r="O5" s="13"/>
      <c r="P5" s="13"/>
      <c r="Q5" s="13"/>
      <c r="R5" s="13"/>
      <c r="S5" s="1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1:30" ht="9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1"/>
      <c r="M6" s="14"/>
      <c r="N6" s="13"/>
      <c r="O6" s="13"/>
      <c r="P6" s="13"/>
      <c r="Q6" s="13"/>
      <c r="R6" s="13"/>
      <c r="S6" s="1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29" ht="21" customHeight="1">
      <c r="A7" s="7" t="s">
        <v>0</v>
      </c>
      <c r="B7" s="17" t="s">
        <v>8</v>
      </c>
      <c r="C7" s="21"/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9</v>
      </c>
      <c r="K7" s="9" t="s">
        <v>10</v>
      </c>
      <c r="L7" s="10" t="s">
        <v>7</v>
      </c>
      <c r="M7" s="14"/>
      <c r="N7" s="14"/>
      <c r="O7" s="15"/>
      <c r="P7" s="15"/>
      <c r="Q7" s="15"/>
      <c r="R7" s="15"/>
      <c r="S7" s="15"/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ht="34.5" customHeight="1">
      <c r="A8" s="8" t="s">
        <v>1</v>
      </c>
      <c r="B8" s="18" t="s">
        <v>18</v>
      </c>
      <c r="C8" s="22"/>
      <c r="D8" s="26" t="s">
        <v>15</v>
      </c>
      <c r="E8" s="6" t="s">
        <v>1</v>
      </c>
      <c r="F8" s="6" t="s">
        <v>2</v>
      </c>
      <c r="G8" s="6" t="s">
        <v>24</v>
      </c>
      <c r="H8" s="6" t="s">
        <v>2</v>
      </c>
      <c r="I8" s="6" t="s">
        <v>2</v>
      </c>
      <c r="J8" s="26" t="s">
        <v>15</v>
      </c>
      <c r="K8" s="26" t="s">
        <v>15</v>
      </c>
      <c r="L8" s="11" t="s">
        <v>3</v>
      </c>
      <c r="M8" s="14"/>
      <c r="N8" s="14"/>
      <c r="O8" s="15"/>
      <c r="P8" s="15"/>
      <c r="Q8" s="15"/>
      <c r="R8" s="15"/>
      <c r="S8" s="15"/>
      <c r="T8" s="12"/>
      <c r="U8" s="12"/>
      <c r="V8" s="12"/>
      <c r="W8" s="12"/>
      <c r="X8" s="12"/>
      <c r="Y8" s="12"/>
      <c r="Z8" s="12"/>
      <c r="AA8" s="12"/>
      <c r="AB8" s="12"/>
      <c r="AC8" s="12"/>
    </row>
    <row r="9" spans="1:29" ht="34.5" customHeight="1">
      <c r="A9" s="8" t="s">
        <v>2</v>
      </c>
      <c r="B9" s="18" t="s">
        <v>19</v>
      </c>
      <c r="C9" s="22"/>
      <c r="D9" s="6" t="s">
        <v>2</v>
      </c>
      <c r="E9" s="26" t="s">
        <v>15</v>
      </c>
      <c r="F9" s="6" t="s">
        <v>2</v>
      </c>
      <c r="G9" s="6" t="s">
        <v>2</v>
      </c>
      <c r="H9" s="6" t="s">
        <v>2</v>
      </c>
      <c r="I9" s="6" t="s">
        <v>24</v>
      </c>
      <c r="J9" s="26" t="s">
        <v>15</v>
      </c>
      <c r="K9" s="26" t="s">
        <v>15</v>
      </c>
      <c r="L9" s="11" t="s">
        <v>2</v>
      </c>
      <c r="M9" s="14"/>
      <c r="N9" s="14"/>
      <c r="O9" s="15"/>
      <c r="P9" s="15"/>
      <c r="Q9" s="15"/>
      <c r="R9" s="15"/>
      <c r="S9" s="15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ht="34.5" customHeight="1">
      <c r="A10" s="8" t="s">
        <v>3</v>
      </c>
      <c r="B10" s="18" t="s">
        <v>20</v>
      </c>
      <c r="C10" s="22"/>
      <c r="D10" s="6" t="s">
        <v>24</v>
      </c>
      <c r="E10" s="6" t="s">
        <v>24</v>
      </c>
      <c r="F10" s="26" t="s">
        <v>15</v>
      </c>
      <c r="G10" s="6" t="s">
        <v>1</v>
      </c>
      <c r="H10" s="6" t="s">
        <v>24</v>
      </c>
      <c r="I10" s="6" t="s">
        <v>24</v>
      </c>
      <c r="J10" s="26" t="s">
        <v>15</v>
      </c>
      <c r="K10" s="26" t="s">
        <v>15</v>
      </c>
      <c r="L10" s="11" t="s">
        <v>6</v>
      </c>
      <c r="M10" s="14"/>
      <c r="N10" s="14"/>
      <c r="O10" s="15"/>
      <c r="P10" s="15"/>
      <c r="Q10" s="15"/>
      <c r="R10" s="15"/>
      <c r="S10" s="15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34.5" customHeight="1">
      <c r="A11" s="8" t="s">
        <v>4</v>
      </c>
      <c r="B11" s="20" t="s">
        <v>21</v>
      </c>
      <c r="C11" s="23"/>
      <c r="D11" s="6" t="s">
        <v>2</v>
      </c>
      <c r="E11" s="6" t="s">
        <v>24</v>
      </c>
      <c r="F11" s="6" t="s">
        <v>2</v>
      </c>
      <c r="G11" s="26" t="s">
        <v>15</v>
      </c>
      <c r="H11" s="6" t="s">
        <v>1</v>
      </c>
      <c r="I11" s="6" t="s">
        <v>24</v>
      </c>
      <c r="J11" s="26" t="s">
        <v>15</v>
      </c>
      <c r="K11" s="26" t="s">
        <v>15</v>
      </c>
      <c r="L11" s="11" t="s">
        <v>5</v>
      </c>
      <c r="M11" s="14"/>
      <c r="N11" s="14"/>
      <c r="O11" s="15"/>
      <c r="P11" s="15"/>
      <c r="Q11" s="15"/>
      <c r="R11" s="15"/>
      <c r="S11" s="15"/>
      <c r="T11" s="12"/>
      <c r="U11" s="12"/>
      <c r="V11" s="12"/>
      <c r="W11" s="12"/>
      <c r="X11" s="12"/>
      <c r="Y11" s="12"/>
      <c r="Z11" s="12"/>
      <c r="AA11" s="12"/>
      <c r="AB11" s="12"/>
      <c r="AC11" s="12"/>
    </row>
    <row r="12" spans="1:29" ht="34.5" customHeight="1">
      <c r="A12" s="8" t="s">
        <v>5</v>
      </c>
      <c r="B12" s="19" t="s">
        <v>23</v>
      </c>
      <c r="C12" s="24"/>
      <c r="D12" s="6" t="s">
        <v>24</v>
      </c>
      <c r="E12" s="6" t="s">
        <v>1</v>
      </c>
      <c r="F12" s="6" t="s">
        <v>2</v>
      </c>
      <c r="G12" s="6" t="s">
        <v>2</v>
      </c>
      <c r="H12" s="26" t="s">
        <v>15</v>
      </c>
      <c r="I12" s="6" t="s">
        <v>24</v>
      </c>
      <c r="J12" s="26" t="s">
        <v>15</v>
      </c>
      <c r="K12" s="26" t="s">
        <v>15</v>
      </c>
      <c r="L12" s="11" t="s">
        <v>4</v>
      </c>
      <c r="M12" s="14"/>
      <c r="N12" s="14"/>
      <c r="O12" s="15"/>
      <c r="P12" s="15"/>
      <c r="Q12" s="15"/>
      <c r="R12" s="15"/>
      <c r="S12" s="15"/>
      <c r="T12" s="12"/>
      <c r="U12" s="12"/>
      <c r="V12" s="12"/>
      <c r="W12" s="12"/>
      <c r="X12" s="12"/>
      <c r="Y12" s="12"/>
      <c r="Z12" s="12"/>
      <c r="AA12" s="12"/>
      <c r="AB12" s="12"/>
      <c r="AC12" s="12"/>
    </row>
    <row r="13" spans="1:29" ht="34.5" customHeight="1">
      <c r="A13" s="8" t="s">
        <v>6</v>
      </c>
      <c r="B13" s="20" t="s">
        <v>22</v>
      </c>
      <c r="C13" s="23"/>
      <c r="D13" s="6" t="s">
        <v>1</v>
      </c>
      <c r="E13" s="6" t="s">
        <v>2</v>
      </c>
      <c r="F13" s="6" t="s">
        <v>2</v>
      </c>
      <c r="G13" s="6" t="s">
        <v>2</v>
      </c>
      <c r="H13" s="6" t="s">
        <v>2</v>
      </c>
      <c r="I13" s="26" t="s">
        <v>15</v>
      </c>
      <c r="J13" s="26" t="s">
        <v>15</v>
      </c>
      <c r="K13" s="26" t="s">
        <v>15</v>
      </c>
      <c r="L13" s="11" t="s">
        <v>1</v>
      </c>
      <c r="M13" s="14"/>
      <c r="N13" s="14"/>
      <c r="O13" s="15"/>
      <c r="P13" s="15"/>
      <c r="Q13" s="15"/>
      <c r="R13" s="15"/>
      <c r="S13" s="15"/>
      <c r="T13" s="12"/>
      <c r="U13" s="12"/>
      <c r="V13" s="12"/>
      <c r="W13" s="12"/>
      <c r="X13" s="12"/>
      <c r="Y13" s="12"/>
      <c r="Z13" s="12"/>
      <c r="AA13" s="12"/>
      <c r="AB13" s="12"/>
      <c r="AC13" s="12"/>
    </row>
    <row r="14" spans="1:12" ht="10.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0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2" ht="10.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0.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0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0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0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0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0.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0.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0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0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10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0.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0.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0.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0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0.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0.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10.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10.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0.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0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0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0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0.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10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10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0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10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10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10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10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10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10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1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0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10.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10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0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0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0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0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 sheet="1" formatRows="0" insertColumns="0" insertRows="0" insertHyperlinks="0" deleteColumns="0" deleteRows="0" sort="0" autoFilter="0" pivotTables="0"/>
  <mergeCells count="8">
    <mergeCell ref="A3:K3"/>
    <mergeCell ref="C5:E5"/>
    <mergeCell ref="A1:L1"/>
    <mergeCell ref="A2:L2"/>
    <mergeCell ref="A4:L4"/>
    <mergeCell ref="I5:K5"/>
    <mergeCell ref="A5:B5"/>
    <mergeCell ref="F5:H5"/>
  </mergeCells>
  <hyperlinks>
    <hyperlink ref="A1:G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Y116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4.375" style="228" customWidth="1"/>
    <col min="2" max="2" width="4.75390625" style="228" customWidth="1"/>
    <col min="3" max="3" width="16.75390625" style="228" customWidth="1"/>
    <col min="4" max="4" width="3.75390625" style="228" customWidth="1"/>
    <col min="5" max="5" width="14.75390625" style="228" customWidth="1"/>
    <col min="6" max="6" width="3.75390625" style="228" customWidth="1"/>
    <col min="7" max="7" width="15.75390625" style="228" customWidth="1"/>
    <col min="8" max="8" width="3.75390625" style="228" customWidth="1"/>
    <col min="9" max="9" width="15.75390625" style="228" customWidth="1"/>
    <col min="10" max="10" width="3.75390625" style="228" customWidth="1"/>
    <col min="11" max="11" width="15.75390625" style="228" customWidth="1"/>
    <col min="12" max="12" width="3.75390625" style="228" customWidth="1"/>
    <col min="13" max="13" width="22.75390625" style="228" customWidth="1"/>
    <col min="14" max="16384" width="9.125" style="228" customWidth="1"/>
  </cols>
  <sheetData>
    <row r="1" spans="1:13" s="203" customFormat="1" ht="16.5" thickBot="1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4" s="203" customFormat="1" ht="13.5" thickBo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225"/>
    </row>
    <row r="3" spans="1:15" ht="12.75">
      <c r="A3" s="226" t="str">
        <f>CONCATENATE(сСбМ!A3," "," ","-"," ",сСбМ!I3," тур")</f>
        <v>LXI Чемпионат РБ в зачет Кубка РБ, Кубка Давида - Детского Кубка РБ  - 51 тур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7"/>
      <c r="O3" s="227"/>
    </row>
    <row r="4" spans="1:15" ht="12.75">
      <c r="A4" s="229">
        <f>сСбМ!E5</f>
        <v>43827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30"/>
      <c r="O4" s="230"/>
    </row>
    <row r="5" spans="1:13" ht="12.75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</row>
    <row r="6" spans="1:25" ht="10.5" customHeight="1">
      <c r="A6" s="232">
        <v>1</v>
      </c>
      <c r="B6" s="233">
        <f>сСбМ!A8</f>
        <v>0</v>
      </c>
      <c r="C6" s="234" t="str">
        <f>сСбМ!B8</f>
        <v>Суюндуков Фанис</v>
      </c>
      <c r="D6" s="235"/>
      <c r="E6" s="231"/>
      <c r="F6" s="231"/>
      <c r="G6" s="231"/>
      <c r="H6" s="231"/>
      <c r="I6" s="231"/>
      <c r="J6" s="231"/>
      <c r="K6" s="231"/>
      <c r="L6" s="231"/>
      <c r="M6" s="231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</row>
    <row r="7" spans="1:25" ht="10.5" customHeight="1">
      <c r="A7" s="232"/>
      <c r="B7" s="237"/>
      <c r="C7" s="238">
        <v>1</v>
      </c>
      <c r="D7" s="239"/>
      <c r="E7" s="240" t="s">
        <v>82</v>
      </c>
      <c r="F7" s="241"/>
      <c r="G7" s="231"/>
      <c r="H7" s="242"/>
      <c r="I7" s="231"/>
      <c r="J7" s="242"/>
      <c r="K7" s="231"/>
      <c r="L7" s="242"/>
      <c r="M7" s="231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</row>
    <row r="8" spans="1:25" ht="10.5" customHeight="1">
      <c r="A8" s="232">
        <v>32</v>
      </c>
      <c r="B8" s="233">
        <f>сСбМ!A39</f>
        <v>0</v>
      </c>
      <c r="C8" s="243" t="str">
        <f>сСбМ!B39</f>
        <v>_</v>
      </c>
      <c r="D8" s="244"/>
      <c r="E8" s="245"/>
      <c r="F8" s="241"/>
      <c r="G8" s="231"/>
      <c r="H8" s="242"/>
      <c r="I8" s="231"/>
      <c r="J8" s="242"/>
      <c r="K8" s="231"/>
      <c r="L8" s="242"/>
      <c r="M8" s="231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</row>
    <row r="9" spans="1:25" ht="10.5" customHeight="1">
      <c r="A9" s="232"/>
      <c r="B9" s="237"/>
      <c r="C9" s="231"/>
      <c r="D9" s="242"/>
      <c r="E9" s="238">
        <v>17</v>
      </c>
      <c r="F9" s="239"/>
      <c r="G9" s="240" t="s">
        <v>82</v>
      </c>
      <c r="H9" s="241"/>
      <c r="I9" s="231"/>
      <c r="J9" s="242"/>
      <c r="K9" s="231"/>
      <c r="L9" s="242"/>
      <c r="M9" s="231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</row>
    <row r="10" spans="1:25" ht="10.5" customHeight="1">
      <c r="A10" s="232">
        <v>17</v>
      </c>
      <c r="B10" s="233">
        <f>сСбМ!A24</f>
        <v>0</v>
      </c>
      <c r="C10" s="234" t="str">
        <f>сСбМ!B24</f>
        <v>Тагиров Вакиль</v>
      </c>
      <c r="D10" s="246"/>
      <c r="E10" s="238"/>
      <c r="F10" s="247"/>
      <c r="G10" s="245"/>
      <c r="H10" s="241"/>
      <c r="I10" s="231"/>
      <c r="J10" s="242"/>
      <c r="K10" s="231"/>
      <c r="L10" s="242"/>
      <c r="M10" s="231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</row>
    <row r="11" spans="1:25" ht="10.5" customHeight="1">
      <c r="A11" s="232"/>
      <c r="B11" s="237"/>
      <c r="C11" s="238">
        <v>2</v>
      </c>
      <c r="D11" s="239"/>
      <c r="E11" s="248" t="s">
        <v>97</v>
      </c>
      <c r="F11" s="249"/>
      <c r="G11" s="245"/>
      <c r="H11" s="241"/>
      <c r="I11" s="231"/>
      <c r="J11" s="242"/>
      <c r="K11" s="231"/>
      <c r="L11" s="242"/>
      <c r="M11" s="231"/>
      <c r="N11" s="236"/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</row>
    <row r="12" spans="1:25" ht="10.5" customHeight="1">
      <c r="A12" s="232">
        <v>16</v>
      </c>
      <c r="B12" s="233">
        <f>сСбМ!A23</f>
        <v>0</v>
      </c>
      <c r="C12" s="243" t="str">
        <f>сСбМ!B23</f>
        <v>Томаков Энвер</v>
      </c>
      <c r="D12" s="244"/>
      <c r="E12" s="232"/>
      <c r="F12" s="250"/>
      <c r="G12" s="245"/>
      <c r="H12" s="241"/>
      <c r="I12" s="231"/>
      <c r="J12" s="242"/>
      <c r="K12" s="231"/>
      <c r="L12" s="242"/>
      <c r="M12" s="231"/>
      <c r="N12" s="236"/>
      <c r="O12" s="236"/>
      <c r="P12" s="236"/>
      <c r="Q12" s="236"/>
      <c r="R12" s="236"/>
      <c r="S12" s="236"/>
      <c r="T12" s="236"/>
      <c r="U12" s="236"/>
      <c r="V12" s="236"/>
      <c r="W12" s="236"/>
      <c r="X12" s="236"/>
      <c r="Y12" s="236"/>
    </row>
    <row r="13" spans="1:25" ht="10.5" customHeight="1">
      <c r="A13" s="232"/>
      <c r="B13" s="237"/>
      <c r="C13" s="231"/>
      <c r="D13" s="242"/>
      <c r="E13" s="232"/>
      <c r="F13" s="250"/>
      <c r="G13" s="238">
        <v>25</v>
      </c>
      <c r="H13" s="239"/>
      <c r="I13" s="240" t="s">
        <v>82</v>
      </c>
      <c r="J13" s="241"/>
      <c r="K13" s="231"/>
      <c r="L13" s="242"/>
      <c r="M13" s="242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</row>
    <row r="14" spans="1:25" ht="12" customHeight="1">
      <c r="A14" s="232">
        <v>9</v>
      </c>
      <c r="B14" s="233">
        <f>сСбМ!A16</f>
        <v>0</v>
      </c>
      <c r="C14" s="234" t="str">
        <f>сСбМ!B16</f>
        <v>Зайнуллин Фаниль</v>
      </c>
      <c r="D14" s="246"/>
      <c r="E14" s="232"/>
      <c r="F14" s="250"/>
      <c r="G14" s="238"/>
      <c r="H14" s="247"/>
      <c r="I14" s="245"/>
      <c r="J14" s="241"/>
      <c r="K14" s="231"/>
      <c r="L14" s="242"/>
      <c r="M14" s="242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</row>
    <row r="15" spans="1:25" ht="12" customHeight="1">
      <c r="A15" s="232"/>
      <c r="B15" s="237"/>
      <c r="C15" s="238">
        <v>3</v>
      </c>
      <c r="D15" s="239"/>
      <c r="E15" s="251" t="s">
        <v>90</v>
      </c>
      <c r="F15" s="252"/>
      <c r="G15" s="238"/>
      <c r="H15" s="249"/>
      <c r="I15" s="245"/>
      <c r="J15" s="241"/>
      <c r="K15" s="231"/>
      <c r="L15" s="242"/>
      <c r="M15" s="242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</row>
    <row r="16" spans="1:25" ht="12" customHeight="1">
      <c r="A16" s="232">
        <v>24</v>
      </c>
      <c r="B16" s="233">
        <f>сСбМ!A31</f>
        <v>0</v>
      </c>
      <c r="C16" s="243" t="str">
        <f>сСбМ!B31</f>
        <v>_</v>
      </c>
      <c r="D16" s="244"/>
      <c r="E16" s="238"/>
      <c r="F16" s="241"/>
      <c r="G16" s="238"/>
      <c r="H16" s="249"/>
      <c r="I16" s="245"/>
      <c r="J16" s="241"/>
      <c r="K16" s="231"/>
      <c r="L16" s="242"/>
      <c r="M16" s="242"/>
      <c r="N16" s="236"/>
      <c r="O16" s="236"/>
      <c r="P16" s="236"/>
      <c r="Q16" s="236"/>
      <c r="R16" s="236"/>
      <c r="S16" s="236"/>
      <c r="T16" s="236"/>
      <c r="U16" s="236"/>
      <c r="V16" s="236"/>
      <c r="W16" s="236"/>
      <c r="X16" s="236"/>
      <c r="Y16" s="236"/>
    </row>
    <row r="17" spans="1:25" ht="12" customHeight="1">
      <c r="A17" s="232"/>
      <c r="B17" s="237"/>
      <c r="C17" s="231"/>
      <c r="D17" s="242"/>
      <c r="E17" s="238">
        <v>18</v>
      </c>
      <c r="F17" s="239"/>
      <c r="G17" s="248" t="s">
        <v>89</v>
      </c>
      <c r="H17" s="249"/>
      <c r="I17" s="245"/>
      <c r="J17" s="241"/>
      <c r="K17" s="231"/>
      <c r="L17" s="242"/>
      <c r="M17" s="242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</row>
    <row r="18" spans="1:25" ht="12" customHeight="1">
      <c r="A18" s="232">
        <v>25</v>
      </c>
      <c r="B18" s="233">
        <f>сСбМ!A32</f>
        <v>0</v>
      </c>
      <c r="C18" s="234" t="str">
        <f>сСбМ!B32</f>
        <v>_</v>
      </c>
      <c r="D18" s="246"/>
      <c r="E18" s="238"/>
      <c r="F18" s="247"/>
      <c r="G18" s="232"/>
      <c r="H18" s="250"/>
      <c r="I18" s="245"/>
      <c r="J18" s="241"/>
      <c r="K18" s="231"/>
      <c r="L18" s="242"/>
      <c r="M18" s="242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</row>
    <row r="19" spans="1:25" ht="12" customHeight="1">
      <c r="A19" s="232"/>
      <c r="B19" s="237"/>
      <c r="C19" s="238">
        <v>4</v>
      </c>
      <c r="D19" s="239"/>
      <c r="E19" s="248" t="s">
        <v>89</v>
      </c>
      <c r="F19" s="249"/>
      <c r="G19" s="232"/>
      <c r="H19" s="250"/>
      <c r="I19" s="245"/>
      <c r="J19" s="241"/>
      <c r="K19" s="231"/>
      <c r="L19" s="242"/>
      <c r="M19" s="231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</row>
    <row r="20" spans="1:25" ht="12" customHeight="1">
      <c r="A20" s="232">
        <v>8</v>
      </c>
      <c r="B20" s="233">
        <f>сСбМ!A15</f>
        <v>0</v>
      </c>
      <c r="C20" s="243" t="str">
        <f>сСбМ!B15</f>
        <v>Ишкуватова Элеонора</v>
      </c>
      <c r="D20" s="244"/>
      <c r="E20" s="232"/>
      <c r="F20" s="250"/>
      <c r="G20" s="232"/>
      <c r="H20" s="250"/>
      <c r="I20" s="245"/>
      <c r="J20" s="241"/>
      <c r="K20" s="231"/>
      <c r="L20" s="242"/>
      <c r="M20" s="231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</row>
    <row r="21" spans="1:25" ht="12" customHeight="1">
      <c r="A21" s="232"/>
      <c r="B21" s="237"/>
      <c r="C21" s="231"/>
      <c r="D21" s="242"/>
      <c r="E21" s="232"/>
      <c r="F21" s="250"/>
      <c r="G21" s="232"/>
      <c r="H21" s="250"/>
      <c r="I21" s="238">
        <v>29</v>
      </c>
      <c r="J21" s="239"/>
      <c r="K21" s="240" t="s">
        <v>82</v>
      </c>
      <c r="L21" s="241"/>
      <c r="M21" s="231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</row>
    <row r="22" spans="1:25" ht="12" customHeight="1">
      <c r="A22" s="232">
        <v>5</v>
      </c>
      <c r="B22" s="233">
        <f>сСбМ!A12</f>
        <v>0</v>
      </c>
      <c r="C22" s="234" t="str">
        <f>сСбМ!B12</f>
        <v>Исянбаев Ильсур</v>
      </c>
      <c r="D22" s="246"/>
      <c r="E22" s="232"/>
      <c r="F22" s="250"/>
      <c r="G22" s="232"/>
      <c r="H22" s="250"/>
      <c r="I22" s="245"/>
      <c r="J22" s="253"/>
      <c r="K22" s="245"/>
      <c r="L22" s="241"/>
      <c r="M22" s="231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</row>
    <row r="23" spans="1:25" ht="12" customHeight="1">
      <c r="A23" s="232"/>
      <c r="B23" s="237"/>
      <c r="C23" s="238">
        <v>5</v>
      </c>
      <c r="D23" s="239"/>
      <c r="E23" s="251" t="s">
        <v>86</v>
      </c>
      <c r="F23" s="252"/>
      <c r="G23" s="232"/>
      <c r="H23" s="250"/>
      <c r="I23" s="245"/>
      <c r="J23" s="254"/>
      <c r="K23" s="245"/>
      <c r="L23" s="241"/>
      <c r="M23" s="231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</row>
    <row r="24" spans="1:25" ht="12" customHeight="1">
      <c r="A24" s="232">
        <v>28</v>
      </c>
      <c r="B24" s="233">
        <f>сСбМ!A35</f>
        <v>0</v>
      </c>
      <c r="C24" s="243" t="str">
        <f>сСбМ!B35</f>
        <v>_</v>
      </c>
      <c r="D24" s="244"/>
      <c r="E24" s="238"/>
      <c r="F24" s="241"/>
      <c r="G24" s="232"/>
      <c r="H24" s="250"/>
      <c r="I24" s="245"/>
      <c r="J24" s="254"/>
      <c r="K24" s="245"/>
      <c r="L24" s="241"/>
      <c r="M24" s="231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</row>
    <row r="25" spans="1:25" ht="12" customHeight="1">
      <c r="A25" s="232"/>
      <c r="B25" s="237"/>
      <c r="C25" s="231"/>
      <c r="D25" s="242"/>
      <c r="E25" s="238">
        <v>19</v>
      </c>
      <c r="F25" s="239"/>
      <c r="G25" s="251" t="s">
        <v>102</v>
      </c>
      <c r="H25" s="252"/>
      <c r="I25" s="245"/>
      <c r="J25" s="254"/>
      <c r="K25" s="245"/>
      <c r="L25" s="241"/>
      <c r="M25" s="231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</row>
    <row r="26" spans="1:25" ht="12" customHeight="1">
      <c r="A26" s="232">
        <v>21</v>
      </c>
      <c r="B26" s="233">
        <f>сСбМ!A28</f>
        <v>0</v>
      </c>
      <c r="C26" s="234" t="str">
        <f>сСбМ!B28</f>
        <v>Селезнев Сергей</v>
      </c>
      <c r="D26" s="246"/>
      <c r="E26" s="238"/>
      <c r="F26" s="247"/>
      <c r="G26" s="238"/>
      <c r="H26" s="241"/>
      <c r="I26" s="245"/>
      <c r="J26" s="254"/>
      <c r="K26" s="245"/>
      <c r="L26" s="241"/>
      <c r="M26" s="231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</row>
    <row r="27" spans="1:25" ht="12" customHeight="1">
      <c r="A27" s="232"/>
      <c r="B27" s="237"/>
      <c r="C27" s="238">
        <v>6</v>
      </c>
      <c r="D27" s="239"/>
      <c r="E27" s="248" t="s">
        <v>102</v>
      </c>
      <c r="F27" s="249"/>
      <c r="G27" s="238"/>
      <c r="H27" s="241"/>
      <c r="I27" s="245"/>
      <c r="J27" s="254"/>
      <c r="K27" s="245"/>
      <c r="L27" s="241"/>
      <c r="M27" s="231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</row>
    <row r="28" spans="1:25" ht="12" customHeight="1">
      <c r="A28" s="232">
        <v>12</v>
      </c>
      <c r="B28" s="233">
        <f>сСбМ!A19</f>
        <v>0</v>
      </c>
      <c r="C28" s="243" t="str">
        <f>сСбМ!B19</f>
        <v>Адельгужин Салават</v>
      </c>
      <c r="D28" s="244"/>
      <c r="E28" s="232"/>
      <c r="F28" s="250"/>
      <c r="G28" s="238"/>
      <c r="H28" s="241"/>
      <c r="I28" s="245"/>
      <c r="J28" s="254"/>
      <c r="K28" s="245"/>
      <c r="L28" s="241"/>
      <c r="M28" s="231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</row>
    <row r="29" spans="1:25" ht="12" customHeight="1">
      <c r="A29" s="232"/>
      <c r="B29" s="237"/>
      <c r="C29" s="231"/>
      <c r="D29" s="242"/>
      <c r="E29" s="232"/>
      <c r="F29" s="250"/>
      <c r="G29" s="238">
        <v>26</v>
      </c>
      <c r="H29" s="239"/>
      <c r="I29" s="255" t="s">
        <v>85</v>
      </c>
      <c r="J29" s="254"/>
      <c r="K29" s="245"/>
      <c r="L29" s="241"/>
      <c r="M29" s="231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</row>
    <row r="30" spans="1:25" ht="12" customHeight="1">
      <c r="A30" s="232">
        <v>13</v>
      </c>
      <c r="B30" s="233">
        <f>сСбМ!A20</f>
        <v>0</v>
      </c>
      <c r="C30" s="234" t="str">
        <f>сСбМ!B20</f>
        <v>Бикметов Раиль</v>
      </c>
      <c r="D30" s="246"/>
      <c r="E30" s="232"/>
      <c r="F30" s="250"/>
      <c r="G30" s="238"/>
      <c r="H30" s="247"/>
      <c r="I30" s="231"/>
      <c r="J30" s="242"/>
      <c r="K30" s="245"/>
      <c r="L30" s="241"/>
      <c r="M30" s="231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</row>
    <row r="31" spans="1:25" ht="12" customHeight="1">
      <c r="A31" s="232"/>
      <c r="B31" s="237"/>
      <c r="C31" s="238">
        <v>7</v>
      </c>
      <c r="D31" s="239"/>
      <c r="E31" s="251" t="s">
        <v>94</v>
      </c>
      <c r="F31" s="252"/>
      <c r="G31" s="238"/>
      <c r="H31" s="249"/>
      <c r="I31" s="231"/>
      <c r="J31" s="242"/>
      <c r="K31" s="245"/>
      <c r="L31" s="241"/>
      <c r="M31" s="231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</row>
    <row r="32" spans="1:25" ht="12" customHeight="1">
      <c r="A32" s="232">
        <v>20</v>
      </c>
      <c r="B32" s="233">
        <f>сСбМ!A27</f>
        <v>0</v>
      </c>
      <c r="C32" s="243" t="str">
        <f>сСбМ!B27</f>
        <v>Умурзаков Берек</v>
      </c>
      <c r="D32" s="244"/>
      <c r="E32" s="238"/>
      <c r="F32" s="241"/>
      <c r="G32" s="238"/>
      <c r="H32" s="249"/>
      <c r="I32" s="231"/>
      <c r="J32" s="242"/>
      <c r="K32" s="245"/>
      <c r="L32" s="241"/>
      <c r="M32" s="231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</row>
    <row r="33" spans="1:25" ht="12" customHeight="1">
      <c r="A33" s="232"/>
      <c r="B33" s="237"/>
      <c r="C33" s="231"/>
      <c r="D33" s="242"/>
      <c r="E33" s="238">
        <v>20</v>
      </c>
      <c r="F33" s="239"/>
      <c r="G33" s="248" t="s">
        <v>85</v>
      </c>
      <c r="H33" s="249"/>
      <c r="I33" s="231"/>
      <c r="J33" s="242"/>
      <c r="K33" s="245"/>
      <c r="L33" s="241"/>
      <c r="M33" s="231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</row>
    <row r="34" spans="1:25" ht="12" customHeight="1">
      <c r="A34" s="232">
        <v>29</v>
      </c>
      <c r="B34" s="233">
        <f>сСбМ!A36</f>
        <v>0</v>
      </c>
      <c r="C34" s="234" t="str">
        <f>сСбМ!B36</f>
        <v>_</v>
      </c>
      <c r="D34" s="246"/>
      <c r="E34" s="238"/>
      <c r="F34" s="247"/>
      <c r="G34" s="232"/>
      <c r="H34" s="250"/>
      <c r="I34" s="231"/>
      <c r="J34" s="242"/>
      <c r="K34" s="245"/>
      <c r="L34" s="241"/>
      <c r="M34" s="231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</row>
    <row r="35" spans="1:25" ht="12" customHeight="1">
      <c r="A35" s="232"/>
      <c r="B35" s="237"/>
      <c r="C35" s="238">
        <v>8</v>
      </c>
      <c r="D35" s="239"/>
      <c r="E35" s="248" t="s">
        <v>85</v>
      </c>
      <c r="F35" s="249"/>
      <c r="G35" s="232"/>
      <c r="H35" s="250"/>
      <c r="I35" s="231"/>
      <c r="J35" s="242"/>
      <c r="K35" s="245"/>
      <c r="L35" s="241"/>
      <c r="M35" s="231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</row>
    <row r="36" spans="1:25" ht="12" customHeight="1">
      <c r="A36" s="232">
        <v>4</v>
      </c>
      <c r="B36" s="233">
        <f>сСбМ!A11</f>
        <v>0</v>
      </c>
      <c r="C36" s="243" t="str">
        <f>сСбМ!B11</f>
        <v>Гумеров Ильсур</v>
      </c>
      <c r="D36" s="244"/>
      <c r="E36" s="232"/>
      <c r="F36" s="250"/>
      <c r="G36" s="232"/>
      <c r="H36" s="250"/>
      <c r="I36" s="231"/>
      <c r="J36" s="242"/>
      <c r="K36" s="245"/>
      <c r="L36" s="241"/>
      <c r="M36" s="231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</row>
    <row r="37" spans="1:25" ht="12" customHeight="1">
      <c r="A37" s="232"/>
      <c r="B37" s="237"/>
      <c r="C37" s="231"/>
      <c r="D37" s="242"/>
      <c r="E37" s="232"/>
      <c r="F37" s="250"/>
      <c r="G37" s="232"/>
      <c r="H37" s="250"/>
      <c r="I37" s="231"/>
      <c r="J37" s="242"/>
      <c r="K37" s="238">
        <v>31</v>
      </c>
      <c r="L37" s="256"/>
      <c r="M37" s="240" t="s">
        <v>82</v>
      </c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</row>
    <row r="38" spans="1:25" ht="12" customHeight="1">
      <c r="A38" s="232">
        <v>3</v>
      </c>
      <c r="B38" s="233">
        <f>сСбМ!A10</f>
        <v>0</v>
      </c>
      <c r="C38" s="234" t="str">
        <f>сСбМ!B10</f>
        <v>Исянбаев Тагир</v>
      </c>
      <c r="D38" s="246"/>
      <c r="E38" s="232"/>
      <c r="F38" s="250"/>
      <c r="G38" s="232"/>
      <c r="H38" s="250"/>
      <c r="I38" s="231"/>
      <c r="J38" s="242"/>
      <c r="K38" s="245"/>
      <c r="L38" s="241"/>
      <c r="M38" s="257" t="s">
        <v>39</v>
      </c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</row>
    <row r="39" spans="1:25" ht="12" customHeight="1">
      <c r="A39" s="232"/>
      <c r="B39" s="237"/>
      <c r="C39" s="238">
        <v>9</v>
      </c>
      <c r="D39" s="239"/>
      <c r="E39" s="251" t="s">
        <v>84</v>
      </c>
      <c r="F39" s="252"/>
      <c r="G39" s="232"/>
      <c r="H39" s="250"/>
      <c r="I39" s="231"/>
      <c r="J39" s="242"/>
      <c r="K39" s="245"/>
      <c r="L39" s="241"/>
      <c r="M39" s="231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</row>
    <row r="40" spans="1:25" ht="12" customHeight="1">
      <c r="A40" s="232">
        <v>30</v>
      </c>
      <c r="B40" s="233">
        <f>сСбМ!A37</f>
        <v>0</v>
      </c>
      <c r="C40" s="243" t="str">
        <f>сСбМ!B37</f>
        <v>_</v>
      </c>
      <c r="D40" s="244"/>
      <c r="E40" s="238"/>
      <c r="F40" s="241"/>
      <c r="G40" s="232"/>
      <c r="H40" s="250"/>
      <c r="I40" s="231"/>
      <c r="J40" s="242"/>
      <c r="K40" s="245"/>
      <c r="L40" s="241"/>
      <c r="M40" s="231"/>
      <c r="N40" s="236"/>
      <c r="O40" s="236"/>
      <c r="P40" s="236"/>
      <c r="Q40" s="236"/>
      <c r="R40" s="236"/>
      <c r="S40" s="236"/>
      <c r="T40" s="236"/>
      <c r="U40" s="236"/>
      <c r="V40" s="236"/>
      <c r="W40" s="236"/>
      <c r="X40" s="236"/>
      <c r="Y40" s="236"/>
    </row>
    <row r="41" spans="1:25" ht="12" customHeight="1">
      <c r="A41" s="232"/>
      <c r="B41" s="237"/>
      <c r="C41" s="231"/>
      <c r="D41" s="242"/>
      <c r="E41" s="238">
        <v>21</v>
      </c>
      <c r="F41" s="239"/>
      <c r="G41" s="251" t="s">
        <v>84</v>
      </c>
      <c r="H41" s="252"/>
      <c r="I41" s="231"/>
      <c r="J41" s="242"/>
      <c r="K41" s="245"/>
      <c r="L41" s="241"/>
      <c r="M41" s="231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</row>
    <row r="42" spans="1:25" ht="12" customHeight="1">
      <c r="A42" s="232">
        <v>19</v>
      </c>
      <c r="B42" s="233">
        <f>сСбМ!A26</f>
        <v>0</v>
      </c>
      <c r="C42" s="234" t="str">
        <f>сСбМ!B26</f>
        <v>Фахретдинов Рафил</v>
      </c>
      <c r="D42" s="246"/>
      <c r="E42" s="238"/>
      <c r="F42" s="247"/>
      <c r="G42" s="238"/>
      <c r="H42" s="241"/>
      <c r="I42" s="231"/>
      <c r="J42" s="242"/>
      <c r="K42" s="245"/>
      <c r="L42" s="241"/>
      <c r="M42" s="231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</row>
    <row r="43" spans="1:25" ht="12" customHeight="1">
      <c r="A43" s="232"/>
      <c r="B43" s="237"/>
      <c r="C43" s="238">
        <v>10</v>
      </c>
      <c r="D43" s="239"/>
      <c r="E43" s="248" t="s">
        <v>95</v>
      </c>
      <c r="F43" s="249"/>
      <c r="G43" s="238"/>
      <c r="H43" s="241"/>
      <c r="I43" s="231"/>
      <c r="J43" s="242"/>
      <c r="K43" s="245"/>
      <c r="L43" s="241"/>
      <c r="M43" s="231"/>
      <c r="N43" s="236"/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/>
    </row>
    <row r="44" spans="1:25" ht="12" customHeight="1">
      <c r="A44" s="232">
        <v>14</v>
      </c>
      <c r="B44" s="233">
        <f>сСбМ!A21</f>
        <v>0</v>
      </c>
      <c r="C44" s="243" t="str">
        <f>сСбМ!B21</f>
        <v>Байбулатова Эвелина</v>
      </c>
      <c r="D44" s="244"/>
      <c r="E44" s="232"/>
      <c r="F44" s="250"/>
      <c r="G44" s="238"/>
      <c r="H44" s="241"/>
      <c r="I44" s="231"/>
      <c r="J44" s="242"/>
      <c r="K44" s="245"/>
      <c r="L44" s="241"/>
      <c r="M44" s="231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</row>
    <row r="45" spans="1:25" ht="12" customHeight="1">
      <c r="A45" s="232"/>
      <c r="B45" s="237"/>
      <c r="C45" s="231"/>
      <c r="D45" s="242"/>
      <c r="E45" s="232"/>
      <c r="F45" s="250"/>
      <c r="G45" s="238">
        <v>27</v>
      </c>
      <c r="H45" s="239"/>
      <c r="I45" s="240" t="s">
        <v>84</v>
      </c>
      <c r="J45" s="241"/>
      <c r="K45" s="245"/>
      <c r="L45" s="241"/>
      <c r="M45" s="231"/>
      <c r="N45" s="236"/>
      <c r="O45" s="236"/>
      <c r="P45" s="236"/>
      <c r="Q45" s="236"/>
      <c r="R45" s="236"/>
      <c r="S45" s="236"/>
      <c r="T45" s="236"/>
      <c r="U45" s="236"/>
      <c r="V45" s="236"/>
      <c r="W45" s="236"/>
      <c r="X45" s="236"/>
      <c r="Y45" s="236"/>
    </row>
    <row r="46" spans="1:25" ht="12" customHeight="1">
      <c r="A46" s="232">
        <v>11</v>
      </c>
      <c r="B46" s="233">
        <f>сСбМ!A18</f>
        <v>0</v>
      </c>
      <c r="C46" s="234" t="str">
        <f>сСбМ!B18</f>
        <v>Каипов Спартак</v>
      </c>
      <c r="D46" s="246"/>
      <c r="E46" s="232"/>
      <c r="F46" s="250"/>
      <c r="G46" s="238"/>
      <c r="H46" s="247"/>
      <c r="I46" s="245"/>
      <c r="J46" s="241"/>
      <c r="K46" s="245"/>
      <c r="L46" s="241"/>
      <c r="M46" s="231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</row>
    <row r="47" spans="1:25" ht="12" customHeight="1">
      <c r="A47" s="232"/>
      <c r="B47" s="237"/>
      <c r="C47" s="238">
        <v>11</v>
      </c>
      <c r="D47" s="239"/>
      <c r="E47" s="251" t="s">
        <v>92</v>
      </c>
      <c r="F47" s="252"/>
      <c r="G47" s="238"/>
      <c r="H47" s="249"/>
      <c r="I47" s="245"/>
      <c r="J47" s="241"/>
      <c r="K47" s="245"/>
      <c r="L47" s="241"/>
      <c r="M47" s="231"/>
      <c r="N47" s="236"/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/>
    </row>
    <row r="48" spans="1:25" ht="12" customHeight="1">
      <c r="A48" s="232">
        <v>22</v>
      </c>
      <c r="B48" s="233">
        <f>сСбМ!A29</f>
        <v>0</v>
      </c>
      <c r="C48" s="243" t="str">
        <f>сСбМ!B29</f>
        <v>_</v>
      </c>
      <c r="D48" s="244"/>
      <c r="E48" s="238"/>
      <c r="F48" s="241"/>
      <c r="G48" s="238"/>
      <c r="H48" s="249"/>
      <c r="I48" s="245"/>
      <c r="J48" s="241"/>
      <c r="K48" s="245"/>
      <c r="L48" s="241"/>
      <c r="M48" s="231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</row>
    <row r="49" spans="1:25" ht="12" customHeight="1">
      <c r="A49" s="232"/>
      <c r="B49" s="237"/>
      <c r="C49" s="231"/>
      <c r="D49" s="242"/>
      <c r="E49" s="238">
        <v>22</v>
      </c>
      <c r="F49" s="239"/>
      <c r="G49" s="248" t="s">
        <v>87</v>
      </c>
      <c r="H49" s="249"/>
      <c r="I49" s="245"/>
      <c r="J49" s="241"/>
      <c r="K49" s="245"/>
      <c r="L49" s="241"/>
      <c r="M49" s="231"/>
      <c r="N49" s="236"/>
      <c r="O49" s="236"/>
      <c r="P49" s="236"/>
      <c r="Q49" s="236"/>
      <c r="R49" s="236"/>
      <c r="S49" s="236"/>
      <c r="T49" s="236"/>
      <c r="U49" s="236"/>
      <c r="V49" s="236"/>
      <c r="W49" s="236"/>
      <c r="X49" s="236"/>
      <c r="Y49" s="236"/>
    </row>
    <row r="50" spans="1:25" ht="12" customHeight="1">
      <c r="A50" s="232">
        <v>27</v>
      </c>
      <c r="B50" s="233">
        <f>сСбМ!A34</f>
        <v>0</v>
      </c>
      <c r="C50" s="234" t="str">
        <f>сСбМ!B34</f>
        <v>_</v>
      </c>
      <c r="D50" s="246"/>
      <c r="E50" s="238"/>
      <c r="F50" s="247"/>
      <c r="G50" s="232"/>
      <c r="H50" s="250"/>
      <c r="I50" s="245"/>
      <c r="J50" s="241"/>
      <c r="K50" s="245"/>
      <c r="L50" s="241"/>
      <c r="M50" s="231"/>
      <c r="N50" s="236"/>
      <c r="O50" s="236"/>
      <c r="P50" s="236"/>
      <c r="Q50" s="236"/>
      <c r="R50" s="236"/>
      <c r="S50" s="236"/>
      <c r="T50" s="236"/>
      <c r="U50" s="236"/>
      <c r="V50" s="236"/>
      <c r="W50" s="236"/>
      <c r="X50" s="236"/>
      <c r="Y50" s="236"/>
    </row>
    <row r="51" spans="1:25" ht="12" customHeight="1">
      <c r="A51" s="232"/>
      <c r="B51" s="237"/>
      <c r="C51" s="238">
        <v>12</v>
      </c>
      <c r="D51" s="239"/>
      <c r="E51" s="248" t="s">
        <v>87</v>
      </c>
      <c r="F51" s="249"/>
      <c r="G51" s="232"/>
      <c r="H51" s="250"/>
      <c r="I51" s="245"/>
      <c r="J51" s="241"/>
      <c r="K51" s="245"/>
      <c r="L51" s="241"/>
      <c r="M51" s="231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</row>
    <row r="52" spans="1:25" ht="12" customHeight="1">
      <c r="A52" s="232">
        <v>6</v>
      </c>
      <c r="B52" s="233">
        <f>сСбМ!A13</f>
        <v>0</v>
      </c>
      <c r="C52" s="243" t="str">
        <f>сСбМ!B13</f>
        <v>Гумеров Мансур</v>
      </c>
      <c r="D52" s="244"/>
      <c r="E52" s="232"/>
      <c r="F52" s="250"/>
      <c r="G52" s="231"/>
      <c r="H52" s="242"/>
      <c r="I52" s="245"/>
      <c r="J52" s="241"/>
      <c r="K52" s="245"/>
      <c r="L52" s="241"/>
      <c r="M52" s="231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</row>
    <row r="53" spans="1:25" ht="12" customHeight="1">
      <c r="A53" s="232"/>
      <c r="B53" s="237"/>
      <c r="C53" s="231"/>
      <c r="D53" s="242"/>
      <c r="E53" s="232"/>
      <c r="F53" s="250"/>
      <c r="G53" s="231"/>
      <c r="H53" s="242"/>
      <c r="I53" s="238">
        <v>30</v>
      </c>
      <c r="J53" s="239"/>
      <c r="K53" s="255" t="s">
        <v>83</v>
      </c>
      <c r="L53" s="241"/>
      <c r="M53" s="231"/>
      <c r="N53" s="236"/>
      <c r="O53" s="236"/>
      <c r="P53" s="236"/>
      <c r="Q53" s="236"/>
      <c r="R53" s="236"/>
      <c r="S53" s="236"/>
      <c r="T53" s="236"/>
      <c r="U53" s="236"/>
      <c r="V53" s="236"/>
      <c r="W53" s="236"/>
      <c r="X53" s="236"/>
      <c r="Y53" s="236"/>
    </row>
    <row r="54" spans="1:25" ht="12" customHeight="1">
      <c r="A54" s="232">
        <v>7</v>
      </c>
      <c r="B54" s="233">
        <f>сСбМ!A14</f>
        <v>0</v>
      </c>
      <c r="C54" s="234" t="str">
        <f>сСбМ!B14</f>
        <v>Кужина Ильгиза</v>
      </c>
      <c r="D54" s="246"/>
      <c r="E54" s="232"/>
      <c r="F54" s="250"/>
      <c r="G54" s="231"/>
      <c r="H54" s="242"/>
      <c r="I54" s="245"/>
      <c r="J54" s="253"/>
      <c r="K54" s="231"/>
      <c r="L54" s="242"/>
      <c r="M54" s="231"/>
      <c r="N54" s="236"/>
      <c r="O54" s="236"/>
      <c r="P54" s="236"/>
      <c r="Q54" s="236"/>
      <c r="R54" s="236"/>
      <c r="S54" s="236"/>
      <c r="T54" s="236"/>
      <c r="U54" s="236"/>
      <c r="V54" s="236"/>
      <c r="W54" s="236"/>
      <c r="X54" s="236"/>
      <c r="Y54" s="236"/>
    </row>
    <row r="55" spans="1:25" ht="12" customHeight="1">
      <c r="A55" s="232"/>
      <c r="B55" s="237"/>
      <c r="C55" s="238">
        <v>13</v>
      </c>
      <c r="D55" s="239"/>
      <c r="E55" s="251" t="s">
        <v>88</v>
      </c>
      <c r="F55" s="252"/>
      <c r="G55" s="231"/>
      <c r="H55" s="242"/>
      <c r="I55" s="245"/>
      <c r="J55" s="258"/>
      <c r="K55" s="231"/>
      <c r="L55" s="242"/>
      <c r="M55" s="231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</row>
    <row r="56" spans="1:25" ht="12" customHeight="1">
      <c r="A56" s="232">
        <v>26</v>
      </c>
      <c r="B56" s="233">
        <f>сСбМ!A33</f>
        <v>0</v>
      </c>
      <c r="C56" s="243" t="str">
        <f>сСбМ!B33</f>
        <v>_</v>
      </c>
      <c r="D56" s="244"/>
      <c r="E56" s="238"/>
      <c r="F56" s="241"/>
      <c r="G56" s="231"/>
      <c r="H56" s="242"/>
      <c r="I56" s="245"/>
      <c r="J56" s="258"/>
      <c r="K56" s="231"/>
      <c r="L56" s="242"/>
      <c r="M56" s="231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</row>
    <row r="57" spans="1:25" ht="12" customHeight="1">
      <c r="A57" s="232"/>
      <c r="B57" s="237"/>
      <c r="C57" s="231"/>
      <c r="D57" s="242"/>
      <c r="E57" s="238">
        <v>23</v>
      </c>
      <c r="F57" s="239"/>
      <c r="G57" s="240" t="s">
        <v>88</v>
      </c>
      <c r="H57" s="241"/>
      <c r="I57" s="245"/>
      <c r="J57" s="258"/>
      <c r="K57" s="259">
        <v>-31</v>
      </c>
      <c r="L57" s="233">
        <f>IF(L37=J21,J53,IF(L37=J53,J21,0))</f>
        <v>0</v>
      </c>
      <c r="M57" s="234" t="str">
        <f>IF(M37=K21,K53,IF(M37=K53,K21,0))</f>
        <v>Байназаров Азамат</v>
      </c>
      <c r="N57" s="236"/>
      <c r="O57" s="236"/>
      <c r="P57" s="236"/>
      <c r="Q57" s="236"/>
      <c r="R57" s="236"/>
      <c r="S57" s="236"/>
      <c r="T57" s="236"/>
      <c r="U57" s="236"/>
      <c r="V57" s="236"/>
      <c r="W57" s="236"/>
      <c r="X57" s="236"/>
      <c r="Y57" s="236"/>
    </row>
    <row r="58" spans="1:25" ht="12" customHeight="1">
      <c r="A58" s="232">
        <v>23</v>
      </c>
      <c r="B58" s="233">
        <f>сСбМ!A30</f>
        <v>0</v>
      </c>
      <c r="C58" s="234" t="str">
        <f>сСбМ!B30</f>
        <v>_</v>
      </c>
      <c r="D58" s="246"/>
      <c r="E58" s="245"/>
      <c r="F58" s="247"/>
      <c r="G58" s="245"/>
      <c r="H58" s="241"/>
      <c r="I58" s="245"/>
      <c r="J58" s="258"/>
      <c r="K58" s="231"/>
      <c r="L58" s="242"/>
      <c r="M58" s="257" t="s">
        <v>40</v>
      </c>
      <c r="N58" s="236"/>
      <c r="O58" s="236"/>
      <c r="P58" s="236"/>
      <c r="Q58" s="236"/>
      <c r="R58" s="236"/>
      <c r="S58" s="236"/>
      <c r="T58" s="236"/>
      <c r="U58" s="236"/>
      <c r="V58" s="236"/>
      <c r="W58" s="236"/>
      <c r="X58" s="236"/>
      <c r="Y58" s="236"/>
    </row>
    <row r="59" spans="1:25" ht="12" customHeight="1">
      <c r="A59" s="232"/>
      <c r="B59" s="237"/>
      <c r="C59" s="238">
        <v>14</v>
      </c>
      <c r="D59" s="239"/>
      <c r="E59" s="255" t="s">
        <v>91</v>
      </c>
      <c r="F59" s="249"/>
      <c r="G59" s="245"/>
      <c r="H59" s="241"/>
      <c r="I59" s="245"/>
      <c r="J59" s="258"/>
      <c r="K59" s="231"/>
      <c r="L59" s="242"/>
      <c r="M59" s="231"/>
      <c r="N59" s="236"/>
      <c r="O59" s="236"/>
      <c r="P59" s="236"/>
      <c r="Q59" s="236"/>
      <c r="R59" s="236"/>
      <c r="S59" s="236"/>
      <c r="T59" s="236"/>
      <c r="U59" s="236"/>
      <c r="V59" s="236"/>
      <c r="W59" s="236"/>
      <c r="X59" s="236"/>
      <c r="Y59" s="236"/>
    </row>
    <row r="60" spans="1:25" ht="12" customHeight="1">
      <c r="A60" s="232">
        <v>10</v>
      </c>
      <c r="B60" s="233">
        <f>сСбМ!A17</f>
        <v>0</v>
      </c>
      <c r="C60" s="243" t="str">
        <f>сСбМ!B17</f>
        <v>Нураев Батыр</v>
      </c>
      <c r="D60" s="244"/>
      <c r="E60" s="231"/>
      <c r="F60" s="250"/>
      <c r="G60" s="245"/>
      <c r="H60" s="241"/>
      <c r="I60" s="245"/>
      <c r="J60" s="258"/>
      <c r="K60" s="231"/>
      <c r="L60" s="242"/>
      <c r="M60" s="231"/>
      <c r="N60" s="236"/>
      <c r="O60" s="236"/>
      <c r="P60" s="236"/>
      <c r="Q60" s="236"/>
      <c r="R60" s="236"/>
      <c r="S60" s="236"/>
      <c r="T60" s="236"/>
      <c r="U60" s="236"/>
      <c r="V60" s="236"/>
      <c r="W60" s="236"/>
      <c r="X60" s="236"/>
      <c r="Y60" s="236"/>
    </row>
    <row r="61" spans="1:25" ht="12" customHeight="1">
      <c r="A61" s="232"/>
      <c r="B61" s="237"/>
      <c r="C61" s="231"/>
      <c r="D61" s="242"/>
      <c r="E61" s="231"/>
      <c r="F61" s="250"/>
      <c r="G61" s="238">
        <v>28</v>
      </c>
      <c r="H61" s="239"/>
      <c r="I61" s="255" t="s">
        <v>83</v>
      </c>
      <c r="J61" s="260"/>
      <c r="K61" s="231"/>
      <c r="L61" s="242"/>
      <c r="M61" s="231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</row>
    <row r="62" spans="1:25" ht="12" customHeight="1">
      <c r="A62" s="232">
        <v>15</v>
      </c>
      <c r="B62" s="233">
        <f>сСбМ!A22</f>
        <v>0</v>
      </c>
      <c r="C62" s="234" t="str">
        <f>сСбМ!B22</f>
        <v>Вайцеховский Владимир</v>
      </c>
      <c r="D62" s="246"/>
      <c r="E62" s="231"/>
      <c r="F62" s="250"/>
      <c r="G62" s="245"/>
      <c r="H62" s="247"/>
      <c r="I62" s="231"/>
      <c r="J62" s="231"/>
      <c r="K62" s="231"/>
      <c r="L62" s="242"/>
      <c r="M62" s="231"/>
      <c r="N62" s="236"/>
      <c r="O62" s="236"/>
      <c r="P62" s="236"/>
      <c r="Q62" s="236"/>
      <c r="R62" s="236"/>
      <c r="S62" s="236"/>
      <c r="T62" s="236"/>
      <c r="U62" s="236"/>
      <c r="V62" s="236"/>
      <c r="W62" s="236"/>
      <c r="X62" s="236"/>
      <c r="Y62" s="236"/>
    </row>
    <row r="63" spans="1:25" ht="12" customHeight="1">
      <c r="A63" s="232"/>
      <c r="B63" s="237"/>
      <c r="C63" s="238">
        <v>15</v>
      </c>
      <c r="D63" s="239"/>
      <c r="E63" s="240" t="s">
        <v>96</v>
      </c>
      <c r="F63" s="252"/>
      <c r="G63" s="245"/>
      <c r="H63" s="249"/>
      <c r="I63" s="232">
        <v>-58</v>
      </c>
      <c r="J63" s="233">
        <f>IF(СбМ2!N16=СбМ2!L12,СбМ2!L20,IF(СбМ2!N16=СбМ2!L20,СбМ2!L12,0))</f>
        <v>0</v>
      </c>
      <c r="K63" s="234" t="str">
        <f>IF(СбМ2!O16=СбМ2!M12,СбМ2!M20,IF(СбМ2!O16=СбМ2!M20,СбМ2!M12,0))</f>
        <v>Исянбаев Тагир</v>
      </c>
      <c r="L63" s="246"/>
      <c r="M63" s="231"/>
      <c r="N63" s="236"/>
      <c r="O63" s="236"/>
      <c r="P63" s="236"/>
      <c r="Q63" s="236"/>
      <c r="R63" s="236"/>
      <c r="S63" s="236"/>
      <c r="T63" s="236"/>
      <c r="U63" s="236"/>
      <c r="V63" s="236"/>
      <c r="W63" s="236"/>
      <c r="X63" s="236"/>
      <c r="Y63" s="236"/>
    </row>
    <row r="64" spans="1:25" ht="12" customHeight="1">
      <c r="A64" s="232">
        <v>18</v>
      </c>
      <c r="B64" s="233">
        <f>сСбМ!A25</f>
        <v>0</v>
      </c>
      <c r="C64" s="243" t="str">
        <f>сСбМ!B25</f>
        <v>Юмасултанов Айрат</v>
      </c>
      <c r="D64" s="244"/>
      <c r="E64" s="245"/>
      <c r="F64" s="241"/>
      <c r="G64" s="245"/>
      <c r="H64" s="249"/>
      <c r="I64" s="232"/>
      <c r="J64" s="250"/>
      <c r="K64" s="238">
        <v>61</v>
      </c>
      <c r="L64" s="256"/>
      <c r="M64" s="240" t="s">
        <v>84</v>
      </c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</row>
    <row r="65" spans="1:25" ht="12" customHeight="1">
      <c r="A65" s="232"/>
      <c r="B65" s="237"/>
      <c r="C65" s="231"/>
      <c r="D65" s="242"/>
      <c r="E65" s="238">
        <v>24</v>
      </c>
      <c r="F65" s="239"/>
      <c r="G65" s="255" t="s">
        <v>83</v>
      </c>
      <c r="H65" s="249"/>
      <c r="I65" s="232">
        <v>-59</v>
      </c>
      <c r="J65" s="233">
        <f>IF(СбМ2!N32=СбМ2!L28,СбМ2!L36,IF(СбМ2!N32=СбМ2!L36,СбМ2!L28,0))</f>
        <v>0</v>
      </c>
      <c r="K65" s="243" t="str">
        <f>IF(СбМ2!O32=СбМ2!M28,СбМ2!M36,IF(СбМ2!O32=СбМ2!M36,СбМ2!M28,0))</f>
        <v>Гумеров Ильсур</v>
      </c>
      <c r="L65" s="246"/>
      <c r="M65" s="257" t="s">
        <v>43</v>
      </c>
      <c r="N65" s="236"/>
      <c r="O65" s="236"/>
      <c r="P65" s="236"/>
      <c r="Q65" s="236"/>
      <c r="R65" s="236"/>
      <c r="S65" s="236"/>
      <c r="T65" s="236"/>
      <c r="U65" s="236"/>
      <c r="V65" s="236"/>
      <c r="W65" s="236"/>
      <c r="X65" s="236"/>
      <c r="Y65" s="236"/>
    </row>
    <row r="66" spans="1:25" ht="12" customHeight="1">
      <c r="A66" s="232">
        <v>31</v>
      </c>
      <c r="B66" s="233">
        <f>сСбМ!A38</f>
        <v>0</v>
      </c>
      <c r="C66" s="234" t="str">
        <f>сСбМ!B38</f>
        <v>_</v>
      </c>
      <c r="D66" s="246"/>
      <c r="E66" s="245"/>
      <c r="F66" s="247"/>
      <c r="G66" s="231"/>
      <c r="H66" s="242"/>
      <c r="I66" s="231"/>
      <c r="J66" s="242"/>
      <c r="K66" s="232">
        <v>-61</v>
      </c>
      <c r="L66" s="233">
        <f>IF(L64=J63,J65,IF(L64=J65,J63,0))</f>
        <v>0</v>
      </c>
      <c r="M66" s="234" t="str">
        <f>IF(M64=K63,K65,IF(M64=K65,K63,0))</f>
        <v>Гумеров Ильсур</v>
      </c>
      <c r="N66" s="236"/>
      <c r="O66" s="236"/>
      <c r="P66" s="236"/>
      <c r="Q66" s="236"/>
      <c r="R66" s="236"/>
      <c r="S66" s="236"/>
      <c r="T66" s="236"/>
      <c r="U66" s="236"/>
      <c r="V66" s="236"/>
      <c r="W66" s="236"/>
      <c r="X66" s="236"/>
      <c r="Y66" s="236"/>
    </row>
    <row r="67" spans="1:25" ht="12" customHeight="1">
      <c r="A67" s="232"/>
      <c r="B67" s="237"/>
      <c r="C67" s="238">
        <v>16</v>
      </c>
      <c r="D67" s="239"/>
      <c r="E67" s="255" t="s">
        <v>83</v>
      </c>
      <c r="F67" s="249"/>
      <c r="G67" s="231"/>
      <c r="H67" s="242"/>
      <c r="I67" s="231"/>
      <c r="J67" s="242"/>
      <c r="K67" s="231"/>
      <c r="L67" s="242"/>
      <c r="M67" s="257" t="s">
        <v>45</v>
      </c>
      <c r="N67" s="236"/>
      <c r="O67" s="236"/>
      <c r="P67" s="236"/>
      <c r="Q67" s="236"/>
      <c r="R67" s="236"/>
      <c r="S67" s="236"/>
      <c r="T67" s="236"/>
      <c r="U67" s="236"/>
      <c r="V67" s="236"/>
      <c r="W67" s="236"/>
      <c r="X67" s="236"/>
      <c r="Y67" s="236"/>
    </row>
    <row r="68" spans="1:25" ht="12" customHeight="1">
      <c r="A68" s="232">
        <v>2</v>
      </c>
      <c r="B68" s="233">
        <f>сСбМ!A9</f>
        <v>0</v>
      </c>
      <c r="C68" s="243" t="str">
        <f>сСбМ!B9</f>
        <v>Байназаров Азамат</v>
      </c>
      <c r="D68" s="244"/>
      <c r="E68" s="231"/>
      <c r="F68" s="250"/>
      <c r="G68" s="231"/>
      <c r="H68" s="242"/>
      <c r="I68" s="232">
        <v>-56</v>
      </c>
      <c r="J68" s="233">
        <f>IF(СбМ2!L12=СбМ2!J8,СбМ2!J16,IF(СбМ2!L12=СбМ2!J16,СбМ2!J8,0))</f>
        <v>0</v>
      </c>
      <c r="K68" s="234" t="str">
        <f>IF(СбМ2!M12=СбМ2!K8,СбМ2!K16,IF(СбМ2!M12=СбМ2!K16,СбМ2!K8,0))</f>
        <v>Ишкуватова Элеонора</v>
      </c>
      <c r="L68" s="246"/>
      <c r="M68" s="231"/>
      <c r="N68" s="236"/>
      <c r="O68" s="236"/>
      <c r="P68" s="236"/>
      <c r="Q68" s="236"/>
      <c r="R68" s="236"/>
      <c r="S68" s="236"/>
      <c r="T68" s="236"/>
      <c r="U68" s="236"/>
      <c r="V68" s="236"/>
      <c r="W68" s="236"/>
      <c r="X68" s="236"/>
      <c r="Y68" s="236"/>
    </row>
    <row r="69" spans="1:25" ht="12" customHeight="1">
      <c r="A69" s="232"/>
      <c r="B69" s="237"/>
      <c r="C69" s="231"/>
      <c r="D69" s="242"/>
      <c r="E69" s="231"/>
      <c r="F69" s="250"/>
      <c r="G69" s="231"/>
      <c r="H69" s="242"/>
      <c r="I69" s="232"/>
      <c r="J69" s="250"/>
      <c r="K69" s="238">
        <v>62</v>
      </c>
      <c r="L69" s="256"/>
      <c r="M69" s="240" t="s">
        <v>88</v>
      </c>
      <c r="N69" s="236"/>
      <c r="O69" s="236"/>
      <c r="P69" s="236"/>
      <c r="Q69" s="236"/>
      <c r="R69" s="236"/>
      <c r="S69" s="236"/>
      <c r="T69" s="236"/>
      <c r="U69" s="236"/>
      <c r="V69" s="236"/>
      <c r="W69" s="236"/>
      <c r="X69" s="236"/>
      <c r="Y69" s="236"/>
    </row>
    <row r="70" spans="1:25" ht="12" customHeight="1">
      <c r="A70" s="232">
        <v>-52</v>
      </c>
      <c r="B70" s="233">
        <f>IF(СбМ2!J8=СбМ2!H6,СбМ2!H10,IF(СбМ2!J8=СбМ2!H10,СбМ2!H6,0))</f>
        <v>0</v>
      </c>
      <c r="C70" s="234" t="str">
        <f>IF(СбМ2!K8=СбМ2!I6,СбМ2!I10,IF(СбМ2!K8=СбМ2!I10,СбМ2!I6,0))</f>
        <v>Нураев Батыр</v>
      </c>
      <c r="D70" s="246"/>
      <c r="E70" s="231"/>
      <c r="F70" s="250"/>
      <c r="G70" s="231"/>
      <c r="H70" s="242"/>
      <c r="I70" s="232">
        <v>-57</v>
      </c>
      <c r="J70" s="233">
        <f>IF(СбМ2!L28=СбМ2!J24,СбМ2!J32,IF(СбМ2!L28=СбМ2!J32,СбМ2!J24,0))</f>
        <v>0</v>
      </c>
      <c r="K70" s="243" t="str">
        <f>IF(СбМ2!M28=СбМ2!K24,СбМ2!K32,IF(СбМ2!M28=СбМ2!K32,СбМ2!K24,0))</f>
        <v>Кужина Ильгиза</v>
      </c>
      <c r="L70" s="246"/>
      <c r="M70" s="257" t="s">
        <v>44</v>
      </c>
      <c r="N70" s="236"/>
      <c r="O70" s="236"/>
      <c r="P70" s="236"/>
      <c r="Q70" s="236"/>
      <c r="R70" s="236"/>
      <c r="S70" s="236"/>
      <c r="T70" s="236"/>
      <c r="U70" s="236"/>
      <c r="V70" s="236"/>
      <c r="W70" s="236"/>
      <c r="X70" s="236"/>
      <c r="Y70" s="236"/>
    </row>
    <row r="71" spans="1:25" ht="12" customHeight="1">
      <c r="A71" s="232"/>
      <c r="B71" s="237"/>
      <c r="C71" s="238">
        <v>63</v>
      </c>
      <c r="D71" s="256"/>
      <c r="E71" s="240" t="s">
        <v>95</v>
      </c>
      <c r="F71" s="252"/>
      <c r="G71" s="231"/>
      <c r="H71" s="242"/>
      <c r="I71" s="232"/>
      <c r="J71" s="250"/>
      <c r="K71" s="232">
        <v>-62</v>
      </c>
      <c r="L71" s="233">
        <f>IF(L69=J68,J70,IF(L69=J70,J68,0))</f>
        <v>0</v>
      </c>
      <c r="M71" s="234" t="str">
        <f>IF(M69=K68,K70,IF(M69=K70,K68,0))</f>
        <v>Ишкуватова Элеонора</v>
      </c>
      <c r="N71" s="236"/>
      <c r="O71" s="236"/>
      <c r="P71" s="236"/>
      <c r="Q71" s="236"/>
      <c r="R71" s="236"/>
      <c r="S71" s="236"/>
      <c r="T71" s="236"/>
      <c r="U71" s="236"/>
      <c r="V71" s="236"/>
      <c r="W71" s="236"/>
      <c r="X71" s="236"/>
      <c r="Y71" s="236"/>
    </row>
    <row r="72" spans="1:25" ht="12" customHeight="1">
      <c r="A72" s="232">
        <v>-53</v>
      </c>
      <c r="B72" s="233">
        <f>IF(СбМ2!J16=СбМ2!H14,СбМ2!H18,IF(СбМ2!J16=СбМ2!H18,СбМ2!H14,0))</f>
        <v>0</v>
      </c>
      <c r="C72" s="243" t="str">
        <f>IF(СбМ2!K16=СбМ2!I14,СбМ2!I18,IF(СбМ2!K16=СбМ2!I18,СбМ2!I14,0))</f>
        <v>Байбулатова Эвелина</v>
      </c>
      <c r="D72" s="244"/>
      <c r="E72" s="245"/>
      <c r="F72" s="241"/>
      <c r="G72" s="261"/>
      <c r="H72" s="241"/>
      <c r="I72" s="232"/>
      <c r="J72" s="250"/>
      <c r="K72" s="231"/>
      <c r="L72" s="242"/>
      <c r="M72" s="257" t="s">
        <v>46</v>
      </c>
      <c r="N72" s="236"/>
      <c r="O72" s="236"/>
      <c r="P72" s="236"/>
      <c r="Q72" s="236"/>
      <c r="R72" s="236"/>
      <c r="S72" s="236"/>
      <c r="T72" s="236"/>
      <c r="U72" s="236"/>
      <c r="V72" s="236"/>
      <c r="W72" s="236"/>
      <c r="X72" s="236"/>
      <c r="Y72" s="236"/>
    </row>
    <row r="73" spans="1:25" ht="12" customHeight="1">
      <c r="A73" s="232"/>
      <c r="B73" s="237"/>
      <c r="C73" s="231"/>
      <c r="D73" s="242"/>
      <c r="E73" s="238">
        <v>65</v>
      </c>
      <c r="F73" s="256"/>
      <c r="G73" s="240" t="s">
        <v>87</v>
      </c>
      <c r="H73" s="241"/>
      <c r="I73" s="232">
        <v>-63</v>
      </c>
      <c r="J73" s="233">
        <f>IF(D71=B70,B72,IF(D71=B72,B70,0))</f>
        <v>0</v>
      </c>
      <c r="K73" s="234" t="str">
        <f>IF(E71=C70,C72,IF(E71=C72,C70,0))</f>
        <v>Нураев Батыр</v>
      </c>
      <c r="L73" s="246"/>
      <c r="M73" s="231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</row>
    <row r="74" spans="1:25" ht="12" customHeight="1">
      <c r="A74" s="232">
        <v>-54</v>
      </c>
      <c r="B74" s="233">
        <f>IF(СбМ2!J24=СбМ2!H22,СбМ2!H26,IF(СбМ2!J24=СбМ2!H26,СбМ2!H22,0))</f>
        <v>0</v>
      </c>
      <c r="C74" s="234" t="str">
        <f>IF(СбМ2!K24=СбМ2!I22,СбМ2!I26,IF(СбМ2!K24=СбМ2!I26,СбМ2!I22,0))</f>
        <v>Гумеров Мансур</v>
      </c>
      <c r="D74" s="246"/>
      <c r="E74" s="245"/>
      <c r="F74" s="241"/>
      <c r="G74" s="262" t="s">
        <v>70</v>
      </c>
      <c r="H74" s="263"/>
      <c r="I74" s="232"/>
      <c r="J74" s="250"/>
      <c r="K74" s="238">
        <v>66</v>
      </c>
      <c r="L74" s="256"/>
      <c r="M74" s="240" t="s">
        <v>91</v>
      </c>
      <c r="N74" s="236"/>
      <c r="O74" s="236"/>
      <c r="P74" s="236"/>
      <c r="Q74" s="236"/>
      <c r="R74" s="236"/>
      <c r="S74" s="236"/>
      <c r="T74" s="236"/>
      <c r="U74" s="236"/>
      <c r="V74" s="236"/>
      <c r="W74" s="236"/>
      <c r="X74" s="236"/>
      <c r="Y74" s="236"/>
    </row>
    <row r="75" spans="1:25" ht="12" customHeight="1">
      <c r="A75" s="232"/>
      <c r="B75" s="237"/>
      <c r="C75" s="238">
        <v>64</v>
      </c>
      <c r="D75" s="256"/>
      <c r="E75" s="255" t="s">
        <v>87</v>
      </c>
      <c r="F75" s="241"/>
      <c r="G75" s="264"/>
      <c r="H75" s="242"/>
      <c r="I75" s="232">
        <v>-64</v>
      </c>
      <c r="J75" s="233">
        <f>IF(D75=B74,B76,IF(D75=B76,B74,0))</f>
        <v>0</v>
      </c>
      <c r="K75" s="243" t="str">
        <f>IF(E75=C74,C76,IF(E75=C76,C74,0))</f>
        <v>Томаков Энвер</v>
      </c>
      <c r="L75" s="246"/>
      <c r="M75" s="257" t="s">
        <v>72</v>
      </c>
      <c r="N75" s="236"/>
      <c r="O75" s="236"/>
      <c r="P75" s="236"/>
      <c r="Q75" s="236"/>
      <c r="R75" s="236"/>
      <c r="S75" s="236"/>
      <c r="T75" s="236"/>
      <c r="U75" s="236"/>
      <c r="V75" s="236"/>
      <c r="W75" s="236"/>
      <c r="X75" s="236"/>
      <c r="Y75" s="236"/>
    </row>
    <row r="76" spans="1:25" ht="12" customHeight="1">
      <c r="A76" s="232">
        <v>-55</v>
      </c>
      <c r="B76" s="233">
        <f>IF(СбМ2!J32=СбМ2!H30,СбМ2!H34,IF(СбМ2!J32=СбМ2!H34,СбМ2!H30,0))</f>
        <v>0</v>
      </c>
      <c r="C76" s="243" t="str">
        <f>IF(СбМ2!K32=СбМ2!I30,СбМ2!I34,IF(СбМ2!K32=СбМ2!I34,СбМ2!I30,0))</f>
        <v>Томаков Энвер</v>
      </c>
      <c r="D76" s="246"/>
      <c r="E76" s="232">
        <v>-65</v>
      </c>
      <c r="F76" s="233">
        <f>IF(F73=D71,D75,IF(F73=D75,D71,0))</f>
        <v>0</v>
      </c>
      <c r="G76" s="234" t="str">
        <f>IF(G73=E71,E75,IF(G73=E75,E71,0))</f>
        <v>Байбулатова Эвелина</v>
      </c>
      <c r="H76" s="246"/>
      <c r="I76" s="231"/>
      <c r="J76" s="231"/>
      <c r="K76" s="232">
        <v>-66</v>
      </c>
      <c r="L76" s="233">
        <f>IF(L74=J73,J75,IF(L74=J75,J73,0))</f>
        <v>0</v>
      </c>
      <c r="M76" s="234" t="str">
        <f>IF(M74=K73,K75,IF(M74=K75,K73,0))</f>
        <v>Томаков Энвер</v>
      </c>
      <c r="N76" s="236"/>
      <c r="O76" s="236"/>
      <c r="P76" s="236"/>
      <c r="Q76" s="236"/>
      <c r="R76" s="236"/>
      <c r="S76" s="236"/>
      <c r="T76" s="236"/>
      <c r="U76" s="236"/>
      <c r="V76" s="236"/>
      <c r="W76" s="236"/>
      <c r="X76" s="236"/>
      <c r="Y76" s="236"/>
    </row>
    <row r="77" spans="1:25" ht="12" customHeight="1">
      <c r="A77" s="232"/>
      <c r="B77" s="265"/>
      <c r="C77" s="231"/>
      <c r="D77" s="242"/>
      <c r="E77" s="231"/>
      <c r="F77" s="242"/>
      <c r="G77" s="257" t="s">
        <v>71</v>
      </c>
      <c r="H77" s="266"/>
      <c r="I77" s="231"/>
      <c r="J77" s="231"/>
      <c r="K77" s="231"/>
      <c r="L77" s="242"/>
      <c r="M77" s="257" t="s">
        <v>73</v>
      </c>
      <c r="N77" s="236"/>
      <c r="O77" s="236"/>
      <c r="P77" s="236"/>
      <c r="Q77" s="236"/>
      <c r="R77" s="236"/>
      <c r="S77" s="236"/>
      <c r="T77" s="236"/>
      <c r="U77" s="236"/>
      <c r="V77" s="236"/>
      <c r="W77" s="236"/>
      <c r="X77" s="236"/>
      <c r="Y77" s="236"/>
    </row>
    <row r="78" spans="1:25" ht="9" customHeight="1">
      <c r="A78" s="267"/>
      <c r="B78" s="268"/>
      <c r="C78" s="267"/>
      <c r="D78" s="269"/>
      <c r="E78" s="267"/>
      <c r="F78" s="269"/>
      <c r="G78" s="267"/>
      <c r="H78" s="269"/>
      <c r="I78" s="267"/>
      <c r="J78" s="267"/>
      <c r="K78" s="267"/>
      <c r="L78" s="269"/>
      <c r="M78" s="267"/>
      <c r="N78" s="236"/>
      <c r="O78" s="236"/>
      <c r="P78" s="236"/>
      <c r="Q78" s="236"/>
      <c r="R78" s="236"/>
      <c r="S78" s="236"/>
      <c r="T78" s="236"/>
      <c r="U78" s="236"/>
      <c r="V78" s="236"/>
      <c r="W78" s="236"/>
      <c r="X78" s="236"/>
      <c r="Y78" s="236"/>
    </row>
    <row r="79" spans="1:25" ht="9" customHeight="1">
      <c r="A79" s="267"/>
      <c r="B79" s="268"/>
      <c r="C79" s="267"/>
      <c r="D79" s="269"/>
      <c r="E79" s="267"/>
      <c r="F79" s="269"/>
      <c r="G79" s="267"/>
      <c r="H79" s="269"/>
      <c r="I79" s="267"/>
      <c r="J79" s="267"/>
      <c r="K79" s="267"/>
      <c r="L79" s="269"/>
      <c r="M79" s="267"/>
      <c r="N79" s="236"/>
      <c r="O79" s="236"/>
      <c r="P79" s="236"/>
      <c r="Q79" s="236"/>
      <c r="R79" s="236"/>
      <c r="S79" s="236"/>
      <c r="T79" s="236"/>
      <c r="U79" s="236"/>
      <c r="V79" s="236"/>
      <c r="W79" s="236"/>
      <c r="X79" s="236"/>
      <c r="Y79" s="236"/>
    </row>
    <row r="80" spans="1:25" ht="9" customHeight="1">
      <c r="A80" s="270"/>
      <c r="B80" s="271"/>
      <c r="C80" s="270"/>
      <c r="D80" s="272"/>
      <c r="E80" s="270"/>
      <c r="F80" s="272"/>
      <c r="G80" s="270"/>
      <c r="H80" s="272"/>
      <c r="I80" s="270"/>
      <c r="J80" s="270"/>
      <c r="K80" s="270"/>
      <c r="L80" s="272"/>
      <c r="M80" s="270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</row>
    <row r="81" spans="1:25" ht="12.75">
      <c r="A81" s="270"/>
      <c r="B81" s="271"/>
      <c r="C81" s="270"/>
      <c r="D81" s="272"/>
      <c r="E81" s="270"/>
      <c r="F81" s="272"/>
      <c r="G81" s="270"/>
      <c r="H81" s="272"/>
      <c r="I81" s="270"/>
      <c r="J81" s="270"/>
      <c r="K81" s="270"/>
      <c r="L81" s="272"/>
      <c r="M81" s="270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</row>
    <row r="82" spans="1:13" ht="12.75">
      <c r="A82" s="267"/>
      <c r="B82" s="268"/>
      <c r="C82" s="267"/>
      <c r="D82" s="269"/>
      <c r="E82" s="267"/>
      <c r="F82" s="269"/>
      <c r="G82" s="267"/>
      <c r="H82" s="269"/>
      <c r="I82" s="267"/>
      <c r="J82" s="267"/>
      <c r="K82" s="267"/>
      <c r="L82" s="269"/>
      <c r="M82" s="267"/>
    </row>
    <row r="83" spans="1:13" ht="12.75">
      <c r="A83" s="267"/>
      <c r="B83" s="267"/>
      <c r="C83" s="267"/>
      <c r="D83" s="269"/>
      <c r="E83" s="267"/>
      <c r="F83" s="269"/>
      <c r="G83" s="267"/>
      <c r="H83" s="269"/>
      <c r="I83" s="267"/>
      <c r="J83" s="267"/>
      <c r="K83" s="267"/>
      <c r="L83" s="269"/>
      <c r="M83" s="267"/>
    </row>
    <row r="84" spans="1:13" ht="12.75">
      <c r="A84" s="267"/>
      <c r="B84" s="267"/>
      <c r="C84" s="267"/>
      <c r="D84" s="267"/>
      <c r="E84" s="267"/>
      <c r="F84" s="267"/>
      <c r="G84" s="267"/>
      <c r="H84" s="267"/>
      <c r="I84" s="267"/>
      <c r="J84" s="267"/>
      <c r="K84" s="267"/>
      <c r="L84" s="267"/>
      <c r="M84" s="267"/>
    </row>
    <row r="85" spans="1:13" ht="12.75">
      <c r="A85" s="267"/>
      <c r="B85" s="267"/>
      <c r="C85" s="267"/>
      <c r="D85" s="267"/>
      <c r="E85" s="267"/>
      <c r="F85" s="267"/>
      <c r="G85" s="267"/>
      <c r="H85" s="267"/>
      <c r="I85" s="267"/>
      <c r="J85" s="267"/>
      <c r="K85" s="267"/>
      <c r="L85" s="267"/>
      <c r="M85" s="267"/>
    </row>
    <row r="86" spans="1:13" ht="12.75">
      <c r="A86" s="267"/>
      <c r="B86" s="267"/>
      <c r="C86" s="267"/>
      <c r="D86" s="267"/>
      <c r="E86" s="267"/>
      <c r="F86" s="267"/>
      <c r="G86" s="267"/>
      <c r="H86" s="267"/>
      <c r="I86" s="267"/>
      <c r="J86" s="267"/>
      <c r="K86" s="267"/>
      <c r="L86" s="267"/>
      <c r="M86" s="267"/>
    </row>
    <row r="87" spans="1:13" ht="12.75">
      <c r="A87" s="267"/>
      <c r="B87" s="267"/>
      <c r="C87" s="267"/>
      <c r="D87" s="267"/>
      <c r="E87" s="267"/>
      <c r="F87" s="267"/>
      <c r="G87" s="267"/>
      <c r="H87" s="267"/>
      <c r="I87" s="267"/>
      <c r="J87" s="267"/>
      <c r="K87" s="267"/>
      <c r="L87" s="267"/>
      <c r="M87" s="267"/>
    </row>
    <row r="88" spans="1:13" ht="12.75">
      <c r="A88" s="267"/>
      <c r="B88" s="267"/>
      <c r="C88" s="267"/>
      <c r="D88" s="267"/>
      <c r="E88" s="267"/>
      <c r="F88" s="267"/>
      <c r="G88" s="267"/>
      <c r="H88" s="267"/>
      <c r="I88" s="267"/>
      <c r="J88" s="267"/>
      <c r="K88" s="267"/>
      <c r="L88" s="267"/>
      <c r="M88" s="267"/>
    </row>
    <row r="89" spans="1:13" ht="12.75">
      <c r="A89" s="267"/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</row>
    <row r="90" spans="1:13" ht="12.75">
      <c r="A90" s="267"/>
      <c r="B90" s="267"/>
      <c r="C90" s="267"/>
      <c r="D90" s="267"/>
      <c r="E90" s="267"/>
      <c r="F90" s="267"/>
      <c r="G90" s="267"/>
      <c r="H90" s="267"/>
      <c r="I90" s="267"/>
      <c r="J90" s="267"/>
      <c r="K90" s="267"/>
      <c r="L90" s="267"/>
      <c r="M90" s="267"/>
    </row>
    <row r="91" spans="1:13" ht="12.75">
      <c r="A91" s="267"/>
      <c r="B91" s="267"/>
      <c r="C91" s="267"/>
      <c r="D91" s="267"/>
      <c r="E91" s="267"/>
      <c r="F91" s="267"/>
      <c r="G91" s="267"/>
      <c r="H91" s="267"/>
      <c r="I91" s="267"/>
      <c r="J91" s="267"/>
      <c r="K91" s="267"/>
      <c r="L91" s="267"/>
      <c r="M91" s="267"/>
    </row>
    <row r="92" spans="1:13" ht="12.75">
      <c r="A92" s="267"/>
      <c r="B92" s="267"/>
      <c r="C92" s="267"/>
      <c r="D92" s="267"/>
      <c r="E92" s="267"/>
      <c r="F92" s="267"/>
      <c r="G92" s="267"/>
      <c r="H92" s="267"/>
      <c r="I92" s="267"/>
      <c r="J92" s="267"/>
      <c r="K92" s="267"/>
      <c r="L92" s="267"/>
      <c r="M92" s="267"/>
    </row>
    <row r="93" spans="1:13" ht="12.75">
      <c r="A93" s="267"/>
      <c r="B93" s="267"/>
      <c r="C93" s="267"/>
      <c r="D93" s="267"/>
      <c r="E93" s="267"/>
      <c r="F93" s="267"/>
      <c r="G93" s="267"/>
      <c r="H93" s="267"/>
      <c r="I93" s="267"/>
      <c r="J93" s="267"/>
      <c r="K93" s="267"/>
      <c r="L93" s="267"/>
      <c r="M93" s="267"/>
    </row>
    <row r="94" spans="1:13" ht="12.75">
      <c r="A94" s="267"/>
      <c r="B94" s="267"/>
      <c r="C94" s="267"/>
      <c r="D94" s="267"/>
      <c r="E94" s="267"/>
      <c r="F94" s="267"/>
      <c r="G94" s="267"/>
      <c r="H94" s="267"/>
      <c r="I94" s="267"/>
      <c r="J94" s="267"/>
      <c r="K94" s="267"/>
      <c r="L94" s="267"/>
      <c r="M94" s="267"/>
    </row>
    <row r="95" spans="1:13" ht="12.75">
      <c r="A95" s="267"/>
      <c r="B95" s="267"/>
      <c r="C95" s="267"/>
      <c r="D95" s="267"/>
      <c r="E95" s="267"/>
      <c r="F95" s="267"/>
      <c r="G95" s="267"/>
      <c r="H95" s="267"/>
      <c r="I95" s="267"/>
      <c r="J95" s="267"/>
      <c r="K95" s="267"/>
      <c r="L95" s="267"/>
      <c r="M95" s="267"/>
    </row>
    <row r="96" spans="1:13" ht="12.75">
      <c r="A96" s="267"/>
      <c r="B96" s="267"/>
      <c r="C96" s="267"/>
      <c r="D96" s="267"/>
      <c r="E96" s="267"/>
      <c r="F96" s="267"/>
      <c r="G96" s="267"/>
      <c r="H96" s="267"/>
      <c r="I96" s="267"/>
      <c r="J96" s="267"/>
      <c r="K96" s="267"/>
      <c r="L96" s="267"/>
      <c r="M96" s="267"/>
    </row>
    <row r="97" spans="1:13" ht="12.75">
      <c r="A97" s="267"/>
      <c r="B97" s="267"/>
      <c r="C97" s="267"/>
      <c r="D97" s="267"/>
      <c r="E97" s="267"/>
      <c r="F97" s="267"/>
      <c r="G97" s="267"/>
      <c r="H97" s="267"/>
      <c r="I97" s="267"/>
      <c r="J97" s="267"/>
      <c r="K97" s="267"/>
      <c r="L97" s="267"/>
      <c r="M97" s="267"/>
    </row>
    <row r="98" spans="1:13" ht="12.75">
      <c r="A98" s="267"/>
      <c r="B98" s="267"/>
      <c r="C98" s="267"/>
      <c r="D98" s="267"/>
      <c r="E98" s="267"/>
      <c r="F98" s="267"/>
      <c r="G98" s="267"/>
      <c r="H98" s="267"/>
      <c r="I98" s="267"/>
      <c r="J98" s="267"/>
      <c r="K98" s="267"/>
      <c r="L98" s="267"/>
      <c r="M98" s="267"/>
    </row>
    <row r="99" spans="1:13" ht="12.75">
      <c r="A99" s="267"/>
      <c r="B99" s="267"/>
      <c r="C99" s="267"/>
      <c r="D99" s="267"/>
      <c r="E99" s="267"/>
      <c r="F99" s="267"/>
      <c r="G99" s="267"/>
      <c r="H99" s="267"/>
      <c r="I99" s="267"/>
      <c r="J99" s="267"/>
      <c r="K99" s="267"/>
      <c r="L99" s="267"/>
      <c r="M99" s="267"/>
    </row>
    <row r="100" spans="1:13" ht="12.75">
      <c r="A100" s="267"/>
      <c r="B100" s="267"/>
      <c r="C100" s="267"/>
      <c r="D100" s="267"/>
      <c r="E100" s="267"/>
      <c r="F100" s="267"/>
      <c r="G100" s="267"/>
      <c r="H100" s="267"/>
      <c r="I100" s="267"/>
      <c r="J100" s="267"/>
      <c r="K100" s="267"/>
      <c r="L100" s="267"/>
      <c r="M100" s="267"/>
    </row>
    <row r="101" spans="1:13" ht="12.75">
      <c r="A101" s="267"/>
      <c r="B101" s="267"/>
      <c r="C101" s="267"/>
      <c r="D101" s="267"/>
      <c r="E101" s="267"/>
      <c r="F101" s="267"/>
      <c r="G101" s="267"/>
      <c r="H101" s="267"/>
      <c r="I101" s="267"/>
      <c r="J101" s="267"/>
      <c r="K101" s="267"/>
      <c r="L101" s="267"/>
      <c r="M101" s="267"/>
    </row>
    <row r="102" spans="1:13" ht="12.75">
      <c r="A102" s="267"/>
      <c r="B102" s="267"/>
      <c r="C102" s="267"/>
      <c r="D102" s="267"/>
      <c r="E102" s="267"/>
      <c r="F102" s="267"/>
      <c r="G102" s="267"/>
      <c r="H102" s="267"/>
      <c r="I102" s="267"/>
      <c r="J102" s="267"/>
      <c r="K102" s="267"/>
      <c r="L102" s="267"/>
      <c r="M102" s="267"/>
    </row>
    <row r="103" spans="1:13" ht="12.75">
      <c r="A103" s="267"/>
      <c r="B103" s="267"/>
      <c r="C103" s="267"/>
      <c r="D103" s="267"/>
      <c r="E103" s="267"/>
      <c r="F103" s="267"/>
      <c r="G103" s="267"/>
      <c r="H103" s="267"/>
      <c r="I103" s="267"/>
      <c r="J103" s="267"/>
      <c r="K103" s="267"/>
      <c r="L103" s="267"/>
      <c r="M103" s="267"/>
    </row>
    <row r="104" spans="1:13" ht="12.75">
      <c r="A104" s="267"/>
      <c r="B104" s="267"/>
      <c r="C104" s="267"/>
      <c r="D104" s="267"/>
      <c r="E104" s="267"/>
      <c r="F104" s="267"/>
      <c r="G104" s="267"/>
      <c r="H104" s="267"/>
      <c r="I104" s="267"/>
      <c r="J104" s="267"/>
      <c r="K104" s="267"/>
      <c r="L104" s="267"/>
      <c r="M104" s="267"/>
    </row>
    <row r="105" spans="1:13" ht="12.75">
      <c r="A105" s="267"/>
      <c r="B105" s="267"/>
      <c r="C105" s="267"/>
      <c r="D105" s="267"/>
      <c r="E105" s="267"/>
      <c r="F105" s="267"/>
      <c r="G105" s="267"/>
      <c r="H105" s="267"/>
      <c r="I105" s="267"/>
      <c r="J105" s="267"/>
      <c r="K105" s="267"/>
      <c r="L105" s="267"/>
      <c r="M105" s="267"/>
    </row>
    <row r="106" spans="1:13" ht="12.75">
      <c r="A106" s="267"/>
      <c r="B106" s="267"/>
      <c r="C106" s="267"/>
      <c r="D106" s="267"/>
      <c r="E106" s="267"/>
      <c r="F106" s="267"/>
      <c r="G106" s="267"/>
      <c r="H106" s="267"/>
      <c r="I106" s="267"/>
      <c r="J106" s="267"/>
      <c r="K106" s="267"/>
      <c r="L106" s="267"/>
      <c r="M106" s="267"/>
    </row>
    <row r="107" spans="1:13" ht="12.75">
      <c r="A107" s="267"/>
      <c r="B107" s="267"/>
      <c r="C107" s="267"/>
      <c r="D107" s="267"/>
      <c r="E107" s="267"/>
      <c r="F107" s="267"/>
      <c r="G107" s="267"/>
      <c r="H107" s="267"/>
      <c r="I107" s="267"/>
      <c r="J107" s="267"/>
      <c r="K107" s="267"/>
      <c r="L107" s="267"/>
      <c r="M107" s="267"/>
    </row>
    <row r="108" spans="1:13" ht="12.75">
      <c r="A108" s="267"/>
      <c r="B108" s="267"/>
      <c r="C108" s="267"/>
      <c r="D108" s="267"/>
      <c r="E108" s="267"/>
      <c r="F108" s="267"/>
      <c r="G108" s="267"/>
      <c r="H108" s="267"/>
      <c r="I108" s="267"/>
      <c r="J108" s="267"/>
      <c r="K108" s="267"/>
      <c r="L108" s="267"/>
      <c r="M108" s="267"/>
    </row>
    <row r="109" spans="1:13" ht="12.75">
      <c r="A109" s="267"/>
      <c r="B109" s="267"/>
      <c r="C109" s="267"/>
      <c r="D109" s="267"/>
      <c r="E109" s="267"/>
      <c r="F109" s="267"/>
      <c r="G109" s="267"/>
      <c r="H109" s="267"/>
      <c r="I109" s="267"/>
      <c r="J109" s="267"/>
      <c r="K109" s="267"/>
      <c r="L109" s="267"/>
      <c r="M109" s="267"/>
    </row>
    <row r="110" spans="1:13" ht="12.75">
      <c r="A110" s="267"/>
      <c r="B110" s="267"/>
      <c r="C110" s="267"/>
      <c r="D110" s="267"/>
      <c r="E110" s="267"/>
      <c r="F110" s="267"/>
      <c r="G110" s="267"/>
      <c r="H110" s="267"/>
      <c r="I110" s="267"/>
      <c r="J110" s="267"/>
      <c r="K110" s="267"/>
      <c r="L110" s="267"/>
      <c r="M110" s="267"/>
    </row>
    <row r="111" spans="1:13" ht="12.75">
      <c r="A111" s="267"/>
      <c r="B111" s="267"/>
      <c r="C111" s="267"/>
      <c r="D111" s="267"/>
      <c r="E111" s="267"/>
      <c r="F111" s="267"/>
      <c r="G111" s="267"/>
      <c r="H111" s="267"/>
      <c r="I111" s="267"/>
      <c r="J111" s="267"/>
      <c r="K111" s="267"/>
      <c r="L111" s="267"/>
      <c r="M111" s="267"/>
    </row>
    <row r="112" spans="1:13" ht="12.75">
      <c r="A112" s="267"/>
      <c r="B112" s="267"/>
      <c r="C112" s="267"/>
      <c r="D112" s="267"/>
      <c r="E112" s="267"/>
      <c r="F112" s="267"/>
      <c r="G112" s="267"/>
      <c r="H112" s="267"/>
      <c r="I112" s="267"/>
      <c r="J112" s="267"/>
      <c r="K112" s="267"/>
      <c r="L112" s="267"/>
      <c r="M112" s="267"/>
    </row>
    <row r="113" spans="1:13" ht="12.75">
      <c r="A113" s="267"/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M113" s="267"/>
    </row>
    <row r="114" spans="1:13" ht="12.75">
      <c r="A114" s="267"/>
      <c r="B114" s="267"/>
      <c r="C114" s="267"/>
      <c r="D114" s="267"/>
      <c r="E114" s="267"/>
      <c r="F114" s="267"/>
      <c r="G114" s="267"/>
      <c r="H114" s="267"/>
      <c r="I114" s="267"/>
      <c r="J114" s="267"/>
      <c r="K114" s="267"/>
      <c r="L114" s="267"/>
      <c r="M114" s="267"/>
    </row>
    <row r="115" spans="1:13" ht="12.75">
      <c r="A115" s="267"/>
      <c r="B115" s="267"/>
      <c r="C115" s="267"/>
      <c r="D115" s="267"/>
      <c r="E115" s="267"/>
      <c r="F115" s="267"/>
      <c r="G115" s="267"/>
      <c r="H115" s="267"/>
      <c r="I115" s="267"/>
      <c r="J115" s="267"/>
      <c r="K115" s="267"/>
      <c r="L115" s="267"/>
      <c r="M115" s="267"/>
    </row>
    <row r="116" spans="1:13" ht="12.75">
      <c r="A116" s="267"/>
      <c r="B116" s="267"/>
      <c r="C116" s="267"/>
      <c r="D116" s="267"/>
      <c r="E116" s="267"/>
      <c r="F116" s="267"/>
      <c r="G116" s="267"/>
      <c r="H116" s="267"/>
      <c r="I116" s="267"/>
      <c r="J116" s="267"/>
      <c r="K116" s="267"/>
      <c r="L116" s="267"/>
      <c r="M116" s="26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M1"/>
    <mergeCell ref="A4:M4"/>
    <mergeCell ref="A3:M3"/>
    <mergeCell ref="A2:M2"/>
  </mergeCells>
  <conditionalFormatting sqref="A5:M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geOrder="overThenDown" paperSize="9" scale="75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AA79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2.75"/>
  <cols>
    <col min="1" max="1" width="4.375" style="273" customWidth="1"/>
    <col min="2" max="2" width="4.75390625" style="273" customWidth="1"/>
    <col min="3" max="3" width="12.75390625" style="273" customWidth="1"/>
    <col min="4" max="4" width="3.75390625" style="273" customWidth="1"/>
    <col min="5" max="5" width="10.75390625" style="273" customWidth="1"/>
    <col min="6" max="6" width="3.75390625" style="273" customWidth="1"/>
    <col min="7" max="7" width="9.75390625" style="273" customWidth="1"/>
    <col min="8" max="8" width="3.75390625" style="273" customWidth="1"/>
    <col min="9" max="9" width="9.75390625" style="273" customWidth="1"/>
    <col min="10" max="10" width="3.75390625" style="273" customWidth="1"/>
    <col min="11" max="11" width="9.75390625" style="273" customWidth="1"/>
    <col min="12" max="12" width="3.75390625" style="273" customWidth="1"/>
    <col min="13" max="13" width="10.75390625" style="273" customWidth="1"/>
    <col min="14" max="14" width="3.75390625" style="273" customWidth="1"/>
    <col min="15" max="15" width="10.75390625" style="273" customWidth="1"/>
    <col min="16" max="16" width="3.75390625" style="273" customWidth="1"/>
    <col min="17" max="17" width="9.75390625" style="273" customWidth="1"/>
    <col min="18" max="18" width="5.75390625" style="273" customWidth="1"/>
    <col min="19" max="19" width="4.75390625" style="273" customWidth="1"/>
    <col min="20" max="16384" width="9.125" style="273" customWidth="1"/>
  </cols>
  <sheetData>
    <row r="1" spans="1:19" s="203" customFormat="1" ht="16.5" thickBot="1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s="203" customFormat="1" ht="13.5" thickBo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2.75">
      <c r="A3" s="226" t="str">
        <f>СбМ1!A3:M3</f>
        <v>LXI Чемпионат РБ в зачет Кубка РБ, Кубка Давида - Детского Кубка РБ  - 51 тур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</row>
    <row r="4" spans="1:19" ht="19.5" customHeight="1">
      <c r="A4" s="229">
        <f>СбМ1!A4:M4</f>
        <v>43827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</row>
    <row r="5" spans="1:19" ht="15" customHeight="1">
      <c r="A5" s="274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</row>
    <row r="6" spans="1:27" ht="12.75" customHeight="1">
      <c r="A6" s="275">
        <v>-1</v>
      </c>
      <c r="B6" s="276">
        <f>IF(СбМ1!D7=СбМ1!B6,СбМ1!B8,IF(СбМ1!D7=СбМ1!B8,СбМ1!B6,0))</f>
        <v>0</v>
      </c>
      <c r="C6" s="277" t="str">
        <f>IF(СбМ1!E7=СбМ1!C6,СбМ1!C8,IF(СбМ1!E7=СбМ1!C8,СбМ1!C6,0))</f>
        <v>_</v>
      </c>
      <c r="D6" s="278"/>
      <c r="E6" s="279"/>
      <c r="F6" s="279"/>
      <c r="G6" s="275">
        <v>-25</v>
      </c>
      <c r="H6" s="276">
        <f>IF(СбМ1!H13=СбМ1!F9,СбМ1!F17,IF(СбМ1!H13=СбМ1!F17,СбМ1!F9,0))</f>
        <v>0</v>
      </c>
      <c r="I6" s="277" t="str">
        <f>IF(СбМ1!I13=СбМ1!G9,СбМ1!G17,IF(СбМ1!I13=СбМ1!G17,СбМ1!G9,0))</f>
        <v>Ишкуватова Элеонора</v>
      </c>
      <c r="J6" s="278"/>
      <c r="K6" s="279"/>
      <c r="L6" s="279"/>
      <c r="M6" s="279"/>
      <c r="N6" s="279"/>
      <c r="O6" s="279"/>
      <c r="P6" s="279"/>
      <c r="Q6" s="279"/>
      <c r="R6" s="279"/>
      <c r="S6" s="279"/>
      <c r="T6" s="280"/>
      <c r="U6" s="280"/>
      <c r="V6" s="280"/>
      <c r="W6" s="280"/>
      <c r="X6" s="280"/>
      <c r="Y6" s="280"/>
      <c r="Z6" s="280"/>
      <c r="AA6" s="280"/>
    </row>
    <row r="7" spans="1:27" ht="12.75" customHeight="1">
      <c r="A7" s="275"/>
      <c r="B7" s="275"/>
      <c r="C7" s="281">
        <v>32</v>
      </c>
      <c r="D7" s="282"/>
      <c r="E7" s="283" t="s">
        <v>98</v>
      </c>
      <c r="F7" s="284"/>
      <c r="G7" s="279"/>
      <c r="H7" s="279"/>
      <c r="I7" s="285"/>
      <c r="J7" s="284"/>
      <c r="K7" s="279"/>
      <c r="L7" s="279"/>
      <c r="M7" s="279"/>
      <c r="N7" s="279"/>
      <c r="O7" s="279"/>
      <c r="P7" s="279"/>
      <c r="Q7" s="279"/>
      <c r="R7" s="279"/>
      <c r="S7" s="279"/>
      <c r="T7" s="280"/>
      <c r="U7" s="280"/>
      <c r="V7" s="280"/>
      <c r="W7" s="280"/>
      <c r="X7" s="280"/>
      <c r="Y7" s="280"/>
      <c r="Z7" s="280"/>
      <c r="AA7" s="280"/>
    </row>
    <row r="8" spans="1:27" ht="12.75" customHeight="1">
      <c r="A8" s="275">
        <v>-2</v>
      </c>
      <c r="B8" s="276">
        <f>IF(СбМ1!D11=СбМ1!B10,СбМ1!B12,IF(СбМ1!D11=СбМ1!B12,СбМ1!B10,0))</f>
        <v>0</v>
      </c>
      <c r="C8" s="286" t="str">
        <f>IF(СбМ1!E11=СбМ1!C10,СбМ1!C12,IF(СбМ1!E11=СбМ1!C12,СбМ1!C10,0))</f>
        <v>Тагиров Вакиль</v>
      </c>
      <c r="D8" s="287"/>
      <c r="E8" s="281">
        <v>40</v>
      </c>
      <c r="F8" s="282"/>
      <c r="G8" s="283" t="s">
        <v>96</v>
      </c>
      <c r="H8" s="284"/>
      <c r="I8" s="281">
        <v>52</v>
      </c>
      <c r="J8" s="282"/>
      <c r="K8" s="283" t="s">
        <v>89</v>
      </c>
      <c r="L8" s="284"/>
      <c r="M8" s="279"/>
      <c r="N8" s="279"/>
      <c r="O8" s="279"/>
      <c r="P8" s="279"/>
      <c r="Q8" s="279"/>
      <c r="R8" s="279"/>
      <c r="S8" s="279"/>
      <c r="T8" s="280"/>
      <c r="U8" s="280"/>
      <c r="V8" s="280"/>
      <c r="W8" s="280"/>
      <c r="X8" s="280"/>
      <c r="Y8" s="280"/>
      <c r="Z8" s="280"/>
      <c r="AA8" s="280"/>
    </row>
    <row r="9" spans="1:27" ht="12.75" customHeight="1">
      <c r="A9" s="275"/>
      <c r="B9" s="275"/>
      <c r="C9" s="275">
        <v>-24</v>
      </c>
      <c r="D9" s="276">
        <f>IF(СбМ1!F65=СбМ1!D63,СбМ1!D67,IF(СбМ1!F65=СбМ1!D67,СбМ1!D63,0))</f>
        <v>0</v>
      </c>
      <c r="E9" s="286" t="str">
        <f>IF(СбМ1!G65=СбМ1!E63,СбМ1!E67,IF(СбМ1!G65=СбМ1!E67,СбМ1!E63,0))</f>
        <v>Вайцеховский Владимир</v>
      </c>
      <c r="F9" s="288"/>
      <c r="G9" s="285"/>
      <c r="H9" s="289"/>
      <c r="I9" s="285"/>
      <c r="J9" s="290"/>
      <c r="K9" s="285"/>
      <c r="L9" s="284"/>
      <c r="M9" s="279"/>
      <c r="N9" s="279"/>
      <c r="O9" s="279"/>
      <c r="P9" s="279"/>
      <c r="Q9" s="279"/>
      <c r="R9" s="279"/>
      <c r="S9" s="279"/>
      <c r="T9" s="280"/>
      <c r="U9" s="280"/>
      <c r="V9" s="280"/>
      <c r="W9" s="280"/>
      <c r="X9" s="280"/>
      <c r="Y9" s="280"/>
      <c r="Z9" s="280"/>
      <c r="AA9" s="280"/>
    </row>
    <row r="10" spans="1:27" ht="12.75" customHeight="1">
      <c r="A10" s="275">
        <v>-3</v>
      </c>
      <c r="B10" s="276">
        <f>IF(СбМ1!D15=СбМ1!B14,СбМ1!B16,IF(СбМ1!D15=СбМ1!B16,СбМ1!B14,0))</f>
        <v>0</v>
      </c>
      <c r="C10" s="277" t="str">
        <f>IF(СбМ1!E15=СбМ1!C14,СбМ1!C16,IF(СбМ1!E15=СбМ1!C16,СбМ1!C14,0))</f>
        <v>_</v>
      </c>
      <c r="D10" s="291"/>
      <c r="E10" s="279"/>
      <c r="F10" s="279"/>
      <c r="G10" s="281">
        <v>48</v>
      </c>
      <c r="H10" s="292"/>
      <c r="I10" s="293" t="s">
        <v>91</v>
      </c>
      <c r="J10" s="289"/>
      <c r="K10" s="285"/>
      <c r="L10" s="284"/>
      <c r="M10" s="279"/>
      <c r="N10" s="279"/>
      <c r="O10" s="279"/>
      <c r="P10" s="279"/>
      <c r="Q10" s="279"/>
      <c r="R10" s="279"/>
      <c r="S10" s="279"/>
      <c r="T10" s="280"/>
      <c r="U10" s="280"/>
      <c r="V10" s="280"/>
      <c r="W10" s="280"/>
      <c r="X10" s="280"/>
      <c r="Y10" s="280"/>
      <c r="Z10" s="280"/>
      <c r="AA10" s="280"/>
    </row>
    <row r="11" spans="1:27" ht="12.75" customHeight="1">
      <c r="A11" s="275"/>
      <c r="B11" s="275"/>
      <c r="C11" s="281">
        <v>33</v>
      </c>
      <c r="D11" s="282"/>
      <c r="E11" s="283"/>
      <c r="F11" s="284"/>
      <c r="G11" s="281"/>
      <c r="H11" s="294"/>
      <c r="I11" s="284"/>
      <c r="J11" s="284"/>
      <c r="K11" s="285"/>
      <c r="L11" s="284"/>
      <c r="M11" s="279"/>
      <c r="N11" s="279"/>
      <c r="O11" s="279"/>
      <c r="P11" s="279"/>
      <c r="Q11" s="279"/>
      <c r="R11" s="279"/>
      <c r="S11" s="279"/>
      <c r="T11" s="280"/>
      <c r="U11" s="280"/>
      <c r="V11" s="280"/>
      <c r="W11" s="280"/>
      <c r="X11" s="280"/>
      <c r="Y11" s="280"/>
      <c r="Z11" s="280"/>
      <c r="AA11" s="280"/>
    </row>
    <row r="12" spans="1:27" ht="12.75" customHeight="1">
      <c r="A12" s="275">
        <v>-4</v>
      </c>
      <c r="B12" s="276">
        <f>IF(СбМ1!D19=СбМ1!B18,СбМ1!B20,IF(СбМ1!D19=СбМ1!B20,СбМ1!B18,0))</f>
        <v>0</v>
      </c>
      <c r="C12" s="286" t="str">
        <f>IF(СбМ1!E19=СбМ1!C18,СбМ1!C20,IF(СбМ1!E19=СбМ1!C20,СбМ1!C18,0))</f>
        <v>_</v>
      </c>
      <c r="D12" s="287"/>
      <c r="E12" s="281">
        <v>41</v>
      </c>
      <c r="F12" s="282"/>
      <c r="G12" s="295" t="s">
        <v>91</v>
      </c>
      <c r="H12" s="294"/>
      <c r="I12" s="284"/>
      <c r="J12" s="284"/>
      <c r="K12" s="281">
        <v>56</v>
      </c>
      <c r="L12" s="282"/>
      <c r="M12" s="283" t="s">
        <v>102</v>
      </c>
      <c r="N12" s="284"/>
      <c r="O12" s="284"/>
      <c r="P12" s="284"/>
      <c r="Q12" s="279"/>
      <c r="R12" s="279"/>
      <c r="S12" s="279"/>
      <c r="T12" s="280"/>
      <c r="U12" s="280"/>
      <c r="V12" s="280"/>
      <c r="W12" s="280"/>
      <c r="X12" s="280"/>
      <c r="Y12" s="280"/>
      <c r="Z12" s="280"/>
      <c r="AA12" s="280"/>
    </row>
    <row r="13" spans="1:27" ht="12.75" customHeight="1">
      <c r="A13" s="275"/>
      <c r="B13" s="275"/>
      <c r="C13" s="275">
        <v>-23</v>
      </c>
      <c r="D13" s="276">
        <f>IF(СбМ1!F57=СбМ1!D55,СбМ1!D59,IF(СбМ1!F57=СбМ1!D59,СбМ1!D55,0))</f>
        <v>0</v>
      </c>
      <c r="E13" s="286" t="str">
        <f>IF(СбМ1!G57=СбМ1!E55,СбМ1!E59,IF(СбМ1!G57=СбМ1!E59,СбМ1!E55,0))</f>
        <v>Нураев Батыр</v>
      </c>
      <c r="F13" s="288"/>
      <c r="G13" s="275"/>
      <c r="H13" s="275"/>
      <c r="I13" s="284"/>
      <c r="J13" s="284"/>
      <c r="K13" s="285"/>
      <c r="L13" s="290"/>
      <c r="M13" s="285"/>
      <c r="N13" s="284"/>
      <c r="O13" s="284"/>
      <c r="P13" s="284"/>
      <c r="Q13" s="279"/>
      <c r="R13" s="279"/>
      <c r="S13" s="279"/>
      <c r="T13" s="280"/>
      <c r="U13" s="280"/>
      <c r="V13" s="280"/>
      <c r="W13" s="280"/>
      <c r="X13" s="280"/>
      <c r="Y13" s="280"/>
      <c r="Z13" s="280"/>
      <c r="AA13" s="280"/>
    </row>
    <row r="14" spans="1:27" ht="12.75" customHeight="1">
      <c r="A14" s="275">
        <v>-5</v>
      </c>
      <c r="B14" s="276">
        <f>IF(СбМ1!D23=СбМ1!B22,СбМ1!B24,IF(СбМ1!D23=СбМ1!B24,СбМ1!B22,0))</f>
        <v>0</v>
      </c>
      <c r="C14" s="277" t="str">
        <f>IF(СбМ1!E23=СбМ1!C22,СбМ1!C24,IF(СбМ1!E23=СбМ1!C24,СбМ1!C22,0))</f>
        <v>_</v>
      </c>
      <c r="D14" s="291"/>
      <c r="E14" s="279"/>
      <c r="F14" s="279"/>
      <c r="G14" s="275">
        <v>-26</v>
      </c>
      <c r="H14" s="276">
        <f>IF(СбМ1!H29=СбМ1!F25,СбМ1!F33,IF(СбМ1!H29=СбМ1!F33,СбМ1!F25,0))</f>
        <v>0</v>
      </c>
      <c r="I14" s="277" t="str">
        <f>IF(СбМ1!I29=СбМ1!G25,СбМ1!G33,IF(СбМ1!I29=СбМ1!G33,СбМ1!G25,0))</f>
        <v>Селезнев Сергей</v>
      </c>
      <c r="J14" s="278"/>
      <c r="K14" s="285"/>
      <c r="L14" s="289"/>
      <c r="M14" s="285"/>
      <c r="N14" s="284"/>
      <c r="O14" s="284"/>
      <c r="P14" s="284"/>
      <c r="Q14" s="279"/>
      <c r="R14" s="279"/>
      <c r="S14" s="279"/>
      <c r="T14" s="280"/>
      <c r="U14" s="280"/>
      <c r="V14" s="280"/>
      <c r="W14" s="280"/>
      <c r="X14" s="280"/>
      <c r="Y14" s="280"/>
      <c r="Z14" s="280"/>
      <c r="AA14" s="280"/>
    </row>
    <row r="15" spans="1:27" ht="12.75" customHeight="1">
      <c r="A15" s="275"/>
      <c r="B15" s="275"/>
      <c r="C15" s="281">
        <v>34</v>
      </c>
      <c r="D15" s="282"/>
      <c r="E15" s="283" t="s">
        <v>93</v>
      </c>
      <c r="F15" s="284"/>
      <c r="G15" s="275"/>
      <c r="H15" s="275"/>
      <c r="I15" s="285"/>
      <c r="J15" s="284"/>
      <c r="K15" s="285"/>
      <c r="L15" s="289"/>
      <c r="M15" s="285"/>
      <c r="N15" s="284"/>
      <c r="O15" s="284"/>
      <c r="P15" s="284"/>
      <c r="Q15" s="279"/>
      <c r="R15" s="279"/>
      <c r="S15" s="279"/>
      <c r="T15" s="280"/>
      <c r="U15" s="280"/>
      <c r="V15" s="280"/>
      <c r="W15" s="280"/>
      <c r="X15" s="280"/>
      <c r="Y15" s="280"/>
      <c r="Z15" s="280"/>
      <c r="AA15" s="280"/>
    </row>
    <row r="16" spans="1:27" ht="12.75" customHeight="1">
      <c r="A16" s="275">
        <v>-6</v>
      </c>
      <c r="B16" s="276">
        <f>IF(СбМ1!D27=СбМ1!B26,СбМ1!B28,IF(СбМ1!D27=СбМ1!B28,СбМ1!B26,0))</f>
        <v>0</v>
      </c>
      <c r="C16" s="286" t="str">
        <f>IF(СбМ1!E27=СбМ1!C26,СбМ1!C28,IF(СбМ1!E27=СбМ1!C28,СбМ1!C26,0))</f>
        <v>Адельгужин Салават</v>
      </c>
      <c r="D16" s="287"/>
      <c r="E16" s="281">
        <v>42</v>
      </c>
      <c r="F16" s="282"/>
      <c r="G16" s="296" t="s">
        <v>92</v>
      </c>
      <c r="H16" s="294"/>
      <c r="I16" s="281">
        <v>53</v>
      </c>
      <c r="J16" s="282"/>
      <c r="K16" s="293" t="s">
        <v>102</v>
      </c>
      <c r="L16" s="289"/>
      <c r="M16" s="281">
        <v>58</v>
      </c>
      <c r="N16" s="282"/>
      <c r="O16" s="283" t="s">
        <v>102</v>
      </c>
      <c r="P16" s="284"/>
      <c r="Q16" s="279"/>
      <c r="R16" s="279"/>
      <c r="S16" s="279"/>
      <c r="T16" s="280"/>
      <c r="U16" s="280"/>
      <c r="V16" s="280"/>
      <c r="W16" s="280"/>
      <c r="X16" s="280"/>
      <c r="Y16" s="280"/>
      <c r="Z16" s="280"/>
      <c r="AA16" s="280"/>
    </row>
    <row r="17" spans="1:27" ht="12.75" customHeight="1">
      <c r="A17" s="275"/>
      <c r="B17" s="275"/>
      <c r="C17" s="275">
        <v>-22</v>
      </c>
      <c r="D17" s="276">
        <f>IF(СбМ1!F49=СбМ1!D47,СбМ1!D51,IF(СбМ1!F49=СбМ1!D51,СбМ1!D47,0))</f>
        <v>0</v>
      </c>
      <c r="E17" s="286" t="str">
        <f>IF(СбМ1!G49=СбМ1!E47,СбМ1!E51,IF(СбМ1!G49=СбМ1!E51,СбМ1!E47,0))</f>
        <v>Каипов Спартак</v>
      </c>
      <c r="F17" s="288"/>
      <c r="G17" s="281"/>
      <c r="H17" s="289"/>
      <c r="I17" s="285"/>
      <c r="J17" s="290"/>
      <c r="K17" s="279"/>
      <c r="L17" s="279"/>
      <c r="M17" s="285"/>
      <c r="N17" s="290"/>
      <c r="O17" s="285"/>
      <c r="P17" s="284"/>
      <c r="Q17" s="279"/>
      <c r="R17" s="279"/>
      <c r="S17" s="279"/>
      <c r="T17" s="280"/>
      <c r="U17" s="280"/>
      <c r="V17" s="280"/>
      <c r="W17" s="280"/>
      <c r="X17" s="280"/>
      <c r="Y17" s="280"/>
      <c r="Z17" s="280"/>
      <c r="AA17" s="280"/>
    </row>
    <row r="18" spans="1:27" ht="12.75" customHeight="1">
      <c r="A18" s="275">
        <v>-7</v>
      </c>
      <c r="B18" s="276">
        <f>IF(СбМ1!D31=СбМ1!B30,СбМ1!B32,IF(СбМ1!D31=СбМ1!B32,СбМ1!B30,0))</f>
        <v>0</v>
      </c>
      <c r="C18" s="277" t="str">
        <f>IF(СбМ1!E31=СбМ1!C30,СбМ1!C32,IF(СбМ1!E31=СбМ1!C32,СбМ1!C30,0))</f>
        <v>Умурзаков Берек</v>
      </c>
      <c r="D18" s="291"/>
      <c r="E18" s="279"/>
      <c r="F18" s="279"/>
      <c r="G18" s="281">
        <v>49</v>
      </c>
      <c r="H18" s="292"/>
      <c r="I18" s="293" t="s">
        <v>95</v>
      </c>
      <c r="J18" s="289"/>
      <c r="K18" s="279"/>
      <c r="L18" s="279"/>
      <c r="M18" s="285"/>
      <c r="N18" s="289"/>
      <c r="O18" s="285"/>
      <c r="P18" s="284"/>
      <c r="Q18" s="279"/>
      <c r="R18" s="279"/>
      <c r="S18" s="279"/>
      <c r="T18" s="280"/>
      <c r="U18" s="280"/>
      <c r="V18" s="280"/>
      <c r="W18" s="280"/>
      <c r="X18" s="280"/>
      <c r="Y18" s="280"/>
      <c r="Z18" s="280"/>
      <c r="AA18" s="280"/>
    </row>
    <row r="19" spans="1:27" ht="12.75" customHeight="1">
      <c r="A19" s="275"/>
      <c r="B19" s="275"/>
      <c r="C19" s="281">
        <v>35</v>
      </c>
      <c r="D19" s="282"/>
      <c r="E19" s="283" t="s">
        <v>101</v>
      </c>
      <c r="F19" s="284"/>
      <c r="G19" s="281"/>
      <c r="H19" s="294"/>
      <c r="I19" s="284"/>
      <c r="J19" s="284"/>
      <c r="K19" s="279"/>
      <c r="L19" s="279"/>
      <c r="M19" s="285"/>
      <c r="N19" s="289"/>
      <c r="O19" s="285"/>
      <c r="P19" s="284"/>
      <c r="Q19" s="279"/>
      <c r="R19" s="279"/>
      <c r="S19" s="279"/>
      <c r="T19" s="280"/>
      <c r="U19" s="280"/>
      <c r="V19" s="280"/>
      <c r="W19" s="280"/>
      <c r="X19" s="280"/>
      <c r="Y19" s="280"/>
      <c r="Z19" s="280"/>
      <c r="AA19" s="280"/>
    </row>
    <row r="20" spans="1:27" ht="12.75" customHeight="1">
      <c r="A20" s="275">
        <v>-8</v>
      </c>
      <c r="B20" s="276">
        <f>IF(СбМ1!D35=СбМ1!B34,СбМ1!B36,IF(СбМ1!D35=СбМ1!B36,СбМ1!B34,0))</f>
        <v>0</v>
      </c>
      <c r="C20" s="286" t="str">
        <f>IF(СбМ1!E35=СбМ1!C34,СбМ1!C36,IF(СбМ1!E35=СбМ1!C36,СбМ1!C34,0))</f>
        <v>_</v>
      </c>
      <c r="D20" s="287"/>
      <c r="E20" s="281">
        <v>43</v>
      </c>
      <c r="F20" s="282"/>
      <c r="G20" s="295" t="s">
        <v>95</v>
      </c>
      <c r="H20" s="294"/>
      <c r="I20" s="284"/>
      <c r="J20" s="284"/>
      <c r="K20" s="275">
        <v>-30</v>
      </c>
      <c r="L20" s="276">
        <f>IF(СбМ1!J53=СбМ1!H45,СбМ1!H61,IF(СбМ1!J53=СбМ1!H61,СбМ1!H45,0))</f>
        <v>0</v>
      </c>
      <c r="M20" s="286" t="str">
        <f>IF(СбМ1!K53=СбМ1!I45,СбМ1!I61,IF(СбМ1!K53=СбМ1!I61,СбМ1!I45,0))</f>
        <v>Исянбаев Тагир</v>
      </c>
      <c r="N20" s="297"/>
      <c r="O20" s="285"/>
      <c r="P20" s="284"/>
      <c r="Q20" s="279"/>
      <c r="R20" s="279"/>
      <c r="S20" s="279"/>
      <c r="T20" s="280"/>
      <c r="U20" s="280"/>
      <c r="V20" s="280"/>
      <c r="W20" s="280"/>
      <c r="X20" s="280"/>
      <c r="Y20" s="280"/>
      <c r="Z20" s="280"/>
      <c r="AA20" s="280"/>
    </row>
    <row r="21" spans="1:27" ht="12.75" customHeight="1">
      <c r="A21" s="275"/>
      <c r="B21" s="275"/>
      <c r="C21" s="275">
        <v>-21</v>
      </c>
      <c r="D21" s="276">
        <f>IF(СбМ1!F41=СбМ1!D39,СбМ1!D43,IF(СбМ1!F41=СбМ1!D43,СбМ1!D39,0))</f>
        <v>0</v>
      </c>
      <c r="E21" s="286" t="str">
        <f>IF(СбМ1!G41=СбМ1!E39,СбМ1!E43,IF(СбМ1!G41=СбМ1!E43,СбМ1!E39,0))</f>
        <v>Байбулатова Эвелина</v>
      </c>
      <c r="F21" s="288"/>
      <c r="G21" s="275"/>
      <c r="H21" s="275"/>
      <c r="I21" s="284"/>
      <c r="J21" s="284"/>
      <c r="K21" s="279"/>
      <c r="L21" s="279"/>
      <c r="M21" s="284"/>
      <c r="N21" s="284"/>
      <c r="O21" s="285"/>
      <c r="P21" s="284"/>
      <c r="Q21" s="279"/>
      <c r="R21" s="279"/>
      <c r="S21" s="279"/>
      <c r="T21" s="280"/>
      <c r="U21" s="280"/>
      <c r="V21" s="280"/>
      <c r="W21" s="280"/>
      <c r="X21" s="280"/>
      <c r="Y21" s="280"/>
      <c r="Z21" s="280"/>
      <c r="AA21" s="280"/>
    </row>
    <row r="22" spans="1:27" ht="12.75" customHeight="1">
      <c r="A22" s="275">
        <v>-9</v>
      </c>
      <c r="B22" s="276">
        <f>IF(СбМ1!D39=СбМ1!B38,СбМ1!B40,IF(СбМ1!D39=СбМ1!B40,СбМ1!B38,0))</f>
        <v>0</v>
      </c>
      <c r="C22" s="277" t="str">
        <f>IF(СбМ1!E39=СбМ1!C38,СбМ1!C40,IF(СбМ1!E39=СбМ1!C40,СбМ1!C38,0))</f>
        <v>_</v>
      </c>
      <c r="D22" s="291"/>
      <c r="E22" s="279"/>
      <c r="F22" s="279"/>
      <c r="G22" s="275">
        <v>-27</v>
      </c>
      <c r="H22" s="276">
        <f>IF(СбМ1!H45=СбМ1!F41,СбМ1!F49,IF(СбМ1!H45=СбМ1!F49,СбМ1!F41,0))</f>
        <v>0</v>
      </c>
      <c r="I22" s="277" t="str">
        <f>IF(СбМ1!I45=СбМ1!G41,СбМ1!G49,IF(СбМ1!I45=СбМ1!G49,СбМ1!G41,0))</f>
        <v>Гумеров Мансур</v>
      </c>
      <c r="J22" s="278"/>
      <c r="K22" s="279"/>
      <c r="L22" s="279"/>
      <c r="M22" s="284"/>
      <c r="N22" s="284"/>
      <c r="O22" s="285"/>
      <c r="P22" s="284"/>
      <c r="Q22" s="279"/>
      <c r="R22" s="279"/>
      <c r="S22" s="279"/>
      <c r="T22" s="280"/>
      <c r="U22" s="280"/>
      <c r="V22" s="280"/>
      <c r="W22" s="280"/>
      <c r="X22" s="280"/>
      <c r="Y22" s="280"/>
      <c r="Z22" s="280"/>
      <c r="AA22" s="280"/>
    </row>
    <row r="23" spans="1:27" ht="12.75" customHeight="1">
      <c r="A23" s="275"/>
      <c r="B23" s="275"/>
      <c r="C23" s="281">
        <v>36</v>
      </c>
      <c r="D23" s="282"/>
      <c r="E23" s="283" t="s">
        <v>100</v>
      </c>
      <c r="F23" s="284"/>
      <c r="G23" s="275"/>
      <c r="H23" s="275"/>
      <c r="I23" s="285"/>
      <c r="J23" s="284"/>
      <c r="K23" s="279"/>
      <c r="L23" s="279"/>
      <c r="M23" s="284"/>
      <c r="N23" s="284"/>
      <c r="O23" s="285"/>
      <c r="P23" s="284"/>
      <c r="Q23" s="279"/>
      <c r="R23" s="279"/>
      <c r="S23" s="279"/>
      <c r="T23" s="280"/>
      <c r="U23" s="280"/>
      <c r="V23" s="280"/>
      <c r="W23" s="280"/>
      <c r="X23" s="280"/>
      <c r="Y23" s="280"/>
      <c r="Z23" s="280"/>
      <c r="AA23" s="280"/>
    </row>
    <row r="24" spans="1:27" ht="12.75" customHeight="1">
      <c r="A24" s="275">
        <v>-10</v>
      </c>
      <c r="B24" s="276">
        <f>IF(СбМ1!D43=СбМ1!B42,СбМ1!B44,IF(СбМ1!D43=СбМ1!B44,СбМ1!B42,0))</f>
        <v>0</v>
      </c>
      <c r="C24" s="286" t="str">
        <f>IF(СбМ1!E43=СбМ1!C42,СбМ1!C44,IF(СбМ1!E43=СбМ1!C44,СбМ1!C42,0))</f>
        <v>Фахретдинов Рафил</v>
      </c>
      <c r="D24" s="287"/>
      <c r="E24" s="281">
        <v>44</v>
      </c>
      <c r="F24" s="282"/>
      <c r="G24" s="296" t="s">
        <v>94</v>
      </c>
      <c r="H24" s="294"/>
      <c r="I24" s="281">
        <v>54</v>
      </c>
      <c r="J24" s="282"/>
      <c r="K24" s="283" t="s">
        <v>86</v>
      </c>
      <c r="L24" s="284"/>
      <c r="M24" s="284"/>
      <c r="N24" s="284"/>
      <c r="O24" s="281">
        <v>60</v>
      </c>
      <c r="P24" s="292"/>
      <c r="Q24" s="283" t="s">
        <v>102</v>
      </c>
      <c r="R24" s="283"/>
      <c r="S24" s="283"/>
      <c r="T24" s="280"/>
      <c r="U24" s="280"/>
      <c r="V24" s="280"/>
      <c r="W24" s="280"/>
      <c r="X24" s="280"/>
      <c r="Y24" s="280"/>
      <c r="Z24" s="280"/>
      <c r="AA24" s="280"/>
    </row>
    <row r="25" spans="1:27" ht="12.75" customHeight="1">
      <c r="A25" s="275"/>
      <c r="B25" s="275"/>
      <c r="C25" s="275">
        <v>-20</v>
      </c>
      <c r="D25" s="276">
        <f>IF(СбМ1!F33=СбМ1!D31,СбМ1!D35,IF(СбМ1!F33=СбМ1!D35,СбМ1!D31,0))</f>
        <v>0</v>
      </c>
      <c r="E25" s="286" t="str">
        <f>IF(СбМ1!G33=СбМ1!E31,СбМ1!E35,IF(СбМ1!G33=СбМ1!E35,СбМ1!E31,0))</f>
        <v>Бикметов Раиль</v>
      </c>
      <c r="F25" s="288"/>
      <c r="G25" s="281"/>
      <c r="H25" s="289"/>
      <c r="I25" s="285"/>
      <c r="J25" s="290"/>
      <c r="K25" s="285"/>
      <c r="L25" s="284"/>
      <c r="M25" s="284"/>
      <c r="N25" s="284"/>
      <c r="O25" s="285"/>
      <c r="P25" s="284"/>
      <c r="Q25" s="298"/>
      <c r="R25" s="299" t="s">
        <v>41</v>
      </c>
      <c r="S25" s="299"/>
      <c r="T25" s="280"/>
      <c r="U25" s="280"/>
      <c r="V25" s="280"/>
      <c r="W25" s="280"/>
      <c r="X25" s="280"/>
      <c r="Y25" s="280"/>
      <c r="Z25" s="280"/>
      <c r="AA25" s="280"/>
    </row>
    <row r="26" spans="1:27" ht="12.75" customHeight="1">
      <c r="A26" s="275">
        <v>-11</v>
      </c>
      <c r="B26" s="276">
        <f>IF(СбМ1!D47=СбМ1!B46,СбМ1!B48,IF(СбМ1!D47=СбМ1!B48,СбМ1!B46,0))</f>
        <v>0</v>
      </c>
      <c r="C26" s="277" t="str">
        <f>IF(СбМ1!E47=СбМ1!C46,СбМ1!C48,IF(СбМ1!E47=СбМ1!C48,СбМ1!C46,0))</f>
        <v>_</v>
      </c>
      <c r="D26" s="291"/>
      <c r="E26" s="279"/>
      <c r="F26" s="279"/>
      <c r="G26" s="281">
        <v>50</v>
      </c>
      <c r="H26" s="292"/>
      <c r="I26" s="293" t="s">
        <v>86</v>
      </c>
      <c r="J26" s="289"/>
      <c r="K26" s="285"/>
      <c r="L26" s="284"/>
      <c r="M26" s="284"/>
      <c r="N26" s="284"/>
      <c r="O26" s="285"/>
      <c r="P26" s="284"/>
      <c r="Q26" s="279"/>
      <c r="R26" s="279"/>
      <c r="S26" s="279"/>
      <c r="T26" s="280"/>
      <c r="U26" s="280"/>
      <c r="V26" s="280"/>
      <c r="W26" s="280"/>
      <c r="X26" s="280"/>
      <c r="Y26" s="280"/>
      <c r="Z26" s="280"/>
      <c r="AA26" s="280"/>
    </row>
    <row r="27" spans="1:27" ht="12.75" customHeight="1">
      <c r="A27" s="275"/>
      <c r="B27" s="275"/>
      <c r="C27" s="281">
        <v>37</v>
      </c>
      <c r="D27" s="282"/>
      <c r="E27" s="283"/>
      <c r="F27" s="284"/>
      <c r="G27" s="281"/>
      <c r="H27" s="294"/>
      <c r="I27" s="284"/>
      <c r="J27" s="284"/>
      <c r="K27" s="285"/>
      <c r="L27" s="284"/>
      <c r="M27" s="284"/>
      <c r="N27" s="284"/>
      <c r="O27" s="285"/>
      <c r="P27" s="284"/>
      <c r="Q27" s="279"/>
      <c r="R27" s="279"/>
      <c r="S27" s="279"/>
      <c r="T27" s="280"/>
      <c r="U27" s="280"/>
      <c r="V27" s="280"/>
      <c r="W27" s="280"/>
      <c r="X27" s="280"/>
      <c r="Y27" s="280"/>
      <c r="Z27" s="280"/>
      <c r="AA27" s="280"/>
    </row>
    <row r="28" spans="1:27" ht="12.75" customHeight="1">
      <c r="A28" s="275">
        <v>-12</v>
      </c>
      <c r="B28" s="276">
        <f>IF(СбМ1!D51=СбМ1!B50,СбМ1!B52,IF(СбМ1!D51=СбМ1!B52,СбМ1!B50,0))</f>
        <v>0</v>
      </c>
      <c r="C28" s="286" t="str">
        <f>IF(СбМ1!E51=СбМ1!C50,СбМ1!C52,IF(СбМ1!E51=СбМ1!C52,СбМ1!C50,0))</f>
        <v>_</v>
      </c>
      <c r="D28" s="287"/>
      <c r="E28" s="281">
        <v>45</v>
      </c>
      <c r="F28" s="282"/>
      <c r="G28" s="295" t="s">
        <v>86</v>
      </c>
      <c r="H28" s="294"/>
      <c r="I28" s="284"/>
      <c r="J28" s="284"/>
      <c r="K28" s="281">
        <v>57</v>
      </c>
      <c r="L28" s="282"/>
      <c r="M28" s="283" t="s">
        <v>86</v>
      </c>
      <c r="N28" s="284"/>
      <c r="O28" s="285"/>
      <c r="P28" s="284"/>
      <c r="Q28" s="279"/>
      <c r="R28" s="279"/>
      <c r="S28" s="279"/>
      <c r="T28" s="280"/>
      <c r="U28" s="280"/>
      <c r="V28" s="280"/>
      <c r="W28" s="280"/>
      <c r="X28" s="280"/>
      <c r="Y28" s="280"/>
      <c r="Z28" s="280"/>
      <c r="AA28" s="280"/>
    </row>
    <row r="29" spans="1:27" ht="12.75" customHeight="1">
      <c r="A29" s="275"/>
      <c r="B29" s="275"/>
      <c r="C29" s="275">
        <v>-19</v>
      </c>
      <c r="D29" s="276">
        <f>IF(СбМ1!F25=СбМ1!D23,СбМ1!D27,IF(СбМ1!F25=СбМ1!D27,СбМ1!D23,0))</f>
        <v>0</v>
      </c>
      <c r="E29" s="286" t="str">
        <f>IF(СбМ1!G25=СбМ1!E23,СбМ1!E27,IF(СбМ1!G25=СбМ1!E27,СбМ1!E23,0))</f>
        <v>Исянбаев Ильсур</v>
      </c>
      <c r="F29" s="288"/>
      <c r="G29" s="275"/>
      <c r="H29" s="275"/>
      <c r="I29" s="284"/>
      <c r="J29" s="284"/>
      <c r="K29" s="285"/>
      <c r="L29" s="290"/>
      <c r="M29" s="285"/>
      <c r="N29" s="284"/>
      <c r="O29" s="285"/>
      <c r="P29" s="284"/>
      <c r="Q29" s="279"/>
      <c r="R29" s="279"/>
      <c r="S29" s="279"/>
      <c r="T29" s="280"/>
      <c r="U29" s="280"/>
      <c r="V29" s="280"/>
      <c r="W29" s="280"/>
      <c r="X29" s="280"/>
      <c r="Y29" s="280"/>
      <c r="Z29" s="280"/>
      <c r="AA29" s="280"/>
    </row>
    <row r="30" spans="1:27" ht="12.75" customHeight="1">
      <c r="A30" s="275">
        <v>-13</v>
      </c>
      <c r="B30" s="276">
        <f>IF(СбМ1!D55=СбМ1!B54,СбМ1!B56,IF(СбМ1!D55=СбМ1!B56,СбМ1!B54,0))</f>
        <v>0</v>
      </c>
      <c r="C30" s="277" t="str">
        <f>IF(СбМ1!E55=СбМ1!C54,СбМ1!C56,IF(СбМ1!E55=СбМ1!C56,СбМ1!C54,0))</f>
        <v>_</v>
      </c>
      <c r="D30" s="291"/>
      <c r="E30" s="279"/>
      <c r="F30" s="279"/>
      <c r="G30" s="275">
        <v>-28</v>
      </c>
      <c r="H30" s="276">
        <f>IF(СбМ1!H61=СбМ1!F57,СбМ1!F65,IF(СбМ1!H61=СбМ1!F65,СбМ1!F57,0))</f>
        <v>0</v>
      </c>
      <c r="I30" s="277" t="str">
        <f>IF(СбМ1!I61=СбМ1!G57,СбМ1!G65,IF(СбМ1!I61=СбМ1!G65,СбМ1!G57,0))</f>
        <v>Кужина Ильгиза</v>
      </c>
      <c r="J30" s="278"/>
      <c r="K30" s="285"/>
      <c r="L30" s="289"/>
      <c r="M30" s="285"/>
      <c r="N30" s="284"/>
      <c r="O30" s="285"/>
      <c r="P30" s="284"/>
      <c r="Q30" s="279"/>
      <c r="R30" s="279"/>
      <c r="S30" s="279"/>
      <c r="T30" s="280"/>
      <c r="U30" s="280"/>
      <c r="V30" s="280"/>
      <c r="W30" s="280"/>
      <c r="X30" s="280"/>
      <c r="Y30" s="280"/>
      <c r="Z30" s="280"/>
      <c r="AA30" s="280"/>
    </row>
    <row r="31" spans="1:27" ht="12.75" customHeight="1">
      <c r="A31" s="275"/>
      <c r="B31" s="275"/>
      <c r="C31" s="281">
        <v>38</v>
      </c>
      <c r="D31" s="282"/>
      <c r="E31" s="283"/>
      <c r="F31" s="284"/>
      <c r="G31" s="275"/>
      <c r="H31" s="275"/>
      <c r="I31" s="285"/>
      <c r="J31" s="284"/>
      <c r="K31" s="285"/>
      <c r="L31" s="289"/>
      <c r="M31" s="285"/>
      <c r="N31" s="284"/>
      <c r="O31" s="285"/>
      <c r="P31" s="284"/>
      <c r="Q31" s="279"/>
      <c r="R31" s="279"/>
      <c r="S31" s="279"/>
      <c r="T31" s="280"/>
      <c r="U31" s="280"/>
      <c r="V31" s="280"/>
      <c r="W31" s="280"/>
      <c r="X31" s="280"/>
      <c r="Y31" s="280"/>
      <c r="Z31" s="280"/>
      <c r="AA31" s="280"/>
    </row>
    <row r="32" spans="1:27" ht="12.75" customHeight="1">
      <c r="A32" s="275">
        <v>-14</v>
      </c>
      <c r="B32" s="276">
        <f>IF(СбМ1!D59=СбМ1!B58,СбМ1!B60,IF(СбМ1!D59=СбМ1!B60,СбМ1!B58,0))</f>
        <v>0</v>
      </c>
      <c r="C32" s="286" t="str">
        <f>IF(СбМ1!E59=СбМ1!C58,СбМ1!C60,IF(СбМ1!E59=СбМ1!C60,СбМ1!C58,0))</f>
        <v>_</v>
      </c>
      <c r="D32" s="287"/>
      <c r="E32" s="281">
        <v>46</v>
      </c>
      <c r="F32" s="282"/>
      <c r="G32" s="296" t="s">
        <v>90</v>
      </c>
      <c r="H32" s="294"/>
      <c r="I32" s="281">
        <v>55</v>
      </c>
      <c r="J32" s="282"/>
      <c r="K32" s="293" t="s">
        <v>88</v>
      </c>
      <c r="L32" s="289"/>
      <c r="M32" s="281">
        <v>59</v>
      </c>
      <c r="N32" s="282"/>
      <c r="O32" s="293" t="s">
        <v>86</v>
      </c>
      <c r="P32" s="284"/>
      <c r="Q32" s="279"/>
      <c r="R32" s="279"/>
      <c r="S32" s="279"/>
      <c r="T32" s="280"/>
      <c r="U32" s="280"/>
      <c r="V32" s="280"/>
      <c r="W32" s="280"/>
      <c r="X32" s="280"/>
      <c r="Y32" s="280"/>
      <c r="Z32" s="280"/>
      <c r="AA32" s="280"/>
    </row>
    <row r="33" spans="1:27" ht="12.75" customHeight="1">
      <c r="A33" s="275"/>
      <c r="B33" s="275"/>
      <c r="C33" s="275">
        <v>-18</v>
      </c>
      <c r="D33" s="276">
        <f>IF(СбМ1!F17=СбМ1!D15,СбМ1!D19,IF(СбМ1!F17=СбМ1!D19,СбМ1!D15,0))</f>
        <v>0</v>
      </c>
      <c r="E33" s="286" t="str">
        <f>IF(СбМ1!G17=СбМ1!E15,СбМ1!E19,IF(СбМ1!G17=СбМ1!E19,СбМ1!E15,0))</f>
        <v>Зайнуллин Фаниль</v>
      </c>
      <c r="F33" s="288"/>
      <c r="G33" s="281"/>
      <c r="H33" s="289"/>
      <c r="I33" s="285"/>
      <c r="J33" s="290"/>
      <c r="K33" s="279"/>
      <c r="L33" s="279"/>
      <c r="M33" s="285"/>
      <c r="N33" s="290"/>
      <c r="O33" s="279"/>
      <c r="P33" s="279"/>
      <c r="Q33" s="279"/>
      <c r="R33" s="279"/>
      <c r="S33" s="279"/>
      <c r="T33" s="280"/>
      <c r="U33" s="280"/>
      <c r="V33" s="280"/>
      <c r="W33" s="280"/>
      <c r="X33" s="280"/>
      <c r="Y33" s="280"/>
      <c r="Z33" s="280"/>
      <c r="AA33" s="280"/>
    </row>
    <row r="34" spans="1:27" ht="12.75" customHeight="1">
      <c r="A34" s="275">
        <v>-15</v>
      </c>
      <c r="B34" s="276">
        <f>IF(СбМ1!D63=СбМ1!B62,СбМ1!B64,IF(СбМ1!D63=СбМ1!B64,СбМ1!B62,0))</f>
        <v>0</v>
      </c>
      <c r="C34" s="277" t="str">
        <f>IF(СбМ1!E63=СбМ1!C62,СбМ1!C64,IF(СбМ1!E63=СбМ1!C64,СбМ1!C62,0))</f>
        <v>Юмасултанов Айрат</v>
      </c>
      <c r="D34" s="291"/>
      <c r="E34" s="279"/>
      <c r="F34" s="279"/>
      <c r="G34" s="281">
        <v>51</v>
      </c>
      <c r="H34" s="292"/>
      <c r="I34" s="293" t="s">
        <v>97</v>
      </c>
      <c r="J34" s="289"/>
      <c r="K34" s="279"/>
      <c r="L34" s="279"/>
      <c r="M34" s="285"/>
      <c r="N34" s="289"/>
      <c r="O34" s="275">
        <v>-60</v>
      </c>
      <c r="P34" s="276">
        <f>IF(P24=N16,N32,IF(P24=N32,N16,0))</f>
        <v>0</v>
      </c>
      <c r="Q34" s="277" t="str">
        <f>IF(Q24=O16,O32,IF(Q24=O32,O16,0))</f>
        <v>Исянбаев Ильсур</v>
      </c>
      <c r="R34" s="277"/>
      <c r="S34" s="277"/>
      <c r="T34" s="280"/>
      <c r="U34" s="280"/>
      <c r="V34" s="280"/>
      <c r="W34" s="280"/>
      <c r="X34" s="280"/>
      <c r="Y34" s="280"/>
      <c r="Z34" s="280"/>
      <c r="AA34" s="280"/>
    </row>
    <row r="35" spans="1:27" ht="12.75" customHeight="1">
      <c r="A35" s="275"/>
      <c r="B35" s="275"/>
      <c r="C35" s="281">
        <v>39</v>
      </c>
      <c r="D35" s="282"/>
      <c r="E35" s="283" t="s">
        <v>99</v>
      </c>
      <c r="F35" s="284"/>
      <c r="G35" s="285"/>
      <c r="H35" s="294"/>
      <c r="I35" s="284"/>
      <c r="J35" s="284"/>
      <c r="K35" s="279"/>
      <c r="L35" s="279"/>
      <c r="M35" s="285"/>
      <c r="N35" s="289"/>
      <c r="O35" s="279"/>
      <c r="P35" s="279"/>
      <c r="Q35" s="298"/>
      <c r="R35" s="299" t="s">
        <v>42</v>
      </c>
      <c r="S35" s="299"/>
      <c r="T35" s="280"/>
      <c r="U35" s="280"/>
      <c r="V35" s="280"/>
      <c r="W35" s="280"/>
      <c r="X35" s="280"/>
      <c r="Y35" s="280"/>
      <c r="Z35" s="280"/>
      <c r="AA35" s="280"/>
    </row>
    <row r="36" spans="1:27" ht="12.75" customHeight="1">
      <c r="A36" s="275">
        <v>-16</v>
      </c>
      <c r="B36" s="276">
        <f>IF(СбМ1!D67=СбМ1!B66,СбМ1!B68,IF(СбМ1!D67=СбМ1!B68,СбМ1!B66,0))</f>
        <v>0</v>
      </c>
      <c r="C36" s="286" t="str">
        <f>IF(СбМ1!E67=СбМ1!C66,СбМ1!C68,IF(СбМ1!E67=СбМ1!C68,СбМ1!C66,0))</f>
        <v>_</v>
      </c>
      <c r="D36" s="287"/>
      <c r="E36" s="281">
        <v>47</v>
      </c>
      <c r="F36" s="282"/>
      <c r="G36" s="293" t="s">
        <v>97</v>
      </c>
      <c r="H36" s="294"/>
      <c r="I36" s="284"/>
      <c r="J36" s="284"/>
      <c r="K36" s="275">
        <v>-29</v>
      </c>
      <c r="L36" s="276">
        <f>IF(СбМ1!J21=СбМ1!H13,СбМ1!H29,IF(СбМ1!J21=СбМ1!H29,СбМ1!H13,0))</f>
        <v>0</v>
      </c>
      <c r="M36" s="286" t="str">
        <f>IF(СбМ1!K21=СбМ1!I13,СбМ1!I29,IF(СбМ1!K21=СбМ1!I29,СбМ1!I13,0))</f>
        <v>Гумеров Ильсур</v>
      </c>
      <c r="N36" s="297"/>
      <c r="O36" s="279"/>
      <c r="P36" s="279"/>
      <c r="Q36" s="279"/>
      <c r="R36" s="279"/>
      <c r="S36" s="279"/>
      <c r="T36" s="280"/>
      <c r="U36" s="280"/>
      <c r="V36" s="280"/>
      <c r="W36" s="280"/>
      <c r="X36" s="280"/>
      <c r="Y36" s="280"/>
      <c r="Z36" s="280"/>
      <c r="AA36" s="280"/>
    </row>
    <row r="37" spans="1:27" ht="12.75" customHeight="1">
      <c r="A37" s="275"/>
      <c r="B37" s="275"/>
      <c r="C37" s="275">
        <v>-17</v>
      </c>
      <c r="D37" s="276">
        <f>IF(СбМ1!F9=СбМ1!D7,СбМ1!D11,IF(СбМ1!F9=СбМ1!D11,СбМ1!D7,0))</f>
        <v>0</v>
      </c>
      <c r="E37" s="286" t="str">
        <f>IF(СбМ1!G9=СбМ1!E7,СбМ1!E11,IF(СбМ1!G9=СбМ1!E11,СбМ1!E7,0))</f>
        <v>Томаков Энвер</v>
      </c>
      <c r="F37" s="288"/>
      <c r="G37" s="279"/>
      <c r="H37" s="275"/>
      <c r="I37" s="284"/>
      <c r="J37" s="284"/>
      <c r="K37" s="279"/>
      <c r="L37" s="279"/>
      <c r="M37" s="279"/>
      <c r="N37" s="279"/>
      <c r="O37" s="279"/>
      <c r="P37" s="279"/>
      <c r="Q37" s="279"/>
      <c r="R37" s="279"/>
      <c r="S37" s="279"/>
      <c r="T37" s="280"/>
      <c r="U37" s="280"/>
      <c r="V37" s="280"/>
      <c r="W37" s="280"/>
      <c r="X37" s="280"/>
      <c r="Y37" s="280"/>
      <c r="Z37" s="280"/>
      <c r="AA37" s="280"/>
    </row>
    <row r="38" spans="1:27" ht="12.75" customHeight="1">
      <c r="A38" s="275"/>
      <c r="B38" s="275"/>
      <c r="C38" s="279"/>
      <c r="D38" s="291"/>
      <c r="E38" s="279"/>
      <c r="F38" s="279"/>
      <c r="G38" s="279"/>
      <c r="H38" s="275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80"/>
      <c r="U38" s="280"/>
      <c r="V38" s="280"/>
      <c r="W38" s="280"/>
      <c r="X38" s="280"/>
      <c r="Y38" s="280"/>
      <c r="Z38" s="280"/>
      <c r="AA38" s="280"/>
    </row>
    <row r="39" spans="1:27" ht="12.75" customHeight="1">
      <c r="A39" s="275">
        <v>-40</v>
      </c>
      <c r="B39" s="276">
        <f>IF(F8=D7,D9,IF(F8=D9,D7,0))</f>
        <v>0</v>
      </c>
      <c r="C39" s="277" t="str">
        <f>IF(G8=E7,E9,IF(G8=E9,E7,0))</f>
        <v>Тагиров Вакиль</v>
      </c>
      <c r="D39" s="291"/>
      <c r="E39" s="279"/>
      <c r="F39" s="279"/>
      <c r="G39" s="279"/>
      <c r="H39" s="275"/>
      <c r="I39" s="279"/>
      <c r="J39" s="279"/>
      <c r="K39" s="275">
        <v>-48</v>
      </c>
      <c r="L39" s="276">
        <f>IF(H10=F8,F12,IF(H10=F12,F8,0))</f>
        <v>0</v>
      </c>
      <c r="M39" s="277" t="str">
        <f>IF(I10=G8,G12,IF(I10=G12,G8,0))</f>
        <v>Вайцеховский Владимир</v>
      </c>
      <c r="N39" s="278"/>
      <c r="O39" s="279"/>
      <c r="P39" s="279"/>
      <c r="Q39" s="279"/>
      <c r="R39" s="279"/>
      <c r="S39" s="279"/>
      <c r="T39" s="280"/>
      <c r="U39" s="280"/>
      <c r="V39" s="280"/>
      <c r="W39" s="280"/>
      <c r="X39" s="280"/>
      <c r="Y39" s="280"/>
      <c r="Z39" s="280"/>
      <c r="AA39" s="280"/>
    </row>
    <row r="40" spans="1:27" ht="12.75" customHeight="1">
      <c r="A40" s="275"/>
      <c r="B40" s="275"/>
      <c r="C40" s="281">
        <v>71</v>
      </c>
      <c r="D40" s="292"/>
      <c r="E40" s="283" t="s">
        <v>98</v>
      </c>
      <c r="F40" s="284"/>
      <c r="G40" s="279"/>
      <c r="H40" s="294"/>
      <c r="I40" s="279"/>
      <c r="J40" s="279"/>
      <c r="K40" s="275"/>
      <c r="L40" s="275"/>
      <c r="M40" s="281">
        <v>67</v>
      </c>
      <c r="N40" s="292"/>
      <c r="O40" s="283" t="s">
        <v>96</v>
      </c>
      <c r="P40" s="284"/>
      <c r="Q40" s="279"/>
      <c r="R40" s="279"/>
      <c r="S40" s="279"/>
      <c r="T40" s="280"/>
      <c r="U40" s="280"/>
      <c r="V40" s="280"/>
      <c r="W40" s="280"/>
      <c r="X40" s="280"/>
      <c r="Y40" s="280"/>
      <c r="Z40" s="280"/>
      <c r="AA40" s="280"/>
    </row>
    <row r="41" spans="1:27" ht="12.75" customHeight="1">
      <c r="A41" s="275">
        <v>-41</v>
      </c>
      <c r="B41" s="276">
        <f>IF(F12=D11,D13,IF(F12=D13,D11,0))</f>
        <v>0</v>
      </c>
      <c r="C41" s="286">
        <f>IF(G12=E11,E13,IF(G12=E13,E11,0))</f>
        <v>0</v>
      </c>
      <c r="D41" s="300"/>
      <c r="E41" s="285"/>
      <c r="F41" s="284"/>
      <c r="G41" s="279"/>
      <c r="H41" s="279"/>
      <c r="I41" s="279"/>
      <c r="J41" s="279"/>
      <c r="K41" s="275">
        <v>-49</v>
      </c>
      <c r="L41" s="276">
        <f>IF(H18=F16,F20,IF(H18=F20,F16,0))</f>
        <v>0</v>
      </c>
      <c r="M41" s="286" t="str">
        <f>IF(I18=G16,G20,IF(I18=G20,G16,0))</f>
        <v>Каипов Спартак</v>
      </c>
      <c r="N41" s="284"/>
      <c r="O41" s="285"/>
      <c r="P41" s="284"/>
      <c r="Q41" s="284"/>
      <c r="R41" s="279"/>
      <c r="S41" s="284"/>
      <c r="T41" s="280"/>
      <c r="U41" s="280"/>
      <c r="V41" s="280"/>
      <c r="W41" s="280"/>
      <c r="X41" s="280"/>
      <c r="Y41" s="280"/>
      <c r="Z41" s="280"/>
      <c r="AA41" s="280"/>
    </row>
    <row r="42" spans="1:27" ht="12.75" customHeight="1">
      <c r="A42" s="275"/>
      <c r="B42" s="275"/>
      <c r="C42" s="279"/>
      <c r="D42" s="301"/>
      <c r="E42" s="281">
        <v>75</v>
      </c>
      <c r="F42" s="292"/>
      <c r="G42" s="283" t="s">
        <v>101</v>
      </c>
      <c r="H42" s="284"/>
      <c r="I42" s="279"/>
      <c r="J42" s="279"/>
      <c r="K42" s="275"/>
      <c r="L42" s="275"/>
      <c r="M42" s="279"/>
      <c r="N42" s="279"/>
      <c r="O42" s="281">
        <v>69</v>
      </c>
      <c r="P42" s="292"/>
      <c r="Q42" s="302" t="s">
        <v>96</v>
      </c>
      <c r="R42" s="302"/>
      <c r="S42" s="302"/>
      <c r="T42" s="280"/>
      <c r="U42" s="280"/>
      <c r="V42" s="280"/>
      <c r="W42" s="280"/>
      <c r="X42" s="280"/>
      <c r="Y42" s="280"/>
      <c r="Z42" s="280"/>
      <c r="AA42" s="280"/>
    </row>
    <row r="43" spans="1:27" ht="12.75" customHeight="1">
      <c r="A43" s="275">
        <v>-42</v>
      </c>
      <c r="B43" s="276">
        <f>IF(F16=D15,D17,IF(F16=D17,D15,0))</f>
        <v>0</v>
      </c>
      <c r="C43" s="277" t="str">
        <f>IF(G16=E15,E17,IF(G16=E17,E15,0))</f>
        <v>Адельгужин Салават</v>
      </c>
      <c r="D43" s="291"/>
      <c r="E43" s="285"/>
      <c r="F43" s="290"/>
      <c r="G43" s="285"/>
      <c r="H43" s="284"/>
      <c r="I43" s="279"/>
      <c r="J43" s="279"/>
      <c r="K43" s="275">
        <v>-50</v>
      </c>
      <c r="L43" s="276">
        <f>IF(H26=F24,F28,IF(H26=F28,F24,0))</f>
        <v>0</v>
      </c>
      <c r="M43" s="277" t="str">
        <f>IF(I26=G24,G28,IF(I26=G28,G24,0))</f>
        <v>Бикметов Раиль</v>
      </c>
      <c r="N43" s="278"/>
      <c r="O43" s="285"/>
      <c r="P43" s="284"/>
      <c r="Q43" s="303"/>
      <c r="R43" s="299" t="s">
        <v>74</v>
      </c>
      <c r="S43" s="299"/>
      <c r="T43" s="280"/>
      <c r="U43" s="280"/>
      <c r="V43" s="280"/>
      <c r="W43" s="280"/>
      <c r="X43" s="280"/>
      <c r="Y43" s="280"/>
      <c r="Z43" s="280"/>
      <c r="AA43" s="280"/>
    </row>
    <row r="44" spans="1:27" ht="12.75" customHeight="1">
      <c r="A44" s="275"/>
      <c r="B44" s="275"/>
      <c r="C44" s="281">
        <v>72</v>
      </c>
      <c r="D44" s="292"/>
      <c r="E44" s="293" t="s">
        <v>101</v>
      </c>
      <c r="F44" s="289"/>
      <c r="G44" s="285"/>
      <c r="H44" s="284"/>
      <c r="I44" s="279"/>
      <c r="J44" s="279"/>
      <c r="K44" s="275"/>
      <c r="L44" s="275"/>
      <c r="M44" s="281">
        <v>68</v>
      </c>
      <c r="N44" s="292"/>
      <c r="O44" s="293" t="s">
        <v>90</v>
      </c>
      <c r="P44" s="284"/>
      <c r="Q44" s="298"/>
      <c r="R44" s="279"/>
      <c r="S44" s="298"/>
      <c r="T44" s="280"/>
      <c r="U44" s="280"/>
      <c r="V44" s="280"/>
      <c r="W44" s="280"/>
      <c r="X44" s="280"/>
      <c r="Y44" s="280"/>
      <c r="Z44" s="280"/>
      <c r="AA44" s="280"/>
    </row>
    <row r="45" spans="1:27" ht="12.75" customHeight="1">
      <c r="A45" s="275">
        <v>-43</v>
      </c>
      <c r="B45" s="276">
        <f>IF(F20=D19,D21,IF(F20=D21,D19,0))</f>
        <v>0</v>
      </c>
      <c r="C45" s="286" t="str">
        <f>IF(G20=E19,E21,IF(G20=E21,E19,0))</f>
        <v>Умурзаков Берек</v>
      </c>
      <c r="D45" s="300"/>
      <c r="E45" s="279"/>
      <c r="F45" s="279"/>
      <c r="G45" s="285"/>
      <c r="H45" s="284"/>
      <c r="I45" s="279"/>
      <c r="J45" s="279"/>
      <c r="K45" s="275">
        <v>-51</v>
      </c>
      <c r="L45" s="276">
        <f>IF(H34=F32,F36,IF(H34=F36,F32,0))</f>
        <v>0</v>
      </c>
      <c r="M45" s="286" t="str">
        <f>IF(I34=G32,G36,IF(I34=G36,G32,0))</f>
        <v>Зайнуллин Фаниль</v>
      </c>
      <c r="N45" s="284"/>
      <c r="O45" s="279"/>
      <c r="P45" s="279"/>
      <c r="Q45" s="279"/>
      <c r="R45" s="279"/>
      <c r="S45" s="279"/>
      <c r="T45" s="280"/>
      <c r="U45" s="280"/>
      <c r="V45" s="280"/>
      <c r="W45" s="280"/>
      <c r="X45" s="280"/>
      <c r="Y45" s="280"/>
      <c r="Z45" s="280"/>
      <c r="AA45" s="280"/>
    </row>
    <row r="46" spans="1:27" ht="12.75" customHeight="1">
      <c r="A46" s="275"/>
      <c r="B46" s="275"/>
      <c r="C46" s="284"/>
      <c r="D46" s="300"/>
      <c r="E46" s="279"/>
      <c r="F46" s="279"/>
      <c r="G46" s="281">
        <v>77</v>
      </c>
      <c r="H46" s="292"/>
      <c r="I46" s="283" t="s">
        <v>101</v>
      </c>
      <c r="J46" s="284"/>
      <c r="K46" s="275"/>
      <c r="L46" s="275"/>
      <c r="M46" s="279"/>
      <c r="N46" s="279"/>
      <c r="O46" s="275">
        <v>-69</v>
      </c>
      <c r="P46" s="276">
        <f>IF(P42=N40,N44,IF(P42=N44,N40,0))</f>
        <v>0</v>
      </c>
      <c r="Q46" s="277" t="str">
        <f>IF(Q42=O40,O44,IF(Q42=O44,O40,0))</f>
        <v>Зайнуллин Фаниль</v>
      </c>
      <c r="R46" s="283"/>
      <c r="S46" s="283"/>
      <c r="T46" s="280"/>
      <c r="U46" s="280"/>
      <c r="V46" s="280"/>
      <c r="W46" s="280"/>
      <c r="X46" s="280"/>
      <c r="Y46" s="280"/>
      <c r="Z46" s="280"/>
      <c r="AA46" s="280"/>
    </row>
    <row r="47" spans="1:27" ht="12.75" customHeight="1">
      <c r="A47" s="275">
        <v>-44</v>
      </c>
      <c r="B47" s="276">
        <f>IF(F24=D23,D25,IF(F24=D25,D23,0))</f>
        <v>0</v>
      </c>
      <c r="C47" s="277" t="str">
        <f>IF(G24=E23,E25,IF(G24=E25,E23,0))</f>
        <v>Фахретдинов Рафил</v>
      </c>
      <c r="D47" s="291"/>
      <c r="E47" s="279"/>
      <c r="F47" s="279"/>
      <c r="G47" s="285"/>
      <c r="H47" s="290"/>
      <c r="I47" s="304" t="s">
        <v>103</v>
      </c>
      <c r="J47" s="304"/>
      <c r="K47" s="279"/>
      <c r="L47" s="279"/>
      <c r="M47" s="275">
        <v>-67</v>
      </c>
      <c r="N47" s="276">
        <f>IF(N40=L39,L41,IF(N40=L41,L39,0))</f>
        <v>0</v>
      </c>
      <c r="O47" s="277" t="str">
        <f>IF(O40=M39,M41,IF(O40=M41,M39,0))</f>
        <v>Каипов Спартак</v>
      </c>
      <c r="P47" s="278"/>
      <c r="Q47" s="298"/>
      <c r="R47" s="299" t="s">
        <v>76</v>
      </c>
      <c r="S47" s="299"/>
      <c r="T47" s="280"/>
      <c r="U47" s="280"/>
      <c r="V47" s="280"/>
      <c r="W47" s="280"/>
      <c r="X47" s="280"/>
      <c r="Y47" s="280"/>
      <c r="Z47" s="280"/>
      <c r="AA47" s="280"/>
    </row>
    <row r="48" spans="1:27" ht="12.75" customHeight="1">
      <c r="A48" s="275"/>
      <c r="B48" s="275"/>
      <c r="C48" s="281">
        <v>73</v>
      </c>
      <c r="D48" s="292"/>
      <c r="E48" s="283" t="s">
        <v>100</v>
      </c>
      <c r="F48" s="284"/>
      <c r="G48" s="285"/>
      <c r="H48" s="289"/>
      <c r="I48" s="279"/>
      <c r="J48" s="279"/>
      <c r="K48" s="279"/>
      <c r="L48" s="279"/>
      <c r="M48" s="275"/>
      <c r="N48" s="275"/>
      <c r="O48" s="281">
        <v>70</v>
      </c>
      <c r="P48" s="292"/>
      <c r="Q48" s="283" t="s">
        <v>94</v>
      </c>
      <c r="R48" s="283"/>
      <c r="S48" s="283"/>
      <c r="T48" s="280"/>
      <c r="U48" s="280"/>
      <c r="V48" s="280"/>
      <c r="W48" s="280"/>
      <c r="X48" s="280"/>
      <c r="Y48" s="280"/>
      <c r="Z48" s="280"/>
      <c r="AA48" s="280"/>
    </row>
    <row r="49" spans="1:27" ht="12.75" customHeight="1">
      <c r="A49" s="275">
        <v>-45</v>
      </c>
      <c r="B49" s="276">
        <f>IF(F28=D27,D29,IF(F28=D29,D27,0))</f>
        <v>0</v>
      </c>
      <c r="C49" s="286">
        <f>IF(G28=E27,E29,IF(G28=E29,E27,0))</f>
        <v>0</v>
      </c>
      <c r="D49" s="300"/>
      <c r="E49" s="285"/>
      <c r="F49" s="284"/>
      <c r="G49" s="285"/>
      <c r="H49" s="284"/>
      <c r="I49" s="279"/>
      <c r="J49" s="279"/>
      <c r="K49" s="279"/>
      <c r="L49" s="279"/>
      <c r="M49" s="275">
        <v>-68</v>
      </c>
      <c r="N49" s="276">
        <f>IF(N44=L43,L45,IF(N44=L45,L43,0))</f>
        <v>0</v>
      </c>
      <c r="O49" s="286" t="str">
        <f>IF(O44=M43,M45,IF(O44=M45,M43,0))</f>
        <v>Бикметов Раиль</v>
      </c>
      <c r="P49" s="284"/>
      <c r="Q49" s="298"/>
      <c r="R49" s="299" t="s">
        <v>75</v>
      </c>
      <c r="S49" s="299"/>
      <c r="T49" s="280"/>
      <c r="U49" s="280"/>
      <c r="V49" s="280"/>
      <c r="W49" s="280"/>
      <c r="X49" s="280"/>
      <c r="Y49" s="280"/>
      <c r="Z49" s="280"/>
      <c r="AA49" s="280"/>
    </row>
    <row r="50" spans="1:27" ht="12.75" customHeight="1">
      <c r="A50" s="275"/>
      <c r="B50" s="275"/>
      <c r="C50" s="279"/>
      <c r="D50" s="301"/>
      <c r="E50" s="281">
        <v>76</v>
      </c>
      <c r="F50" s="292"/>
      <c r="G50" s="293" t="s">
        <v>100</v>
      </c>
      <c r="H50" s="284"/>
      <c r="I50" s="279"/>
      <c r="J50" s="279"/>
      <c r="K50" s="279"/>
      <c r="L50" s="279"/>
      <c r="M50" s="279"/>
      <c r="N50" s="279"/>
      <c r="O50" s="275">
        <v>-70</v>
      </c>
      <c r="P50" s="276">
        <f>IF(P48=N47,N49,IF(P48=N49,N47,0))</f>
        <v>0</v>
      </c>
      <c r="Q50" s="277" t="str">
        <f>IF(Q48=O47,O49,IF(Q48=O49,O47,0))</f>
        <v>Каипов Спартак</v>
      </c>
      <c r="R50" s="283"/>
      <c r="S50" s="283"/>
      <c r="T50" s="280"/>
      <c r="U50" s="280"/>
      <c r="V50" s="280"/>
      <c r="W50" s="280"/>
      <c r="X50" s="280"/>
      <c r="Y50" s="280"/>
      <c r="Z50" s="280"/>
      <c r="AA50" s="280"/>
    </row>
    <row r="51" spans="1:27" ht="12.75" customHeight="1">
      <c r="A51" s="275">
        <v>-46</v>
      </c>
      <c r="B51" s="276">
        <f>IF(F32=D31,D33,IF(F32=D33,D31,0))</f>
        <v>0</v>
      </c>
      <c r="C51" s="277">
        <f>IF(G32=E31,E33,IF(G32=E33,E31,0))</f>
        <v>0</v>
      </c>
      <c r="D51" s="291"/>
      <c r="E51" s="285"/>
      <c r="F51" s="290"/>
      <c r="G51" s="279"/>
      <c r="H51" s="279"/>
      <c r="I51" s="279"/>
      <c r="J51" s="279"/>
      <c r="K51" s="279"/>
      <c r="L51" s="279"/>
      <c r="M51" s="284"/>
      <c r="N51" s="284"/>
      <c r="O51" s="279"/>
      <c r="P51" s="279"/>
      <c r="Q51" s="298"/>
      <c r="R51" s="299" t="s">
        <v>77</v>
      </c>
      <c r="S51" s="299"/>
      <c r="T51" s="280"/>
      <c r="U51" s="280"/>
      <c r="V51" s="280"/>
      <c r="W51" s="280"/>
      <c r="X51" s="280"/>
      <c r="Y51" s="280"/>
      <c r="Z51" s="280"/>
      <c r="AA51" s="280"/>
    </row>
    <row r="52" spans="1:27" ht="12.75" customHeight="1">
      <c r="A52" s="275"/>
      <c r="B52" s="275"/>
      <c r="C52" s="281">
        <v>74</v>
      </c>
      <c r="D52" s="292"/>
      <c r="E52" s="293" t="s">
        <v>99</v>
      </c>
      <c r="F52" s="289"/>
      <c r="G52" s="275">
        <v>-77</v>
      </c>
      <c r="H52" s="276">
        <f>IF(H46=F42,F50,IF(H46=F50,F42,0))</f>
        <v>0</v>
      </c>
      <c r="I52" s="277" t="str">
        <f>IF(I46=G42,G50,IF(I46=G50,G42,0))</f>
        <v>Фахретдинов Рафил</v>
      </c>
      <c r="J52" s="278"/>
      <c r="K52" s="275">
        <v>-71</v>
      </c>
      <c r="L52" s="276">
        <f>IF(D40=B39,B41,IF(D40=B41,B39,0))</f>
        <v>0</v>
      </c>
      <c r="M52" s="277">
        <f>IF(E40=C39,C41,IF(E40=C41,C39,0))</f>
        <v>0</v>
      </c>
      <c r="N52" s="278"/>
      <c r="O52" s="279"/>
      <c r="P52" s="279"/>
      <c r="Q52" s="279"/>
      <c r="R52" s="279"/>
      <c r="S52" s="279"/>
      <c r="T52" s="280"/>
      <c r="U52" s="280"/>
      <c r="V52" s="280"/>
      <c r="W52" s="280"/>
      <c r="X52" s="280"/>
      <c r="Y52" s="280"/>
      <c r="Z52" s="280"/>
      <c r="AA52" s="280"/>
    </row>
    <row r="53" spans="1:27" ht="12.75" customHeight="1">
      <c r="A53" s="275">
        <v>-47</v>
      </c>
      <c r="B53" s="276">
        <f>IF(F36=D35,D37,IF(F36=D37,D35,0))</f>
        <v>0</v>
      </c>
      <c r="C53" s="286" t="str">
        <f>IF(G36=E35,E37,IF(G36=E37,E35,0))</f>
        <v>Юмасултанов Айрат</v>
      </c>
      <c r="D53" s="300"/>
      <c r="E53" s="279"/>
      <c r="F53" s="279"/>
      <c r="G53" s="279"/>
      <c r="H53" s="279"/>
      <c r="I53" s="304" t="s">
        <v>104</v>
      </c>
      <c r="J53" s="304"/>
      <c r="K53" s="275"/>
      <c r="L53" s="275"/>
      <c r="M53" s="281">
        <v>79</v>
      </c>
      <c r="N53" s="292"/>
      <c r="O53" s="283" t="s">
        <v>93</v>
      </c>
      <c r="P53" s="284"/>
      <c r="Q53" s="279"/>
      <c r="R53" s="279"/>
      <c r="S53" s="279"/>
      <c r="T53" s="280"/>
      <c r="U53" s="280"/>
      <c r="V53" s="280"/>
      <c r="W53" s="280"/>
      <c r="X53" s="280"/>
      <c r="Y53" s="280"/>
      <c r="Z53" s="280"/>
      <c r="AA53" s="280"/>
    </row>
    <row r="54" spans="1:27" ht="12.75" customHeight="1">
      <c r="A54" s="275"/>
      <c r="B54" s="275"/>
      <c r="C54" s="279"/>
      <c r="D54" s="301"/>
      <c r="E54" s="275">
        <v>-75</v>
      </c>
      <c r="F54" s="276">
        <f>IF(F42=D40,D44,IF(F42=D44,D40,0))</f>
        <v>0</v>
      </c>
      <c r="G54" s="277" t="str">
        <f>IF(G42=E40,E44,IF(G42=E44,E40,0))</f>
        <v>Тагиров Вакиль</v>
      </c>
      <c r="H54" s="278"/>
      <c r="I54" s="298"/>
      <c r="J54" s="298"/>
      <c r="K54" s="275">
        <v>-72</v>
      </c>
      <c r="L54" s="276">
        <f>IF(D44=B43,B45,IF(D44=B45,B43,0))</f>
        <v>0</v>
      </c>
      <c r="M54" s="286" t="str">
        <f>IF(E44=C43,C45,IF(E44=C45,C43,0))</f>
        <v>Адельгужин Салават</v>
      </c>
      <c r="N54" s="284"/>
      <c r="O54" s="285"/>
      <c r="P54" s="284"/>
      <c r="Q54" s="284"/>
      <c r="R54" s="279"/>
      <c r="S54" s="284"/>
      <c r="T54" s="280"/>
      <c r="U54" s="280"/>
      <c r="V54" s="280"/>
      <c r="W54" s="280"/>
      <c r="X54" s="280"/>
      <c r="Y54" s="280"/>
      <c r="Z54" s="280"/>
      <c r="AA54" s="280"/>
    </row>
    <row r="55" spans="1:27" ht="12.75" customHeight="1">
      <c r="A55" s="275"/>
      <c r="B55" s="275"/>
      <c r="C55" s="279"/>
      <c r="D55" s="301"/>
      <c r="E55" s="275"/>
      <c r="F55" s="275"/>
      <c r="G55" s="281">
        <v>78</v>
      </c>
      <c r="H55" s="292"/>
      <c r="I55" s="283" t="s">
        <v>98</v>
      </c>
      <c r="J55" s="284"/>
      <c r="K55" s="275"/>
      <c r="L55" s="275"/>
      <c r="M55" s="279"/>
      <c r="N55" s="279"/>
      <c r="O55" s="281">
        <v>81</v>
      </c>
      <c r="P55" s="292"/>
      <c r="Q55" s="302" t="s">
        <v>93</v>
      </c>
      <c r="R55" s="302"/>
      <c r="S55" s="302"/>
      <c r="T55" s="280"/>
      <c r="U55" s="280"/>
      <c r="V55" s="280"/>
      <c r="W55" s="280"/>
      <c r="X55" s="280"/>
      <c r="Y55" s="280"/>
      <c r="Z55" s="280"/>
      <c r="AA55" s="280"/>
    </row>
    <row r="56" spans="1:27" ht="12.75" customHeight="1">
      <c r="A56" s="275"/>
      <c r="B56" s="275"/>
      <c r="C56" s="279"/>
      <c r="D56" s="301"/>
      <c r="E56" s="275">
        <v>-76</v>
      </c>
      <c r="F56" s="276">
        <f>IF(F50=D48,D52,IF(F50=D52,D48,0))</f>
        <v>0</v>
      </c>
      <c r="G56" s="286" t="str">
        <f>IF(G50=E48,E52,IF(G50=E52,E48,0))</f>
        <v>Юмасултанов Айрат</v>
      </c>
      <c r="H56" s="284"/>
      <c r="I56" s="304" t="s">
        <v>105</v>
      </c>
      <c r="J56" s="304"/>
      <c r="K56" s="275">
        <v>-73</v>
      </c>
      <c r="L56" s="276">
        <f>IF(D48=B47,B49,IF(D48=B49,B47,0))</f>
        <v>0</v>
      </c>
      <c r="M56" s="277">
        <f>IF(E48=C47,C49,IF(E48=C49,C47,0))</f>
        <v>0</v>
      </c>
      <c r="N56" s="278"/>
      <c r="O56" s="285"/>
      <c r="P56" s="284"/>
      <c r="Q56" s="303"/>
      <c r="R56" s="299" t="s">
        <v>106</v>
      </c>
      <c r="S56" s="299"/>
      <c r="T56" s="280"/>
      <c r="U56" s="280"/>
      <c r="V56" s="280"/>
      <c r="W56" s="280"/>
      <c r="X56" s="280"/>
      <c r="Y56" s="280"/>
      <c r="Z56" s="280"/>
      <c r="AA56" s="280"/>
    </row>
    <row r="57" spans="1:27" ht="12.75" customHeight="1">
      <c r="A57" s="275"/>
      <c r="B57" s="275"/>
      <c r="C57" s="279"/>
      <c r="D57" s="301"/>
      <c r="E57" s="279"/>
      <c r="F57" s="279"/>
      <c r="G57" s="275">
        <v>-78</v>
      </c>
      <c r="H57" s="276">
        <f>IF(H55=F54,F56,IF(H55=F56,F54,0))</f>
        <v>0</v>
      </c>
      <c r="I57" s="277" t="str">
        <f>IF(I55=G54,G56,IF(I55=G56,G54,0))</f>
        <v>Юмасултанов Айрат</v>
      </c>
      <c r="J57" s="278"/>
      <c r="K57" s="275"/>
      <c r="L57" s="275"/>
      <c r="M57" s="281">
        <v>80</v>
      </c>
      <c r="N57" s="292"/>
      <c r="O57" s="293"/>
      <c r="P57" s="284"/>
      <c r="Q57" s="298"/>
      <c r="R57" s="279"/>
      <c r="S57" s="298"/>
      <c r="T57" s="280"/>
      <c r="U57" s="280"/>
      <c r="V57" s="280"/>
      <c r="W57" s="280"/>
      <c r="X57" s="280"/>
      <c r="Y57" s="280"/>
      <c r="Z57" s="280"/>
      <c r="AA57" s="280"/>
    </row>
    <row r="58" spans="1:27" ht="12.75" customHeight="1">
      <c r="A58" s="275">
        <v>-32</v>
      </c>
      <c r="B58" s="276">
        <f>IF(D7=B6,B8,IF(D7=B8,B6,0))</f>
        <v>0</v>
      </c>
      <c r="C58" s="277" t="str">
        <f>IF(E7=C6,C8,IF(E7=C8,C6,0))</f>
        <v>_</v>
      </c>
      <c r="D58" s="291"/>
      <c r="E58" s="284"/>
      <c r="F58" s="284"/>
      <c r="G58" s="279"/>
      <c r="H58" s="279"/>
      <c r="I58" s="304" t="s">
        <v>107</v>
      </c>
      <c r="J58" s="304"/>
      <c r="K58" s="275">
        <v>-74</v>
      </c>
      <c r="L58" s="276">
        <f>IF(D52=B51,B53,IF(D52=B53,B51,0))</f>
        <v>0</v>
      </c>
      <c r="M58" s="286">
        <f>IF(E52=C51,C53,IF(E52=C53,C51,0))</f>
        <v>0</v>
      </c>
      <c r="N58" s="284"/>
      <c r="O58" s="279"/>
      <c r="P58" s="279"/>
      <c r="Q58" s="279"/>
      <c r="R58" s="279"/>
      <c r="S58" s="279"/>
      <c r="T58" s="280"/>
      <c r="U58" s="280"/>
      <c r="V58" s="280"/>
      <c r="W58" s="280"/>
      <c r="X58" s="280"/>
      <c r="Y58" s="280"/>
      <c r="Z58" s="280"/>
      <c r="AA58" s="280"/>
    </row>
    <row r="59" spans="1:27" ht="12.75" customHeight="1">
      <c r="A59" s="275"/>
      <c r="B59" s="275"/>
      <c r="C59" s="281">
        <v>83</v>
      </c>
      <c r="D59" s="292"/>
      <c r="E59" s="283"/>
      <c r="F59" s="284"/>
      <c r="G59" s="279"/>
      <c r="H59" s="279"/>
      <c r="I59" s="279"/>
      <c r="J59" s="279"/>
      <c r="K59" s="279"/>
      <c r="L59" s="279"/>
      <c r="M59" s="279"/>
      <c r="N59" s="279"/>
      <c r="O59" s="275">
        <v>-81</v>
      </c>
      <c r="P59" s="276">
        <f>IF(P55=N53,N57,IF(P55=N57,N53,0))</f>
        <v>0</v>
      </c>
      <c r="Q59" s="277">
        <f>IF(Q55=O53,O57,IF(Q55=O57,O53,0))</f>
        <v>0</v>
      </c>
      <c r="R59" s="283"/>
      <c r="S59" s="283"/>
      <c r="T59" s="280"/>
      <c r="U59" s="280"/>
      <c r="V59" s="280"/>
      <c r="W59" s="280"/>
      <c r="X59" s="280"/>
      <c r="Y59" s="280"/>
      <c r="Z59" s="280"/>
      <c r="AA59" s="280"/>
    </row>
    <row r="60" spans="1:27" ht="12.75" customHeight="1">
      <c r="A60" s="275">
        <v>-33</v>
      </c>
      <c r="B60" s="276">
        <f>IF(D11=B10,B12,IF(D11=B12,B10,0))</f>
        <v>0</v>
      </c>
      <c r="C60" s="286">
        <f>IF(E11=C10,C12,IF(E11=C12,C10,0))</f>
        <v>0</v>
      </c>
      <c r="D60" s="305"/>
      <c r="E60" s="285"/>
      <c r="F60" s="284"/>
      <c r="G60" s="279"/>
      <c r="H60" s="279"/>
      <c r="I60" s="279"/>
      <c r="J60" s="279"/>
      <c r="K60" s="279"/>
      <c r="L60" s="279"/>
      <c r="M60" s="275">
        <v>-79</v>
      </c>
      <c r="N60" s="276">
        <f>IF(N53=L52,L54,IF(N53=L54,L52,0))</f>
        <v>0</v>
      </c>
      <c r="O60" s="277">
        <f>IF(O53=M52,M54,IF(O53=M54,M52,0))</f>
        <v>0</v>
      </c>
      <c r="P60" s="278"/>
      <c r="Q60" s="298"/>
      <c r="R60" s="299" t="s">
        <v>108</v>
      </c>
      <c r="S60" s="299"/>
      <c r="T60" s="280"/>
      <c r="U60" s="280"/>
      <c r="V60" s="280"/>
      <c r="W60" s="280"/>
      <c r="X60" s="280"/>
      <c r="Y60" s="280"/>
      <c r="Z60" s="280"/>
      <c r="AA60" s="280"/>
    </row>
    <row r="61" spans="1:27" ht="12.75" customHeight="1">
      <c r="A61" s="275"/>
      <c r="B61" s="275"/>
      <c r="C61" s="279"/>
      <c r="D61" s="300"/>
      <c r="E61" s="281">
        <v>87</v>
      </c>
      <c r="F61" s="292"/>
      <c r="G61" s="283"/>
      <c r="H61" s="284"/>
      <c r="I61" s="279"/>
      <c r="J61" s="279"/>
      <c r="K61" s="279"/>
      <c r="L61" s="279"/>
      <c r="M61" s="275"/>
      <c r="N61" s="275"/>
      <c r="O61" s="281">
        <v>82</v>
      </c>
      <c r="P61" s="292"/>
      <c r="Q61" s="283"/>
      <c r="R61" s="283"/>
      <c r="S61" s="283"/>
      <c r="T61" s="280"/>
      <c r="U61" s="280"/>
      <c r="V61" s="280"/>
      <c r="W61" s="280"/>
      <c r="X61" s="280"/>
      <c r="Y61" s="280"/>
      <c r="Z61" s="280"/>
      <c r="AA61" s="280"/>
    </row>
    <row r="62" spans="1:27" ht="12.75" customHeight="1">
      <c r="A62" s="275">
        <v>-34</v>
      </c>
      <c r="B62" s="276">
        <f>IF(D15=B14,B16,IF(D15=B16,B14,0))</f>
        <v>0</v>
      </c>
      <c r="C62" s="277" t="str">
        <f>IF(E15=C14,C16,IF(E15=C16,C14,0))</f>
        <v>_</v>
      </c>
      <c r="D62" s="291"/>
      <c r="E62" s="285"/>
      <c r="F62" s="306"/>
      <c r="G62" s="285"/>
      <c r="H62" s="284"/>
      <c r="I62" s="279"/>
      <c r="J62" s="279"/>
      <c r="K62" s="279"/>
      <c r="L62" s="279"/>
      <c r="M62" s="275">
        <v>-80</v>
      </c>
      <c r="N62" s="276">
        <f>IF(N57=L56,L58,IF(N57=L58,L56,0))</f>
        <v>0</v>
      </c>
      <c r="O62" s="286">
        <f>IF(O57=M56,M58,IF(O57=M58,M56,0))</f>
        <v>0</v>
      </c>
      <c r="P62" s="278"/>
      <c r="Q62" s="298"/>
      <c r="R62" s="299" t="s">
        <v>109</v>
      </c>
      <c r="S62" s="299"/>
      <c r="T62" s="280"/>
      <c r="U62" s="280"/>
      <c r="V62" s="280"/>
      <c r="W62" s="280"/>
      <c r="X62" s="280"/>
      <c r="Y62" s="280"/>
      <c r="Z62" s="280"/>
      <c r="AA62" s="280"/>
    </row>
    <row r="63" spans="1:27" ht="12.75" customHeight="1">
      <c r="A63" s="275"/>
      <c r="B63" s="275"/>
      <c r="C63" s="281">
        <v>84</v>
      </c>
      <c r="D63" s="292"/>
      <c r="E63" s="293"/>
      <c r="F63" s="284"/>
      <c r="G63" s="285"/>
      <c r="H63" s="284"/>
      <c r="I63" s="279"/>
      <c r="J63" s="279"/>
      <c r="K63" s="279"/>
      <c r="L63" s="279"/>
      <c r="M63" s="279"/>
      <c r="N63" s="279"/>
      <c r="O63" s="275">
        <v>-82</v>
      </c>
      <c r="P63" s="276">
        <f>IF(P61=N60,N62,IF(P61=N62,N60,0))</f>
        <v>0</v>
      </c>
      <c r="Q63" s="277">
        <f>IF(Q61=O60,O62,IF(Q61=O62,O60,0))</f>
        <v>0</v>
      </c>
      <c r="R63" s="283"/>
      <c r="S63" s="283"/>
      <c r="T63" s="280"/>
      <c r="U63" s="280"/>
      <c r="V63" s="280"/>
      <c r="W63" s="280"/>
      <c r="X63" s="280"/>
      <c r="Y63" s="280"/>
      <c r="Z63" s="280"/>
      <c r="AA63" s="280"/>
    </row>
    <row r="64" spans="1:27" ht="12.75" customHeight="1">
      <c r="A64" s="275">
        <v>-35</v>
      </c>
      <c r="B64" s="276">
        <f>IF(D19=B18,B20,IF(D19=B20,B18,0))</f>
        <v>0</v>
      </c>
      <c r="C64" s="286" t="str">
        <f>IF(E19=C18,C20,IF(E19=C20,C18,0))</f>
        <v>_</v>
      </c>
      <c r="D64" s="291"/>
      <c r="E64" s="279"/>
      <c r="F64" s="284"/>
      <c r="G64" s="285"/>
      <c r="H64" s="284"/>
      <c r="I64" s="279"/>
      <c r="J64" s="279"/>
      <c r="K64" s="279"/>
      <c r="L64" s="279"/>
      <c r="M64" s="284"/>
      <c r="N64" s="284"/>
      <c r="O64" s="279"/>
      <c r="P64" s="279"/>
      <c r="Q64" s="298"/>
      <c r="R64" s="299" t="s">
        <v>110</v>
      </c>
      <c r="S64" s="299"/>
      <c r="T64" s="280"/>
      <c r="U64" s="280"/>
      <c r="V64" s="280"/>
      <c r="W64" s="280"/>
      <c r="X64" s="280"/>
      <c r="Y64" s="280"/>
      <c r="Z64" s="280"/>
      <c r="AA64" s="280"/>
    </row>
    <row r="65" spans="1:27" ht="12.75" customHeight="1">
      <c r="A65" s="275"/>
      <c r="B65" s="275"/>
      <c r="C65" s="284"/>
      <c r="D65" s="300"/>
      <c r="E65" s="279"/>
      <c r="F65" s="284"/>
      <c r="G65" s="281">
        <v>89</v>
      </c>
      <c r="H65" s="292"/>
      <c r="I65" s="283"/>
      <c r="J65" s="284"/>
      <c r="K65" s="275">
        <v>-83</v>
      </c>
      <c r="L65" s="276">
        <f>IF(D59=B58,B60,IF(D59=B60,B58,0))</f>
        <v>0</v>
      </c>
      <c r="M65" s="277" t="str">
        <f>IF(E59=C58,C60,IF(E59=C60,C58,0))</f>
        <v>_</v>
      </c>
      <c r="N65" s="278"/>
      <c r="O65" s="279"/>
      <c r="P65" s="279"/>
      <c r="Q65" s="279"/>
      <c r="R65" s="279"/>
      <c r="S65" s="279"/>
      <c r="T65" s="280"/>
      <c r="U65" s="280"/>
      <c r="V65" s="280"/>
      <c r="W65" s="280"/>
      <c r="X65" s="280"/>
      <c r="Y65" s="280"/>
      <c r="Z65" s="280"/>
      <c r="AA65" s="280"/>
    </row>
    <row r="66" spans="1:27" ht="12.75" customHeight="1">
      <c r="A66" s="275">
        <v>-36</v>
      </c>
      <c r="B66" s="276">
        <f>IF(D23=B22,B24,IF(D23=B24,B22,0))</f>
        <v>0</v>
      </c>
      <c r="C66" s="277" t="str">
        <f>IF(E23=C22,C24,IF(E23=C24,C22,0))</f>
        <v>_</v>
      </c>
      <c r="D66" s="291"/>
      <c r="E66" s="279"/>
      <c r="F66" s="284"/>
      <c r="G66" s="285"/>
      <c r="H66" s="284"/>
      <c r="I66" s="304" t="s">
        <v>111</v>
      </c>
      <c r="J66" s="304"/>
      <c r="K66" s="275"/>
      <c r="L66" s="275"/>
      <c r="M66" s="281">
        <v>91</v>
      </c>
      <c r="N66" s="292"/>
      <c r="O66" s="283"/>
      <c r="P66" s="284"/>
      <c r="Q66" s="279"/>
      <c r="R66" s="279"/>
      <c r="S66" s="279"/>
      <c r="T66" s="280"/>
      <c r="U66" s="280"/>
      <c r="V66" s="280"/>
      <c r="W66" s="280"/>
      <c r="X66" s="280"/>
      <c r="Y66" s="280"/>
      <c r="Z66" s="280"/>
      <c r="AA66" s="280"/>
    </row>
    <row r="67" spans="1:27" ht="12.75" customHeight="1">
      <c r="A67" s="275"/>
      <c r="B67" s="275"/>
      <c r="C67" s="281">
        <v>85</v>
      </c>
      <c r="D67" s="292"/>
      <c r="E67" s="283"/>
      <c r="F67" s="284"/>
      <c r="G67" s="285"/>
      <c r="H67" s="284"/>
      <c r="I67" s="279"/>
      <c r="J67" s="279"/>
      <c r="K67" s="275">
        <v>-84</v>
      </c>
      <c r="L67" s="276">
        <f>IF(D63=B62,B64,IF(D63=B64,B62,0))</f>
        <v>0</v>
      </c>
      <c r="M67" s="286">
        <f>IF(E63=C62,C64,IF(E63=C64,C62,0))</f>
        <v>0</v>
      </c>
      <c r="N67" s="307"/>
      <c r="O67" s="285"/>
      <c r="P67" s="284"/>
      <c r="Q67" s="284"/>
      <c r="R67" s="279"/>
      <c r="S67" s="284"/>
      <c r="T67" s="280"/>
      <c r="U67" s="280"/>
      <c r="V67" s="280"/>
      <c r="W67" s="280"/>
      <c r="X67" s="280"/>
      <c r="Y67" s="280"/>
      <c r="Z67" s="280"/>
      <c r="AA67" s="280"/>
    </row>
    <row r="68" spans="1:27" ht="12.75" customHeight="1">
      <c r="A68" s="275">
        <v>-37</v>
      </c>
      <c r="B68" s="276">
        <f>IF(D27=B26,B28,IF(D27=B28,B26,0))</f>
        <v>0</v>
      </c>
      <c r="C68" s="286">
        <f>IF(E27=C26,C28,IF(E27=C28,C26,0))</f>
        <v>0</v>
      </c>
      <c r="D68" s="291"/>
      <c r="E68" s="285"/>
      <c r="F68" s="284"/>
      <c r="G68" s="285"/>
      <c r="H68" s="284"/>
      <c r="I68" s="279"/>
      <c r="J68" s="279"/>
      <c r="K68" s="275"/>
      <c r="L68" s="275"/>
      <c r="M68" s="279"/>
      <c r="N68" s="279"/>
      <c r="O68" s="281">
        <v>93</v>
      </c>
      <c r="P68" s="292"/>
      <c r="Q68" s="302"/>
      <c r="R68" s="302"/>
      <c r="S68" s="302"/>
      <c r="T68" s="280"/>
      <c r="U68" s="280"/>
      <c r="V68" s="280"/>
      <c r="W68" s="280"/>
      <c r="X68" s="280"/>
      <c r="Y68" s="280"/>
      <c r="Z68" s="280"/>
      <c r="AA68" s="280"/>
    </row>
    <row r="69" spans="1:27" ht="12.75" customHeight="1">
      <c r="A69" s="275"/>
      <c r="B69" s="275"/>
      <c r="C69" s="279"/>
      <c r="D69" s="301"/>
      <c r="E69" s="281">
        <v>88</v>
      </c>
      <c r="F69" s="292"/>
      <c r="G69" s="293"/>
      <c r="H69" s="284"/>
      <c r="I69" s="279"/>
      <c r="J69" s="279"/>
      <c r="K69" s="275">
        <v>-85</v>
      </c>
      <c r="L69" s="276">
        <f>IF(D67=B66,B68,IF(D67=B68,B66,0))</f>
        <v>0</v>
      </c>
      <c r="M69" s="277" t="str">
        <f>IF(E67=C66,C68,IF(E67=C68,C66,0))</f>
        <v>_</v>
      </c>
      <c r="N69" s="278"/>
      <c r="O69" s="285"/>
      <c r="P69" s="284"/>
      <c r="Q69" s="303"/>
      <c r="R69" s="299" t="s">
        <v>112</v>
      </c>
      <c r="S69" s="299"/>
      <c r="T69" s="280"/>
      <c r="U69" s="280"/>
      <c r="V69" s="280"/>
      <c r="W69" s="280"/>
      <c r="X69" s="280"/>
      <c r="Y69" s="280"/>
      <c r="Z69" s="280"/>
      <c r="AA69" s="280"/>
    </row>
    <row r="70" spans="1:27" ht="12.75" customHeight="1">
      <c r="A70" s="275">
        <v>-38</v>
      </c>
      <c r="B70" s="276">
        <f>IF(D31=B30,B32,IF(D31=B32,B30,0))</f>
        <v>0</v>
      </c>
      <c r="C70" s="277">
        <f>IF(E31=C30,C32,IF(E31=C32,C30,0))</f>
        <v>0</v>
      </c>
      <c r="D70" s="291"/>
      <c r="E70" s="285"/>
      <c r="F70" s="284"/>
      <c r="G70" s="279"/>
      <c r="H70" s="279"/>
      <c r="I70" s="279"/>
      <c r="J70" s="279"/>
      <c r="K70" s="275"/>
      <c r="L70" s="275"/>
      <c r="M70" s="281">
        <v>92</v>
      </c>
      <c r="N70" s="292"/>
      <c r="O70" s="293"/>
      <c r="P70" s="284"/>
      <c r="Q70" s="298"/>
      <c r="R70" s="279"/>
      <c r="S70" s="298"/>
      <c r="T70" s="280"/>
      <c r="U70" s="280"/>
      <c r="V70" s="280"/>
      <c r="W70" s="280"/>
      <c r="X70" s="280"/>
      <c r="Y70" s="280"/>
      <c r="Z70" s="280"/>
      <c r="AA70" s="280"/>
    </row>
    <row r="71" spans="1:27" ht="12.75" customHeight="1">
      <c r="A71" s="275"/>
      <c r="B71" s="275"/>
      <c r="C71" s="281">
        <v>86</v>
      </c>
      <c r="D71" s="292"/>
      <c r="E71" s="293"/>
      <c r="F71" s="284"/>
      <c r="G71" s="275">
        <v>-89</v>
      </c>
      <c r="H71" s="276">
        <f>IF(H65=F61,F69,IF(H65=F69,F61,0))</f>
        <v>0</v>
      </c>
      <c r="I71" s="277">
        <f>IF(I65=G61,G69,IF(I65=G69,G61,0))</f>
        <v>0</v>
      </c>
      <c r="J71" s="278"/>
      <c r="K71" s="275">
        <v>-86</v>
      </c>
      <c r="L71" s="276">
        <f>IF(D71=B70,B72,IF(D71=B72,B70,0))</f>
        <v>0</v>
      </c>
      <c r="M71" s="286" t="str">
        <f>IF(E71=C70,C72,IF(E71=C72,C70,0))</f>
        <v>_</v>
      </c>
      <c r="N71" s="307"/>
      <c r="O71" s="279"/>
      <c r="P71" s="279"/>
      <c r="Q71" s="279"/>
      <c r="R71" s="279"/>
      <c r="S71" s="279"/>
      <c r="T71" s="280"/>
      <c r="U71" s="280"/>
      <c r="V71" s="280"/>
      <c r="W71" s="280"/>
      <c r="X71" s="280"/>
      <c r="Y71" s="280"/>
      <c r="Z71" s="280"/>
      <c r="AA71" s="280"/>
    </row>
    <row r="72" spans="1:27" ht="12.75" customHeight="1">
      <c r="A72" s="275">
        <v>-39</v>
      </c>
      <c r="B72" s="276">
        <f>IF(D35=B34,B36,IF(D35=B36,B34,0))</f>
        <v>0</v>
      </c>
      <c r="C72" s="286" t="str">
        <f>IF(E35=C34,C36,IF(E35=C36,C34,0))</f>
        <v>_</v>
      </c>
      <c r="D72" s="291"/>
      <c r="E72" s="279"/>
      <c r="F72" s="279"/>
      <c r="G72" s="279"/>
      <c r="H72" s="279"/>
      <c r="I72" s="304" t="s">
        <v>113</v>
      </c>
      <c r="J72" s="304"/>
      <c r="K72" s="279"/>
      <c r="L72" s="279"/>
      <c r="M72" s="279"/>
      <c r="N72" s="279"/>
      <c r="O72" s="275">
        <v>-93</v>
      </c>
      <c r="P72" s="276">
        <f>IF(P68=N66,N70,IF(P68=N70,N66,0))</f>
        <v>0</v>
      </c>
      <c r="Q72" s="277">
        <f>IF(Q68=O66,O70,IF(Q68=O70,O66,0))</f>
        <v>0</v>
      </c>
      <c r="R72" s="283"/>
      <c r="S72" s="283"/>
      <c r="T72" s="280"/>
      <c r="U72" s="280"/>
      <c r="V72" s="280"/>
      <c r="W72" s="280"/>
      <c r="X72" s="280"/>
      <c r="Y72" s="280"/>
      <c r="Z72" s="280"/>
      <c r="AA72" s="280"/>
    </row>
    <row r="73" spans="1:27" ht="12.75" customHeight="1">
      <c r="A73" s="275"/>
      <c r="B73" s="275"/>
      <c r="C73" s="279"/>
      <c r="D73" s="301"/>
      <c r="E73" s="275">
        <v>-87</v>
      </c>
      <c r="F73" s="276">
        <f>IF(F61=D59,D63,IF(F61=D63,D59,0))</f>
        <v>0</v>
      </c>
      <c r="G73" s="277">
        <f>IF(G61=E59,E63,IF(G61=E63,E59,0))</f>
        <v>0</v>
      </c>
      <c r="H73" s="278"/>
      <c r="I73" s="298"/>
      <c r="J73" s="298"/>
      <c r="K73" s="279"/>
      <c r="L73" s="279"/>
      <c r="M73" s="275">
        <v>-91</v>
      </c>
      <c r="N73" s="276">
        <f>IF(N66=L65,L67,IF(N66=L67,L65,0))</f>
        <v>0</v>
      </c>
      <c r="O73" s="277" t="str">
        <f>IF(O66=M65,M67,IF(O66=M67,M65,0))</f>
        <v>_</v>
      </c>
      <c r="P73" s="278"/>
      <c r="Q73" s="298"/>
      <c r="R73" s="299" t="s">
        <v>114</v>
      </c>
      <c r="S73" s="299"/>
      <c r="T73" s="280"/>
      <c r="U73" s="280"/>
      <c r="V73" s="280"/>
      <c r="W73" s="280"/>
      <c r="X73" s="280"/>
      <c r="Y73" s="280"/>
      <c r="Z73" s="280"/>
      <c r="AA73" s="280"/>
    </row>
    <row r="74" spans="1:27" ht="12.75" customHeight="1">
      <c r="A74" s="275"/>
      <c r="B74" s="275"/>
      <c r="C74" s="279"/>
      <c r="D74" s="301"/>
      <c r="E74" s="275"/>
      <c r="F74" s="275"/>
      <c r="G74" s="281">
        <v>90</v>
      </c>
      <c r="H74" s="292"/>
      <c r="I74" s="283"/>
      <c r="J74" s="284"/>
      <c r="K74" s="279"/>
      <c r="L74" s="279"/>
      <c r="M74" s="275"/>
      <c r="N74" s="275"/>
      <c r="O74" s="281">
        <v>94</v>
      </c>
      <c r="P74" s="292"/>
      <c r="Q74" s="283"/>
      <c r="R74" s="283"/>
      <c r="S74" s="283"/>
      <c r="T74" s="280"/>
      <c r="U74" s="280"/>
      <c r="V74" s="280"/>
      <c r="W74" s="280"/>
      <c r="X74" s="280"/>
      <c r="Y74" s="280"/>
      <c r="Z74" s="280"/>
      <c r="AA74" s="280"/>
    </row>
    <row r="75" spans="1:27" ht="12.75" customHeight="1">
      <c r="A75" s="279"/>
      <c r="B75" s="279"/>
      <c r="C75" s="279"/>
      <c r="D75" s="301"/>
      <c r="E75" s="275">
        <v>-88</v>
      </c>
      <c r="F75" s="276">
        <f>IF(F69=D67,D71,IF(F69=D71,D67,0))</f>
        <v>0</v>
      </c>
      <c r="G75" s="286">
        <f>IF(G69=E67,E71,IF(G69=E71,E67,0))</f>
        <v>0</v>
      </c>
      <c r="H75" s="278"/>
      <c r="I75" s="304" t="s">
        <v>115</v>
      </c>
      <c r="J75" s="304"/>
      <c r="K75" s="279"/>
      <c r="L75" s="279"/>
      <c r="M75" s="275">
        <v>-92</v>
      </c>
      <c r="N75" s="276">
        <f>IF(N70=L69,L71,IF(N70=L71,L69,0))</f>
        <v>0</v>
      </c>
      <c r="O75" s="286">
        <f>IF(O70=M69,M71,IF(O70=M71,M69,0))</f>
        <v>0</v>
      </c>
      <c r="P75" s="278"/>
      <c r="Q75" s="298"/>
      <c r="R75" s="299" t="s">
        <v>116</v>
      </c>
      <c r="S75" s="299"/>
      <c r="T75" s="280"/>
      <c r="U75" s="280"/>
      <c r="V75" s="280"/>
      <c r="W75" s="280"/>
      <c r="X75" s="280"/>
      <c r="Y75" s="280"/>
      <c r="Z75" s="280"/>
      <c r="AA75" s="280"/>
    </row>
    <row r="76" spans="1:27" ht="12.75" customHeight="1">
      <c r="A76" s="279"/>
      <c r="B76" s="279"/>
      <c r="C76" s="279"/>
      <c r="D76" s="279"/>
      <c r="E76" s="279"/>
      <c r="F76" s="279"/>
      <c r="G76" s="275">
        <v>-90</v>
      </c>
      <c r="H76" s="276">
        <f>IF(H74=F73,F75,IF(H74=F75,F73,0))</f>
        <v>0</v>
      </c>
      <c r="I76" s="277">
        <f>IF(I74=G73,G75,IF(I74=G75,G73,0))</f>
        <v>0</v>
      </c>
      <c r="J76" s="278"/>
      <c r="K76" s="279"/>
      <c r="L76" s="279"/>
      <c r="M76" s="279"/>
      <c r="N76" s="279"/>
      <c r="O76" s="275">
        <v>-94</v>
      </c>
      <c r="P76" s="276">
        <f>IF(P74=N73,N75,IF(P74=N75,N73,0))</f>
        <v>0</v>
      </c>
      <c r="Q76" s="277" t="str">
        <f>IF(Q74=O73,O75,IF(Q74=O75,O73,0))</f>
        <v>_</v>
      </c>
      <c r="R76" s="283"/>
      <c r="S76" s="283"/>
      <c r="T76" s="280"/>
      <c r="U76" s="280"/>
      <c r="V76" s="280"/>
      <c r="W76" s="280"/>
      <c r="X76" s="280"/>
      <c r="Y76" s="280"/>
      <c r="Z76" s="280"/>
      <c r="AA76" s="280"/>
    </row>
    <row r="77" spans="1:27" ht="12.75" customHeight="1">
      <c r="A77" s="279"/>
      <c r="B77" s="279"/>
      <c r="C77" s="279"/>
      <c r="D77" s="279"/>
      <c r="E77" s="284"/>
      <c r="F77" s="284"/>
      <c r="G77" s="279"/>
      <c r="H77" s="279"/>
      <c r="I77" s="304" t="s">
        <v>117</v>
      </c>
      <c r="J77" s="304"/>
      <c r="K77" s="279"/>
      <c r="L77" s="279"/>
      <c r="M77" s="284"/>
      <c r="N77" s="284"/>
      <c r="O77" s="279"/>
      <c r="P77" s="279"/>
      <c r="Q77" s="298"/>
      <c r="R77" s="299" t="s">
        <v>118</v>
      </c>
      <c r="S77" s="299"/>
      <c r="T77" s="280"/>
      <c r="U77" s="280"/>
      <c r="V77" s="280"/>
      <c r="W77" s="280"/>
      <c r="X77" s="280"/>
      <c r="Y77" s="280"/>
      <c r="Z77" s="280"/>
      <c r="AA77" s="280"/>
    </row>
    <row r="78" spans="1:27" ht="12.75">
      <c r="A78" s="280"/>
      <c r="B78" s="280"/>
      <c r="C78" s="280"/>
      <c r="D78" s="280"/>
      <c r="E78" s="280"/>
      <c r="F78" s="280"/>
      <c r="G78" s="280"/>
      <c r="H78" s="280"/>
      <c r="I78" s="280"/>
      <c r="J78" s="280"/>
      <c r="K78" s="280"/>
      <c r="L78" s="280"/>
      <c r="M78" s="280"/>
      <c r="N78" s="280"/>
      <c r="O78" s="280"/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</row>
    <row r="79" spans="1:27" ht="12.75">
      <c r="A79" s="280"/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</row>
  </sheetData>
  <sheetProtection sheet="1" formatCells="0" formatColumns="0" formatRows="0" insertColumns="0" insertRows="0" insertHyperlinks="0" deleteColumns="0" deleteRows="0" sort="0" autoFilter="0" pivotTables="0"/>
  <mergeCells count="18">
    <mergeCell ref="A1:S1"/>
    <mergeCell ref="R56:S56"/>
    <mergeCell ref="R77:S77"/>
    <mergeCell ref="R60:S60"/>
    <mergeCell ref="R62:S62"/>
    <mergeCell ref="R64:S64"/>
    <mergeCell ref="R69:S69"/>
    <mergeCell ref="R75:S75"/>
    <mergeCell ref="R73:S73"/>
    <mergeCell ref="A3:S3"/>
    <mergeCell ref="A2:S2"/>
    <mergeCell ref="A4:S4"/>
    <mergeCell ref="R43:S43"/>
    <mergeCell ref="R51:S51"/>
    <mergeCell ref="R49:S49"/>
    <mergeCell ref="R47:S47"/>
    <mergeCell ref="R25:S25"/>
    <mergeCell ref="R35:S35"/>
  </mergeCells>
  <conditionalFormatting sqref="C6:S77 A5:B77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orientation="portrait" pageOrder="overThenDown" paperSize="9" scale="7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E95"/>
  <sheetViews>
    <sheetView zoomScale="97" zoomScaleNormal="97" workbookViewId="0" topLeftCell="A1">
      <selection activeCell="A2" sqref="A2:I2"/>
    </sheetView>
  </sheetViews>
  <sheetFormatPr defaultColWidth="9.00390625" defaultRowHeight="12.75"/>
  <cols>
    <col min="1" max="1" width="9.125" style="319" customWidth="1"/>
    <col min="2" max="2" width="5.75390625" style="319" customWidth="1"/>
    <col min="3" max="4" width="25.75390625" style="313" customWidth="1"/>
    <col min="5" max="5" width="5.75390625" style="313" customWidth="1"/>
    <col min="6" max="16384" width="9.125" style="313" customWidth="1"/>
  </cols>
  <sheetData>
    <row r="1" spans="1:5" ht="12.75">
      <c r="A1" s="308" t="s">
        <v>47</v>
      </c>
      <c r="B1" s="309" t="s">
        <v>48</v>
      </c>
      <c r="C1" s="310"/>
      <c r="D1" s="311" t="s">
        <v>49</v>
      </c>
      <c r="E1" s="312"/>
    </row>
    <row r="2" spans="1:5" ht="12.75">
      <c r="A2" s="314">
        <v>1</v>
      </c>
      <c r="B2" s="315">
        <f>СбМ1!D7</f>
        <v>0</v>
      </c>
      <c r="C2" s="316" t="str">
        <f>СбМ1!E7</f>
        <v>Суюндуков Фанис</v>
      </c>
      <c r="D2" s="317" t="str">
        <f>СбМ2!C6</f>
        <v>_</v>
      </c>
      <c r="E2" s="318">
        <f>СбМ2!B6</f>
        <v>0</v>
      </c>
    </row>
    <row r="3" spans="1:5" ht="12.75">
      <c r="A3" s="314">
        <v>2</v>
      </c>
      <c r="B3" s="315">
        <f>СбМ1!D11</f>
        <v>0</v>
      </c>
      <c r="C3" s="316" t="str">
        <f>СбМ1!E11</f>
        <v>Томаков Энвер</v>
      </c>
      <c r="D3" s="317" t="str">
        <f>СбМ2!C8</f>
        <v>Тагиров Вакиль</v>
      </c>
      <c r="E3" s="318">
        <f>СбМ2!B8</f>
        <v>0</v>
      </c>
    </row>
    <row r="4" spans="1:5" ht="12.75">
      <c r="A4" s="314">
        <v>3</v>
      </c>
      <c r="B4" s="315">
        <f>СбМ1!D15</f>
        <v>0</v>
      </c>
      <c r="C4" s="316" t="str">
        <f>СбМ1!E15</f>
        <v>Зайнуллин Фаниль</v>
      </c>
      <c r="D4" s="317" t="str">
        <f>СбМ2!C10</f>
        <v>_</v>
      </c>
      <c r="E4" s="318">
        <f>СбМ2!B10</f>
        <v>0</v>
      </c>
    </row>
    <row r="5" spans="1:5" ht="12.75">
      <c r="A5" s="314">
        <v>4</v>
      </c>
      <c r="B5" s="315">
        <f>СбМ1!D19</f>
        <v>0</v>
      </c>
      <c r="C5" s="316" t="str">
        <f>СбМ1!E19</f>
        <v>Ишкуватова Элеонора</v>
      </c>
      <c r="D5" s="317" t="str">
        <f>СбМ2!C12</f>
        <v>_</v>
      </c>
      <c r="E5" s="318">
        <f>СбМ2!B12</f>
        <v>0</v>
      </c>
    </row>
    <row r="6" spans="1:5" ht="12.75">
      <c r="A6" s="314">
        <v>5</v>
      </c>
      <c r="B6" s="315">
        <f>СбМ1!D23</f>
        <v>0</v>
      </c>
      <c r="C6" s="316" t="str">
        <f>СбМ1!E23</f>
        <v>Исянбаев Ильсур</v>
      </c>
      <c r="D6" s="317" t="str">
        <f>СбМ2!C14</f>
        <v>_</v>
      </c>
      <c r="E6" s="318">
        <f>СбМ2!B14</f>
        <v>0</v>
      </c>
    </row>
    <row r="7" spans="1:5" ht="12.75">
      <c r="A7" s="314">
        <v>6</v>
      </c>
      <c r="B7" s="315">
        <f>СбМ1!D27</f>
        <v>0</v>
      </c>
      <c r="C7" s="316" t="str">
        <f>СбМ1!E27</f>
        <v>Селезнев Сергей</v>
      </c>
      <c r="D7" s="317" t="str">
        <f>СбМ2!C16</f>
        <v>Адельгужин Салават</v>
      </c>
      <c r="E7" s="318">
        <f>СбМ2!B16</f>
        <v>0</v>
      </c>
    </row>
    <row r="8" spans="1:5" ht="12.75">
      <c r="A8" s="314">
        <v>7</v>
      </c>
      <c r="B8" s="315">
        <f>СбМ1!D31</f>
        <v>0</v>
      </c>
      <c r="C8" s="316" t="str">
        <f>СбМ1!E31</f>
        <v>Бикметов Раиль</v>
      </c>
      <c r="D8" s="317" t="str">
        <f>СбМ2!C18</f>
        <v>Умурзаков Берек</v>
      </c>
      <c r="E8" s="318">
        <f>СбМ2!B18</f>
        <v>0</v>
      </c>
    </row>
    <row r="9" spans="1:5" ht="12.75">
      <c r="A9" s="314">
        <v>8</v>
      </c>
      <c r="B9" s="315">
        <f>СбМ1!D35</f>
        <v>0</v>
      </c>
      <c r="C9" s="316" t="str">
        <f>СбМ1!E35</f>
        <v>Гумеров Ильсур</v>
      </c>
      <c r="D9" s="317" t="str">
        <f>СбМ2!C20</f>
        <v>_</v>
      </c>
      <c r="E9" s="318">
        <f>СбМ2!B20</f>
        <v>0</v>
      </c>
    </row>
    <row r="10" spans="1:5" ht="12.75">
      <c r="A10" s="314">
        <v>9</v>
      </c>
      <c r="B10" s="315">
        <f>СбМ1!D39</f>
        <v>0</v>
      </c>
      <c r="C10" s="316" t="str">
        <f>СбМ1!E39</f>
        <v>Исянбаев Тагир</v>
      </c>
      <c r="D10" s="317" t="str">
        <f>СбМ2!C22</f>
        <v>_</v>
      </c>
      <c r="E10" s="318">
        <f>СбМ2!B22</f>
        <v>0</v>
      </c>
    </row>
    <row r="11" spans="1:5" ht="12.75">
      <c r="A11" s="314">
        <v>10</v>
      </c>
      <c r="B11" s="315">
        <f>СбМ1!D43</f>
        <v>0</v>
      </c>
      <c r="C11" s="316" t="str">
        <f>СбМ1!E43</f>
        <v>Байбулатова Эвелина</v>
      </c>
      <c r="D11" s="317" t="str">
        <f>СбМ2!C24</f>
        <v>Фахретдинов Рафил</v>
      </c>
      <c r="E11" s="318">
        <f>СбМ2!B24</f>
        <v>0</v>
      </c>
    </row>
    <row r="12" spans="1:5" ht="12.75">
      <c r="A12" s="314">
        <v>11</v>
      </c>
      <c r="B12" s="315">
        <f>СбМ1!D47</f>
        <v>0</v>
      </c>
      <c r="C12" s="316" t="str">
        <f>СбМ1!E47</f>
        <v>Каипов Спартак</v>
      </c>
      <c r="D12" s="317" t="str">
        <f>СбМ2!C26</f>
        <v>_</v>
      </c>
      <c r="E12" s="318">
        <f>СбМ2!B26</f>
        <v>0</v>
      </c>
    </row>
    <row r="13" spans="1:5" ht="12.75">
      <c r="A13" s="314">
        <v>12</v>
      </c>
      <c r="B13" s="315">
        <f>СбМ1!D51</f>
        <v>0</v>
      </c>
      <c r="C13" s="316" t="str">
        <f>СбМ1!E51</f>
        <v>Гумеров Мансур</v>
      </c>
      <c r="D13" s="317" t="str">
        <f>СбМ2!C28</f>
        <v>_</v>
      </c>
      <c r="E13" s="318">
        <f>СбМ2!B28</f>
        <v>0</v>
      </c>
    </row>
    <row r="14" spans="1:5" ht="12.75">
      <c r="A14" s="314">
        <v>13</v>
      </c>
      <c r="B14" s="315">
        <f>СбМ1!D55</f>
        <v>0</v>
      </c>
      <c r="C14" s="316" t="str">
        <f>СбМ1!E55</f>
        <v>Кужина Ильгиза</v>
      </c>
      <c r="D14" s="317" t="str">
        <f>СбМ2!C30</f>
        <v>_</v>
      </c>
      <c r="E14" s="318">
        <f>СбМ2!B30</f>
        <v>0</v>
      </c>
    </row>
    <row r="15" spans="1:5" ht="12.75">
      <c r="A15" s="314">
        <v>14</v>
      </c>
      <c r="B15" s="315">
        <f>СбМ1!D59</f>
        <v>0</v>
      </c>
      <c r="C15" s="316" t="str">
        <f>СбМ1!E59</f>
        <v>Нураев Батыр</v>
      </c>
      <c r="D15" s="317" t="str">
        <f>СбМ2!C32</f>
        <v>_</v>
      </c>
      <c r="E15" s="318">
        <f>СбМ2!B32</f>
        <v>0</v>
      </c>
    </row>
    <row r="16" spans="1:5" ht="12.75">
      <c r="A16" s="314">
        <v>15</v>
      </c>
      <c r="B16" s="315">
        <f>СбМ1!D63</f>
        <v>0</v>
      </c>
      <c r="C16" s="316" t="str">
        <f>СбМ1!E63</f>
        <v>Вайцеховский Владимир</v>
      </c>
      <c r="D16" s="317" t="str">
        <f>СбМ2!C34</f>
        <v>Юмасултанов Айрат</v>
      </c>
      <c r="E16" s="318">
        <f>СбМ2!B34</f>
        <v>0</v>
      </c>
    </row>
    <row r="17" spans="1:5" ht="12.75">
      <c r="A17" s="314">
        <v>16</v>
      </c>
      <c r="B17" s="315">
        <f>СбМ1!D67</f>
        <v>0</v>
      </c>
      <c r="C17" s="316" t="str">
        <f>СбМ1!E67</f>
        <v>Байназаров Азамат</v>
      </c>
      <c r="D17" s="317" t="str">
        <f>СбМ2!C36</f>
        <v>_</v>
      </c>
      <c r="E17" s="318">
        <f>СбМ2!B36</f>
        <v>0</v>
      </c>
    </row>
    <row r="18" spans="1:5" ht="12.75">
      <c r="A18" s="314">
        <v>17</v>
      </c>
      <c r="B18" s="315">
        <f>СбМ1!F9</f>
        <v>0</v>
      </c>
      <c r="C18" s="316" t="str">
        <f>СбМ1!G9</f>
        <v>Суюндуков Фанис</v>
      </c>
      <c r="D18" s="317" t="str">
        <f>СбМ2!E37</f>
        <v>Томаков Энвер</v>
      </c>
      <c r="E18" s="318">
        <f>СбМ2!D37</f>
        <v>0</v>
      </c>
    </row>
    <row r="19" spans="1:5" ht="12.75">
      <c r="A19" s="314">
        <v>18</v>
      </c>
      <c r="B19" s="315">
        <f>СбМ1!F17</f>
        <v>0</v>
      </c>
      <c r="C19" s="316" t="str">
        <f>СбМ1!G17</f>
        <v>Ишкуватова Элеонора</v>
      </c>
      <c r="D19" s="317" t="str">
        <f>СбМ2!E33</f>
        <v>Зайнуллин Фаниль</v>
      </c>
      <c r="E19" s="318">
        <f>СбМ2!D33</f>
        <v>0</v>
      </c>
    </row>
    <row r="20" spans="1:5" ht="12.75">
      <c r="A20" s="314">
        <v>19</v>
      </c>
      <c r="B20" s="315">
        <f>СбМ1!F25</f>
        <v>0</v>
      </c>
      <c r="C20" s="316" t="str">
        <f>СбМ1!G25</f>
        <v>Селезнев Сергей</v>
      </c>
      <c r="D20" s="317" t="str">
        <f>СбМ2!E29</f>
        <v>Исянбаев Ильсур</v>
      </c>
      <c r="E20" s="318">
        <f>СбМ2!D29</f>
        <v>0</v>
      </c>
    </row>
    <row r="21" spans="1:5" ht="12.75">
      <c r="A21" s="314">
        <v>20</v>
      </c>
      <c r="B21" s="315">
        <f>СбМ1!F33</f>
        <v>0</v>
      </c>
      <c r="C21" s="316" t="str">
        <f>СбМ1!G33</f>
        <v>Гумеров Ильсур</v>
      </c>
      <c r="D21" s="317" t="str">
        <f>СбМ2!E25</f>
        <v>Бикметов Раиль</v>
      </c>
      <c r="E21" s="318">
        <f>СбМ2!D25</f>
        <v>0</v>
      </c>
    </row>
    <row r="22" spans="1:5" ht="12.75">
      <c r="A22" s="314">
        <v>21</v>
      </c>
      <c r="B22" s="315">
        <f>СбМ1!F41</f>
        <v>0</v>
      </c>
      <c r="C22" s="316" t="str">
        <f>СбМ1!G41</f>
        <v>Исянбаев Тагир</v>
      </c>
      <c r="D22" s="317" t="str">
        <f>СбМ2!E21</f>
        <v>Байбулатова Эвелина</v>
      </c>
      <c r="E22" s="318">
        <f>СбМ2!D21</f>
        <v>0</v>
      </c>
    </row>
    <row r="23" spans="1:5" ht="12.75">
      <c r="A23" s="314">
        <v>22</v>
      </c>
      <c r="B23" s="315">
        <f>СбМ1!F49</f>
        <v>0</v>
      </c>
      <c r="C23" s="316" t="str">
        <f>СбМ1!G49</f>
        <v>Гумеров Мансур</v>
      </c>
      <c r="D23" s="317" t="str">
        <f>СбМ2!E17</f>
        <v>Каипов Спартак</v>
      </c>
      <c r="E23" s="318">
        <f>СбМ2!D17</f>
        <v>0</v>
      </c>
    </row>
    <row r="24" spans="1:5" ht="12.75">
      <c r="A24" s="314">
        <v>23</v>
      </c>
      <c r="B24" s="315">
        <f>СбМ1!F57</f>
        <v>0</v>
      </c>
      <c r="C24" s="316" t="str">
        <f>СбМ1!G57</f>
        <v>Кужина Ильгиза</v>
      </c>
      <c r="D24" s="317" t="str">
        <f>СбМ2!E13</f>
        <v>Нураев Батыр</v>
      </c>
      <c r="E24" s="318">
        <f>СбМ2!D13</f>
        <v>0</v>
      </c>
    </row>
    <row r="25" spans="1:5" ht="12.75">
      <c r="A25" s="314">
        <v>24</v>
      </c>
      <c r="B25" s="315">
        <f>СбМ1!F65</f>
        <v>0</v>
      </c>
      <c r="C25" s="316" t="str">
        <f>СбМ1!G65</f>
        <v>Байназаров Азамат</v>
      </c>
      <c r="D25" s="317" t="str">
        <f>СбМ2!E9</f>
        <v>Вайцеховский Владимир</v>
      </c>
      <c r="E25" s="318">
        <f>СбМ2!D9</f>
        <v>0</v>
      </c>
    </row>
    <row r="26" spans="1:5" ht="12.75">
      <c r="A26" s="314">
        <v>25</v>
      </c>
      <c r="B26" s="315">
        <f>СбМ1!H13</f>
        <v>0</v>
      </c>
      <c r="C26" s="316" t="str">
        <f>СбМ1!I13</f>
        <v>Суюндуков Фанис</v>
      </c>
      <c r="D26" s="317" t="str">
        <f>СбМ2!I6</f>
        <v>Ишкуватова Элеонора</v>
      </c>
      <c r="E26" s="318">
        <f>СбМ2!H6</f>
        <v>0</v>
      </c>
    </row>
    <row r="27" spans="1:5" ht="12.75">
      <c r="A27" s="314">
        <v>26</v>
      </c>
      <c r="B27" s="315">
        <f>СбМ1!H29</f>
        <v>0</v>
      </c>
      <c r="C27" s="316" t="str">
        <f>СбМ1!I29</f>
        <v>Гумеров Ильсур</v>
      </c>
      <c r="D27" s="317" t="str">
        <f>СбМ2!I14</f>
        <v>Селезнев Сергей</v>
      </c>
      <c r="E27" s="318">
        <f>СбМ2!H14</f>
        <v>0</v>
      </c>
    </row>
    <row r="28" spans="1:5" ht="12.75">
      <c r="A28" s="314">
        <v>27</v>
      </c>
      <c r="B28" s="315">
        <f>СбМ1!H45</f>
        <v>0</v>
      </c>
      <c r="C28" s="316" t="str">
        <f>СбМ1!I45</f>
        <v>Исянбаев Тагир</v>
      </c>
      <c r="D28" s="317" t="str">
        <f>СбМ2!I22</f>
        <v>Гумеров Мансур</v>
      </c>
      <c r="E28" s="318">
        <f>СбМ2!H22</f>
        <v>0</v>
      </c>
    </row>
    <row r="29" spans="1:5" ht="12.75">
      <c r="A29" s="314">
        <v>28</v>
      </c>
      <c r="B29" s="315">
        <f>СбМ1!H61</f>
        <v>0</v>
      </c>
      <c r="C29" s="316" t="str">
        <f>СбМ1!I61</f>
        <v>Байназаров Азамат</v>
      </c>
      <c r="D29" s="317" t="str">
        <f>СбМ2!I30</f>
        <v>Кужина Ильгиза</v>
      </c>
      <c r="E29" s="318">
        <f>СбМ2!H30</f>
        <v>0</v>
      </c>
    </row>
    <row r="30" spans="1:5" ht="12.75">
      <c r="A30" s="314">
        <v>29</v>
      </c>
      <c r="B30" s="315">
        <f>СбМ1!J21</f>
        <v>0</v>
      </c>
      <c r="C30" s="316" t="str">
        <f>СбМ1!K21</f>
        <v>Суюндуков Фанис</v>
      </c>
      <c r="D30" s="317" t="str">
        <f>СбМ2!M36</f>
        <v>Гумеров Ильсур</v>
      </c>
      <c r="E30" s="318">
        <f>СбМ2!L36</f>
        <v>0</v>
      </c>
    </row>
    <row r="31" spans="1:5" ht="12.75">
      <c r="A31" s="314">
        <v>30</v>
      </c>
      <c r="B31" s="315">
        <f>СбМ1!J53</f>
        <v>0</v>
      </c>
      <c r="C31" s="316" t="str">
        <f>СбМ1!K53</f>
        <v>Байназаров Азамат</v>
      </c>
      <c r="D31" s="317" t="str">
        <f>СбМ2!M20</f>
        <v>Исянбаев Тагир</v>
      </c>
      <c r="E31" s="318">
        <f>СбМ2!L20</f>
        <v>0</v>
      </c>
    </row>
    <row r="32" spans="1:5" ht="12.75">
      <c r="A32" s="314">
        <v>31</v>
      </c>
      <c r="B32" s="315">
        <f>СбМ1!L37</f>
        <v>0</v>
      </c>
      <c r="C32" s="316" t="str">
        <f>СбМ1!M37</f>
        <v>Суюндуков Фанис</v>
      </c>
      <c r="D32" s="317" t="str">
        <f>СбМ1!M57</f>
        <v>Байназаров Азамат</v>
      </c>
      <c r="E32" s="318">
        <f>СбМ1!L57</f>
        <v>0</v>
      </c>
    </row>
    <row r="33" spans="1:5" ht="12.75">
      <c r="A33" s="314">
        <v>32</v>
      </c>
      <c r="B33" s="315">
        <f>СбМ2!D7</f>
        <v>0</v>
      </c>
      <c r="C33" s="316" t="str">
        <f>СбМ2!E7</f>
        <v>Тагиров Вакиль</v>
      </c>
      <c r="D33" s="317" t="str">
        <f>СбМ2!C58</f>
        <v>_</v>
      </c>
      <c r="E33" s="318">
        <f>СбМ2!B58</f>
        <v>0</v>
      </c>
    </row>
    <row r="34" spans="1:5" ht="12.75">
      <c r="A34" s="314">
        <v>33</v>
      </c>
      <c r="B34" s="315">
        <f>СбМ2!D11</f>
        <v>0</v>
      </c>
      <c r="C34" s="316">
        <f>СбМ2!E11</f>
        <v>0</v>
      </c>
      <c r="D34" s="317">
        <f>СбМ2!C60</f>
        <v>0</v>
      </c>
      <c r="E34" s="318">
        <f>СбМ2!B60</f>
        <v>0</v>
      </c>
    </row>
    <row r="35" spans="1:5" ht="12.75">
      <c r="A35" s="314">
        <v>34</v>
      </c>
      <c r="B35" s="315">
        <f>СбМ2!D15</f>
        <v>0</v>
      </c>
      <c r="C35" s="316" t="str">
        <f>СбМ2!E15</f>
        <v>Адельгужин Салават</v>
      </c>
      <c r="D35" s="317" t="str">
        <f>СбМ2!C62</f>
        <v>_</v>
      </c>
      <c r="E35" s="318">
        <f>СбМ2!B62</f>
        <v>0</v>
      </c>
    </row>
    <row r="36" spans="1:5" ht="12.75">
      <c r="A36" s="314">
        <v>35</v>
      </c>
      <c r="B36" s="315">
        <f>СбМ2!D19</f>
        <v>0</v>
      </c>
      <c r="C36" s="316" t="str">
        <f>СбМ2!E19</f>
        <v>Умурзаков Берек</v>
      </c>
      <c r="D36" s="317" t="str">
        <f>СбМ2!C64</f>
        <v>_</v>
      </c>
      <c r="E36" s="318">
        <f>СбМ2!B64</f>
        <v>0</v>
      </c>
    </row>
    <row r="37" spans="1:5" ht="12.75">
      <c r="A37" s="314">
        <v>36</v>
      </c>
      <c r="B37" s="315">
        <f>СбМ2!D23</f>
        <v>0</v>
      </c>
      <c r="C37" s="316" t="str">
        <f>СбМ2!E23</f>
        <v>Фахретдинов Рафил</v>
      </c>
      <c r="D37" s="317" t="str">
        <f>СбМ2!C66</f>
        <v>_</v>
      </c>
      <c r="E37" s="318">
        <f>СбМ2!B66</f>
        <v>0</v>
      </c>
    </row>
    <row r="38" spans="1:5" ht="12.75">
      <c r="A38" s="314">
        <v>37</v>
      </c>
      <c r="B38" s="315">
        <f>СбМ2!D27</f>
        <v>0</v>
      </c>
      <c r="C38" s="316">
        <f>СбМ2!E27</f>
        <v>0</v>
      </c>
      <c r="D38" s="317">
        <f>СбМ2!C68</f>
        <v>0</v>
      </c>
      <c r="E38" s="318">
        <f>СбМ2!B68</f>
        <v>0</v>
      </c>
    </row>
    <row r="39" spans="1:5" ht="12.75">
      <c r="A39" s="314">
        <v>38</v>
      </c>
      <c r="B39" s="315">
        <f>СбМ2!D31</f>
        <v>0</v>
      </c>
      <c r="C39" s="316">
        <f>СбМ2!E31</f>
        <v>0</v>
      </c>
      <c r="D39" s="317">
        <f>СбМ2!C70</f>
        <v>0</v>
      </c>
      <c r="E39" s="318">
        <f>СбМ2!B70</f>
        <v>0</v>
      </c>
    </row>
    <row r="40" spans="1:5" ht="12.75">
      <c r="A40" s="314">
        <v>39</v>
      </c>
      <c r="B40" s="315">
        <f>СбМ2!D35</f>
        <v>0</v>
      </c>
      <c r="C40" s="316" t="str">
        <f>СбМ2!E35</f>
        <v>Юмасултанов Айрат</v>
      </c>
      <c r="D40" s="317" t="str">
        <f>СбМ2!C72</f>
        <v>_</v>
      </c>
      <c r="E40" s="318">
        <f>СбМ2!B72</f>
        <v>0</v>
      </c>
    </row>
    <row r="41" spans="1:5" ht="12.75">
      <c r="A41" s="314">
        <v>40</v>
      </c>
      <c r="B41" s="315">
        <f>СбМ2!F8</f>
        <v>0</v>
      </c>
      <c r="C41" s="316" t="str">
        <f>СбМ2!G8</f>
        <v>Вайцеховский Владимир</v>
      </c>
      <c r="D41" s="317" t="str">
        <f>СбМ2!C39</f>
        <v>Тагиров Вакиль</v>
      </c>
      <c r="E41" s="318">
        <f>СбМ2!B39</f>
        <v>0</v>
      </c>
    </row>
    <row r="42" spans="1:5" ht="12.75">
      <c r="A42" s="314">
        <v>41</v>
      </c>
      <c r="B42" s="315">
        <f>СбМ2!F12</f>
        <v>0</v>
      </c>
      <c r="C42" s="316" t="str">
        <f>СбМ2!G12</f>
        <v>Нураев Батыр</v>
      </c>
      <c r="D42" s="317">
        <f>СбМ2!C41</f>
        <v>0</v>
      </c>
      <c r="E42" s="318">
        <f>СбМ2!B41</f>
        <v>0</v>
      </c>
    </row>
    <row r="43" spans="1:5" ht="12.75">
      <c r="A43" s="314">
        <v>42</v>
      </c>
      <c r="B43" s="315">
        <f>СбМ2!F16</f>
        <v>0</v>
      </c>
      <c r="C43" s="316" t="str">
        <f>СбМ2!G16</f>
        <v>Каипов Спартак</v>
      </c>
      <c r="D43" s="317" t="str">
        <f>СбМ2!C43</f>
        <v>Адельгужин Салават</v>
      </c>
      <c r="E43" s="318">
        <f>СбМ2!B43</f>
        <v>0</v>
      </c>
    </row>
    <row r="44" spans="1:5" ht="12.75">
      <c r="A44" s="314">
        <v>43</v>
      </c>
      <c r="B44" s="315">
        <f>СбМ2!F20</f>
        <v>0</v>
      </c>
      <c r="C44" s="316" t="str">
        <f>СбМ2!G20</f>
        <v>Байбулатова Эвелина</v>
      </c>
      <c r="D44" s="317" t="str">
        <f>СбМ2!C45</f>
        <v>Умурзаков Берек</v>
      </c>
      <c r="E44" s="318">
        <f>СбМ2!B45</f>
        <v>0</v>
      </c>
    </row>
    <row r="45" spans="1:5" ht="12.75">
      <c r="A45" s="314">
        <v>44</v>
      </c>
      <c r="B45" s="315">
        <f>СбМ2!F24</f>
        <v>0</v>
      </c>
      <c r="C45" s="316" t="str">
        <f>СбМ2!G24</f>
        <v>Бикметов Раиль</v>
      </c>
      <c r="D45" s="317" t="str">
        <f>СбМ2!C47</f>
        <v>Фахретдинов Рафил</v>
      </c>
      <c r="E45" s="318">
        <f>СбМ2!B47</f>
        <v>0</v>
      </c>
    </row>
    <row r="46" spans="1:5" ht="12.75">
      <c r="A46" s="314">
        <v>45</v>
      </c>
      <c r="B46" s="315">
        <f>СбМ2!F28</f>
        <v>0</v>
      </c>
      <c r="C46" s="316" t="str">
        <f>СбМ2!G28</f>
        <v>Исянбаев Ильсур</v>
      </c>
      <c r="D46" s="317">
        <f>СбМ2!C49</f>
        <v>0</v>
      </c>
      <c r="E46" s="318">
        <f>СбМ2!B49</f>
        <v>0</v>
      </c>
    </row>
    <row r="47" spans="1:5" ht="12.75">
      <c r="A47" s="314">
        <v>46</v>
      </c>
      <c r="B47" s="315">
        <f>СбМ2!F32</f>
        <v>0</v>
      </c>
      <c r="C47" s="316" t="str">
        <f>СбМ2!G32</f>
        <v>Зайнуллин Фаниль</v>
      </c>
      <c r="D47" s="317">
        <f>СбМ2!C51</f>
        <v>0</v>
      </c>
      <c r="E47" s="318">
        <f>СбМ2!B51</f>
        <v>0</v>
      </c>
    </row>
    <row r="48" spans="1:5" ht="12.75">
      <c r="A48" s="314">
        <v>47</v>
      </c>
      <c r="B48" s="315">
        <f>СбМ2!F36</f>
        <v>0</v>
      </c>
      <c r="C48" s="316" t="str">
        <f>СбМ2!G36</f>
        <v>Томаков Энвер</v>
      </c>
      <c r="D48" s="317" t="str">
        <f>СбМ2!C53</f>
        <v>Юмасултанов Айрат</v>
      </c>
      <c r="E48" s="318">
        <f>СбМ2!B53</f>
        <v>0</v>
      </c>
    </row>
    <row r="49" spans="1:5" ht="12.75">
      <c r="A49" s="314">
        <v>48</v>
      </c>
      <c r="B49" s="315">
        <f>СбМ2!H10</f>
        <v>0</v>
      </c>
      <c r="C49" s="316" t="str">
        <f>СбМ2!I10</f>
        <v>Нураев Батыр</v>
      </c>
      <c r="D49" s="317" t="str">
        <f>СбМ2!M39</f>
        <v>Вайцеховский Владимир</v>
      </c>
      <c r="E49" s="318">
        <f>СбМ2!L39</f>
        <v>0</v>
      </c>
    </row>
    <row r="50" spans="1:5" ht="12.75">
      <c r="A50" s="314">
        <v>49</v>
      </c>
      <c r="B50" s="315">
        <f>СбМ2!H18</f>
        <v>0</v>
      </c>
      <c r="C50" s="316" t="str">
        <f>СбМ2!I18</f>
        <v>Байбулатова Эвелина</v>
      </c>
      <c r="D50" s="317" t="str">
        <f>СбМ2!M41</f>
        <v>Каипов Спартак</v>
      </c>
      <c r="E50" s="318">
        <f>СбМ2!L41</f>
        <v>0</v>
      </c>
    </row>
    <row r="51" spans="1:5" ht="12.75">
      <c r="A51" s="314">
        <v>50</v>
      </c>
      <c r="B51" s="315">
        <f>СбМ2!H26</f>
        <v>0</v>
      </c>
      <c r="C51" s="316" t="str">
        <f>СбМ2!I26</f>
        <v>Исянбаев Ильсур</v>
      </c>
      <c r="D51" s="317" t="str">
        <f>СбМ2!M43</f>
        <v>Бикметов Раиль</v>
      </c>
      <c r="E51" s="318">
        <f>СбМ2!L43</f>
        <v>0</v>
      </c>
    </row>
    <row r="52" spans="1:5" ht="12.75">
      <c r="A52" s="314">
        <v>51</v>
      </c>
      <c r="B52" s="315">
        <f>СбМ2!H34</f>
        <v>0</v>
      </c>
      <c r="C52" s="316" t="str">
        <f>СбМ2!I34</f>
        <v>Томаков Энвер</v>
      </c>
      <c r="D52" s="317" t="str">
        <f>СбМ2!M45</f>
        <v>Зайнуллин Фаниль</v>
      </c>
      <c r="E52" s="318">
        <f>СбМ2!L45</f>
        <v>0</v>
      </c>
    </row>
    <row r="53" spans="1:5" ht="12.75">
      <c r="A53" s="314">
        <v>52</v>
      </c>
      <c r="B53" s="315">
        <f>СбМ2!J8</f>
        <v>0</v>
      </c>
      <c r="C53" s="316" t="str">
        <f>СбМ2!K8</f>
        <v>Ишкуватова Элеонора</v>
      </c>
      <c r="D53" s="317" t="str">
        <f>СбМ1!C70</f>
        <v>Нураев Батыр</v>
      </c>
      <c r="E53" s="318">
        <f>СбМ1!B70</f>
        <v>0</v>
      </c>
    </row>
    <row r="54" spans="1:5" ht="12.75">
      <c r="A54" s="314">
        <v>53</v>
      </c>
      <c r="B54" s="315">
        <f>СбМ2!J16</f>
        <v>0</v>
      </c>
      <c r="C54" s="316" t="str">
        <f>СбМ2!K16</f>
        <v>Селезнев Сергей</v>
      </c>
      <c r="D54" s="317" t="str">
        <f>СбМ1!C72</f>
        <v>Байбулатова Эвелина</v>
      </c>
      <c r="E54" s="318">
        <f>СбМ1!B72</f>
        <v>0</v>
      </c>
    </row>
    <row r="55" spans="1:5" ht="12.75">
      <c r="A55" s="314">
        <v>54</v>
      </c>
      <c r="B55" s="315">
        <f>СбМ2!J24</f>
        <v>0</v>
      </c>
      <c r="C55" s="316" t="str">
        <f>СбМ2!K24</f>
        <v>Исянбаев Ильсур</v>
      </c>
      <c r="D55" s="317" t="str">
        <f>СбМ1!C74</f>
        <v>Гумеров Мансур</v>
      </c>
      <c r="E55" s="318">
        <f>СбМ1!B74</f>
        <v>0</v>
      </c>
    </row>
    <row r="56" spans="1:5" ht="12.75">
      <c r="A56" s="314">
        <v>55</v>
      </c>
      <c r="B56" s="315">
        <f>СбМ2!J32</f>
        <v>0</v>
      </c>
      <c r="C56" s="316" t="str">
        <f>СбМ2!K32</f>
        <v>Кужина Ильгиза</v>
      </c>
      <c r="D56" s="317" t="str">
        <f>СбМ1!C76</f>
        <v>Томаков Энвер</v>
      </c>
      <c r="E56" s="318">
        <f>СбМ1!B76</f>
        <v>0</v>
      </c>
    </row>
    <row r="57" spans="1:5" ht="12.75">
      <c r="A57" s="314">
        <v>56</v>
      </c>
      <c r="B57" s="315">
        <f>СбМ2!L12</f>
        <v>0</v>
      </c>
      <c r="C57" s="316" t="str">
        <f>СбМ2!M12</f>
        <v>Селезнев Сергей</v>
      </c>
      <c r="D57" s="317" t="str">
        <f>СбМ1!K68</f>
        <v>Ишкуватова Элеонора</v>
      </c>
      <c r="E57" s="318">
        <f>СбМ1!J68</f>
        <v>0</v>
      </c>
    </row>
    <row r="58" spans="1:5" ht="12.75">
      <c r="A58" s="314">
        <v>57</v>
      </c>
      <c r="B58" s="315">
        <f>СбМ2!L28</f>
        <v>0</v>
      </c>
      <c r="C58" s="316" t="str">
        <f>СбМ2!M28</f>
        <v>Исянбаев Ильсур</v>
      </c>
      <c r="D58" s="317" t="str">
        <f>СбМ1!K70</f>
        <v>Кужина Ильгиза</v>
      </c>
      <c r="E58" s="318">
        <f>СбМ1!J70</f>
        <v>0</v>
      </c>
    </row>
    <row r="59" spans="1:5" ht="12.75">
      <c r="A59" s="314">
        <v>58</v>
      </c>
      <c r="B59" s="315">
        <f>СбМ2!N16</f>
        <v>0</v>
      </c>
      <c r="C59" s="316" t="str">
        <f>СбМ2!O16</f>
        <v>Селезнев Сергей</v>
      </c>
      <c r="D59" s="317" t="str">
        <f>СбМ1!K63</f>
        <v>Исянбаев Тагир</v>
      </c>
      <c r="E59" s="318">
        <f>СбМ1!J63</f>
        <v>0</v>
      </c>
    </row>
    <row r="60" spans="1:5" ht="12.75">
      <c r="A60" s="314">
        <v>59</v>
      </c>
      <c r="B60" s="315">
        <f>СбМ2!N32</f>
        <v>0</v>
      </c>
      <c r="C60" s="316" t="str">
        <f>СбМ2!O32</f>
        <v>Исянбаев Ильсур</v>
      </c>
      <c r="D60" s="317" t="str">
        <f>СбМ1!K65</f>
        <v>Гумеров Ильсур</v>
      </c>
      <c r="E60" s="318">
        <f>СбМ1!J65</f>
        <v>0</v>
      </c>
    </row>
    <row r="61" spans="1:5" ht="12.75">
      <c r="A61" s="314">
        <v>60</v>
      </c>
      <c r="B61" s="315">
        <f>СбМ2!P24</f>
        <v>0</v>
      </c>
      <c r="C61" s="316" t="str">
        <f>СбМ2!Q24</f>
        <v>Селезнев Сергей</v>
      </c>
      <c r="D61" s="317" t="str">
        <f>СбМ2!Q34</f>
        <v>Исянбаев Ильсур</v>
      </c>
      <c r="E61" s="318">
        <f>СбМ2!P34</f>
        <v>0</v>
      </c>
    </row>
    <row r="62" spans="1:5" ht="12.75">
      <c r="A62" s="314">
        <v>61</v>
      </c>
      <c r="B62" s="315">
        <f>СбМ1!L64</f>
        <v>0</v>
      </c>
      <c r="C62" s="316" t="str">
        <f>СбМ1!M64</f>
        <v>Исянбаев Тагир</v>
      </c>
      <c r="D62" s="317" t="str">
        <f>СбМ1!M66</f>
        <v>Гумеров Ильсур</v>
      </c>
      <c r="E62" s="318">
        <f>СбМ1!L66</f>
        <v>0</v>
      </c>
    </row>
    <row r="63" spans="1:5" ht="12.75">
      <c r="A63" s="314">
        <v>62</v>
      </c>
      <c r="B63" s="315">
        <f>СбМ1!L69</f>
        <v>0</v>
      </c>
      <c r="C63" s="316" t="str">
        <f>СбМ1!M69</f>
        <v>Кужина Ильгиза</v>
      </c>
      <c r="D63" s="317" t="str">
        <f>СбМ1!M71</f>
        <v>Ишкуватова Элеонора</v>
      </c>
      <c r="E63" s="318">
        <f>СбМ1!L71</f>
        <v>0</v>
      </c>
    </row>
    <row r="64" spans="1:5" ht="12.75">
      <c r="A64" s="314">
        <v>63</v>
      </c>
      <c r="B64" s="315">
        <f>СбМ1!D71</f>
        <v>0</v>
      </c>
      <c r="C64" s="316" t="str">
        <f>СбМ1!E71</f>
        <v>Байбулатова Эвелина</v>
      </c>
      <c r="D64" s="317" t="str">
        <f>СбМ1!K73</f>
        <v>Нураев Батыр</v>
      </c>
      <c r="E64" s="318">
        <f>СбМ1!J73</f>
        <v>0</v>
      </c>
    </row>
    <row r="65" spans="1:5" ht="12.75">
      <c r="A65" s="314">
        <v>64</v>
      </c>
      <c r="B65" s="315">
        <f>СбМ1!D75</f>
        <v>0</v>
      </c>
      <c r="C65" s="316" t="str">
        <f>СбМ1!E75</f>
        <v>Гумеров Мансур</v>
      </c>
      <c r="D65" s="317" t="str">
        <f>СбМ1!K75</f>
        <v>Томаков Энвер</v>
      </c>
      <c r="E65" s="318">
        <f>СбМ1!J75</f>
        <v>0</v>
      </c>
    </row>
    <row r="66" spans="1:5" ht="12.75">
      <c r="A66" s="314">
        <v>65</v>
      </c>
      <c r="B66" s="315">
        <f>СбМ1!F73</f>
        <v>0</v>
      </c>
      <c r="C66" s="316" t="str">
        <f>СбМ1!G73</f>
        <v>Гумеров Мансур</v>
      </c>
      <c r="D66" s="317" t="str">
        <f>СбМ1!G76</f>
        <v>Байбулатова Эвелина</v>
      </c>
      <c r="E66" s="318">
        <f>СбМ1!F76</f>
        <v>0</v>
      </c>
    </row>
    <row r="67" spans="1:5" ht="12.75">
      <c r="A67" s="314">
        <v>66</v>
      </c>
      <c r="B67" s="315">
        <f>СбМ1!L74</f>
        <v>0</v>
      </c>
      <c r="C67" s="316" t="str">
        <f>СбМ1!M74</f>
        <v>Нураев Батыр</v>
      </c>
      <c r="D67" s="317" t="str">
        <f>СбМ1!M76</f>
        <v>Томаков Энвер</v>
      </c>
      <c r="E67" s="318">
        <f>СбМ1!L76</f>
        <v>0</v>
      </c>
    </row>
    <row r="68" spans="1:5" ht="12.75">
      <c r="A68" s="314">
        <v>67</v>
      </c>
      <c r="B68" s="315">
        <f>СбМ2!N40</f>
        <v>0</v>
      </c>
      <c r="C68" s="316" t="str">
        <f>СбМ2!O40</f>
        <v>Вайцеховский Владимир</v>
      </c>
      <c r="D68" s="317" t="str">
        <f>СбМ2!O47</f>
        <v>Каипов Спартак</v>
      </c>
      <c r="E68" s="318">
        <f>СбМ2!N47</f>
        <v>0</v>
      </c>
    </row>
    <row r="69" spans="1:5" ht="12.75">
      <c r="A69" s="314">
        <v>68</v>
      </c>
      <c r="B69" s="315">
        <f>СбМ2!N44</f>
        <v>0</v>
      </c>
      <c r="C69" s="316" t="str">
        <f>СбМ2!O44</f>
        <v>Зайнуллин Фаниль</v>
      </c>
      <c r="D69" s="317" t="str">
        <f>СбМ2!O49</f>
        <v>Бикметов Раиль</v>
      </c>
      <c r="E69" s="318">
        <f>СбМ2!N49</f>
        <v>0</v>
      </c>
    </row>
    <row r="70" spans="1:5" ht="12.75">
      <c r="A70" s="314">
        <v>69</v>
      </c>
      <c r="B70" s="315">
        <f>СбМ2!P42</f>
        <v>0</v>
      </c>
      <c r="C70" s="316" t="str">
        <f>СбМ2!Q42</f>
        <v>Вайцеховский Владимир</v>
      </c>
      <c r="D70" s="317" t="str">
        <f>СбМ2!Q46</f>
        <v>Зайнуллин Фаниль</v>
      </c>
      <c r="E70" s="318">
        <f>СбМ2!P46</f>
        <v>0</v>
      </c>
    </row>
    <row r="71" spans="1:5" ht="12.75">
      <c r="A71" s="314">
        <v>70</v>
      </c>
      <c r="B71" s="315">
        <f>СбМ2!P48</f>
        <v>0</v>
      </c>
      <c r="C71" s="316" t="str">
        <f>СбМ2!Q48</f>
        <v>Бикметов Раиль</v>
      </c>
      <c r="D71" s="317" t="str">
        <f>СбМ2!Q50</f>
        <v>Каипов Спартак</v>
      </c>
      <c r="E71" s="318">
        <f>СбМ2!P50</f>
        <v>0</v>
      </c>
    </row>
    <row r="72" spans="1:5" ht="12.75">
      <c r="A72" s="314">
        <v>71</v>
      </c>
      <c r="B72" s="315">
        <f>СбМ2!D40</f>
        <v>0</v>
      </c>
      <c r="C72" s="316" t="str">
        <f>СбМ2!E40</f>
        <v>Тагиров Вакиль</v>
      </c>
      <c r="D72" s="317">
        <f>СбМ2!M52</f>
        <v>0</v>
      </c>
      <c r="E72" s="318">
        <f>СбМ2!L52</f>
        <v>0</v>
      </c>
    </row>
    <row r="73" spans="1:5" ht="12.75">
      <c r="A73" s="314">
        <v>72</v>
      </c>
      <c r="B73" s="315">
        <f>СбМ2!D44</f>
        <v>0</v>
      </c>
      <c r="C73" s="316" t="str">
        <f>СбМ2!E44</f>
        <v>Умурзаков Берек</v>
      </c>
      <c r="D73" s="317" t="str">
        <f>СбМ2!M54</f>
        <v>Адельгужин Салават</v>
      </c>
      <c r="E73" s="318">
        <f>СбМ2!L54</f>
        <v>0</v>
      </c>
    </row>
    <row r="74" spans="1:5" ht="12.75">
      <c r="A74" s="314">
        <v>73</v>
      </c>
      <c r="B74" s="315">
        <f>СбМ2!D48</f>
        <v>0</v>
      </c>
      <c r="C74" s="316" t="str">
        <f>СбМ2!E48</f>
        <v>Фахретдинов Рафил</v>
      </c>
      <c r="D74" s="317">
        <f>СбМ2!M56</f>
        <v>0</v>
      </c>
      <c r="E74" s="318">
        <f>СбМ2!L56</f>
        <v>0</v>
      </c>
    </row>
    <row r="75" spans="1:5" ht="12.75">
      <c r="A75" s="314">
        <v>74</v>
      </c>
      <c r="B75" s="315">
        <f>СбМ2!D52</f>
        <v>0</v>
      </c>
      <c r="C75" s="316" t="str">
        <f>СбМ2!E52</f>
        <v>Юмасултанов Айрат</v>
      </c>
      <c r="D75" s="317">
        <f>СбМ2!M58</f>
        <v>0</v>
      </c>
      <c r="E75" s="318">
        <f>СбМ2!L58</f>
        <v>0</v>
      </c>
    </row>
    <row r="76" spans="1:5" ht="12.75">
      <c r="A76" s="314">
        <v>75</v>
      </c>
      <c r="B76" s="315">
        <f>СбМ2!F42</f>
        <v>0</v>
      </c>
      <c r="C76" s="316" t="str">
        <f>СбМ2!G42</f>
        <v>Умурзаков Берек</v>
      </c>
      <c r="D76" s="317" t="str">
        <f>СбМ2!G54</f>
        <v>Тагиров Вакиль</v>
      </c>
      <c r="E76" s="318">
        <f>СбМ2!F54</f>
        <v>0</v>
      </c>
    </row>
    <row r="77" spans="1:5" ht="12.75">
      <c r="A77" s="314">
        <v>76</v>
      </c>
      <c r="B77" s="315">
        <f>СбМ2!F50</f>
        <v>0</v>
      </c>
      <c r="C77" s="316" t="str">
        <f>СбМ2!G50</f>
        <v>Фахретдинов Рафил</v>
      </c>
      <c r="D77" s="317" t="str">
        <f>СбМ2!G56</f>
        <v>Юмасултанов Айрат</v>
      </c>
      <c r="E77" s="318">
        <f>СбМ2!F56</f>
        <v>0</v>
      </c>
    </row>
    <row r="78" spans="1:5" ht="12.75">
      <c r="A78" s="314">
        <v>77</v>
      </c>
      <c r="B78" s="315">
        <f>СбМ2!H46</f>
        <v>0</v>
      </c>
      <c r="C78" s="316" t="str">
        <f>СбМ2!I46</f>
        <v>Умурзаков Берек</v>
      </c>
      <c r="D78" s="317" t="str">
        <f>СбМ2!I52</f>
        <v>Фахретдинов Рафил</v>
      </c>
      <c r="E78" s="318">
        <f>СбМ2!H52</f>
        <v>0</v>
      </c>
    </row>
    <row r="79" spans="1:5" ht="12.75">
      <c r="A79" s="314">
        <v>78</v>
      </c>
      <c r="B79" s="315">
        <f>СбМ2!H55</f>
        <v>0</v>
      </c>
      <c r="C79" s="316" t="str">
        <f>СбМ2!I55</f>
        <v>Тагиров Вакиль</v>
      </c>
      <c r="D79" s="317" t="str">
        <f>СбМ2!I57</f>
        <v>Юмасултанов Айрат</v>
      </c>
      <c r="E79" s="318">
        <f>СбМ2!H57</f>
        <v>0</v>
      </c>
    </row>
    <row r="80" spans="1:5" ht="12.75">
      <c r="A80" s="314">
        <v>79</v>
      </c>
      <c r="B80" s="315">
        <f>СбМ2!N53</f>
        <v>0</v>
      </c>
      <c r="C80" s="316" t="str">
        <f>СбМ2!O53</f>
        <v>Адельгужин Салават</v>
      </c>
      <c r="D80" s="317">
        <f>СбМ2!O60</f>
        <v>0</v>
      </c>
      <c r="E80" s="318">
        <f>СбМ2!N60</f>
        <v>0</v>
      </c>
    </row>
    <row r="81" spans="1:5" ht="12.75">
      <c r="A81" s="314">
        <v>80</v>
      </c>
      <c r="B81" s="315">
        <f>СбМ2!N57</f>
        <v>0</v>
      </c>
      <c r="C81" s="316">
        <f>СбМ2!O57</f>
        <v>0</v>
      </c>
      <c r="D81" s="317">
        <f>СбМ2!O62</f>
        <v>0</v>
      </c>
      <c r="E81" s="318">
        <f>СбМ2!N62</f>
        <v>0</v>
      </c>
    </row>
    <row r="82" spans="1:5" ht="12.75">
      <c r="A82" s="314">
        <v>81</v>
      </c>
      <c r="B82" s="315">
        <f>СбМ2!P55</f>
        <v>0</v>
      </c>
      <c r="C82" s="316" t="str">
        <f>СбМ2!Q55</f>
        <v>Адельгужин Салават</v>
      </c>
      <c r="D82" s="317">
        <f>СбМ2!Q59</f>
        <v>0</v>
      </c>
      <c r="E82" s="318">
        <f>СбМ2!P59</f>
        <v>0</v>
      </c>
    </row>
    <row r="83" spans="1:5" ht="12.75">
      <c r="A83" s="314">
        <v>82</v>
      </c>
      <c r="B83" s="315">
        <f>СбМ2!P61</f>
        <v>0</v>
      </c>
      <c r="C83" s="316">
        <f>СбМ2!Q61</f>
        <v>0</v>
      </c>
      <c r="D83" s="317">
        <f>СбМ2!Q63</f>
        <v>0</v>
      </c>
      <c r="E83" s="318">
        <f>СбМ2!P63</f>
        <v>0</v>
      </c>
    </row>
    <row r="84" spans="1:5" ht="12.75">
      <c r="A84" s="314">
        <v>83</v>
      </c>
      <c r="B84" s="315">
        <f>СбМ2!D59</f>
        <v>0</v>
      </c>
      <c r="C84" s="316">
        <f>СбМ2!E59</f>
        <v>0</v>
      </c>
      <c r="D84" s="317" t="str">
        <f>СбМ2!M65</f>
        <v>_</v>
      </c>
      <c r="E84" s="318">
        <f>СбМ2!L65</f>
        <v>0</v>
      </c>
    </row>
    <row r="85" spans="1:5" ht="12.75">
      <c r="A85" s="314">
        <v>84</v>
      </c>
      <c r="B85" s="315">
        <f>СбМ2!D63</f>
        <v>0</v>
      </c>
      <c r="C85" s="316">
        <f>СбМ2!E63</f>
        <v>0</v>
      </c>
      <c r="D85" s="317">
        <f>СбМ2!M67</f>
        <v>0</v>
      </c>
      <c r="E85" s="318">
        <f>СбМ2!L67</f>
        <v>0</v>
      </c>
    </row>
    <row r="86" spans="1:5" ht="12.75">
      <c r="A86" s="314">
        <v>85</v>
      </c>
      <c r="B86" s="315">
        <f>СбМ2!D67</f>
        <v>0</v>
      </c>
      <c r="C86" s="316">
        <f>СбМ2!E67</f>
        <v>0</v>
      </c>
      <c r="D86" s="317" t="str">
        <f>СбМ2!M69</f>
        <v>_</v>
      </c>
      <c r="E86" s="318">
        <f>СбМ2!L69</f>
        <v>0</v>
      </c>
    </row>
    <row r="87" spans="1:5" ht="12.75">
      <c r="A87" s="314">
        <v>86</v>
      </c>
      <c r="B87" s="315">
        <f>СбМ2!D71</f>
        <v>0</v>
      </c>
      <c r="C87" s="316">
        <f>СбМ2!E71</f>
        <v>0</v>
      </c>
      <c r="D87" s="317" t="str">
        <f>СбМ2!M71</f>
        <v>_</v>
      </c>
      <c r="E87" s="318">
        <f>СбМ2!L71</f>
        <v>0</v>
      </c>
    </row>
    <row r="88" spans="1:5" ht="12.75">
      <c r="A88" s="314">
        <v>87</v>
      </c>
      <c r="B88" s="315">
        <f>СбМ2!F61</f>
        <v>0</v>
      </c>
      <c r="C88" s="316">
        <f>СбМ2!G61</f>
        <v>0</v>
      </c>
      <c r="D88" s="317">
        <f>СбМ2!G73</f>
        <v>0</v>
      </c>
      <c r="E88" s="318">
        <f>СбМ2!F73</f>
        <v>0</v>
      </c>
    </row>
    <row r="89" spans="1:5" ht="12.75">
      <c r="A89" s="314">
        <v>88</v>
      </c>
      <c r="B89" s="315">
        <f>СбМ2!F69</f>
        <v>0</v>
      </c>
      <c r="C89" s="316">
        <f>СбМ2!G69</f>
        <v>0</v>
      </c>
      <c r="D89" s="317">
        <f>СбМ2!G75</f>
        <v>0</v>
      </c>
      <c r="E89" s="318">
        <f>СбМ2!F75</f>
        <v>0</v>
      </c>
    </row>
    <row r="90" spans="1:5" ht="12.75">
      <c r="A90" s="314">
        <v>89</v>
      </c>
      <c r="B90" s="315">
        <f>СбМ2!H65</f>
        <v>0</v>
      </c>
      <c r="C90" s="316">
        <f>СбМ2!I65</f>
        <v>0</v>
      </c>
      <c r="D90" s="317">
        <f>СбМ2!I71</f>
        <v>0</v>
      </c>
      <c r="E90" s="318">
        <f>СбМ2!H71</f>
        <v>0</v>
      </c>
    </row>
    <row r="91" spans="1:5" ht="12.75">
      <c r="A91" s="314">
        <v>90</v>
      </c>
      <c r="B91" s="315">
        <f>СбМ2!H74</f>
        <v>0</v>
      </c>
      <c r="C91" s="316">
        <f>СбМ2!I74</f>
        <v>0</v>
      </c>
      <c r="D91" s="317">
        <f>СбМ2!I76</f>
        <v>0</v>
      </c>
      <c r="E91" s="318">
        <f>СбМ2!H76</f>
        <v>0</v>
      </c>
    </row>
    <row r="92" spans="1:5" ht="12.75">
      <c r="A92" s="314">
        <v>91</v>
      </c>
      <c r="B92" s="315">
        <f>СбМ2!N66</f>
        <v>0</v>
      </c>
      <c r="C92" s="316">
        <f>СбМ2!O66</f>
        <v>0</v>
      </c>
      <c r="D92" s="317" t="str">
        <f>СбМ2!O73</f>
        <v>_</v>
      </c>
      <c r="E92" s="318">
        <f>СбМ2!N73</f>
        <v>0</v>
      </c>
    </row>
    <row r="93" spans="1:5" ht="12.75">
      <c r="A93" s="314">
        <v>92</v>
      </c>
      <c r="B93" s="315">
        <f>СбМ2!N70</f>
        <v>0</v>
      </c>
      <c r="C93" s="316">
        <f>СбМ2!O70</f>
        <v>0</v>
      </c>
      <c r="D93" s="317">
        <f>СбМ2!O75</f>
        <v>0</v>
      </c>
      <c r="E93" s="318">
        <f>СбМ2!N75</f>
        <v>0</v>
      </c>
    </row>
    <row r="94" spans="1:5" ht="12.75">
      <c r="A94" s="314">
        <v>93</v>
      </c>
      <c r="B94" s="315">
        <f>СбМ2!P68</f>
        <v>0</v>
      </c>
      <c r="C94" s="316">
        <f>СбМ2!Q68</f>
        <v>0</v>
      </c>
      <c r="D94" s="317">
        <f>СбМ2!Q72</f>
        <v>0</v>
      </c>
      <c r="E94" s="318">
        <f>СбМ2!P72</f>
        <v>0</v>
      </c>
    </row>
    <row r="95" spans="1:5" ht="12.75">
      <c r="A95" s="314">
        <v>94</v>
      </c>
      <c r="B95" s="315">
        <f>СбМ2!P74</f>
        <v>0</v>
      </c>
      <c r="C95" s="316">
        <f>СбМ2!Q74</f>
        <v>0</v>
      </c>
      <c r="D95" s="317" t="str">
        <f>СбМ2!Q76</f>
        <v>_</v>
      </c>
      <c r="E95" s="318">
        <f>СбМ2!P76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123" customWidth="1"/>
    <col min="2" max="2" width="41.75390625" style="123" customWidth="1"/>
    <col min="3" max="3" width="9.125" style="123" customWidth="1"/>
    <col min="4" max="4" width="30.75390625" style="123" customWidth="1"/>
    <col min="5" max="5" width="9.75390625" style="123" customWidth="1"/>
    <col min="6" max="6" width="4.875" style="123" customWidth="1"/>
    <col min="7" max="7" width="7.75390625" style="123" customWidth="1"/>
    <col min="8" max="8" width="20.75390625" style="123" customWidth="1"/>
    <col min="9" max="9" width="7.125" style="123" customWidth="1"/>
    <col min="10" max="16384" width="9.125" style="123" customWidth="1"/>
  </cols>
  <sheetData>
    <row r="1" spans="1:9" ht="16.5" thickBot="1">
      <c r="A1" s="36" t="s">
        <v>78</v>
      </c>
      <c r="B1" s="36"/>
      <c r="C1" s="36"/>
      <c r="D1" s="36"/>
      <c r="E1" s="36"/>
      <c r="F1" s="36"/>
      <c r="G1" s="36"/>
      <c r="H1" s="36"/>
      <c r="I1" s="36"/>
    </row>
    <row r="2" spans="1:9" ht="13.5" thickBot="1">
      <c r="A2" s="124" t="s">
        <v>79</v>
      </c>
      <c r="B2" s="124"/>
      <c r="C2" s="124"/>
      <c r="D2" s="124"/>
      <c r="E2" s="124"/>
      <c r="F2" s="124"/>
      <c r="G2" s="124"/>
      <c r="H2" s="124"/>
      <c r="I2" s="124"/>
    </row>
    <row r="3" spans="1:10" ht="26.25">
      <c r="A3" s="125" t="s">
        <v>12</v>
      </c>
      <c r="B3" s="126"/>
      <c r="C3" s="126"/>
      <c r="D3" s="126"/>
      <c r="E3" s="126"/>
      <c r="F3" s="126"/>
      <c r="G3" s="126"/>
      <c r="H3" s="126"/>
      <c r="I3" s="127">
        <v>51</v>
      </c>
      <c r="J3" s="128"/>
    </row>
    <row r="4" spans="1:10" ht="21.75" customHeight="1">
      <c r="A4" s="129"/>
      <c r="B4" s="129"/>
      <c r="C4" s="129"/>
      <c r="D4" s="129"/>
      <c r="E4" s="129"/>
      <c r="F4" s="129"/>
      <c r="G4" s="129"/>
      <c r="H4" s="129"/>
      <c r="I4" s="129"/>
      <c r="J4" s="130"/>
    </row>
    <row r="5" spans="1:10" ht="15.75">
      <c r="A5" s="131" t="s">
        <v>54</v>
      </c>
      <c r="B5" s="132"/>
      <c r="C5" s="132"/>
      <c r="D5" s="133" t="s">
        <v>27</v>
      </c>
      <c r="E5" s="134">
        <v>43827</v>
      </c>
      <c r="F5" s="134"/>
      <c r="G5" s="134"/>
      <c r="H5" s="135" t="s">
        <v>28</v>
      </c>
      <c r="I5" s="136" t="s">
        <v>11</v>
      </c>
      <c r="J5" s="130"/>
    </row>
    <row r="6" spans="1:10" ht="15.75">
      <c r="A6" s="137"/>
      <c r="B6" s="137"/>
      <c r="C6" s="137"/>
      <c r="D6" s="138"/>
      <c r="E6" s="138"/>
      <c r="F6" s="138"/>
      <c r="G6" s="138"/>
      <c r="H6" s="139"/>
      <c r="I6" s="140"/>
      <c r="J6" s="130"/>
    </row>
    <row r="7" spans="1:9" ht="10.5" customHeight="1">
      <c r="A7" s="141"/>
      <c r="B7" s="142" t="s">
        <v>29</v>
      </c>
      <c r="C7" s="143" t="s">
        <v>0</v>
      </c>
      <c r="D7" s="141" t="s">
        <v>30</v>
      </c>
      <c r="E7" s="141"/>
      <c r="F7" s="141"/>
      <c r="G7" s="141"/>
      <c r="H7" s="141"/>
      <c r="I7" s="141"/>
    </row>
    <row r="8" spans="1:9" ht="18">
      <c r="A8" s="144"/>
      <c r="B8" s="145" t="s">
        <v>55</v>
      </c>
      <c r="C8" s="146">
        <v>1</v>
      </c>
      <c r="D8" s="147" t="str">
        <f>СбЮ!K20</f>
        <v>Азаматов Бахтияр</v>
      </c>
      <c r="E8" s="148">
        <f>СбЮ!J20</f>
        <v>0</v>
      </c>
      <c r="F8" s="141"/>
      <c r="G8" s="141"/>
      <c r="H8" s="141"/>
      <c r="I8" s="141"/>
    </row>
    <row r="9" spans="1:9" ht="18">
      <c r="A9" s="144"/>
      <c r="B9" s="145" t="s">
        <v>56</v>
      </c>
      <c r="C9" s="146">
        <v>2</v>
      </c>
      <c r="D9" s="147" t="str">
        <f>СбЮ!K31</f>
        <v>Ярмухаметов Булат</v>
      </c>
      <c r="E9" s="141">
        <f>СбЮ!J31</f>
        <v>0</v>
      </c>
      <c r="F9" s="141"/>
      <c r="G9" s="141"/>
      <c r="H9" s="141"/>
      <c r="I9" s="141"/>
    </row>
    <row r="10" spans="1:9" ht="18">
      <c r="A10" s="144"/>
      <c r="B10" s="145" t="s">
        <v>57</v>
      </c>
      <c r="C10" s="146">
        <v>3</v>
      </c>
      <c r="D10" s="147" t="str">
        <f>СбЮ!M43</f>
        <v>Байбулатов Бахтияр</v>
      </c>
      <c r="E10" s="141">
        <f>СбЮ!L43</f>
        <v>0</v>
      </c>
      <c r="F10" s="141"/>
      <c r="G10" s="141"/>
      <c r="H10" s="141"/>
      <c r="I10" s="141"/>
    </row>
    <row r="11" spans="1:9" ht="18">
      <c r="A11" s="144"/>
      <c r="B11" s="145" t="s">
        <v>58</v>
      </c>
      <c r="C11" s="146">
        <v>4</v>
      </c>
      <c r="D11" s="147" t="str">
        <f>СбЮ!M51</f>
        <v>Морозов Раиль</v>
      </c>
      <c r="E11" s="141">
        <f>СбЮ!L51</f>
        <v>0</v>
      </c>
      <c r="F11" s="141"/>
      <c r="G11" s="141"/>
      <c r="H11" s="141"/>
      <c r="I11" s="141"/>
    </row>
    <row r="12" spans="1:9" ht="18">
      <c r="A12" s="144"/>
      <c r="B12" s="145" t="s">
        <v>59</v>
      </c>
      <c r="C12" s="146">
        <v>5</v>
      </c>
      <c r="D12" s="147" t="str">
        <f>СбЮ!E55</f>
        <v>Акманов Газиз</v>
      </c>
      <c r="E12" s="141">
        <f>СбЮ!D55</f>
        <v>0</v>
      </c>
      <c r="F12" s="141"/>
      <c r="G12" s="141"/>
      <c r="H12" s="141"/>
      <c r="I12" s="141"/>
    </row>
    <row r="13" spans="1:9" ht="18">
      <c r="A13" s="144"/>
      <c r="B13" s="145" t="s">
        <v>60</v>
      </c>
      <c r="C13" s="146">
        <v>6</v>
      </c>
      <c r="D13" s="147" t="str">
        <f>СбЮ!E57</f>
        <v>Исянбаев Фанур</v>
      </c>
      <c r="E13" s="141">
        <f>СбЮ!D57</f>
        <v>0</v>
      </c>
      <c r="F13" s="141"/>
      <c r="G13" s="141"/>
      <c r="H13" s="141"/>
      <c r="I13" s="141"/>
    </row>
    <row r="14" spans="1:9" ht="18">
      <c r="A14" s="144"/>
      <c r="B14" s="145" t="s">
        <v>61</v>
      </c>
      <c r="C14" s="146">
        <v>7</v>
      </c>
      <c r="D14" s="147" t="str">
        <f>СбЮ!E60</f>
        <v>Тагиров Ислам</v>
      </c>
      <c r="E14" s="141">
        <f>СбЮ!D60</f>
        <v>0</v>
      </c>
      <c r="F14" s="141"/>
      <c r="G14" s="141"/>
      <c r="H14" s="141"/>
      <c r="I14" s="141"/>
    </row>
    <row r="15" spans="1:9" ht="18">
      <c r="A15" s="144"/>
      <c r="B15" s="145" t="s">
        <v>62</v>
      </c>
      <c r="C15" s="146">
        <v>8</v>
      </c>
      <c r="D15" s="147" t="str">
        <f>СбЮ!E62</f>
        <v>Габитов Айсар</v>
      </c>
      <c r="E15" s="141">
        <f>СбЮ!D62</f>
        <v>0</v>
      </c>
      <c r="F15" s="141"/>
      <c r="G15" s="141"/>
      <c r="H15" s="141"/>
      <c r="I15" s="141"/>
    </row>
    <row r="16" spans="1:9" ht="18">
      <c r="A16" s="144"/>
      <c r="B16" s="145" t="s">
        <v>63</v>
      </c>
      <c r="C16" s="146">
        <v>9</v>
      </c>
      <c r="D16" s="147" t="str">
        <f>СбЮ!M57</f>
        <v>Ураков Салават</v>
      </c>
      <c r="E16" s="141">
        <f>СбЮ!L57</f>
        <v>0</v>
      </c>
      <c r="F16" s="141"/>
      <c r="G16" s="141"/>
      <c r="H16" s="141"/>
      <c r="I16" s="141"/>
    </row>
    <row r="17" spans="1:9" ht="18">
      <c r="A17" s="144"/>
      <c r="B17" s="145" t="s">
        <v>64</v>
      </c>
      <c r="C17" s="146">
        <v>10</v>
      </c>
      <c r="D17" s="147" t="str">
        <f>СбЮ!M60</f>
        <v>Алчинов Айнур</v>
      </c>
      <c r="E17" s="141">
        <f>СбЮ!L60</f>
        <v>0</v>
      </c>
      <c r="F17" s="141"/>
      <c r="G17" s="141"/>
      <c r="H17" s="141"/>
      <c r="I17" s="141"/>
    </row>
    <row r="18" spans="1:9" ht="18">
      <c r="A18" s="144"/>
      <c r="B18" s="145" t="s">
        <v>65</v>
      </c>
      <c r="C18" s="146">
        <v>11</v>
      </c>
      <c r="D18" s="147" t="str">
        <f>СбЮ!M64</f>
        <v>Валеев Гайсар</v>
      </c>
      <c r="E18" s="141">
        <f>СбЮ!L64</f>
        <v>0</v>
      </c>
      <c r="F18" s="141"/>
      <c r="G18" s="141"/>
      <c r="H18" s="141"/>
      <c r="I18" s="141"/>
    </row>
    <row r="19" spans="1:9" ht="18">
      <c r="A19" s="144"/>
      <c r="B19" s="145" t="s">
        <v>66</v>
      </c>
      <c r="C19" s="146">
        <v>12</v>
      </c>
      <c r="D19" s="147" t="str">
        <f>СбЮ!M66</f>
        <v>Такалов Радмир</v>
      </c>
      <c r="E19" s="141">
        <f>СбЮ!L66</f>
        <v>0</v>
      </c>
      <c r="F19" s="141"/>
      <c r="G19" s="141"/>
      <c r="H19" s="141"/>
      <c r="I19" s="141"/>
    </row>
    <row r="20" spans="1:9" ht="18">
      <c r="A20" s="144"/>
      <c r="B20" s="145" t="s">
        <v>67</v>
      </c>
      <c r="C20" s="146">
        <v>13</v>
      </c>
      <c r="D20" s="147" t="str">
        <f>СбЮ!G67</f>
        <v>Искандаров Ильяс</v>
      </c>
      <c r="E20" s="141">
        <f>СбЮ!F67</f>
        <v>0</v>
      </c>
      <c r="F20" s="141"/>
      <c r="G20" s="141"/>
      <c r="H20" s="141"/>
      <c r="I20" s="141"/>
    </row>
    <row r="21" spans="1:9" ht="18">
      <c r="A21" s="144"/>
      <c r="B21" s="145" t="s">
        <v>68</v>
      </c>
      <c r="C21" s="146">
        <v>14</v>
      </c>
      <c r="D21" s="147" t="str">
        <f>СбЮ!G70</f>
        <v>Ураков Ислам</v>
      </c>
      <c r="E21" s="141">
        <f>СбЮ!F70</f>
        <v>0</v>
      </c>
      <c r="F21" s="141"/>
      <c r="G21" s="141"/>
      <c r="H21" s="141"/>
      <c r="I21" s="141"/>
    </row>
    <row r="22" spans="1:9" ht="18">
      <c r="A22" s="144"/>
      <c r="B22" s="145" t="s">
        <v>69</v>
      </c>
      <c r="C22" s="146">
        <v>15</v>
      </c>
      <c r="D22" s="147">
        <f>СбЮ!M69</f>
        <v>0</v>
      </c>
      <c r="E22" s="141">
        <f>СбЮ!L69</f>
        <v>0</v>
      </c>
      <c r="F22" s="141"/>
      <c r="G22" s="141"/>
      <c r="H22" s="141"/>
      <c r="I22" s="141"/>
    </row>
    <row r="23" spans="1:9" ht="18">
      <c r="A23" s="144"/>
      <c r="B23" s="145" t="s">
        <v>68</v>
      </c>
      <c r="C23" s="146">
        <v>16</v>
      </c>
      <c r="D23" s="147">
        <f>СбЮ!M71</f>
        <v>0</v>
      </c>
      <c r="E23" s="141">
        <f>СбЮ!L71</f>
        <v>0</v>
      </c>
      <c r="F23" s="141"/>
      <c r="G23" s="141"/>
      <c r="H23" s="141"/>
      <c r="I23" s="141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4:I4"/>
    <mergeCell ref="A5:C5"/>
    <mergeCell ref="E5:G5"/>
    <mergeCell ref="A1:I1"/>
    <mergeCell ref="A2:I2"/>
    <mergeCell ref="A3:H3"/>
  </mergeCells>
  <conditionalFormatting sqref="D8:E23">
    <cfRule type="cellIs" priority="1" dxfId="0" operator="equal" stopIfTrue="1">
      <formula>0</formula>
    </cfRule>
  </conditionalFormatting>
  <conditionalFormatting sqref="B8:B23">
    <cfRule type="cellIs" priority="2" dxfId="1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O72"/>
  <sheetViews>
    <sheetView showRowColHeaders="0" showZeros="0" showOutlineSymbols="0" zoomScaleSheetLayoutView="100" workbookViewId="0" topLeftCell="A1">
      <selection activeCell="A2" sqref="A2:I2"/>
    </sheetView>
  </sheetViews>
  <sheetFormatPr defaultColWidth="9.00390625" defaultRowHeight="12.75"/>
  <cols>
    <col min="1" max="1" width="6.00390625" style="150" customWidth="1"/>
    <col min="2" max="2" width="3.75390625" style="150" customWidth="1"/>
    <col min="3" max="3" width="25.75390625" style="150" customWidth="1"/>
    <col min="4" max="4" width="3.75390625" style="150" customWidth="1"/>
    <col min="5" max="5" width="15.75390625" style="150" customWidth="1"/>
    <col min="6" max="6" width="3.75390625" style="150" customWidth="1"/>
    <col min="7" max="7" width="15.75390625" style="150" customWidth="1"/>
    <col min="8" max="8" width="3.75390625" style="150" customWidth="1"/>
    <col min="9" max="9" width="15.75390625" style="150" customWidth="1"/>
    <col min="10" max="10" width="3.75390625" style="150" customWidth="1"/>
    <col min="11" max="11" width="9.75390625" style="150" customWidth="1"/>
    <col min="12" max="12" width="3.75390625" style="150" customWidth="1"/>
    <col min="13" max="15" width="5.75390625" style="150" customWidth="1"/>
    <col min="16" max="16384" width="9.125" style="150" customWidth="1"/>
  </cols>
  <sheetData>
    <row r="1" spans="1:15" s="123" customFormat="1" ht="16.5" thickBot="1">
      <c r="A1" s="36" t="s">
        <v>80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123" customFormat="1" ht="13.5" thickBot="1">
      <c r="A2" s="39" t="s">
        <v>51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0.25" customHeight="1">
      <c r="A3" s="149" t="str">
        <f>CONCATENATE(сСбЮ!A3," "," ","-"," ",сСбЮ!I3," тур")</f>
        <v>LXI Чемпионат РБ в зачет Кубка РБ, Кубка Давида - Детского Кубка РБ  - 51 тур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15.75" customHeight="1">
      <c r="A4" s="151">
        <f>сСбЮ!E5</f>
        <v>43827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5" ht="12.75">
      <c r="A5" s="152">
        <v>1</v>
      </c>
      <c r="B5" s="153">
        <f>сСбЮ!A8</f>
        <v>0</v>
      </c>
      <c r="C5" s="154" t="str">
        <f>сСбЮ!B8</f>
        <v>Ярмухаметов Булат</v>
      </c>
      <c r="D5" s="155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</row>
    <row r="6" spans="1:15" ht="12.75">
      <c r="A6" s="152"/>
      <c r="B6" s="157"/>
      <c r="C6" s="158">
        <v>1</v>
      </c>
      <c r="D6" s="159"/>
      <c r="E6" s="160" t="s">
        <v>55</v>
      </c>
      <c r="F6" s="161"/>
      <c r="G6" s="156"/>
      <c r="H6" s="156"/>
      <c r="I6" s="162"/>
      <c r="J6" s="162"/>
      <c r="K6" s="156"/>
      <c r="L6" s="156"/>
      <c r="M6" s="156"/>
      <c r="N6" s="156"/>
      <c r="O6" s="156"/>
    </row>
    <row r="7" spans="1:15" ht="12.75">
      <c r="A7" s="152">
        <v>16</v>
      </c>
      <c r="B7" s="153">
        <f>сСбЮ!A23</f>
        <v>0</v>
      </c>
      <c r="C7" s="163" t="str">
        <f>сСбЮ!B23</f>
        <v>_</v>
      </c>
      <c r="D7" s="164"/>
      <c r="E7" s="165"/>
      <c r="F7" s="166"/>
      <c r="G7" s="156"/>
      <c r="H7" s="156"/>
      <c r="I7" s="156"/>
      <c r="J7" s="156"/>
      <c r="K7" s="156"/>
      <c r="L7" s="156"/>
      <c r="M7" s="156"/>
      <c r="N7" s="156"/>
      <c r="O7" s="156"/>
    </row>
    <row r="8" spans="1:15" ht="12.75">
      <c r="A8" s="152"/>
      <c r="B8" s="157"/>
      <c r="C8" s="156"/>
      <c r="D8" s="157"/>
      <c r="E8" s="158">
        <v>9</v>
      </c>
      <c r="F8" s="159"/>
      <c r="G8" s="160" t="s">
        <v>55</v>
      </c>
      <c r="H8" s="161"/>
      <c r="I8" s="156"/>
      <c r="J8" s="156"/>
      <c r="K8" s="156"/>
      <c r="L8" s="156"/>
      <c r="M8" s="156"/>
      <c r="N8" s="156"/>
      <c r="O8" s="156"/>
    </row>
    <row r="9" spans="1:15" ht="12.75">
      <c r="A9" s="152">
        <v>9</v>
      </c>
      <c r="B9" s="153">
        <f>сСбЮ!A16</f>
        <v>0</v>
      </c>
      <c r="C9" s="154" t="str">
        <f>сСбЮ!B16</f>
        <v>Валеев Гайсар</v>
      </c>
      <c r="D9" s="167"/>
      <c r="E9" s="165"/>
      <c r="F9" s="168"/>
      <c r="G9" s="165"/>
      <c r="H9" s="166"/>
      <c r="I9" s="156"/>
      <c r="J9" s="156"/>
      <c r="K9" s="156"/>
      <c r="L9" s="156"/>
      <c r="M9" s="156"/>
      <c r="N9" s="156"/>
      <c r="O9" s="156"/>
    </row>
    <row r="10" spans="1:15" ht="12.75">
      <c r="A10" s="152"/>
      <c r="B10" s="157"/>
      <c r="C10" s="158">
        <v>2</v>
      </c>
      <c r="D10" s="159"/>
      <c r="E10" s="169" t="s">
        <v>62</v>
      </c>
      <c r="F10" s="170"/>
      <c r="G10" s="165"/>
      <c r="H10" s="166"/>
      <c r="I10" s="156"/>
      <c r="J10" s="156"/>
      <c r="K10" s="156"/>
      <c r="L10" s="156"/>
      <c r="M10" s="156"/>
      <c r="N10" s="156"/>
      <c r="O10" s="156"/>
    </row>
    <row r="11" spans="1:15" ht="12.75">
      <c r="A11" s="152">
        <v>8</v>
      </c>
      <c r="B11" s="153">
        <f>сСбЮ!A15</f>
        <v>0</v>
      </c>
      <c r="C11" s="163" t="str">
        <f>сСбЮ!B15</f>
        <v>Алчинов Айнур</v>
      </c>
      <c r="D11" s="164"/>
      <c r="E11" s="156"/>
      <c r="F11" s="157"/>
      <c r="G11" s="165"/>
      <c r="H11" s="166"/>
      <c r="I11" s="156"/>
      <c r="J11" s="156"/>
      <c r="K11" s="156"/>
      <c r="L11" s="156"/>
      <c r="M11" s="171"/>
      <c r="N11" s="156"/>
      <c r="O11" s="156"/>
    </row>
    <row r="12" spans="1:15" ht="12.75">
      <c r="A12" s="152"/>
      <c r="B12" s="157"/>
      <c r="C12" s="156"/>
      <c r="D12" s="157"/>
      <c r="E12" s="156"/>
      <c r="F12" s="157"/>
      <c r="G12" s="158">
        <v>13</v>
      </c>
      <c r="H12" s="159"/>
      <c r="I12" s="160" t="s">
        <v>55</v>
      </c>
      <c r="J12" s="161"/>
      <c r="K12" s="156"/>
      <c r="L12" s="156"/>
      <c r="M12" s="171"/>
      <c r="N12" s="156"/>
      <c r="O12" s="156"/>
    </row>
    <row r="13" spans="1:15" ht="12.75">
      <c r="A13" s="152">
        <v>5</v>
      </c>
      <c r="B13" s="153">
        <f>сСбЮ!A12</f>
        <v>0</v>
      </c>
      <c r="C13" s="154" t="str">
        <f>сСбЮ!B12</f>
        <v>Исянбаев Фанур</v>
      </c>
      <c r="D13" s="167"/>
      <c r="E13" s="156"/>
      <c r="F13" s="157"/>
      <c r="G13" s="165"/>
      <c r="H13" s="168"/>
      <c r="I13" s="165"/>
      <c r="J13" s="166"/>
      <c r="K13" s="156"/>
      <c r="L13" s="156"/>
      <c r="M13" s="171"/>
      <c r="N13" s="156"/>
      <c r="O13" s="156"/>
    </row>
    <row r="14" spans="1:15" ht="12.75">
      <c r="A14" s="152"/>
      <c r="B14" s="157"/>
      <c r="C14" s="158">
        <v>3</v>
      </c>
      <c r="D14" s="159"/>
      <c r="E14" s="172" t="s">
        <v>59</v>
      </c>
      <c r="F14" s="173"/>
      <c r="G14" s="165"/>
      <c r="H14" s="174"/>
      <c r="I14" s="165"/>
      <c r="J14" s="166"/>
      <c r="K14" s="155"/>
      <c r="L14" s="156"/>
      <c r="M14" s="171"/>
      <c r="N14" s="156"/>
      <c r="O14" s="156"/>
    </row>
    <row r="15" spans="1:15" ht="12.75">
      <c r="A15" s="152">
        <v>12</v>
      </c>
      <c r="B15" s="153">
        <f>сСбЮ!A19</f>
        <v>0</v>
      </c>
      <c r="C15" s="163" t="str">
        <f>сСбЮ!B19</f>
        <v>Ураков Салават</v>
      </c>
      <c r="D15" s="164"/>
      <c r="E15" s="165"/>
      <c r="F15" s="173"/>
      <c r="G15" s="165"/>
      <c r="H15" s="174"/>
      <c r="I15" s="165"/>
      <c r="J15" s="166"/>
      <c r="K15" s="156"/>
      <c r="L15" s="156"/>
      <c r="M15" s="171"/>
      <c r="N15" s="156"/>
      <c r="O15" s="156"/>
    </row>
    <row r="16" spans="1:15" ht="12.75">
      <c r="A16" s="152"/>
      <c r="B16" s="157"/>
      <c r="C16" s="156"/>
      <c r="D16" s="157"/>
      <c r="E16" s="158">
        <v>10</v>
      </c>
      <c r="F16" s="159"/>
      <c r="G16" s="169" t="s">
        <v>58</v>
      </c>
      <c r="H16" s="170"/>
      <c r="I16" s="165"/>
      <c r="J16" s="166"/>
      <c r="K16" s="156"/>
      <c r="L16" s="156"/>
      <c r="M16" s="156"/>
      <c r="N16" s="156"/>
      <c r="O16" s="156"/>
    </row>
    <row r="17" spans="1:15" ht="12.75">
      <c r="A17" s="152">
        <v>13</v>
      </c>
      <c r="B17" s="153">
        <f>сСбЮ!A20</f>
        <v>0</v>
      </c>
      <c r="C17" s="154" t="str">
        <f>сСбЮ!B20</f>
        <v>Ураков Ислам</v>
      </c>
      <c r="D17" s="167"/>
      <c r="E17" s="165"/>
      <c r="F17" s="168"/>
      <c r="G17" s="156"/>
      <c r="H17" s="157"/>
      <c r="I17" s="165"/>
      <c r="J17" s="166"/>
      <c r="K17" s="156"/>
      <c r="L17" s="156"/>
      <c r="M17" s="156"/>
      <c r="N17" s="156"/>
      <c r="O17" s="156"/>
    </row>
    <row r="18" spans="1:15" ht="12.75">
      <c r="A18" s="152"/>
      <c r="B18" s="157"/>
      <c r="C18" s="158">
        <v>4</v>
      </c>
      <c r="D18" s="159"/>
      <c r="E18" s="169" t="s">
        <v>58</v>
      </c>
      <c r="F18" s="170"/>
      <c r="G18" s="156"/>
      <c r="H18" s="157"/>
      <c r="I18" s="165"/>
      <c r="J18" s="166"/>
      <c r="K18" s="156"/>
      <c r="L18" s="156"/>
      <c r="M18" s="156"/>
      <c r="N18" s="156"/>
      <c r="O18" s="156"/>
    </row>
    <row r="19" spans="1:15" ht="12.75">
      <c r="A19" s="152">
        <v>4</v>
      </c>
      <c r="B19" s="153">
        <f>сСбЮ!A11</f>
        <v>0</v>
      </c>
      <c r="C19" s="163" t="str">
        <f>сСбЮ!B11</f>
        <v>Байбулатов Бахтияр</v>
      </c>
      <c r="D19" s="164"/>
      <c r="E19" s="156"/>
      <c r="F19" s="157"/>
      <c r="G19" s="156"/>
      <c r="H19" s="157"/>
      <c r="I19" s="165"/>
      <c r="J19" s="166"/>
      <c r="K19" s="156"/>
      <c r="L19" s="156"/>
      <c r="M19" s="156"/>
      <c r="N19" s="156"/>
      <c r="O19" s="156"/>
    </row>
    <row r="20" spans="1:15" ht="12.75">
      <c r="A20" s="152"/>
      <c r="B20" s="157"/>
      <c r="C20" s="156"/>
      <c r="D20" s="157"/>
      <c r="E20" s="156"/>
      <c r="F20" s="157"/>
      <c r="G20" s="156"/>
      <c r="H20" s="157"/>
      <c r="I20" s="158">
        <v>15</v>
      </c>
      <c r="J20" s="159"/>
      <c r="K20" s="160" t="s">
        <v>57</v>
      </c>
      <c r="L20" s="160"/>
      <c r="M20" s="160"/>
      <c r="N20" s="160"/>
      <c r="O20" s="160"/>
    </row>
    <row r="21" spans="1:15" ht="12.75">
      <c r="A21" s="152">
        <v>3</v>
      </c>
      <c r="B21" s="153">
        <f>сСбЮ!A10</f>
        <v>0</v>
      </c>
      <c r="C21" s="154" t="str">
        <f>сСбЮ!B10</f>
        <v>Азаматов Бахтияр</v>
      </c>
      <c r="D21" s="167"/>
      <c r="E21" s="156"/>
      <c r="F21" s="157"/>
      <c r="G21" s="156"/>
      <c r="H21" s="157"/>
      <c r="I21" s="165"/>
      <c r="J21" s="175"/>
      <c r="K21" s="166"/>
      <c r="L21" s="166"/>
      <c r="M21" s="156"/>
      <c r="N21" s="176" t="s">
        <v>39</v>
      </c>
      <c r="O21" s="176"/>
    </row>
    <row r="22" spans="1:15" ht="12.75">
      <c r="A22" s="152"/>
      <c r="B22" s="157"/>
      <c r="C22" s="158">
        <v>5</v>
      </c>
      <c r="D22" s="159"/>
      <c r="E22" s="160" t="s">
        <v>57</v>
      </c>
      <c r="F22" s="167"/>
      <c r="G22" s="156"/>
      <c r="H22" s="157"/>
      <c r="I22" s="165"/>
      <c r="J22" s="177"/>
      <c r="K22" s="166"/>
      <c r="L22" s="166"/>
      <c r="M22" s="156"/>
      <c r="N22" s="156"/>
      <c r="O22" s="156"/>
    </row>
    <row r="23" spans="1:15" ht="12.75">
      <c r="A23" s="152">
        <v>14</v>
      </c>
      <c r="B23" s="153">
        <f>сСбЮ!A21</f>
        <v>0</v>
      </c>
      <c r="C23" s="163" t="str">
        <f>сСбЮ!B21</f>
        <v>_</v>
      </c>
      <c r="D23" s="164"/>
      <c r="E23" s="165"/>
      <c r="F23" s="173"/>
      <c r="G23" s="156"/>
      <c r="H23" s="157"/>
      <c r="I23" s="165"/>
      <c r="J23" s="166"/>
      <c r="K23" s="166"/>
      <c r="L23" s="166"/>
      <c r="M23" s="156"/>
      <c r="N23" s="156"/>
      <c r="O23" s="156"/>
    </row>
    <row r="24" spans="1:15" ht="12.75">
      <c r="A24" s="152"/>
      <c r="B24" s="157"/>
      <c r="C24" s="156"/>
      <c r="D24" s="157"/>
      <c r="E24" s="158">
        <v>11</v>
      </c>
      <c r="F24" s="159"/>
      <c r="G24" s="160" t="s">
        <v>57</v>
      </c>
      <c r="H24" s="167"/>
      <c r="I24" s="165"/>
      <c r="J24" s="166"/>
      <c r="K24" s="166"/>
      <c r="L24" s="166"/>
      <c r="M24" s="156"/>
      <c r="N24" s="156"/>
      <c r="O24" s="156"/>
    </row>
    <row r="25" spans="1:15" ht="12.75">
      <c r="A25" s="152">
        <v>11</v>
      </c>
      <c r="B25" s="153">
        <f>сСбЮ!A18</f>
        <v>0</v>
      </c>
      <c r="C25" s="154" t="str">
        <f>сСбЮ!B18</f>
        <v>Такалов Радмир</v>
      </c>
      <c r="D25" s="167"/>
      <c r="E25" s="165"/>
      <c r="F25" s="168"/>
      <c r="G25" s="165"/>
      <c r="H25" s="173"/>
      <c r="I25" s="165"/>
      <c r="J25" s="166"/>
      <c r="K25" s="166"/>
      <c r="L25" s="166"/>
      <c r="M25" s="156"/>
      <c r="N25" s="156"/>
      <c r="O25" s="156"/>
    </row>
    <row r="26" spans="1:15" ht="12.75">
      <c r="A26" s="152"/>
      <c r="B26" s="157"/>
      <c r="C26" s="158">
        <v>6</v>
      </c>
      <c r="D26" s="159"/>
      <c r="E26" s="169" t="s">
        <v>60</v>
      </c>
      <c r="F26" s="170"/>
      <c r="G26" s="165"/>
      <c r="H26" s="173"/>
      <c r="I26" s="165"/>
      <c r="J26" s="166"/>
      <c r="K26" s="166"/>
      <c r="L26" s="166"/>
      <c r="M26" s="156"/>
      <c r="N26" s="156"/>
      <c r="O26" s="156"/>
    </row>
    <row r="27" spans="1:15" ht="12.75">
      <c r="A27" s="152">
        <v>6</v>
      </c>
      <c r="B27" s="153">
        <f>сСбЮ!A13</f>
        <v>0</v>
      </c>
      <c r="C27" s="163" t="str">
        <f>сСбЮ!B13</f>
        <v>Тагиров Ислам</v>
      </c>
      <c r="D27" s="164"/>
      <c r="E27" s="156"/>
      <c r="F27" s="157"/>
      <c r="G27" s="165"/>
      <c r="H27" s="173"/>
      <c r="I27" s="165"/>
      <c r="J27" s="166"/>
      <c r="K27" s="166"/>
      <c r="L27" s="166"/>
      <c r="M27" s="156"/>
      <c r="N27" s="156"/>
      <c r="O27" s="156"/>
    </row>
    <row r="28" spans="1:15" ht="12.75">
      <c r="A28" s="152"/>
      <c r="B28" s="157"/>
      <c r="C28" s="156"/>
      <c r="D28" s="157"/>
      <c r="E28" s="156"/>
      <c r="F28" s="157"/>
      <c r="G28" s="158">
        <v>14</v>
      </c>
      <c r="H28" s="159"/>
      <c r="I28" s="169" t="s">
        <v>57</v>
      </c>
      <c r="J28" s="161"/>
      <c r="K28" s="166"/>
      <c r="L28" s="166"/>
      <c r="M28" s="156"/>
      <c r="N28" s="156"/>
      <c r="O28" s="156"/>
    </row>
    <row r="29" spans="1:15" ht="12.75">
      <c r="A29" s="152">
        <v>7</v>
      </c>
      <c r="B29" s="153">
        <f>сСбЮ!A14</f>
        <v>0</v>
      </c>
      <c r="C29" s="154" t="str">
        <f>сСбЮ!B14</f>
        <v>Акманов Газиз</v>
      </c>
      <c r="D29" s="167"/>
      <c r="E29" s="156"/>
      <c r="F29" s="157"/>
      <c r="G29" s="165"/>
      <c r="H29" s="175"/>
      <c r="I29" s="156"/>
      <c r="J29" s="156"/>
      <c r="K29" s="166"/>
      <c r="L29" s="166"/>
      <c r="M29" s="156"/>
      <c r="N29" s="156"/>
      <c r="O29" s="156"/>
    </row>
    <row r="30" spans="1:15" ht="12.75">
      <c r="A30" s="152"/>
      <c r="B30" s="157"/>
      <c r="C30" s="158">
        <v>7</v>
      </c>
      <c r="D30" s="159"/>
      <c r="E30" s="160" t="s">
        <v>61</v>
      </c>
      <c r="F30" s="167"/>
      <c r="G30" s="165"/>
      <c r="H30" s="178"/>
      <c r="I30" s="156"/>
      <c r="J30" s="156"/>
      <c r="K30" s="166"/>
      <c r="L30" s="166"/>
      <c r="M30" s="156"/>
      <c r="N30" s="156"/>
      <c r="O30" s="156"/>
    </row>
    <row r="31" spans="1:15" ht="12.75">
      <c r="A31" s="152">
        <v>10</v>
      </c>
      <c r="B31" s="153">
        <f>сСбЮ!A17</f>
        <v>0</v>
      </c>
      <c r="C31" s="163" t="str">
        <f>сСбЮ!B17</f>
        <v>Искандаров Ильяс</v>
      </c>
      <c r="D31" s="164"/>
      <c r="E31" s="165"/>
      <c r="F31" s="173"/>
      <c r="G31" s="165"/>
      <c r="H31" s="178"/>
      <c r="I31" s="152">
        <v>-15</v>
      </c>
      <c r="J31" s="179">
        <f>IF(J20=H12,H28,IF(J20=H28,H12,0))</f>
        <v>0</v>
      </c>
      <c r="K31" s="154" t="str">
        <f>IF(K20=I12,I28,IF(K20=I28,I12,0))</f>
        <v>Ярмухаметов Булат</v>
      </c>
      <c r="L31" s="154"/>
      <c r="M31" s="172"/>
      <c r="N31" s="172"/>
      <c r="O31" s="172"/>
    </row>
    <row r="32" spans="1:15" ht="12.75">
      <c r="A32" s="152"/>
      <c r="B32" s="157"/>
      <c r="C32" s="156"/>
      <c r="D32" s="157"/>
      <c r="E32" s="158">
        <v>12</v>
      </c>
      <c r="F32" s="159"/>
      <c r="G32" s="169" t="s">
        <v>56</v>
      </c>
      <c r="H32" s="180"/>
      <c r="I32" s="156"/>
      <c r="J32" s="156"/>
      <c r="K32" s="166"/>
      <c r="L32" s="166"/>
      <c r="M32" s="156"/>
      <c r="N32" s="176" t="s">
        <v>40</v>
      </c>
      <c r="O32" s="176"/>
    </row>
    <row r="33" spans="1:15" ht="12.75">
      <c r="A33" s="152">
        <v>15</v>
      </c>
      <c r="B33" s="153">
        <f>сСбЮ!A22</f>
        <v>0</v>
      </c>
      <c r="C33" s="154" t="str">
        <f>сСбЮ!B22</f>
        <v>Габитов Айсар</v>
      </c>
      <c r="D33" s="167"/>
      <c r="E33" s="165"/>
      <c r="F33" s="175"/>
      <c r="G33" s="156"/>
      <c r="H33" s="156"/>
      <c r="I33" s="156"/>
      <c r="J33" s="156"/>
      <c r="K33" s="166"/>
      <c r="L33" s="166"/>
      <c r="M33" s="156"/>
      <c r="N33" s="156"/>
      <c r="O33" s="156"/>
    </row>
    <row r="34" spans="1:15" ht="12.75">
      <c r="A34" s="152"/>
      <c r="B34" s="157"/>
      <c r="C34" s="158">
        <v>8</v>
      </c>
      <c r="D34" s="159"/>
      <c r="E34" s="169" t="s">
        <v>56</v>
      </c>
      <c r="F34" s="180"/>
      <c r="G34" s="156"/>
      <c r="H34" s="156"/>
      <c r="I34" s="156"/>
      <c r="J34" s="156"/>
      <c r="K34" s="166"/>
      <c r="L34" s="166"/>
      <c r="M34" s="156"/>
      <c r="N34" s="156"/>
      <c r="O34" s="156"/>
    </row>
    <row r="35" spans="1:15" ht="12.75">
      <c r="A35" s="152">
        <v>2</v>
      </c>
      <c r="B35" s="153">
        <f>сСбЮ!A9</f>
        <v>0</v>
      </c>
      <c r="C35" s="163" t="str">
        <f>сСбЮ!B9</f>
        <v>Морозов Раиль</v>
      </c>
      <c r="D35" s="181"/>
      <c r="E35" s="156"/>
      <c r="F35" s="156"/>
      <c r="G35" s="156"/>
      <c r="H35" s="156"/>
      <c r="I35" s="156"/>
      <c r="J35" s="156"/>
      <c r="K35" s="166"/>
      <c r="L35" s="166"/>
      <c r="M35" s="156"/>
      <c r="N35" s="156"/>
      <c r="O35" s="156"/>
    </row>
    <row r="36" spans="1:15" ht="12.75">
      <c r="A36" s="152"/>
      <c r="B36" s="152"/>
      <c r="C36" s="156"/>
      <c r="D36" s="156"/>
      <c r="E36" s="156"/>
      <c r="F36" s="156"/>
      <c r="G36" s="156"/>
      <c r="H36" s="156"/>
      <c r="I36" s="156"/>
      <c r="J36" s="156"/>
      <c r="K36" s="166"/>
      <c r="L36" s="166"/>
      <c r="M36" s="156"/>
      <c r="N36" s="156"/>
      <c r="O36" s="156"/>
    </row>
    <row r="37" spans="1:15" ht="12.75">
      <c r="A37" s="152">
        <v>-1</v>
      </c>
      <c r="B37" s="179">
        <f>IF(D6=B5,B7,IF(D6=B7,B5,0))</f>
        <v>0</v>
      </c>
      <c r="C37" s="154" t="str">
        <f>IF(E6=C5,C7,IF(E6=C7,C5,0))</f>
        <v>_</v>
      </c>
      <c r="D37" s="155"/>
      <c r="E37" s="156"/>
      <c r="F37" s="156"/>
      <c r="G37" s="152">
        <v>-13</v>
      </c>
      <c r="H37" s="179">
        <f>IF(H12=F8,F16,IF(H12=F16,F8,0))</f>
        <v>0</v>
      </c>
      <c r="I37" s="154" t="str">
        <f>IF(I12=G8,G16,IF(I12=G16,G8,0))</f>
        <v>Байбулатов Бахтияр</v>
      </c>
      <c r="J37" s="155"/>
      <c r="K37" s="156"/>
      <c r="L37" s="156"/>
      <c r="M37" s="156"/>
      <c r="N37" s="156"/>
      <c r="O37" s="156"/>
    </row>
    <row r="38" spans="1:15" ht="12.75">
      <c r="A38" s="152"/>
      <c r="B38" s="152"/>
      <c r="C38" s="158">
        <v>16</v>
      </c>
      <c r="D38" s="159"/>
      <c r="E38" s="182" t="s">
        <v>63</v>
      </c>
      <c r="F38" s="183"/>
      <c r="G38" s="156"/>
      <c r="H38" s="156"/>
      <c r="I38" s="165"/>
      <c r="J38" s="166"/>
      <c r="K38" s="156"/>
      <c r="L38" s="156"/>
      <c r="M38" s="156"/>
      <c r="N38" s="156"/>
      <c r="O38" s="156"/>
    </row>
    <row r="39" spans="1:15" ht="12.75">
      <c r="A39" s="152">
        <v>-2</v>
      </c>
      <c r="B39" s="179">
        <f>IF(D10=B9,B11,IF(D10=B11,B9,0))</f>
        <v>0</v>
      </c>
      <c r="C39" s="163" t="str">
        <f>IF(E10=C9,C11,IF(E10=C11,C9,0))</f>
        <v>Валеев Гайсар</v>
      </c>
      <c r="D39" s="181"/>
      <c r="E39" s="158">
        <v>20</v>
      </c>
      <c r="F39" s="159"/>
      <c r="G39" s="182" t="s">
        <v>61</v>
      </c>
      <c r="H39" s="183"/>
      <c r="I39" s="158">
        <v>26</v>
      </c>
      <c r="J39" s="159"/>
      <c r="K39" s="182" t="s">
        <v>58</v>
      </c>
      <c r="L39" s="183"/>
      <c r="M39" s="156"/>
      <c r="N39" s="156"/>
      <c r="O39" s="156"/>
    </row>
    <row r="40" spans="1:15" ht="12.75">
      <c r="A40" s="152"/>
      <c r="B40" s="152"/>
      <c r="C40" s="152">
        <v>-12</v>
      </c>
      <c r="D40" s="179">
        <f>IF(F32=D30,D34,IF(F32=D34,D30,0))</f>
        <v>0</v>
      </c>
      <c r="E40" s="163" t="str">
        <f>IF(G32=E30,E34,IF(G32=E34,E30,0))</f>
        <v>Акманов Газиз</v>
      </c>
      <c r="F40" s="181"/>
      <c r="G40" s="165"/>
      <c r="H40" s="178"/>
      <c r="I40" s="165"/>
      <c r="J40" s="175"/>
      <c r="K40" s="165"/>
      <c r="L40" s="166"/>
      <c r="M40" s="156"/>
      <c r="N40" s="156"/>
      <c r="O40" s="156"/>
    </row>
    <row r="41" spans="1:15" ht="12.75">
      <c r="A41" s="152">
        <v>-3</v>
      </c>
      <c r="B41" s="179">
        <f>IF(D14=B13,B15,IF(D14=B15,B13,0))</f>
        <v>0</v>
      </c>
      <c r="C41" s="154" t="str">
        <f>IF(E14=C13,C15,IF(E14=C15,C13,0))</f>
        <v>Ураков Салават</v>
      </c>
      <c r="D41" s="155"/>
      <c r="E41" s="156"/>
      <c r="F41" s="156"/>
      <c r="G41" s="158">
        <v>24</v>
      </c>
      <c r="H41" s="159"/>
      <c r="I41" s="184" t="s">
        <v>61</v>
      </c>
      <c r="J41" s="177"/>
      <c r="K41" s="165"/>
      <c r="L41" s="166"/>
      <c r="M41" s="156"/>
      <c r="N41" s="156"/>
      <c r="O41" s="156"/>
    </row>
    <row r="42" spans="1:15" ht="12.75">
      <c r="A42" s="152"/>
      <c r="B42" s="152"/>
      <c r="C42" s="158">
        <v>17</v>
      </c>
      <c r="D42" s="159"/>
      <c r="E42" s="182" t="s">
        <v>66</v>
      </c>
      <c r="F42" s="183"/>
      <c r="G42" s="165"/>
      <c r="H42" s="166"/>
      <c r="I42" s="166"/>
      <c r="J42" s="166"/>
      <c r="K42" s="165"/>
      <c r="L42" s="166"/>
      <c r="M42" s="156"/>
      <c r="N42" s="156"/>
      <c r="O42" s="156"/>
    </row>
    <row r="43" spans="1:15" ht="12.75">
      <c r="A43" s="152">
        <v>-4</v>
      </c>
      <c r="B43" s="179">
        <f>IF(D18=B17,B19,IF(D18=B19,B17,0))</f>
        <v>0</v>
      </c>
      <c r="C43" s="163" t="str">
        <f>IF(E18=C17,C19,IF(E18=C19,C17,0))</f>
        <v>Ураков Ислам</v>
      </c>
      <c r="D43" s="181"/>
      <c r="E43" s="158">
        <v>21</v>
      </c>
      <c r="F43" s="159"/>
      <c r="G43" s="184" t="s">
        <v>60</v>
      </c>
      <c r="H43" s="183"/>
      <c r="I43" s="166"/>
      <c r="J43" s="166"/>
      <c r="K43" s="158">
        <v>28</v>
      </c>
      <c r="L43" s="159"/>
      <c r="M43" s="182" t="s">
        <v>58</v>
      </c>
      <c r="N43" s="172"/>
      <c r="O43" s="172"/>
    </row>
    <row r="44" spans="1:15" ht="12.75">
      <c r="A44" s="152"/>
      <c r="B44" s="152"/>
      <c r="C44" s="152">
        <v>-11</v>
      </c>
      <c r="D44" s="179">
        <f>IF(F24=D22,D26,IF(F24=D26,D22,0))</f>
        <v>0</v>
      </c>
      <c r="E44" s="163" t="str">
        <f>IF(G24=E22,E26,IF(G24=E26,E22,0))</f>
        <v>Тагиров Ислам</v>
      </c>
      <c r="F44" s="181"/>
      <c r="G44" s="156"/>
      <c r="H44" s="156"/>
      <c r="I44" s="166"/>
      <c r="J44" s="166"/>
      <c r="K44" s="165"/>
      <c r="L44" s="166"/>
      <c r="M44" s="156"/>
      <c r="N44" s="176" t="s">
        <v>41</v>
      </c>
      <c r="O44" s="176"/>
    </row>
    <row r="45" spans="1:15" ht="12.75">
      <c r="A45" s="152">
        <v>-5</v>
      </c>
      <c r="B45" s="179">
        <f>IF(D22=B21,B23,IF(D22=B23,B21,0))</f>
        <v>0</v>
      </c>
      <c r="C45" s="154" t="str">
        <f>IF(E22=C21,C23,IF(E22=C23,C21,0))</f>
        <v>_</v>
      </c>
      <c r="D45" s="155"/>
      <c r="E45" s="156"/>
      <c r="F45" s="156"/>
      <c r="G45" s="152">
        <v>-14</v>
      </c>
      <c r="H45" s="179">
        <f>IF(H28=F24,F32,IF(H28=F32,F24,0))</f>
        <v>0</v>
      </c>
      <c r="I45" s="154" t="str">
        <f>IF(I28=G24,G32,IF(I28=G32,G24,0))</f>
        <v>Морозов Раиль</v>
      </c>
      <c r="J45" s="155"/>
      <c r="K45" s="165"/>
      <c r="L45" s="166"/>
      <c r="M45" s="166"/>
      <c r="N45" s="156"/>
      <c r="O45" s="156"/>
    </row>
    <row r="46" spans="1:15" ht="12.75">
      <c r="A46" s="152"/>
      <c r="B46" s="152"/>
      <c r="C46" s="158">
        <v>18</v>
      </c>
      <c r="D46" s="159"/>
      <c r="E46" s="182" t="s">
        <v>65</v>
      </c>
      <c r="F46" s="183"/>
      <c r="G46" s="156"/>
      <c r="H46" s="156"/>
      <c r="I46" s="185"/>
      <c r="J46" s="166"/>
      <c r="K46" s="165"/>
      <c r="L46" s="166"/>
      <c r="M46" s="166"/>
      <c r="N46" s="156"/>
      <c r="O46" s="156"/>
    </row>
    <row r="47" spans="1:15" ht="12.75">
      <c r="A47" s="152">
        <v>-6</v>
      </c>
      <c r="B47" s="179">
        <f>IF(D26=B25,B27,IF(D26=B27,B25,0))</f>
        <v>0</v>
      </c>
      <c r="C47" s="163" t="str">
        <f>IF(E26=C25,C27,IF(E26=C27,C25,0))</f>
        <v>Такалов Радмир</v>
      </c>
      <c r="D47" s="181"/>
      <c r="E47" s="158">
        <v>22</v>
      </c>
      <c r="F47" s="159"/>
      <c r="G47" s="182" t="s">
        <v>59</v>
      </c>
      <c r="H47" s="183"/>
      <c r="I47" s="158">
        <v>27</v>
      </c>
      <c r="J47" s="159"/>
      <c r="K47" s="184" t="s">
        <v>56</v>
      </c>
      <c r="L47" s="183"/>
      <c r="M47" s="166"/>
      <c r="N47" s="156"/>
      <c r="O47" s="156"/>
    </row>
    <row r="48" spans="1:15" ht="12.75">
      <c r="A48" s="152"/>
      <c r="B48" s="152"/>
      <c r="C48" s="152">
        <v>-10</v>
      </c>
      <c r="D48" s="179">
        <f>IF(F16=D14,D18,IF(F16=D18,D14,0))</f>
        <v>0</v>
      </c>
      <c r="E48" s="163" t="str">
        <f>IF(G16=E14,E18,IF(G16=E18,E14,0))</f>
        <v>Исянбаев Фанур</v>
      </c>
      <c r="F48" s="181"/>
      <c r="G48" s="165"/>
      <c r="H48" s="178"/>
      <c r="I48" s="165"/>
      <c r="J48" s="175"/>
      <c r="K48" s="156"/>
      <c r="L48" s="156"/>
      <c r="M48" s="166"/>
      <c r="N48" s="156"/>
      <c r="O48" s="156"/>
    </row>
    <row r="49" spans="1:15" ht="12.75">
      <c r="A49" s="152">
        <v>-7</v>
      </c>
      <c r="B49" s="179">
        <f>IF(D30=B29,B31,IF(D30=B31,B29,0))</f>
        <v>0</v>
      </c>
      <c r="C49" s="154" t="str">
        <f>IF(E30=C29,C31,IF(E30=C31,C29,0))</f>
        <v>Искандаров Ильяс</v>
      </c>
      <c r="D49" s="155"/>
      <c r="E49" s="156"/>
      <c r="F49" s="156"/>
      <c r="G49" s="158">
        <v>25</v>
      </c>
      <c r="H49" s="159"/>
      <c r="I49" s="184" t="s">
        <v>59</v>
      </c>
      <c r="J49" s="177"/>
      <c r="K49" s="156"/>
      <c r="L49" s="156"/>
      <c r="M49" s="166"/>
      <c r="N49" s="156"/>
      <c r="O49" s="156"/>
    </row>
    <row r="50" spans="1:15" ht="12.75">
      <c r="A50" s="152"/>
      <c r="B50" s="152"/>
      <c r="C50" s="158">
        <v>19</v>
      </c>
      <c r="D50" s="159"/>
      <c r="E50" s="182" t="s">
        <v>69</v>
      </c>
      <c r="F50" s="183"/>
      <c r="G50" s="165"/>
      <c r="H50" s="166"/>
      <c r="I50" s="166"/>
      <c r="J50" s="166"/>
      <c r="K50" s="156"/>
      <c r="L50" s="156"/>
      <c r="M50" s="166"/>
      <c r="N50" s="156"/>
      <c r="O50" s="156"/>
    </row>
    <row r="51" spans="1:15" ht="12.75">
      <c r="A51" s="152">
        <v>-8</v>
      </c>
      <c r="B51" s="179">
        <f>IF(D34=B33,B35,IF(D34=B35,B33,0))</f>
        <v>0</v>
      </c>
      <c r="C51" s="163" t="str">
        <f>IF(E34=C33,C35,IF(E34=C35,C33,0))</f>
        <v>Габитов Айсар</v>
      </c>
      <c r="D51" s="181"/>
      <c r="E51" s="158">
        <v>23</v>
      </c>
      <c r="F51" s="159"/>
      <c r="G51" s="184" t="s">
        <v>69</v>
      </c>
      <c r="H51" s="183"/>
      <c r="I51" s="166"/>
      <c r="J51" s="166"/>
      <c r="K51" s="152">
        <v>-28</v>
      </c>
      <c r="L51" s="179">
        <f>IF(L43=J39,J47,IF(L43=J47,J39,0))</f>
        <v>0</v>
      </c>
      <c r="M51" s="154" t="str">
        <f>IF(M43=K39,K47,IF(M43=K47,K39,0))</f>
        <v>Морозов Раиль</v>
      </c>
      <c r="N51" s="172"/>
      <c r="O51" s="172"/>
    </row>
    <row r="52" spans="1:15" ht="12.75">
      <c r="A52" s="152"/>
      <c r="B52" s="152"/>
      <c r="C52" s="186">
        <v>-9</v>
      </c>
      <c r="D52" s="179">
        <f>IF(F8=D6,D10,IF(F8=D10,D6,0))</f>
        <v>0</v>
      </c>
      <c r="E52" s="163" t="str">
        <f>IF(G8=E6,E10,IF(G8=E10,E6,0))</f>
        <v>Алчинов Айнур</v>
      </c>
      <c r="F52" s="181"/>
      <c r="G52" s="156"/>
      <c r="H52" s="156"/>
      <c r="I52" s="166"/>
      <c r="J52" s="166"/>
      <c r="K52" s="156"/>
      <c r="L52" s="156"/>
      <c r="M52" s="187"/>
      <c r="N52" s="176" t="s">
        <v>42</v>
      </c>
      <c r="O52" s="176"/>
    </row>
    <row r="53" spans="1:15" ht="12.75">
      <c r="A53" s="152"/>
      <c r="B53" s="152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156"/>
    </row>
    <row r="54" spans="1:15" ht="12.75">
      <c r="A54" s="152">
        <v>-26</v>
      </c>
      <c r="B54" s="179">
        <f>IF(J39=H37,H41,IF(J39=H41,H37,0))</f>
        <v>0</v>
      </c>
      <c r="C54" s="154" t="str">
        <f>IF(K39=I37,I41,IF(K39=I41,I37,0))</f>
        <v>Акманов Газиз</v>
      </c>
      <c r="D54" s="155"/>
      <c r="E54" s="156"/>
      <c r="F54" s="156"/>
      <c r="G54" s="152">
        <v>-20</v>
      </c>
      <c r="H54" s="179">
        <f>IF(F39=D38,D40,IF(F39=D40,D38,0))</f>
        <v>0</v>
      </c>
      <c r="I54" s="154" t="str">
        <f>IF(G39=E38,E40,IF(G39=E40,E38,0))</f>
        <v>Валеев Гайсар</v>
      </c>
      <c r="J54" s="155"/>
      <c r="K54" s="156"/>
      <c r="L54" s="156"/>
      <c r="M54" s="156"/>
      <c r="N54" s="156"/>
      <c r="O54" s="156"/>
    </row>
    <row r="55" spans="1:15" ht="12.75">
      <c r="A55" s="152"/>
      <c r="B55" s="157"/>
      <c r="C55" s="158">
        <v>29</v>
      </c>
      <c r="D55" s="159"/>
      <c r="E55" s="160" t="s">
        <v>61</v>
      </c>
      <c r="F55" s="161"/>
      <c r="G55" s="152"/>
      <c r="H55" s="152"/>
      <c r="I55" s="158">
        <v>31</v>
      </c>
      <c r="J55" s="159"/>
      <c r="K55" s="160" t="s">
        <v>66</v>
      </c>
      <c r="L55" s="161"/>
      <c r="M55" s="156"/>
      <c r="N55" s="156"/>
      <c r="O55" s="156"/>
    </row>
    <row r="56" spans="1:15" ht="12.75">
      <c r="A56" s="152">
        <v>-27</v>
      </c>
      <c r="B56" s="179">
        <f>IF(J47=H45,H49,IF(J47=H49,H45,0))</f>
        <v>0</v>
      </c>
      <c r="C56" s="163" t="str">
        <f>IF(K47=I45,I49,IF(K47=I49,I45,0))</f>
        <v>Исянбаев Фанур</v>
      </c>
      <c r="D56" s="181"/>
      <c r="E56" s="188" t="s">
        <v>43</v>
      </c>
      <c r="F56" s="188"/>
      <c r="G56" s="152">
        <v>-21</v>
      </c>
      <c r="H56" s="179">
        <f>IF(F43=D42,D44,IF(F43=D44,D42,0))</f>
        <v>0</v>
      </c>
      <c r="I56" s="163" t="str">
        <f>IF(G43=E42,E44,IF(G43=E44,E42,0))</f>
        <v>Ураков Салават</v>
      </c>
      <c r="J56" s="181"/>
      <c r="K56" s="165"/>
      <c r="L56" s="166"/>
      <c r="M56" s="166"/>
      <c r="N56" s="156"/>
      <c r="O56" s="156"/>
    </row>
    <row r="57" spans="1:15" ht="12.75">
      <c r="A57" s="152"/>
      <c r="B57" s="152"/>
      <c r="C57" s="152">
        <v>-29</v>
      </c>
      <c r="D57" s="179">
        <f>IF(D55=B54,B56,IF(D55=B56,B54,0))</f>
        <v>0</v>
      </c>
      <c r="E57" s="154" t="str">
        <f>IF(E55=C54,C56,IF(E55=C56,C54,0))</f>
        <v>Исянбаев Фанур</v>
      </c>
      <c r="F57" s="155"/>
      <c r="G57" s="152"/>
      <c r="H57" s="152"/>
      <c r="I57" s="156"/>
      <c r="J57" s="156"/>
      <c r="K57" s="158">
        <v>33</v>
      </c>
      <c r="L57" s="159"/>
      <c r="M57" s="160" t="s">
        <v>66</v>
      </c>
      <c r="N57" s="172"/>
      <c r="O57" s="172"/>
    </row>
    <row r="58" spans="1:15" ht="12.75">
      <c r="A58" s="152"/>
      <c r="B58" s="152"/>
      <c r="C58" s="156"/>
      <c r="D58" s="156"/>
      <c r="E58" s="188" t="s">
        <v>45</v>
      </c>
      <c r="F58" s="188"/>
      <c r="G58" s="152">
        <v>-22</v>
      </c>
      <c r="H58" s="179">
        <f>IF(F47=D46,D48,IF(F47=D48,D46,0))</f>
        <v>0</v>
      </c>
      <c r="I58" s="154" t="str">
        <f>IF(G47=E46,E48,IF(G47=E48,E46,0))</f>
        <v>Такалов Радмир</v>
      </c>
      <c r="J58" s="155"/>
      <c r="K58" s="165"/>
      <c r="L58" s="166"/>
      <c r="M58" s="156"/>
      <c r="N58" s="176" t="s">
        <v>70</v>
      </c>
      <c r="O58" s="176"/>
    </row>
    <row r="59" spans="1:15" ht="12.75">
      <c r="A59" s="152">
        <v>-24</v>
      </c>
      <c r="B59" s="179">
        <f>IF(H41=F39,F43,IF(H41=F43,F39,0))</f>
        <v>0</v>
      </c>
      <c r="C59" s="154" t="str">
        <f>IF(I41=G39,G43,IF(I41=G43,G39,0))</f>
        <v>Тагиров Ислам</v>
      </c>
      <c r="D59" s="155"/>
      <c r="E59" s="156"/>
      <c r="F59" s="156"/>
      <c r="G59" s="152"/>
      <c r="H59" s="152"/>
      <c r="I59" s="158">
        <v>32</v>
      </c>
      <c r="J59" s="159"/>
      <c r="K59" s="169" t="s">
        <v>62</v>
      </c>
      <c r="L59" s="161"/>
      <c r="M59" s="189"/>
      <c r="N59" s="156"/>
      <c r="O59" s="156"/>
    </row>
    <row r="60" spans="1:15" ht="12.75">
      <c r="A60" s="152"/>
      <c r="B60" s="152"/>
      <c r="C60" s="158">
        <v>30</v>
      </c>
      <c r="D60" s="159"/>
      <c r="E60" s="160" t="s">
        <v>60</v>
      </c>
      <c r="F60" s="161"/>
      <c r="G60" s="152">
        <v>-23</v>
      </c>
      <c r="H60" s="179">
        <f>IF(F51=D50,D52,IF(F51=D52,D50,0))</f>
        <v>0</v>
      </c>
      <c r="I60" s="163" t="str">
        <f>IF(G51=E50,E52,IF(G51=E52,E50,0))</f>
        <v>Алчинов Айнур</v>
      </c>
      <c r="J60" s="181"/>
      <c r="K60" s="152">
        <v>-33</v>
      </c>
      <c r="L60" s="179">
        <f>IF(L57=J55,J59,IF(L57=J59,J55,0))</f>
        <v>0</v>
      </c>
      <c r="M60" s="154" t="str">
        <f>IF(M57=K55,K59,IF(M57=K59,K55,0))</f>
        <v>Алчинов Айнур</v>
      </c>
      <c r="N60" s="172"/>
      <c r="O60" s="172"/>
    </row>
    <row r="61" spans="1:15" ht="12.75">
      <c r="A61" s="152">
        <v>-25</v>
      </c>
      <c r="B61" s="179">
        <f>IF(H49=F47,F51,IF(H49=F51,F47,0))</f>
        <v>0</v>
      </c>
      <c r="C61" s="163" t="str">
        <f>IF(I49=G47,G51,IF(I49=G51,G47,0))</f>
        <v>Габитов Айсар</v>
      </c>
      <c r="D61" s="181"/>
      <c r="E61" s="188" t="s">
        <v>44</v>
      </c>
      <c r="F61" s="188"/>
      <c r="G61" s="156"/>
      <c r="H61" s="156"/>
      <c r="I61" s="156"/>
      <c r="J61" s="156"/>
      <c r="K61" s="156"/>
      <c r="L61" s="156"/>
      <c r="M61" s="156"/>
      <c r="N61" s="176" t="s">
        <v>71</v>
      </c>
      <c r="O61" s="176"/>
    </row>
    <row r="62" spans="1:15" ht="12.75">
      <c r="A62" s="152"/>
      <c r="B62" s="152"/>
      <c r="C62" s="152">
        <v>-30</v>
      </c>
      <c r="D62" s="179">
        <f>IF(D60=B59,B61,IF(D60=B61,B59,0))</f>
        <v>0</v>
      </c>
      <c r="E62" s="154" t="str">
        <f>IF(E60=C59,C61,IF(E60=C61,C59,0))</f>
        <v>Габитов Айсар</v>
      </c>
      <c r="F62" s="155"/>
      <c r="G62" s="156"/>
      <c r="H62" s="156"/>
      <c r="I62" s="156"/>
      <c r="J62" s="156"/>
      <c r="K62" s="156"/>
      <c r="L62" s="156"/>
      <c r="M62" s="156"/>
      <c r="N62" s="156"/>
      <c r="O62" s="156"/>
    </row>
    <row r="63" spans="1:15" ht="12.75">
      <c r="A63" s="152"/>
      <c r="B63" s="152"/>
      <c r="C63" s="156"/>
      <c r="D63" s="156"/>
      <c r="E63" s="188" t="s">
        <v>46</v>
      </c>
      <c r="F63" s="188"/>
      <c r="G63" s="156"/>
      <c r="H63" s="156"/>
      <c r="I63" s="152">
        <v>-31</v>
      </c>
      <c r="J63" s="179">
        <f>IF(J55=H54,H56,IF(J55=H56,H54,0))</f>
        <v>0</v>
      </c>
      <c r="K63" s="154" t="str">
        <f>IF(K55=I54,I56,IF(K55=I56,I54,0))</f>
        <v>Валеев Гайсар</v>
      </c>
      <c r="L63" s="155"/>
      <c r="M63" s="156"/>
      <c r="N63" s="156"/>
      <c r="O63" s="156"/>
    </row>
    <row r="64" spans="1:15" ht="12.75">
      <c r="A64" s="152">
        <v>-16</v>
      </c>
      <c r="B64" s="179">
        <f>IF(D38=B37,B39,IF(D38=B39,B37,0))</f>
        <v>0</v>
      </c>
      <c r="C64" s="154" t="str">
        <f>IF(E38=C37,C39,IF(E38=C39,C37,0))</f>
        <v>_</v>
      </c>
      <c r="D64" s="155"/>
      <c r="E64" s="156"/>
      <c r="F64" s="156"/>
      <c r="G64" s="156"/>
      <c r="H64" s="156"/>
      <c r="I64" s="156"/>
      <c r="J64" s="156"/>
      <c r="K64" s="158">
        <v>34</v>
      </c>
      <c r="L64" s="159"/>
      <c r="M64" s="160" t="s">
        <v>63</v>
      </c>
      <c r="N64" s="172"/>
      <c r="O64" s="172"/>
    </row>
    <row r="65" spans="1:15" ht="12.75">
      <c r="A65" s="152"/>
      <c r="B65" s="152"/>
      <c r="C65" s="158">
        <v>35</v>
      </c>
      <c r="D65" s="159"/>
      <c r="E65" s="160" t="s">
        <v>67</v>
      </c>
      <c r="F65" s="161"/>
      <c r="G65" s="156"/>
      <c r="H65" s="156"/>
      <c r="I65" s="152">
        <v>-32</v>
      </c>
      <c r="J65" s="179">
        <f>IF(J59=H58,H60,IF(J59=H60,H58,0))</f>
        <v>0</v>
      </c>
      <c r="K65" s="163" t="str">
        <f>IF(K59=I58,I60,IF(K59=I60,I58,0))</f>
        <v>Такалов Радмир</v>
      </c>
      <c r="L65" s="155"/>
      <c r="M65" s="156"/>
      <c r="N65" s="176" t="s">
        <v>72</v>
      </c>
      <c r="O65" s="176"/>
    </row>
    <row r="66" spans="1:15" ht="12.75">
      <c r="A66" s="152">
        <v>-17</v>
      </c>
      <c r="B66" s="179">
        <f>IF(D42=B41,B43,IF(D42=B43,B41,0))</f>
        <v>0</v>
      </c>
      <c r="C66" s="163" t="str">
        <f>IF(E42=C41,C43,IF(E42=C43,C41,0))</f>
        <v>Ураков Ислам</v>
      </c>
      <c r="D66" s="181"/>
      <c r="E66" s="165"/>
      <c r="F66" s="166"/>
      <c r="G66" s="166"/>
      <c r="H66" s="166"/>
      <c r="I66" s="152"/>
      <c r="J66" s="152"/>
      <c r="K66" s="152">
        <v>-34</v>
      </c>
      <c r="L66" s="179">
        <f>IF(L64=J63,J65,IF(L64=J65,J63,0))</f>
        <v>0</v>
      </c>
      <c r="M66" s="154" t="str">
        <f>IF(M64=K63,K65,IF(M64=K65,K63,0))</f>
        <v>Такалов Радмир</v>
      </c>
      <c r="N66" s="172"/>
      <c r="O66" s="172"/>
    </row>
    <row r="67" spans="1:15" ht="12.75">
      <c r="A67" s="152"/>
      <c r="B67" s="152"/>
      <c r="C67" s="156"/>
      <c r="D67" s="156"/>
      <c r="E67" s="158">
        <v>37</v>
      </c>
      <c r="F67" s="159"/>
      <c r="G67" s="160" t="s">
        <v>64</v>
      </c>
      <c r="H67" s="161"/>
      <c r="I67" s="152"/>
      <c r="J67" s="152"/>
      <c r="K67" s="156"/>
      <c r="L67" s="156"/>
      <c r="M67" s="156"/>
      <c r="N67" s="176" t="s">
        <v>73</v>
      </c>
      <c r="O67" s="176"/>
    </row>
    <row r="68" spans="1:15" ht="12.75">
      <c r="A68" s="152">
        <v>-18</v>
      </c>
      <c r="B68" s="179">
        <f>IF(D46=B45,B47,IF(D46=B47,B45,0))</f>
        <v>0</v>
      </c>
      <c r="C68" s="154" t="str">
        <f>IF(E46=C45,C47,IF(E46=C47,C45,0))</f>
        <v>_</v>
      </c>
      <c r="D68" s="155"/>
      <c r="E68" s="165"/>
      <c r="F68" s="166"/>
      <c r="G68" s="190" t="s">
        <v>74</v>
      </c>
      <c r="H68" s="190"/>
      <c r="I68" s="152">
        <v>-35</v>
      </c>
      <c r="J68" s="179">
        <f>IF(D65=B64,B66,IF(D65=B66,B64,0))</f>
        <v>0</v>
      </c>
      <c r="K68" s="154" t="str">
        <f>IF(E65=C64,C66,IF(E65=C66,C64,0))</f>
        <v>_</v>
      </c>
      <c r="L68" s="155"/>
      <c r="M68" s="156"/>
      <c r="N68" s="156"/>
      <c r="O68" s="156"/>
    </row>
    <row r="69" spans="1:15" ht="12.75">
      <c r="A69" s="152"/>
      <c r="B69" s="152"/>
      <c r="C69" s="158">
        <v>36</v>
      </c>
      <c r="D69" s="159"/>
      <c r="E69" s="169" t="s">
        <v>64</v>
      </c>
      <c r="F69" s="161"/>
      <c r="G69" s="189"/>
      <c r="H69" s="189"/>
      <c r="I69" s="152"/>
      <c r="J69" s="152"/>
      <c r="K69" s="158">
        <v>38</v>
      </c>
      <c r="L69" s="159"/>
      <c r="M69" s="160"/>
      <c r="N69" s="172"/>
      <c r="O69" s="172"/>
    </row>
    <row r="70" spans="1:15" ht="12.75">
      <c r="A70" s="152">
        <v>-19</v>
      </c>
      <c r="B70" s="179">
        <f>IF(D50=B49,B51,IF(D50=B51,B49,0))</f>
        <v>0</v>
      </c>
      <c r="C70" s="163" t="str">
        <f>IF(E50=C49,C51,IF(E50=C51,C49,0))</f>
        <v>Искандаров Ильяс</v>
      </c>
      <c r="D70" s="181"/>
      <c r="E70" s="152">
        <v>-37</v>
      </c>
      <c r="F70" s="179">
        <f>IF(F67=D65,D69,IF(F67=D69,D65,0))</f>
        <v>0</v>
      </c>
      <c r="G70" s="154" t="str">
        <f>IF(G67=E65,E69,IF(G67=E69,E65,0))</f>
        <v>Ураков Ислам</v>
      </c>
      <c r="H70" s="155"/>
      <c r="I70" s="152">
        <v>-36</v>
      </c>
      <c r="J70" s="179">
        <f>IF(D69=B68,B70,IF(D69=B70,B68,0))</f>
        <v>0</v>
      </c>
      <c r="K70" s="163" t="str">
        <f>IF(E69=C68,C70,IF(E69=C70,C68,0))</f>
        <v>_</v>
      </c>
      <c r="L70" s="155"/>
      <c r="M70" s="156"/>
      <c r="N70" s="176" t="s">
        <v>75</v>
      </c>
      <c r="O70" s="176"/>
    </row>
    <row r="71" spans="1:15" ht="12.75">
      <c r="A71" s="156"/>
      <c r="B71" s="156"/>
      <c r="C71" s="156"/>
      <c r="D71" s="156"/>
      <c r="E71" s="156"/>
      <c r="F71" s="156"/>
      <c r="G71" s="188" t="s">
        <v>76</v>
      </c>
      <c r="H71" s="188"/>
      <c r="I71" s="156"/>
      <c r="J71" s="156"/>
      <c r="K71" s="152">
        <v>-38</v>
      </c>
      <c r="L71" s="179">
        <f>IF(L69=J68,J70,IF(L69=J70,J68,0))</f>
        <v>0</v>
      </c>
      <c r="M71" s="154">
        <f>IF(M69=K68,K70,IF(M69=K70,K68,0))</f>
        <v>0</v>
      </c>
      <c r="N71" s="172"/>
      <c r="O71" s="172"/>
    </row>
    <row r="72" spans="1:15" ht="12.75">
      <c r="A72" s="156"/>
      <c r="B72" s="156"/>
      <c r="C72" s="156"/>
      <c r="D72" s="156"/>
      <c r="E72" s="156"/>
      <c r="F72" s="156"/>
      <c r="G72" s="156"/>
      <c r="H72" s="156"/>
      <c r="I72" s="156"/>
      <c r="J72" s="156"/>
      <c r="K72" s="156"/>
      <c r="L72" s="156"/>
      <c r="M72" s="156"/>
      <c r="N72" s="176" t="s">
        <v>77</v>
      </c>
      <c r="O72" s="176"/>
    </row>
  </sheetData>
  <sheetProtection sheet="1" formatCells="0" formatColumns="0" formatRows="0" insertColumns="0" insertRows="0" insertHyperlinks="0" deleteColumns="0" deleteRows="0" sort="0" autoFilter="0" pivotTables="0"/>
  <mergeCells count="14">
    <mergeCell ref="A1:O1"/>
    <mergeCell ref="A4:O4"/>
    <mergeCell ref="N52:O52"/>
    <mergeCell ref="N21:O21"/>
    <mergeCell ref="N32:O32"/>
    <mergeCell ref="A3:O3"/>
    <mergeCell ref="N44:O44"/>
    <mergeCell ref="A2:O2"/>
    <mergeCell ref="N72:O72"/>
    <mergeCell ref="N58:O58"/>
    <mergeCell ref="N61:O61"/>
    <mergeCell ref="N65:O65"/>
    <mergeCell ref="N67:O67"/>
    <mergeCell ref="N70:O70"/>
  </mergeCells>
  <conditionalFormatting sqref="A5:O72">
    <cfRule type="cellIs" priority="1" dxfId="2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">
      <selection activeCell="A2" sqref="A2:I2"/>
    </sheetView>
  </sheetViews>
  <sheetFormatPr defaultColWidth="9.00390625" defaultRowHeight="12.75"/>
  <cols>
    <col min="1" max="1" width="9.125" style="202" customWidth="1"/>
    <col min="2" max="2" width="5.75390625" style="202" customWidth="1"/>
    <col min="3" max="4" width="25.75390625" style="196" customWidth="1"/>
    <col min="5" max="5" width="5.75390625" style="196" customWidth="1"/>
    <col min="6" max="16384" width="9.125" style="196" customWidth="1"/>
  </cols>
  <sheetData>
    <row r="1" spans="1:5" ht="12.75">
      <c r="A1" s="191" t="s">
        <v>47</v>
      </c>
      <c r="B1" s="192" t="s">
        <v>48</v>
      </c>
      <c r="C1" s="193"/>
      <c r="D1" s="194" t="s">
        <v>49</v>
      </c>
      <c r="E1" s="195"/>
    </row>
    <row r="2" spans="1:5" ht="12.75">
      <c r="A2" s="197">
        <v>1</v>
      </c>
      <c r="B2" s="198">
        <f>СбЮ!D6</f>
        <v>0</v>
      </c>
      <c r="C2" s="199" t="str">
        <f>СбЮ!E6</f>
        <v>Ярмухаметов Булат</v>
      </c>
      <c r="D2" s="200" t="str">
        <f>СбЮ!C37</f>
        <v>_</v>
      </c>
      <c r="E2" s="201">
        <f>СбЮ!B37</f>
        <v>0</v>
      </c>
    </row>
    <row r="3" spans="1:5" ht="12.75">
      <c r="A3" s="197">
        <v>2</v>
      </c>
      <c r="B3" s="198">
        <f>СбЮ!D10</f>
        <v>0</v>
      </c>
      <c r="C3" s="199" t="str">
        <f>СбЮ!E10</f>
        <v>Алчинов Айнур</v>
      </c>
      <c r="D3" s="200" t="str">
        <f>СбЮ!C39</f>
        <v>Валеев Гайсар</v>
      </c>
      <c r="E3" s="201">
        <f>СбЮ!B39</f>
        <v>0</v>
      </c>
    </row>
    <row r="4" spans="1:5" ht="12.75">
      <c r="A4" s="197">
        <v>3</v>
      </c>
      <c r="B4" s="198">
        <f>СбЮ!D14</f>
        <v>0</v>
      </c>
      <c r="C4" s="199" t="str">
        <f>СбЮ!E14</f>
        <v>Исянбаев Фанур</v>
      </c>
      <c r="D4" s="200" t="str">
        <f>СбЮ!C41</f>
        <v>Ураков Салават</v>
      </c>
      <c r="E4" s="201">
        <f>СбЮ!B41</f>
        <v>0</v>
      </c>
    </row>
    <row r="5" spans="1:5" ht="12.75">
      <c r="A5" s="197">
        <v>4</v>
      </c>
      <c r="B5" s="198">
        <f>СбЮ!D18</f>
        <v>0</v>
      </c>
      <c r="C5" s="199" t="str">
        <f>СбЮ!E18</f>
        <v>Байбулатов Бахтияр</v>
      </c>
      <c r="D5" s="200" t="str">
        <f>СбЮ!C43</f>
        <v>Ураков Ислам</v>
      </c>
      <c r="E5" s="201">
        <f>СбЮ!B43</f>
        <v>0</v>
      </c>
    </row>
    <row r="6" spans="1:5" ht="12.75">
      <c r="A6" s="197">
        <v>5</v>
      </c>
      <c r="B6" s="198">
        <f>СбЮ!D22</f>
        <v>0</v>
      </c>
      <c r="C6" s="199" t="str">
        <f>СбЮ!E22</f>
        <v>Азаматов Бахтияр</v>
      </c>
      <c r="D6" s="200" t="str">
        <f>СбЮ!C45</f>
        <v>_</v>
      </c>
      <c r="E6" s="201">
        <f>СбЮ!B45</f>
        <v>0</v>
      </c>
    </row>
    <row r="7" spans="1:5" ht="12.75">
      <c r="A7" s="197">
        <v>6</v>
      </c>
      <c r="B7" s="198">
        <f>СбЮ!D26</f>
        <v>0</v>
      </c>
      <c r="C7" s="199" t="str">
        <f>СбЮ!E26</f>
        <v>Тагиров Ислам</v>
      </c>
      <c r="D7" s="200" t="str">
        <f>СбЮ!C47</f>
        <v>Такалов Радмир</v>
      </c>
      <c r="E7" s="201">
        <f>СбЮ!B47</f>
        <v>0</v>
      </c>
    </row>
    <row r="8" spans="1:5" ht="12.75">
      <c r="A8" s="197">
        <v>7</v>
      </c>
      <c r="B8" s="198">
        <f>СбЮ!D30</f>
        <v>0</v>
      </c>
      <c r="C8" s="199" t="str">
        <f>СбЮ!E30</f>
        <v>Акманов Газиз</v>
      </c>
      <c r="D8" s="200" t="str">
        <f>СбЮ!C49</f>
        <v>Искандаров Ильяс</v>
      </c>
      <c r="E8" s="201">
        <f>СбЮ!B49</f>
        <v>0</v>
      </c>
    </row>
    <row r="9" spans="1:5" ht="12.75">
      <c r="A9" s="197">
        <v>8</v>
      </c>
      <c r="B9" s="198">
        <f>СбЮ!D34</f>
        <v>0</v>
      </c>
      <c r="C9" s="199" t="str">
        <f>СбЮ!E34</f>
        <v>Морозов Раиль</v>
      </c>
      <c r="D9" s="200" t="str">
        <f>СбЮ!C51</f>
        <v>Габитов Айсар</v>
      </c>
      <c r="E9" s="201">
        <f>СбЮ!B51</f>
        <v>0</v>
      </c>
    </row>
    <row r="10" spans="1:5" ht="12.75">
      <c r="A10" s="197">
        <v>9</v>
      </c>
      <c r="B10" s="198">
        <f>СбЮ!F8</f>
        <v>0</v>
      </c>
      <c r="C10" s="199" t="str">
        <f>СбЮ!G8</f>
        <v>Ярмухаметов Булат</v>
      </c>
      <c r="D10" s="200" t="str">
        <f>СбЮ!E52</f>
        <v>Алчинов Айнур</v>
      </c>
      <c r="E10" s="201">
        <f>СбЮ!D52</f>
        <v>0</v>
      </c>
    </row>
    <row r="11" spans="1:5" ht="12.75">
      <c r="A11" s="197">
        <v>10</v>
      </c>
      <c r="B11" s="198">
        <f>СбЮ!F16</f>
        <v>0</v>
      </c>
      <c r="C11" s="199" t="str">
        <f>СбЮ!G16</f>
        <v>Байбулатов Бахтияр</v>
      </c>
      <c r="D11" s="200" t="str">
        <f>СбЮ!E48</f>
        <v>Исянбаев Фанур</v>
      </c>
      <c r="E11" s="201">
        <f>СбЮ!D48</f>
        <v>0</v>
      </c>
    </row>
    <row r="12" spans="1:5" ht="12.75">
      <c r="A12" s="197">
        <v>11</v>
      </c>
      <c r="B12" s="198">
        <f>СбЮ!F24</f>
        <v>0</v>
      </c>
      <c r="C12" s="199" t="str">
        <f>СбЮ!G24</f>
        <v>Азаматов Бахтияр</v>
      </c>
      <c r="D12" s="200" t="str">
        <f>СбЮ!E44</f>
        <v>Тагиров Ислам</v>
      </c>
      <c r="E12" s="201">
        <f>СбЮ!D44</f>
        <v>0</v>
      </c>
    </row>
    <row r="13" spans="1:5" ht="12.75">
      <c r="A13" s="197">
        <v>12</v>
      </c>
      <c r="B13" s="198">
        <f>СбЮ!F32</f>
        <v>0</v>
      </c>
      <c r="C13" s="199" t="str">
        <f>СбЮ!G32</f>
        <v>Морозов Раиль</v>
      </c>
      <c r="D13" s="200" t="str">
        <f>СбЮ!E40</f>
        <v>Акманов Газиз</v>
      </c>
      <c r="E13" s="201">
        <f>СбЮ!D40</f>
        <v>0</v>
      </c>
    </row>
    <row r="14" spans="1:5" ht="12.75">
      <c r="A14" s="197">
        <v>13</v>
      </c>
      <c r="B14" s="198">
        <f>СбЮ!H12</f>
        <v>0</v>
      </c>
      <c r="C14" s="199" t="str">
        <f>СбЮ!I12</f>
        <v>Ярмухаметов Булат</v>
      </c>
      <c r="D14" s="200" t="str">
        <f>СбЮ!I37</f>
        <v>Байбулатов Бахтияр</v>
      </c>
      <c r="E14" s="201">
        <f>СбЮ!H37</f>
        <v>0</v>
      </c>
    </row>
    <row r="15" spans="1:5" ht="12.75">
      <c r="A15" s="197">
        <v>14</v>
      </c>
      <c r="B15" s="198">
        <f>СбЮ!H28</f>
        <v>0</v>
      </c>
      <c r="C15" s="199" t="str">
        <f>СбЮ!I28</f>
        <v>Азаматов Бахтияр</v>
      </c>
      <c r="D15" s="200" t="str">
        <f>СбЮ!I45</f>
        <v>Морозов Раиль</v>
      </c>
      <c r="E15" s="201">
        <f>СбЮ!H45</f>
        <v>0</v>
      </c>
    </row>
    <row r="16" spans="1:5" ht="12.75">
      <c r="A16" s="197">
        <v>15</v>
      </c>
      <c r="B16" s="198">
        <f>СбЮ!J20</f>
        <v>0</v>
      </c>
      <c r="C16" s="199" t="str">
        <f>СбЮ!K20</f>
        <v>Азаматов Бахтияр</v>
      </c>
      <c r="D16" s="200" t="str">
        <f>СбЮ!K31</f>
        <v>Ярмухаметов Булат</v>
      </c>
      <c r="E16" s="201">
        <f>СбЮ!J31</f>
        <v>0</v>
      </c>
    </row>
    <row r="17" spans="1:5" ht="12.75">
      <c r="A17" s="197">
        <v>16</v>
      </c>
      <c r="B17" s="198">
        <f>СбЮ!D38</f>
        <v>0</v>
      </c>
      <c r="C17" s="199" t="str">
        <f>СбЮ!E38</f>
        <v>Валеев Гайсар</v>
      </c>
      <c r="D17" s="200" t="str">
        <f>СбЮ!C64</f>
        <v>_</v>
      </c>
      <c r="E17" s="201">
        <f>СбЮ!B64</f>
        <v>0</v>
      </c>
    </row>
    <row r="18" spans="1:5" ht="12.75">
      <c r="A18" s="197">
        <v>17</v>
      </c>
      <c r="B18" s="198">
        <f>СбЮ!D42</f>
        <v>0</v>
      </c>
      <c r="C18" s="199" t="str">
        <f>СбЮ!E42</f>
        <v>Ураков Салават</v>
      </c>
      <c r="D18" s="200" t="str">
        <f>СбЮ!C66</f>
        <v>Ураков Ислам</v>
      </c>
      <c r="E18" s="201">
        <f>СбЮ!B66</f>
        <v>0</v>
      </c>
    </row>
    <row r="19" spans="1:5" ht="12.75">
      <c r="A19" s="197">
        <v>18</v>
      </c>
      <c r="B19" s="198">
        <f>СбЮ!D46</f>
        <v>0</v>
      </c>
      <c r="C19" s="199" t="str">
        <f>СбЮ!E46</f>
        <v>Такалов Радмир</v>
      </c>
      <c r="D19" s="200" t="str">
        <f>СбЮ!C68</f>
        <v>_</v>
      </c>
      <c r="E19" s="201">
        <f>СбЮ!B68</f>
        <v>0</v>
      </c>
    </row>
    <row r="20" spans="1:5" ht="12.75">
      <c r="A20" s="197">
        <v>19</v>
      </c>
      <c r="B20" s="198">
        <f>СбЮ!D50</f>
        <v>0</v>
      </c>
      <c r="C20" s="199" t="str">
        <f>СбЮ!E50</f>
        <v>Габитов Айсар</v>
      </c>
      <c r="D20" s="200" t="str">
        <f>СбЮ!C70</f>
        <v>Искандаров Ильяс</v>
      </c>
      <c r="E20" s="201">
        <f>СбЮ!B70</f>
        <v>0</v>
      </c>
    </row>
    <row r="21" spans="1:5" ht="12.75">
      <c r="A21" s="197">
        <v>20</v>
      </c>
      <c r="B21" s="198">
        <f>СбЮ!F39</f>
        <v>0</v>
      </c>
      <c r="C21" s="199" t="str">
        <f>СбЮ!G39</f>
        <v>Акманов Газиз</v>
      </c>
      <c r="D21" s="200" t="str">
        <f>СбЮ!I54</f>
        <v>Валеев Гайсар</v>
      </c>
      <c r="E21" s="201">
        <f>СбЮ!H54</f>
        <v>0</v>
      </c>
    </row>
    <row r="22" spans="1:5" ht="12.75">
      <c r="A22" s="197">
        <v>21</v>
      </c>
      <c r="B22" s="198">
        <f>СбЮ!F43</f>
        <v>0</v>
      </c>
      <c r="C22" s="199" t="str">
        <f>СбЮ!G43</f>
        <v>Тагиров Ислам</v>
      </c>
      <c r="D22" s="200" t="str">
        <f>СбЮ!I56</f>
        <v>Ураков Салават</v>
      </c>
      <c r="E22" s="201">
        <f>СбЮ!H56</f>
        <v>0</v>
      </c>
    </row>
    <row r="23" spans="1:5" ht="12.75">
      <c r="A23" s="197">
        <v>22</v>
      </c>
      <c r="B23" s="198">
        <f>СбЮ!F47</f>
        <v>0</v>
      </c>
      <c r="C23" s="199" t="str">
        <f>СбЮ!G47</f>
        <v>Исянбаев Фанур</v>
      </c>
      <c r="D23" s="200" t="str">
        <f>СбЮ!I58</f>
        <v>Такалов Радмир</v>
      </c>
      <c r="E23" s="201">
        <f>СбЮ!H58</f>
        <v>0</v>
      </c>
    </row>
    <row r="24" spans="1:5" ht="12.75">
      <c r="A24" s="197">
        <v>23</v>
      </c>
      <c r="B24" s="198">
        <f>СбЮ!F51</f>
        <v>0</v>
      </c>
      <c r="C24" s="199" t="str">
        <f>СбЮ!G51</f>
        <v>Габитов Айсар</v>
      </c>
      <c r="D24" s="200" t="str">
        <f>СбЮ!I60</f>
        <v>Алчинов Айнур</v>
      </c>
      <c r="E24" s="201">
        <f>СбЮ!H60</f>
        <v>0</v>
      </c>
    </row>
    <row r="25" spans="1:5" ht="12.75">
      <c r="A25" s="197">
        <v>24</v>
      </c>
      <c r="B25" s="198">
        <f>СбЮ!H41</f>
        <v>0</v>
      </c>
      <c r="C25" s="199" t="str">
        <f>СбЮ!I41</f>
        <v>Акманов Газиз</v>
      </c>
      <c r="D25" s="200" t="str">
        <f>СбЮ!C59</f>
        <v>Тагиров Ислам</v>
      </c>
      <c r="E25" s="201">
        <f>СбЮ!B59</f>
        <v>0</v>
      </c>
    </row>
    <row r="26" spans="1:5" ht="12.75">
      <c r="A26" s="197">
        <v>25</v>
      </c>
      <c r="B26" s="198">
        <f>СбЮ!H49</f>
        <v>0</v>
      </c>
      <c r="C26" s="199" t="str">
        <f>СбЮ!I49</f>
        <v>Исянбаев Фанур</v>
      </c>
      <c r="D26" s="200" t="str">
        <f>СбЮ!C61</f>
        <v>Габитов Айсар</v>
      </c>
      <c r="E26" s="201">
        <f>СбЮ!B61</f>
        <v>0</v>
      </c>
    </row>
    <row r="27" spans="1:5" ht="12.75">
      <c r="A27" s="197">
        <v>26</v>
      </c>
      <c r="B27" s="198">
        <f>СбЮ!J39</f>
        <v>0</v>
      </c>
      <c r="C27" s="199" t="str">
        <f>СбЮ!K39</f>
        <v>Байбулатов Бахтияр</v>
      </c>
      <c r="D27" s="200" t="str">
        <f>СбЮ!C54</f>
        <v>Акманов Газиз</v>
      </c>
      <c r="E27" s="201">
        <f>СбЮ!B54</f>
        <v>0</v>
      </c>
    </row>
    <row r="28" spans="1:5" ht="12.75">
      <c r="A28" s="197">
        <v>27</v>
      </c>
      <c r="B28" s="198">
        <f>СбЮ!J47</f>
        <v>0</v>
      </c>
      <c r="C28" s="199" t="str">
        <f>СбЮ!K47</f>
        <v>Морозов Раиль</v>
      </c>
      <c r="D28" s="200" t="str">
        <f>СбЮ!C56</f>
        <v>Исянбаев Фанур</v>
      </c>
      <c r="E28" s="201">
        <f>СбЮ!B56</f>
        <v>0</v>
      </c>
    </row>
    <row r="29" spans="1:5" ht="12.75">
      <c r="A29" s="197">
        <v>28</v>
      </c>
      <c r="B29" s="198">
        <f>СбЮ!L43</f>
        <v>0</v>
      </c>
      <c r="C29" s="199" t="str">
        <f>СбЮ!M43</f>
        <v>Байбулатов Бахтияр</v>
      </c>
      <c r="D29" s="200" t="str">
        <f>СбЮ!M51</f>
        <v>Морозов Раиль</v>
      </c>
      <c r="E29" s="201">
        <f>СбЮ!L51</f>
        <v>0</v>
      </c>
    </row>
    <row r="30" spans="1:5" ht="12.75">
      <c r="A30" s="197">
        <v>29</v>
      </c>
      <c r="B30" s="198">
        <f>СбЮ!D55</f>
        <v>0</v>
      </c>
      <c r="C30" s="199" t="str">
        <f>СбЮ!E55</f>
        <v>Акманов Газиз</v>
      </c>
      <c r="D30" s="200" t="str">
        <f>СбЮ!E57</f>
        <v>Исянбаев Фанур</v>
      </c>
      <c r="E30" s="201">
        <f>СбЮ!D57</f>
        <v>0</v>
      </c>
    </row>
    <row r="31" spans="1:5" ht="12.75">
      <c r="A31" s="197">
        <v>30</v>
      </c>
      <c r="B31" s="198">
        <f>СбЮ!D60</f>
        <v>0</v>
      </c>
      <c r="C31" s="199" t="str">
        <f>СбЮ!E60</f>
        <v>Тагиров Ислам</v>
      </c>
      <c r="D31" s="200" t="str">
        <f>СбЮ!E62</f>
        <v>Габитов Айсар</v>
      </c>
      <c r="E31" s="201">
        <f>СбЮ!D62</f>
        <v>0</v>
      </c>
    </row>
    <row r="32" spans="1:5" ht="12.75">
      <c r="A32" s="197">
        <v>31</v>
      </c>
      <c r="B32" s="198">
        <f>СбЮ!J55</f>
        <v>0</v>
      </c>
      <c r="C32" s="199" t="str">
        <f>СбЮ!K55</f>
        <v>Ураков Салават</v>
      </c>
      <c r="D32" s="200" t="str">
        <f>СбЮ!K63</f>
        <v>Валеев Гайсар</v>
      </c>
      <c r="E32" s="201">
        <f>СбЮ!J63</f>
        <v>0</v>
      </c>
    </row>
    <row r="33" spans="1:5" ht="12.75">
      <c r="A33" s="197">
        <v>32</v>
      </c>
      <c r="B33" s="198">
        <f>СбЮ!J59</f>
        <v>0</v>
      </c>
      <c r="C33" s="199" t="str">
        <f>СбЮ!K59</f>
        <v>Алчинов Айнур</v>
      </c>
      <c r="D33" s="200" t="str">
        <f>СбЮ!K65</f>
        <v>Такалов Радмир</v>
      </c>
      <c r="E33" s="201">
        <f>СбЮ!J65</f>
        <v>0</v>
      </c>
    </row>
    <row r="34" spans="1:5" ht="12.75">
      <c r="A34" s="197">
        <v>33</v>
      </c>
      <c r="B34" s="198">
        <f>СбЮ!L57</f>
        <v>0</v>
      </c>
      <c r="C34" s="199" t="str">
        <f>СбЮ!M57</f>
        <v>Ураков Салават</v>
      </c>
      <c r="D34" s="200" t="str">
        <f>СбЮ!M60</f>
        <v>Алчинов Айнур</v>
      </c>
      <c r="E34" s="201">
        <f>СбЮ!L60</f>
        <v>0</v>
      </c>
    </row>
    <row r="35" spans="1:5" ht="12.75">
      <c r="A35" s="197">
        <v>34</v>
      </c>
      <c r="B35" s="198">
        <f>СбЮ!L64</f>
        <v>0</v>
      </c>
      <c r="C35" s="199" t="str">
        <f>СбЮ!M64</f>
        <v>Валеев Гайсар</v>
      </c>
      <c r="D35" s="200" t="str">
        <f>СбЮ!M66</f>
        <v>Такалов Радмир</v>
      </c>
      <c r="E35" s="201">
        <f>СбЮ!L66</f>
        <v>0</v>
      </c>
    </row>
    <row r="36" spans="1:5" ht="12.75">
      <c r="A36" s="197">
        <v>35</v>
      </c>
      <c r="B36" s="198">
        <f>СбЮ!D65</f>
        <v>0</v>
      </c>
      <c r="C36" s="199" t="str">
        <f>СбЮ!E65</f>
        <v>Ураков Ислам</v>
      </c>
      <c r="D36" s="200" t="str">
        <f>СбЮ!K68</f>
        <v>_</v>
      </c>
      <c r="E36" s="201">
        <f>СбЮ!J68</f>
        <v>0</v>
      </c>
    </row>
    <row r="37" spans="1:5" ht="12.75">
      <c r="A37" s="197">
        <v>36</v>
      </c>
      <c r="B37" s="198">
        <f>СбЮ!D69</f>
        <v>0</v>
      </c>
      <c r="C37" s="199" t="str">
        <f>СбЮ!E69</f>
        <v>Искандаров Ильяс</v>
      </c>
      <c r="D37" s="200" t="str">
        <f>СбЮ!K70</f>
        <v>_</v>
      </c>
      <c r="E37" s="201">
        <f>СбЮ!J70</f>
        <v>0</v>
      </c>
    </row>
    <row r="38" spans="1:5" ht="12.75">
      <c r="A38" s="197">
        <v>37</v>
      </c>
      <c r="B38" s="198">
        <f>СбЮ!F67</f>
        <v>0</v>
      </c>
      <c r="C38" s="199" t="str">
        <f>СбЮ!G67</f>
        <v>Искандаров Ильяс</v>
      </c>
      <c r="D38" s="200" t="str">
        <f>СбЮ!G70</f>
        <v>Ураков Ислам</v>
      </c>
      <c r="E38" s="201">
        <f>СбЮ!F70</f>
        <v>0</v>
      </c>
    </row>
    <row r="39" spans="1:5" ht="12.75">
      <c r="A39" s="197">
        <v>38</v>
      </c>
      <c r="B39" s="198">
        <f>СбЮ!L69</f>
        <v>0</v>
      </c>
      <c r="C39" s="199">
        <f>СбЮ!M69</f>
        <v>0</v>
      </c>
      <c r="D39" s="200">
        <f>СбЮ!M71</f>
        <v>0</v>
      </c>
      <c r="E39" s="201">
        <f>СбЮ!L71</f>
        <v>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J17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5.75390625" style="38" customWidth="1"/>
    <col min="2" max="2" width="42.75390625" style="38" customWidth="1"/>
    <col min="3" max="3" width="9.125" style="38" customWidth="1"/>
    <col min="4" max="4" width="24.75390625" style="38" customWidth="1"/>
    <col min="5" max="5" width="3.75390625" style="38" customWidth="1"/>
    <col min="6" max="6" width="4.875" style="38" customWidth="1"/>
    <col min="7" max="7" width="9.75390625" style="38" customWidth="1"/>
    <col min="8" max="8" width="20.75390625" style="38" customWidth="1"/>
    <col min="9" max="9" width="7.125" style="38" customWidth="1"/>
    <col min="10" max="16384" width="9.125" style="38" customWidth="1"/>
  </cols>
  <sheetData>
    <row r="1" spans="1:10" ht="20.25" thickBot="1">
      <c r="A1" s="36" t="s">
        <v>50</v>
      </c>
      <c r="B1" s="36"/>
      <c r="C1" s="36"/>
      <c r="D1" s="36"/>
      <c r="E1" s="36"/>
      <c r="F1" s="36"/>
      <c r="G1" s="36"/>
      <c r="H1" s="36"/>
      <c r="I1" s="36"/>
      <c r="J1" s="37" t="s">
        <v>25</v>
      </c>
    </row>
    <row r="2" spans="1:9" ht="13.5" thickBot="1">
      <c r="A2" s="39" t="s">
        <v>51</v>
      </c>
      <c r="B2" s="39"/>
      <c r="C2" s="39"/>
      <c r="D2" s="39"/>
      <c r="E2" s="39"/>
      <c r="F2" s="39"/>
      <c r="G2" s="39"/>
      <c r="H2" s="39"/>
      <c r="I2" s="39"/>
    </row>
    <row r="3" spans="1:10" ht="26.25">
      <c r="A3" s="40" t="s">
        <v>12</v>
      </c>
      <c r="B3" s="41"/>
      <c r="C3" s="41"/>
      <c r="D3" s="41"/>
      <c r="E3" s="41"/>
      <c r="F3" s="41"/>
      <c r="G3" s="41"/>
      <c r="H3" s="41"/>
      <c r="I3" s="42">
        <v>51</v>
      </c>
      <c r="J3" s="43"/>
    </row>
    <row r="4" spans="1:10" ht="19.5" customHeight="1">
      <c r="A4" s="44"/>
      <c r="B4" s="44"/>
      <c r="C4" s="44"/>
      <c r="D4" s="44"/>
      <c r="E4" s="44"/>
      <c r="F4" s="44"/>
      <c r="G4" s="44"/>
      <c r="H4" s="44"/>
      <c r="I4" s="44"/>
      <c r="J4" s="45"/>
    </row>
    <row r="5" spans="1:10" ht="15.75">
      <c r="A5" s="46" t="s">
        <v>26</v>
      </c>
      <c r="B5" s="47"/>
      <c r="C5" s="47"/>
      <c r="D5" s="48" t="s">
        <v>27</v>
      </c>
      <c r="E5" s="49">
        <v>43827</v>
      </c>
      <c r="F5" s="49"/>
      <c r="G5" s="49"/>
      <c r="H5" s="50" t="s">
        <v>28</v>
      </c>
      <c r="I5" s="51" t="s">
        <v>11</v>
      </c>
      <c r="J5" s="52"/>
    </row>
    <row r="6" spans="1:10" ht="15.75">
      <c r="A6" s="53"/>
      <c r="B6" s="53"/>
      <c r="C6" s="53"/>
      <c r="D6" s="53"/>
      <c r="E6" s="53"/>
      <c r="F6" s="53"/>
      <c r="G6" s="53"/>
      <c r="H6" s="53"/>
      <c r="I6" s="53"/>
      <c r="J6" s="52"/>
    </row>
    <row r="7" spans="1:10" ht="10.5" customHeight="1">
      <c r="A7" s="54"/>
      <c r="B7" s="55" t="s">
        <v>29</v>
      </c>
      <c r="C7" s="56" t="s">
        <v>0</v>
      </c>
      <c r="D7" s="54" t="s">
        <v>30</v>
      </c>
      <c r="E7" s="54"/>
      <c r="F7" s="54"/>
      <c r="G7" s="54"/>
      <c r="H7" s="54"/>
      <c r="I7" s="54"/>
      <c r="J7" s="57"/>
    </row>
    <row r="8" spans="1:10" ht="18">
      <c r="A8" s="58"/>
      <c r="B8" s="59" t="s">
        <v>31</v>
      </c>
      <c r="C8" s="60">
        <v>1</v>
      </c>
      <c r="D8" s="61" t="str">
        <f>СбД!I12</f>
        <v>Суюндукова Алтынай</v>
      </c>
      <c r="E8" s="54">
        <f>СбД!H12</f>
        <v>0</v>
      </c>
      <c r="F8" s="54"/>
      <c r="G8" s="54"/>
      <c r="H8" s="54"/>
      <c r="I8" s="54"/>
      <c r="J8" s="62"/>
    </row>
    <row r="9" spans="1:10" ht="18">
      <c r="A9" s="58"/>
      <c r="B9" s="59" t="s">
        <v>32</v>
      </c>
      <c r="C9" s="60">
        <v>2</v>
      </c>
      <c r="D9" s="61" t="str">
        <f>СбД!I19</f>
        <v>Гумерова Ынйы</v>
      </c>
      <c r="E9" s="54">
        <f>СбД!H19</f>
        <v>0</v>
      </c>
      <c r="F9" s="54"/>
      <c r="G9" s="54"/>
      <c r="H9" s="54"/>
      <c r="I9" s="54"/>
      <c r="J9" s="62"/>
    </row>
    <row r="10" spans="1:10" ht="18">
      <c r="A10" s="58"/>
      <c r="B10" s="59" t="s">
        <v>33</v>
      </c>
      <c r="C10" s="60">
        <v>3</v>
      </c>
      <c r="D10" s="61" t="str">
        <f>СбД!I25</f>
        <v>Кужина Айгиза</v>
      </c>
      <c r="E10" s="54">
        <f>СбД!H25</f>
        <v>0</v>
      </c>
      <c r="F10" s="54"/>
      <c r="G10" s="54"/>
      <c r="H10" s="54"/>
      <c r="I10" s="54"/>
      <c r="J10" s="62"/>
    </row>
    <row r="11" spans="1:10" ht="18">
      <c r="A11" s="58"/>
      <c r="B11" s="59" t="s">
        <v>34</v>
      </c>
      <c r="C11" s="60">
        <v>4</v>
      </c>
      <c r="D11" s="61" t="str">
        <f>СбД!I28</f>
        <v>Тагирова Лилия</v>
      </c>
      <c r="E11" s="54">
        <f>СбД!H28</f>
        <v>0</v>
      </c>
      <c r="F11" s="54"/>
      <c r="G11" s="54"/>
      <c r="H11" s="54"/>
      <c r="I11" s="54"/>
      <c r="J11" s="57"/>
    </row>
    <row r="12" spans="1:10" ht="18">
      <c r="A12" s="58"/>
      <c r="B12" s="59" t="s">
        <v>35</v>
      </c>
      <c r="C12" s="60">
        <v>5</v>
      </c>
      <c r="D12" s="61" t="str">
        <f>СбД!I31</f>
        <v>Мамбетова Назгуль</v>
      </c>
      <c r="E12" s="54">
        <f>СбД!H31</f>
        <v>0</v>
      </c>
      <c r="F12" s="54"/>
      <c r="G12" s="54"/>
      <c r="H12" s="54"/>
      <c r="I12" s="54"/>
      <c r="J12" s="57"/>
    </row>
    <row r="13" spans="1:10" ht="18">
      <c r="A13" s="58"/>
      <c r="B13" s="59" t="s">
        <v>36</v>
      </c>
      <c r="C13" s="60">
        <v>6</v>
      </c>
      <c r="D13" s="61" t="str">
        <f>СбД!I33</f>
        <v>Тагирова Фаягуль</v>
      </c>
      <c r="E13" s="54">
        <f>СбД!H33</f>
        <v>0</v>
      </c>
      <c r="F13" s="54"/>
      <c r="G13" s="54"/>
      <c r="H13" s="54"/>
      <c r="I13" s="54"/>
      <c r="J13" s="57"/>
    </row>
    <row r="14" spans="1:10" ht="18">
      <c r="A14" s="58"/>
      <c r="B14" s="59" t="s">
        <v>37</v>
      </c>
      <c r="C14" s="60">
        <v>7</v>
      </c>
      <c r="D14" s="61" t="str">
        <f>СбД!E33</f>
        <v>Уракова Салима</v>
      </c>
      <c r="E14" s="54">
        <f>СбД!D33</f>
        <v>0</v>
      </c>
      <c r="F14" s="54"/>
      <c r="G14" s="54"/>
      <c r="H14" s="54"/>
      <c r="I14" s="54"/>
      <c r="J14" s="57"/>
    </row>
    <row r="15" spans="1:10" ht="18">
      <c r="A15" s="58"/>
      <c r="B15" s="59" t="s">
        <v>38</v>
      </c>
      <c r="C15" s="60">
        <v>8</v>
      </c>
      <c r="D15" s="61" t="str">
        <f>СбД!E35</f>
        <v>Сарбаева Алтынай</v>
      </c>
      <c r="E15" s="54">
        <f>СбД!D35</f>
        <v>0</v>
      </c>
      <c r="F15" s="54"/>
      <c r="G15" s="54"/>
      <c r="H15" s="54"/>
      <c r="I15" s="54"/>
      <c r="J15" s="57"/>
    </row>
    <row r="16" ht="12.75">
      <c r="J16" s="57"/>
    </row>
    <row r="17" ht="12.75">
      <c r="J17" s="57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5:C5"/>
    <mergeCell ref="E5:G5"/>
    <mergeCell ref="A1:I1"/>
    <mergeCell ref="A4:I4"/>
    <mergeCell ref="A2:I2"/>
    <mergeCell ref="A3:H3"/>
  </mergeCells>
  <conditionalFormatting sqref="D8:D15">
    <cfRule type="cellIs" priority="1" dxfId="0" operator="equal" stopIfTrue="1">
      <formula>0</formula>
    </cfRule>
  </conditionalFormatting>
  <conditionalFormatting sqref="B8:B15">
    <cfRule type="cellIs" priority="2" dxfId="1" operator="equal" stopIfTrue="1">
      <formula>"_"</formula>
    </cfRule>
  </conditionalFormatting>
  <conditionalFormatting sqref="E8:E15">
    <cfRule type="cellIs" priority="3" dxfId="3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5"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Q48"/>
  <sheetViews>
    <sheetView showRowColHeaders="0" showZeros="0" showOutlineSymbols="0" zoomScaleSheetLayoutView="97" workbookViewId="0" topLeftCell="A1">
      <selection activeCell="A2" sqref="A2:I2"/>
    </sheetView>
  </sheetViews>
  <sheetFormatPr defaultColWidth="9.00390625" defaultRowHeight="10.5" customHeight="1"/>
  <cols>
    <col min="1" max="1" width="4.75390625" style="67" customWidth="1"/>
    <col min="2" max="2" width="3.75390625" style="67" customWidth="1"/>
    <col min="3" max="3" width="25.75390625" style="67" customWidth="1"/>
    <col min="4" max="4" width="3.75390625" style="67" customWidth="1"/>
    <col min="5" max="5" width="19.75390625" style="67" customWidth="1"/>
    <col min="6" max="6" width="3.75390625" style="67" customWidth="1"/>
    <col min="7" max="7" width="17.75390625" style="67" customWidth="1"/>
    <col min="8" max="8" width="3.75390625" style="67" customWidth="1"/>
    <col min="9" max="9" width="7.75390625" style="67" customWidth="1"/>
    <col min="10" max="13" width="3.75390625" style="67" customWidth="1"/>
    <col min="14" max="14" width="4.75390625" style="67" customWidth="1"/>
    <col min="15" max="17" width="3.75390625" style="67" customWidth="1"/>
    <col min="18" max="16384" width="2.75390625" style="67" customWidth="1"/>
  </cols>
  <sheetData>
    <row r="1" spans="1:14" s="38" customFormat="1" ht="13.5" thickBot="1">
      <c r="A1" s="63" t="s">
        <v>52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s="38" customFormat="1" ht="13.5" thickBot="1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5" ht="10.5" customHeight="1">
      <c r="A3" s="65" t="str">
        <f>CONCATENATE(сСбД!A3," "," ","-"," ",сСбД!I3," тур")</f>
        <v>LXI Чемпионат РБ в зачет Кубка РБ, Кубка Давида - Детского Кубка РБ  - 51 тур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5" ht="13.5">
      <c r="A4" s="68">
        <f>сСбД!E5</f>
        <v>43827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</row>
    <row r="5" spans="1:14" s="75" customFormat="1" ht="10.5" customHeight="1">
      <c r="A5" s="70">
        <v>1</v>
      </c>
      <c r="B5" s="71">
        <f>сСбД!A8</f>
        <v>0</v>
      </c>
      <c r="C5" s="72" t="str">
        <f>сСбД!B8</f>
        <v>Суюндукова Алтынай</v>
      </c>
      <c r="D5" s="73"/>
      <c r="E5" s="70"/>
      <c r="F5" s="70"/>
      <c r="G5" s="70"/>
      <c r="H5" s="70"/>
      <c r="I5" s="70"/>
      <c r="J5" s="74"/>
      <c r="K5" s="74"/>
      <c r="L5" s="74"/>
      <c r="M5" s="74"/>
      <c r="N5" s="74"/>
    </row>
    <row r="6" spans="1:14" s="75" customFormat="1" ht="10.5" customHeight="1">
      <c r="A6" s="70"/>
      <c r="B6" s="76"/>
      <c r="C6" s="77">
        <v>1</v>
      </c>
      <c r="D6" s="78"/>
      <c r="E6" s="79" t="s">
        <v>31</v>
      </c>
      <c r="F6" s="80"/>
      <c r="G6" s="70"/>
      <c r="H6" s="70"/>
      <c r="I6" s="70"/>
      <c r="J6" s="74"/>
      <c r="K6" s="74"/>
      <c r="L6" s="74"/>
      <c r="M6" s="74"/>
      <c r="N6" s="74"/>
    </row>
    <row r="7" spans="1:14" s="75" customFormat="1" ht="10.5" customHeight="1">
      <c r="A7" s="70">
        <v>8</v>
      </c>
      <c r="B7" s="71">
        <f>сСбД!A15</f>
        <v>0</v>
      </c>
      <c r="C7" s="81" t="str">
        <f>сСбД!B15</f>
        <v>Тагирова Фаягуль</v>
      </c>
      <c r="D7" s="82"/>
      <c r="E7" s="77"/>
      <c r="F7" s="83"/>
      <c r="G7" s="70"/>
      <c r="H7" s="70"/>
      <c r="I7" s="70"/>
      <c r="J7" s="74"/>
      <c r="K7" s="74"/>
      <c r="L7" s="74"/>
      <c r="M7" s="74"/>
      <c r="N7" s="74"/>
    </row>
    <row r="8" spans="1:14" s="75" customFormat="1" ht="10.5" customHeight="1">
      <c r="A8" s="70"/>
      <c r="B8" s="76"/>
      <c r="C8" s="70"/>
      <c r="D8" s="76"/>
      <c r="E8" s="77">
        <v>5</v>
      </c>
      <c r="F8" s="78"/>
      <c r="G8" s="79" t="s">
        <v>31</v>
      </c>
      <c r="H8" s="80"/>
      <c r="I8" s="70"/>
      <c r="J8" s="74"/>
      <c r="K8" s="74"/>
      <c r="L8" s="74"/>
      <c r="M8" s="74"/>
      <c r="N8" s="74"/>
    </row>
    <row r="9" spans="1:14" s="75" customFormat="1" ht="10.5" customHeight="1">
      <c r="A9" s="70">
        <v>5</v>
      </c>
      <c r="B9" s="71">
        <f>сСбД!A12</f>
        <v>0</v>
      </c>
      <c r="C9" s="72" t="str">
        <f>сСбД!B12</f>
        <v>Сарбаева Алтынай</v>
      </c>
      <c r="D9" s="84"/>
      <c r="E9" s="77"/>
      <c r="F9" s="82"/>
      <c r="G9" s="77"/>
      <c r="H9" s="80"/>
      <c r="I9" s="70"/>
      <c r="J9" s="74"/>
      <c r="K9" s="74"/>
      <c r="L9" s="74"/>
      <c r="M9" s="74"/>
      <c r="N9" s="74"/>
    </row>
    <row r="10" spans="1:14" s="75" customFormat="1" ht="10.5" customHeight="1">
      <c r="A10" s="70"/>
      <c r="B10" s="76"/>
      <c r="C10" s="77">
        <v>2</v>
      </c>
      <c r="D10" s="78"/>
      <c r="E10" s="85" t="s">
        <v>34</v>
      </c>
      <c r="F10" s="86"/>
      <c r="G10" s="77"/>
      <c r="H10" s="80"/>
      <c r="I10" s="70"/>
      <c r="J10" s="74"/>
      <c r="K10" s="74"/>
      <c r="L10" s="74"/>
      <c r="M10" s="74"/>
      <c r="N10" s="74"/>
    </row>
    <row r="11" spans="1:14" s="75" customFormat="1" ht="10.5" customHeight="1">
      <c r="A11" s="70">
        <v>4</v>
      </c>
      <c r="B11" s="71">
        <f>сСбД!A11</f>
        <v>0</v>
      </c>
      <c r="C11" s="81" t="str">
        <f>сСбД!B11</f>
        <v>Кужина Айгиза</v>
      </c>
      <c r="D11" s="84"/>
      <c r="E11" s="70"/>
      <c r="F11" s="76"/>
      <c r="G11" s="77"/>
      <c r="H11" s="80"/>
      <c r="I11" s="70"/>
      <c r="J11" s="74"/>
      <c r="K11" s="74"/>
      <c r="L11" s="74"/>
      <c r="M11" s="74"/>
      <c r="N11" s="74"/>
    </row>
    <row r="12" spans="1:14" s="75" customFormat="1" ht="10.5" customHeight="1">
      <c r="A12" s="70"/>
      <c r="B12" s="76"/>
      <c r="C12" s="70"/>
      <c r="D12" s="76"/>
      <c r="E12" s="70"/>
      <c r="F12" s="76"/>
      <c r="G12" s="77">
        <v>7</v>
      </c>
      <c r="H12" s="78"/>
      <c r="I12" s="87" t="s">
        <v>31</v>
      </c>
      <c r="J12" s="87"/>
      <c r="K12" s="87"/>
      <c r="L12" s="87"/>
      <c r="M12" s="87"/>
      <c r="N12" s="87"/>
    </row>
    <row r="13" spans="1:14" s="75" customFormat="1" ht="10.5" customHeight="1">
      <c r="A13" s="70">
        <v>3</v>
      </c>
      <c r="B13" s="71">
        <f>сСбД!A10</f>
        <v>0</v>
      </c>
      <c r="C13" s="72" t="str">
        <f>сСбД!B10</f>
        <v>Гумерова Ынйы</v>
      </c>
      <c r="D13" s="84"/>
      <c r="E13" s="70"/>
      <c r="F13" s="76"/>
      <c r="G13" s="77"/>
      <c r="H13" s="84"/>
      <c r="I13" s="88"/>
      <c r="J13" s="89"/>
      <c r="K13" s="88"/>
      <c r="L13" s="89"/>
      <c r="M13" s="89"/>
      <c r="N13" s="90" t="s">
        <v>39</v>
      </c>
    </row>
    <row r="14" spans="1:14" s="75" customFormat="1" ht="10.5" customHeight="1">
      <c r="A14" s="70"/>
      <c r="B14" s="76"/>
      <c r="C14" s="77">
        <v>3</v>
      </c>
      <c r="D14" s="78"/>
      <c r="E14" s="79" t="s">
        <v>33</v>
      </c>
      <c r="F14" s="84"/>
      <c r="G14" s="77"/>
      <c r="H14" s="84"/>
      <c r="I14" s="88"/>
      <c r="J14" s="89"/>
      <c r="K14" s="88"/>
      <c r="L14" s="89"/>
      <c r="M14" s="89"/>
      <c r="N14" s="88"/>
    </row>
    <row r="15" spans="1:14" s="75" customFormat="1" ht="10.5" customHeight="1">
      <c r="A15" s="70">
        <v>6</v>
      </c>
      <c r="B15" s="71">
        <f>сСбД!A13</f>
        <v>0</v>
      </c>
      <c r="C15" s="81" t="str">
        <f>сСбД!B13</f>
        <v>Уракова Салима</v>
      </c>
      <c r="D15" s="82"/>
      <c r="E15" s="77"/>
      <c r="F15" s="86"/>
      <c r="G15" s="77"/>
      <c r="H15" s="84"/>
      <c r="I15" s="88"/>
      <c r="J15" s="89"/>
      <c r="K15" s="88"/>
      <c r="L15" s="89"/>
      <c r="M15" s="89"/>
      <c r="N15" s="88"/>
    </row>
    <row r="16" spans="1:14" s="75" customFormat="1" ht="10.5" customHeight="1">
      <c r="A16" s="70"/>
      <c r="B16" s="76"/>
      <c r="C16" s="70"/>
      <c r="D16" s="76"/>
      <c r="E16" s="77">
        <v>6</v>
      </c>
      <c r="F16" s="78"/>
      <c r="G16" s="85" t="s">
        <v>33</v>
      </c>
      <c r="H16" s="84"/>
      <c r="I16" s="88"/>
      <c r="J16" s="89"/>
      <c r="K16" s="88"/>
      <c r="L16" s="89"/>
      <c r="M16" s="89"/>
      <c r="N16" s="88"/>
    </row>
    <row r="17" spans="1:14" s="75" customFormat="1" ht="10.5" customHeight="1">
      <c r="A17" s="70">
        <v>7</v>
      </c>
      <c r="B17" s="71">
        <f>сСбД!A14</f>
        <v>0</v>
      </c>
      <c r="C17" s="72" t="str">
        <f>сСбД!B14</f>
        <v>Тагирова Лилия</v>
      </c>
      <c r="D17" s="84"/>
      <c r="E17" s="77"/>
      <c r="F17" s="84"/>
      <c r="G17" s="70"/>
      <c r="H17" s="76"/>
      <c r="I17" s="88"/>
      <c r="J17" s="89"/>
      <c r="K17" s="88"/>
      <c r="L17" s="89"/>
      <c r="M17" s="89"/>
      <c r="N17" s="88"/>
    </row>
    <row r="18" spans="1:14" s="75" customFormat="1" ht="10.5" customHeight="1">
      <c r="A18" s="70"/>
      <c r="B18" s="76"/>
      <c r="C18" s="77">
        <v>4</v>
      </c>
      <c r="D18" s="78"/>
      <c r="E18" s="85" t="s">
        <v>37</v>
      </c>
      <c r="F18" s="84"/>
      <c r="G18" s="70"/>
      <c r="H18" s="76"/>
      <c r="I18" s="88"/>
      <c r="J18" s="89"/>
      <c r="K18" s="88"/>
      <c r="L18" s="89"/>
      <c r="M18" s="89"/>
      <c r="N18" s="88"/>
    </row>
    <row r="19" spans="1:14" s="75" customFormat="1" ht="10.5" customHeight="1">
      <c r="A19" s="70">
        <v>2</v>
      </c>
      <c r="B19" s="71">
        <f>сСбД!A9</f>
        <v>0</v>
      </c>
      <c r="C19" s="81" t="str">
        <f>сСбД!B9</f>
        <v>Мамбетова Назгуль</v>
      </c>
      <c r="D19" s="84"/>
      <c r="E19" s="70"/>
      <c r="F19" s="76"/>
      <c r="G19" s="70">
        <v>-7</v>
      </c>
      <c r="H19" s="91"/>
      <c r="I19" s="92" t="str">
        <f>IF(I12=G8,G16,IF(I12=G16,G8,0))</f>
        <v>Гумерова Ынйы</v>
      </c>
      <c r="J19" s="92"/>
      <c r="K19" s="92"/>
      <c r="L19" s="92"/>
      <c r="M19" s="92"/>
      <c r="N19" s="92"/>
    </row>
    <row r="20" spans="1:14" s="75" customFormat="1" ht="10.5" customHeight="1">
      <c r="A20" s="70"/>
      <c r="B20" s="76"/>
      <c r="C20" s="70"/>
      <c r="D20" s="76"/>
      <c r="E20" s="70"/>
      <c r="F20" s="76"/>
      <c r="G20" s="70"/>
      <c r="H20" s="76"/>
      <c r="I20" s="93"/>
      <c r="J20" s="74"/>
      <c r="K20" s="93"/>
      <c r="L20" s="74"/>
      <c r="M20" s="74"/>
      <c r="N20" s="94" t="s">
        <v>40</v>
      </c>
    </row>
    <row r="21" spans="1:14" s="75" customFormat="1" ht="10.5" customHeight="1">
      <c r="A21" s="70">
        <v>-1</v>
      </c>
      <c r="B21" s="91">
        <f>IF(D6=B5,B7,IF(D6=B7,B5,0))</f>
        <v>0</v>
      </c>
      <c r="C21" s="92" t="str">
        <f>IF(E6=C5,C7,IF(E6=C7,C5,0))</f>
        <v>Тагирова Фаягуль</v>
      </c>
      <c r="D21" s="95"/>
      <c r="E21" s="70"/>
      <c r="F21" s="76"/>
      <c r="G21" s="70"/>
      <c r="H21" s="76"/>
      <c r="I21" s="93"/>
      <c r="J21" s="74"/>
      <c r="K21" s="93"/>
      <c r="L21" s="74"/>
      <c r="M21" s="74"/>
      <c r="N21" s="93"/>
    </row>
    <row r="22" spans="1:14" s="75" customFormat="1" ht="10.5" customHeight="1">
      <c r="A22" s="70"/>
      <c r="B22" s="76"/>
      <c r="C22" s="96">
        <v>8</v>
      </c>
      <c r="D22" s="78"/>
      <c r="E22" s="79" t="s">
        <v>38</v>
      </c>
      <c r="F22" s="84"/>
      <c r="G22" s="70"/>
      <c r="H22" s="76"/>
      <c r="I22" s="93"/>
      <c r="J22" s="74"/>
      <c r="K22" s="93"/>
      <c r="L22" s="74"/>
      <c r="M22" s="74"/>
      <c r="N22" s="93"/>
    </row>
    <row r="23" spans="1:14" s="75" customFormat="1" ht="10.5" customHeight="1">
      <c r="A23" s="70">
        <v>-2</v>
      </c>
      <c r="B23" s="91">
        <f>IF(D10=B9,B11,IF(D10=B11,B9,0))</f>
        <v>0</v>
      </c>
      <c r="C23" s="97" t="str">
        <f>IF(E10=C9,C11,IF(E10=C11,C9,0))</f>
        <v>Сарбаева Алтынай</v>
      </c>
      <c r="D23" s="98"/>
      <c r="E23" s="96">
        <v>10</v>
      </c>
      <c r="F23" s="78"/>
      <c r="G23" s="79" t="s">
        <v>37</v>
      </c>
      <c r="H23" s="84"/>
      <c r="I23" s="93"/>
      <c r="J23" s="74"/>
      <c r="K23" s="93"/>
      <c r="L23" s="74"/>
      <c r="M23" s="74"/>
      <c r="N23" s="93"/>
    </row>
    <row r="24" spans="1:14" s="75" customFormat="1" ht="10.5" customHeight="1">
      <c r="A24" s="70"/>
      <c r="B24" s="76"/>
      <c r="C24" s="70">
        <v>-6</v>
      </c>
      <c r="D24" s="99">
        <f>IF(F16=D14,D18,IF(F16=D18,D14,0))</f>
        <v>0</v>
      </c>
      <c r="E24" s="97" t="str">
        <f>IF(G16=E14,E18,IF(G16=E18,E14,0))</f>
        <v>Тагирова Лилия</v>
      </c>
      <c r="F24" s="98"/>
      <c r="G24" s="96"/>
      <c r="H24" s="84"/>
      <c r="I24" s="93"/>
      <c r="J24" s="74"/>
      <c r="K24" s="93"/>
      <c r="L24" s="74"/>
      <c r="M24" s="74"/>
      <c r="N24" s="93"/>
    </row>
    <row r="25" spans="1:14" s="75" customFormat="1" ht="10.5" customHeight="1">
      <c r="A25" s="70">
        <v>-3</v>
      </c>
      <c r="B25" s="91">
        <f>IF(D14=B13,B15,IF(D14=B15,B13,0))</f>
        <v>0</v>
      </c>
      <c r="C25" s="92" t="str">
        <f>IF(E14=C13,C15,IF(E14=C15,C13,0))</f>
        <v>Уракова Салима</v>
      </c>
      <c r="D25" s="95"/>
      <c r="E25" s="70"/>
      <c r="F25" s="76"/>
      <c r="G25" s="77">
        <v>12</v>
      </c>
      <c r="H25" s="78"/>
      <c r="I25" s="87" t="s">
        <v>34</v>
      </c>
      <c r="J25" s="87"/>
      <c r="K25" s="87"/>
      <c r="L25" s="87"/>
      <c r="M25" s="87"/>
      <c r="N25" s="87"/>
    </row>
    <row r="26" spans="1:14" s="75" customFormat="1" ht="10.5" customHeight="1">
      <c r="A26" s="70"/>
      <c r="B26" s="76"/>
      <c r="C26" s="96">
        <v>9</v>
      </c>
      <c r="D26" s="78"/>
      <c r="E26" s="79" t="s">
        <v>32</v>
      </c>
      <c r="F26" s="84"/>
      <c r="G26" s="77"/>
      <c r="H26" s="84"/>
      <c r="I26" s="93"/>
      <c r="J26" s="74"/>
      <c r="K26" s="93"/>
      <c r="L26" s="74"/>
      <c r="M26" s="74"/>
      <c r="N26" s="94" t="s">
        <v>41</v>
      </c>
    </row>
    <row r="27" spans="1:14" s="75" customFormat="1" ht="10.5" customHeight="1">
      <c r="A27" s="70">
        <v>-4</v>
      </c>
      <c r="B27" s="91">
        <f>IF(D18=B17,B19,IF(D18=B19,B17,0))</f>
        <v>0</v>
      </c>
      <c r="C27" s="97" t="str">
        <f>IF(E18=C17,C19,IF(E18=C19,C17,0))</f>
        <v>Мамбетова Назгуль</v>
      </c>
      <c r="D27" s="98"/>
      <c r="E27" s="96">
        <v>11</v>
      </c>
      <c r="F27" s="78"/>
      <c r="G27" s="85" t="s">
        <v>34</v>
      </c>
      <c r="H27" s="84"/>
      <c r="I27" s="93"/>
      <c r="J27" s="74"/>
      <c r="K27" s="93"/>
      <c r="L27" s="74"/>
      <c r="M27" s="74"/>
      <c r="N27" s="93"/>
    </row>
    <row r="28" spans="1:14" s="75" customFormat="1" ht="10.5" customHeight="1">
      <c r="A28" s="70"/>
      <c r="B28" s="100"/>
      <c r="C28" s="70">
        <v>-5</v>
      </c>
      <c r="D28" s="99">
        <f>IF(F8=D6,D10,IF(F8=D10,D6,0))</f>
        <v>0</v>
      </c>
      <c r="E28" s="97" t="str">
        <f>IF(G8=E6,E10,IF(G8=E10,E6,0))</f>
        <v>Кужина Айгиза</v>
      </c>
      <c r="F28" s="95"/>
      <c r="G28" s="70">
        <v>-12</v>
      </c>
      <c r="H28" s="91"/>
      <c r="I28" s="92" t="str">
        <f>IF(I25=G23,G27,IF(I25=G27,G23,0))</f>
        <v>Тагирова Лилия</v>
      </c>
      <c r="J28" s="92"/>
      <c r="K28" s="92"/>
      <c r="L28" s="92"/>
      <c r="M28" s="92"/>
      <c r="N28" s="92"/>
    </row>
    <row r="29" spans="1:14" s="75" customFormat="1" ht="10.5" customHeight="1">
      <c r="A29" s="70"/>
      <c r="B29" s="100"/>
      <c r="C29" s="70"/>
      <c r="D29" s="101"/>
      <c r="E29" s="70"/>
      <c r="F29" s="76"/>
      <c r="G29" s="70"/>
      <c r="H29" s="76"/>
      <c r="I29" s="93"/>
      <c r="J29" s="74"/>
      <c r="K29" s="93"/>
      <c r="L29" s="74"/>
      <c r="M29" s="74"/>
      <c r="N29" s="94" t="s">
        <v>42</v>
      </c>
    </row>
    <row r="30" spans="1:14" s="75" customFormat="1" ht="10.5" customHeight="1">
      <c r="A30" s="70"/>
      <c r="B30" s="100"/>
      <c r="C30" s="70"/>
      <c r="D30" s="101"/>
      <c r="E30" s="70">
        <v>-10</v>
      </c>
      <c r="F30" s="99">
        <f>IF(F23=D22,D24,IF(F23=D24,D22,0))</f>
        <v>0</v>
      </c>
      <c r="G30" s="92" t="str">
        <f>IF(G23=E22,E24,IF(G23=E24,E22,0))</f>
        <v>Тагирова Фаягуль</v>
      </c>
      <c r="H30" s="95"/>
      <c r="I30" s="93"/>
      <c r="J30" s="74"/>
      <c r="K30" s="93"/>
      <c r="L30" s="74"/>
      <c r="M30" s="74"/>
      <c r="N30" s="93"/>
    </row>
    <row r="31" spans="1:14" s="75" customFormat="1" ht="10.5" customHeight="1">
      <c r="A31" s="70"/>
      <c r="B31" s="100"/>
      <c r="C31" s="70"/>
      <c r="D31" s="101"/>
      <c r="E31" s="70"/>
      <c r="F31" s="84"/>
      <c r="G31" s="77">
        <v>13</v>
      </c>
      <c r="H31" s="78"/>
      <c r="I31" s="87" t="s">
        <v>32</v>
      </c>
      <c r="J31" s="87"/>
      <c r="K31" s="87"/>
      <c r="L31" s="87"/>
      <c r="M31" s="87"/>
      <c r="N31" s="87"/>
    </row>
    <row r="32" spans="1:14" s="75" customFormat="1" ht="10.5" customHeight="1">
      <c r="A32" s="70">
        <v>-8</v>
      </c>
      <c r="B32" s="99">
        <f>IF(D22=B21,B23,IF(D22=B23,B21,0))</f>
        <v>0</v>
      </c>
      <c r="C32" s="92" t="str">
        <f>IF(E22=C21,C23,IF(E22=C23,C21,0))</f>
        <v>Сарбаева Алтынай</v>
      </c>
      <c r="D32" s="102"/>
      <c r="E32" s="70">
        <v>-11</v>
      </c>
      <c r="F32" s="99">
        <f>IF(F27=D26,D28,IF(F27=D28,D26,0))</f>
        <v>0</v>
      </c>
      <c r="G32" s="97" t="str">
        <f>IF(G27=E26,E28,IF(G27=E28,E26,0))</f>
        <v>Мамбетова Назгуль</v>
      </c>
      <c r="H32" s="95"/>
      <c r="I32" s="93"/>
      <c r="J32" s="74"/>
      <c r="K32" s="93"/>
      <c r="L32" s="74"/>
      <c r="M32" s="74"/>
      <c r="N32" s="94" t="s">
        <v>43</v>
      </c>
    </row>
    <row r="33" spans="1:14" s="75" customFormat="1" ht="10.5" customHeight="1">
      <c r="A33" s="70"/>
      <c r="B33" s="100"/>
      <c r="C33" s="77">
        <v>14</v>
      </c>
      <c r="D33" s="78"/>
      <c r="E33" s="87" t="s">
        <v>36</v>
      </c>
      <c r="F33" s="103"/>
      <c r="G33" s="70">
        <v>-13</v>
      </c>
      <c r="H33" s="91"/>
      <c r="I33" s="92" t="str">
        <f>IF(I31=G30,G32,IF(I31=G32,G30,0))</f>
        <v>Тагирова Фаягуль</v>
      </c>
      <c r="J33" s="92"/>
      <c r="K33" s="92"/>
      <c r="L33" s="92"/>
      <c r="M33" s="92"/>
      <c r="N33" s="92"/>
    </row>
    <row r="34" spans="1:14" s="75" customFormat="1" ht="10.5" customHeight="1">
      <c r="A34" s="70">
        <v>-9</v>
      </c>
      <c r="B34" s="99">
        <f>IF(D26=B25,B27,IF(D26=B27,B25,0))</f>
        <v>0</v>
      </c>
      <c r="C34" s="97" t="str">
        <f>IF(E26=C25,C27,IF(E26=C27,C25,0))</f>
        <v>Уракова Салима</v>
      </c>
      <c r="D34" s="102"/>
      <c r="E34" s="94" t="s">
        <v>44</v>
      </c>
      <c r="F34" s="104"/>
      <c r="G34" s="70"/>
      <c r="H34" s="105"/>
      <c r="I34" s="93"/>
      <c r="J34" s="74"/>
      <c r="K34" s="93"/>
      <c r="L34" s="74"/>
      <c r="M34" s="74"/>
      <c r="N34" s="94" t="s">
        <v>45</v>
      </c>
    </row>
    <row r="35" spans="1:14" s="75" customFormat="1" ht="10.5" customHeight="1">
      <c r="A35" s="70"/>
      <c r="B35" s="70"/>
      <c r="C35" s="70">
        <v>-14</v>
      </c>
      <c r="D35" s="91"/>
      <c r="E35" s="92" t="str">
        <f>IF(E33=C32,C34,IF(E33=C34,C32,0))</f>
        <v>Сарбаева Алтынай</v>
      </c>
      <c r="F35" s="106"/>
      <c r="G35" s="107"/>
      <c r="H35" s="107"/>
      <c r="I35" s="107"/>
      <c r="J35" s="107"/>
      <c r="K35" s="107"/>
      <c r="L35" s="107"/>
      <c r="M35" s="74"/>
      <c r="N35" s="74"/>
    </row>
    <row r="36" spans="1:14" s="75" customFormat="1" ht="10.5" customHeight="1">
      <c r="A36" s="70"/>
      <c r="B36" s="70"/>
      <c r="C36" s="70"/>
      <c r="D36" s="70"/>
      <c r="E36" s="94" t="s">
        <v>46</v>
      </c>
      <c r="F36" s="104"/>
      <c r="G36" s="70"/>
      <c r="H36" s="70"/>
      <c r="I36" s="93"/>
      <c r="J36" s="74"/>
      <c r="K36" s="74"/>
      <c r="L36" s="74"/>
      <c r="M36" s="74"/>
      <c r="N36" s="74"/>
    </row>
    <row r="37" spans="1:17" ht="10.5" customHeight="1">
      <c r="A37" s="75"/>
      <c r="B37" s="75"/>
      <c r="C37" s="75"/>
      <c r="D37" s="75"/>
      <c r="E37" s="75"/>
      <c r="F37" s="108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</row>
    <row r="38" spans="1:17" ht="10.5" customHeight="1">
      <c r="A38" s="75"/>
      <c r="B38" s="75"/>
      <c r="C38" s="75"/>
      <c r="D38" s="75"/>
      <c r="E38" s="75"/>
      <c r="F38" s="108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</row>
    <row r="39" spans="1:17" ht="10.5" customHeight="1">
      <c r="A39" s="75"/>
      <c r="B39" s="75"/>
      <c r="C39" s="75"/>
      <c r="D39" s="75"/>
      <c r="E39" s="75"/>
      <c r="F39" s="108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</row>
    <row r="40" spans="1:17" ht="10.5" customHeight="1">
      <c r="A40" s="75"/>
      <c r="B40" s="75"/>
      <c r="C40" s="75"/>
      <c r="D40" s="75"/>
      <c r="E40" s="75"/>
      <c r="F40" s="108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</row>
    <row r="41" spans="1:17" ht="10.5" customHeight="1">
      <c r="A41" s="75"/>
      <c r="B41" s="75"/>
      <c r="C41" s="75"/>
      <c r="D41" s="75"/>
      <c r="E41" s="75"/>
      <c r="F41" s="108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</row>
    <row r="42" spans="1:17" ht="10.5" customHeight="1">
      <c r="A42" s="75"/>
      <c r="B42" s="75"/>
      <c r="C42" s="75"/>
      <c r="D42" s="75"/>
      <c r="E42" s="75"/>
      <c r="F42" s="108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</row>
    <row r="43" spans="1:17" ht="10.5" customHeight="1">
      <c r="A43" s="75"/>
      <c r="B43" s="75"/>
      <c r="C43" s="75"/>
      <c r="D43" s="75"/>
      <c r="E43" s="75"/>
      <c r="F43" s="108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</row>
    <row r="44" spans="1:17" ht="10.5" customHeight="1">
      <c r="A44" s="75"/>
      <c r="B44" s="75"/>
      <c r="C44" s="75"/>
      <c r="D44" s="75"/>
      <c r="E44" s="75"/>
      <c r="F44" s="108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</row>
    <row r="45" spans="1:17" ht="10.5" customHeight="1">
      <c r="A45" s="75"/>
      <c r="B45" s="75"/>
      <c r="C45" s="75"/>
      <c r="D45" s="75"/>
      <c r="E45" s="75"/>
      <c r="F45" s="108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</row>
    <row r="46" spans="1:17" ht="10.5" customHeight="1">
      <c r="A46" s="75"/>
      <c r="B46" s="75"/>
      <c r="C46" s="75"/>
      <c r="D46" s="75"/>
      <c r="E46" s="75"/>
      <c r="F46" s="108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</row>
    <row r="47" ht="10.5" customHeight="1">
      <c r="F47" s="109"/>
    </row>
    <row r="48" ht="10.5" customHeight="1">
      <c r="F48" s="109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N1"/>
    <mergeCell ref="A3:N3"/>
    <mergeCell ref="A4:N4"/>
    <mergeCell ref="A2:N2"/>
  </mergeCells>
  <conditionalFormatting sqref="B21:D21 B25:D25 B23:D23 B27:D27 D24:F24 D28:F28 H19:I19 B32:D32 B34:D34 D35:F35 H28:I28 F30:H30 F32:H32 H33:I33">
    <cfRule type="cellIs" priority="1" dxfId="2" operator="equal" stopIfTrue="1">
      <formula>0</formula>
    </cfRule>
  </conditionalFormatting>
  <conditionalFormatting sqref="B5:B19">
    <cfRule type="cellIs" priority="2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portrait" paperSize="9" scale="9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ФНТБ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2019-11-22T15:30:03Z</cp:lastPrinted>
  <dcterms:created xsi:type="dcterms:W3CDTF">1998-10-31T10:49:47Z</dcterms:created>
  <dcterms:modified xsi:type="dcterms:W3CDTF">2019-12-29T11:00:38Z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