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6"/>
  </bookViews>
  <sheets>
    <sheet name="сМ98" sheetId="1" r:id="rId1"/>
    <sheet name="М981" sheetId="2" r:id="rId2"/>
    <sheet name="М982" sheetId="3" r:id="rId3"/>
    <sheet name="М983" sheetId="4" r:id="rId4"/>
    <sheet name="М984" sheetId="5" r:id="rId5"/>
    <sheet name="пМ98" sheetId="6" r:id="rId6"/>
    <sheet name="сД98" sheetId="7" r:id="rId7"/>
    <sheet name="Д981" sheetId="8" r:id="rId8"/>
    <sheet name="Д982" sheetId="9" r:id="rId9"/>
    <sheet name="пД98" sheetId="10" r:id="rId10"/>
  </sheets>
  <definedNames>
    <definedName name="_xlnm.Print_Area" localSheetId="7">'Д981'!$A$1:$M$77</definedName>
    <definedName name="_xlnm.Print_Area" localSheetId="8">'Д982'!$A$1:$S$77</definedName>
    <definedName name="_xlnm.Print_Area" localSheetId="1">'М981'!$A$1:$O$69</definedName>
    <definedName name="_xlnm.Print_Area" localSheetId="2">'М982'!$A$1:$O$69</definedName>
    <definedName name="_xlnm.Print_Area" localSheetId="3">'М983'!$A$1:$S$92</definedName>
    <definedName name="_xlnm.Print_Area" localSheetId="4">'М984'!$A$1:$S$96</definedName>
    <definedName name="_xlnm.Print_Area" localSheetId="6">'сД98'!$A$1:$I$39</definedName>
    <definedName name="_xlnm.Print_Area" localSheetId="0">'сМ98'!$A$1:$I$71</definedName>
  </definedNames>
  <calcPr fullCalcOnLoad="1"/>
</workbook>
</file>

<file path=xl/sharedStrings.xml><?xml version="1.0" encoding="utf-8"?>
<sst xmlns="http://schemas.openxmlformats.org/spreadsheetml/2006/main" count="586" uniqueCount="151">
  <si>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</si>
  <si>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</si>
  <si>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</si>
  <si>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</si>
  <si>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</si>
  <si>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</si>
  <si>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</si>
  <si>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</si>
  <si>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</si>
  <si>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</si>
  <si>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</si>
  <si>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</si>
  <si>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</si>
  <si>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</si>
  <si>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</si>
  <si>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</si>
  <si>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</si>
  <si>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</si>
  <si>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</si>
  <si>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</si>
  <si>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</si>
  <si>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</si>
  <si>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</si>
  <si>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</si>
  <si>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</si>
  <si>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</si>
  <si>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</si>
  <si>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</si>
  <si>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</si>
  <si>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</si>
  <si>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</si>
  <si>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</si>
  <si>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</si>
  <si>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</si>
  <si>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</si>
  <si>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</si>
  <si>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</si>
  <si>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</si>
  <si>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</si>
  <si>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</si>
  <si>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</si>
  <si>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</si>
  <si>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</si>
  <si>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</si>
  <si>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Молодежное Первенство Республики Башкортостан </t>
    </r>
    <r>
      <rPr>
        <sz val="24"/>
        <color indexed="21"/>
        <rFont val="Times New Roman"/>
        <family val="1"/>
      </rPr>
      <t>(до 22 лет)</t>
    </r>
  </si>
  <si>
    <t>Юниорки 1998 г.р. и мл.</t>
  </si>
  <si>
    <t>Лончакова* Юлия</t>
  </si>
  <si>
    <t>Едренкина* Анна</t>
  </si>
  <si>
    <t>Якупова* Дина</t>
  </si>
  <si>
    <t>Кочарян* Лилит</t>
  </si>
  <si>
    <t>Сабирова* Полина</t>
  </si>
  <si>
    <t>Муратова* Аделина</t>
  </si>
  <si>
    <t>Ишмухаметова* Камилла</t>
  </si>
  <si>
    <t>Абдулганеева* Анастасия</t>
  </si>
  <si>
    <t>Липатова* Ксения</t>
  </si>
  <si>
    <t>Галимуллина* Алина</t>
  </si>
  <si>
    <t>Кужина* Ильгиза</t>
  </si>
  <si>
    <t>Ишкуватова* Элеонора</t>
  </si>
  <si>
    <t>Авдеева* Алена</t>
  </si>
  <si>
    <t>Ганиева* Светлана</t>
  </si>
  <si>
    <t>Зверс* Виктория</t>
  </si>
  <si>
    <t>Шангареева* Эльмира</t>
  </si>
  <si>
    <t>Тараканова* Ангелина</t>
  </si>
  <si>
    <t>Якупова* Елена</t>
  </si>
  <si>
    <t>Байгужина* Назгуль</t>
  </si>
  <si>
    <t>Шакирова* Арина</t>
  </si>
  <si>
    <t>Юниоры 1998 г.р. и мл.</t>
  </si>
  <si>
    <t>Коврижников Максим</t>
  </si>
  <si>
    <t>Исмайлов Азамат</t>
  </si>
  <si>
    <t>Абулаев Салават</t>
  </si>
  <si>
    <t>Хафизов Булат</t>
  </si>
  <si>
    <t>Байрамалов Константин</t>
  </si>
  <si>
    <t>Байрашев Игорь</t>
  </si>
  <si>
    <t>Матвеев Антон</t>
  </si>
  <si>
    <t>Пехенько Кирилл</t>
  </si>
  <si>
    <t>Рогачев Дмитрий</t>
  </si>
  <si>
    <t>Абулаев Айрат</t>
  </si>
  <si>
    <t>Байназаров Азамат</t>
  </si>
  <si>
    <t>Андрющенко Александр</t>
  </si>
  <si>
    <t>Салимянов Руслан</t>
  </si>
  <si>
    <t>Хомутов Максим</t>
  </si>
  <si>
    <t>Хуснутдинов Радмир</t>
  </si>
  <si>
    <t>Насыров Эмиль</t>
  </si>
  <si>
    <t>Альмухаметов Артур</t>
  </si>
  <si>
    <t>Крылов Алексей</t>
  </si>
  <si>
    <t>Гумеров Ильсур</t>
  </si>
  <si>
    <t>Тарасов Артем</t>
  </si>
  <si>
    <t>Абсалямов Родион</t>
  </si>
  <si>
    <t>Гумеров Мансур</t>
  </si>
  <si>
    <t>Исянбаев Ильсур</t>
  </si>
  <si>
    <t>Смирнов Андрей</t>
  </si>
  <si>
    <t>Яркаев Дмитрий</t>
  </si>
  <si>
    <t>Селезнев Владислав</t>
  </si>
  <si>
    <t>Якупов Вадим</t>
  </si>
  <si>
    <t>Маннанов Руслан</t>
  </si>
  <si>
    <t>Юнусов Искандар</t>
  </si>
  <si>
    <t>Зверс Марк</t>
  </si>
  <si>
    <t>Раянов Рамиль</t>
  </si>
  <si>
    <t>Шишелов Никита</t>
  </si>
  <si>
    <t>Бычков Артем</t>
  </si>
  <si>
    <t>Даутов Радмир</t>
  </si>
  <si>
    <t>Столяров Евгений</t>
  </si>
  <si>
    <t>Шумихин Денис</t>
  </si>
  <si>
    <t>Новокшонов Вячеслав</t>
  </si>
  <si>
    <t>Хайруллин Артур</t>
  </si>
  <si>
    <t>Альтаев Мухамед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</si>
  <si>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</si>
  <si>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</si>
  <si>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</si>
  <si>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</si>
  <si>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</si>
  <si>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</si>
  <si>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</si>
  <si>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</si>
  <si>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</si>
  <si>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</si>
  <si>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</si>
  <si>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</si>
  <si>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</si>
  <si>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</si>
  <si>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</si>
  <si>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</si>
  <si>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</si>
  <si>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</si>
  <si>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</si>
  <si>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</si>
  <si>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</si>
  <si>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</si>
  <si>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</si>
  <si>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</si>
  <si>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</si>
  <si>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</si>
  <si>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</si>
  <si>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</si>
  <si>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</si>
  <si>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</si>
  <si>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</si>
  <si>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</si>
  <si>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</si>
  <si>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</si>
  <si>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</si>
  <si>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УФА</t>
  </si>
  <si>
    <t>НЕФ</t>
  </si>
  <si>
    <t>САЛ</t>
  </si>
  <si>
    <t>РГА</t>
  </si>
  <si>
    <t>РБЩ</t>
  </si>
  <si>
    <t>СИБ</t>
  </si>
  <si>
    <t>РИШ</t>
  </si>
  <si>
    <t>РМШ</t>
  </si>
  <si>
    <t>РБЖ</t>
  </si>
  <si>
    <t>РБУ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</si>
</sst>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i/>
      <sz val="12"/>
      <color indexed="21"/>
      <name val="Times New Roman"/>
      <family val="1"/>
    </font>
    <font>
      <b/>
      <sz val="16"/>
      <color indexed="21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24"/>
      <color indexed="21"/>
      <name val="Times New Roman"/>
      <family val="1"/>
    </font>
    <font>
      <sz val="2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21"/>
      <name val="Arial"/>
      <family val="2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45" fillId="3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15" borderId="7" applyNumberFormat="0" applyAlignment="0" applyProtection="0"/>
    <xf numFmtId="0" fontId="3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horizontal="left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11" borderId="13" xfId="0" applyFont="1" applyFill="1" applyBorder="1" applyAlignment="1">
      <alignment horizontal="left"/>
    </xf>
    <xf numFmtId="0" fontId="13" fillId="18" borderId="13" xfId="0" applyFont="1" applyFill="1" applyBorder="1" applyAlignment="1">
      <alignment horizontal="left"/>
    </xf>
    <xf numFmtId="0" fontId="4" fillId="19" borderId="13" xfId="0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/>
      <protection/>
    </xf>
    <xf numFmtId="0" fontId="18" fillId="2" borderId="12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19" fillId="2" borderId="1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/>
      <protection/>
    </xf>
    <xf numFmtId="0" fontId="19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22" fillId="20" borderId="13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3" fillId="2" borderId="17" xfId="0" applyFont="1" applyFill="1" applyBorder="1" applyAlignment="1" applyProtection="1">
      <alignment horizontal="left"/>
      <protection/>
    </xf>
    <xf numFmtId="165" fontId="24" fillId="2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5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16" fillId="22" borderId="0" xfId="0" applyFont="1" applyFill="1" applyAlignment="1" applyProtection="1">
      <alignment horizontal="left"/>
      <protection/>
    </xf>
    <xf numFmtId="0" fontId="14" fillId="22" borderId="0" xfId="0" applyFont="1" applyFill="1" applyAlignment="1" applyProtection="1">
      <alignment horizontal="left"/>
      <protection locked="0"/>
    </xf>
    <xf numFmtId="164" fontId="14" fillId="2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0" fontId="17" fillId="3" borderId="13" xfId="0" applyFont="1" applyFill="1" applyBorder="1" applyAlignment="1" applyProtection="1">
      <alignment horizontal="center"/>
      <protection/>
    </xf>
    <xf numFmtId="0" fontId="32" fillId="22" borderId="18" xfId="53" applyFont="1" applyFill="1" applyBorder="1" applyAlignment="1">
      <alignment horizontal="center" vertical="center"/>
      <protection/>
    </xf>
    <xf numFmtId="0" fontId="24" fillId="22" borderId="0" xfId="0" applyFont="1" applyFill="1" applyAlignment="1" applyProtection="1">
      <alignment horizontal="center" vertical="center"/>
      <protection/>
    </xf>
    <xf numFmtId="0" fontId="7" fillId="22" borderId="0" xfId="0" applyFont="1" applyFill="1" applyAlignment="1" applyProtection="1">
      <alignment/>
      <protection/>
    </xf>
    <xf numFmtId="0" fontId="5" fillId="2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8" fillId="2" borderId="12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14" xfId="0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56" fillId="22" borderId="0" xfId="0" applyFont="1" applyFill="1" applyAlignment="1" applyProtection="1">
      <alignment vertical="center"/>
      <protection/>
    </xf>
    <xf numFmtId="0" fontId="57" fillId="2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18" fillId="2" borderId="16" xfId="0" applyFont="1" applyFill="1" applyBorder="1" applyAlignment="1" applyProtection="1">
      <alignment horizontal="right" vertical="center"/>
      <protection/>
    </xf>
    <xf numFmtId="0" fontId="18" fillId="2" borderId="14" xfId="0" applyFont="1" applyFill="1" applyBorder="1" applyAlignment="1" applyProtection="1">
      <alignment horizontal="left" vertical="center"/>
      <protection/>
    </xf>
    <xf numFmtId="0" fontId="8" fillId="2" borderId="14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right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right" vertical="center"/>
      <protection/>
    </xf>
    <xf numFmtId="0" fontId="18" fillId="2" borderId="17" xfId="0" applyFont="1" applyFill="1" applyBorder="1" applyAlignment="1" applyProtection="1">
      <alignment horizontal="right" vertical="center"/>
      <protection/>
    </xf>
    <xf numFmtId="0" fontId="18" fillId="2" borderId="10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vertical="center"/>
      <protection/>
    </xf>
    <xf numFmtId="0" fontId="59" fillId="22" borderId="0" xfId="0" applyFont="1" applyFill="1" applyAlignment="1" applyProtection="1">
      <alignment vertical="center"/>
      <protection/>
    </xf>
    <xf numFmtId="0" fontId="60" fillId="22" borderId="0" xfId="0" applyFont="1" applyFill="1" applyAlignment="1" applyProtection="1">
      <alignment horizontal="right" vertical="center"/>
      <protection/>
    </xf>
    <xf numFmtId="0" fontId="2" fillId="22" borderId="0" xfId="0" applyFont="1" applyFill="1" applyAlignment="1">
      <alignment/>
    </xf>
    <xf numFmtId="0" fontId="6" fillId="2" borderId="17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59" fillId="22" borderId="0" xfId="0" applyFont="1" applyFill="1" applyAlignment="1">
      <alignment vertical="center"/>
    </xf>
    <xf numFmtId="0" fontId="2" fillId="22" borderId="0" xfId="0" applyFont="1" applyFill="1" applyAlignment="1">
      <alignment vertical="center"/>
    </xf>
    <xf numFmtId="0" fontId="33" fillId="2" borderId="19" xfId="42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165" fontId="24" fillId="17" borderId="0" xfId="0" applyNumberFormat="1" applyFont="1" applyFill="1" applyAlignment="1" applyProtection="1">
      <alignment horizontal="left" vertical="center"/>
      <protection/>
    </xf>
    <xf numFmtId="165" fontId="24" fillId="10" borderId="0" xfId="0" applyNumberFormat="1" applyFont="1" applyFill="1" applyAlignment="1" applyProtection="1">
      <alignment horizontal="center" vertical="center"/>
      <protection/>
    </xf>
    <xf numFmtId="165" fontId="24" fillId="23" borderId="0" xfId="0" applyNumberFormat="1" applyFont="1" applyFill="1" applyAlignment="1" applyProtection="1">
      <alignment horizontal="center" vertical="center"/>
      <protection/>
    </xf>
    <xf numFmtId="0" fontId="30" fillId="22" borderId="18" xfId="53" applyFont="1" applyFill="1" applyBorder="1" applyAlignment="1">
      <alignment horizontal="center" vertical="center"/>
      <protection/>
    </xf>
    <xf numFmtId="0" fontId="36" fillId="2" borderId="20" xfId="0" applyFont="1" applyFill="1" applyBorder="1" applyAlignment="1" applyProtection="1">
      <alignment horizontal="center"/>
      <protection/>
    </xf>
    <xf numFmtId="0" fontId="26" fillId="2" borderId="0" xfId="0" applyFont="1" applyFill="1" applyAlignment="1" applyProtection="1">
      <alignment horizontal="center"/>
      <protection/>
    </xf>
    <xf numFmtId="0" fontId="54" fillId="2" borderId="20" xfId="0" applyFont="1" applyFill="1" applyBorder="1" applyAlignment="1" applyProtection="1">
      <alignment horizontal="center"/>
      <protection/>
    </xf>
    <xf numFmtId="164" fontId="55" fillId="2" borderId="0" xfId="0" applyNumberFormat="1" applyFont="1" applyFill="1" applyAlignment="1" applyProtection="1">
      <alignment horizontal="center" vertical="center"/>
      <protection/>
    </xf>
    <xf numFmtId="0" fontId="54" fillId="2" borderId="0" xfId="0" applyFont="1" applyFill="1" applyAlignment="1" applyProtection="1">
      <alignment horizontal="center" vertical="center"/>
      <protection/>
    </xf>
    <xf numFmtId="0" fontId="26" fillId="2" borderId="0" xfId="0" applyFont="1" applyFill="1" applyAlignment="1" applyProtection="1">
      <alignment horizontal="center" vertical="top"/>
      <protection/>
    </xf>
    <xf numFmtId="165" fontId="61" fillId="2" borderId="0" xfId="0" applyNumberFormat="1" applyFont="1" applyFill="1" applyAlignment="1" applyProtection="1">
      <alignment horizontal="right" vertical="center"/>
      <protection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27" fillId="2" borderId="0" xfId="0" applyFont="1" applyFill="1" applyAlignment="1" applyProtection="1">
      <alignment horizontal="center" vertical="center"/>
      <protection/>
    </xf>
    <xf numFmtId="0" fontId="28" fillId="22" borderId="18" xfId="53" applyFont="1" applyFill="1" applyBorder="1" applyAlignment="1">
      <alignment horizontal="center" vertical="center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right"/>
      <protection/>
    </xf>
    <xf numFmtId="0" fontId="27" fillId="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71"/>
  <sheetViews>
    <sheetView showRowColHeaders="0" showZeros="0" showOutlineSymbols="0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.75390625" style="81" customWidth="1"/>
    <col min="2" max="2" width="37.75390625" style="81" customWidth="1"/>
    <col min="3" max="3" width="9.125" style="81" customWidth="1"/>
    <col min="4" max="4" width="30.75390625" style="81" customWidth="1"/>
    <col min="5" max="5" width="8.75390625" style="81" customWidth="1"/>
    <col min="6" max="6" width="5.75390625" style="81" customWidth="1"/>
    <col min="7" max="7" width="9.75390625" style="81" customWidth="1"/>
    <col min="8" max="8" width="20.75390625" style="81" customWidth="1"/>
    <col min="9" max="9" width="7.125" style="81" customWidth="1"/>
    <col min="10" max="16384" width="9.125" style="81" customWidth="1"/>
  </cols>
  <sheetData>
    <row r="1" spans="1:9" ht="16.5" thickBot="1">
      <c r="A1" s="141" t="s">
        <v>140</v>
      </c>
      <c r="B1" s="141"/>
      <c r="C1" s="141"/>
      <c r="D1" s="141"/>
      <c r="E1" s="141"/>
      <c r="F1" s="141"/>
      <c r="G1" s="141"/>
      <c r="H1" s="141"/>
      <c r="I1" s="141"/>
    </row>
    <row r="2" spans="1:9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</row>
    <row r="3" spans="1:10" ht="30.75">
      <c r="A3" s="147" t="s">
        <v>44</v>
      </c>
      <c r="B3" s="147"/>
      <c r="C3" s="147"/>
      <c r="D3" s="147"/>
      <c r="E3" s="147"/>
      <c r="F3" s="147"/>
      <c r="G3" s="147"/>
      <c r="H3" s="147"/>
      <c r="I3" s="147"/>
      <c r="J3" s="92"/>
    </row>
    <row r="4" spans="1:11" ht="15.75">
      <c r="A4" s="142"/>
      <c r="B4" s="142"/>
      <c r="C4" s="142"/>
      <c r="D4" s="142"/>
      <c r="E4" s="142"/>
      <c r="F4" s="142"/>
      <c r="G4" s="142"/>
      <c r="H4" s="142"/>
      <c r="I4" s="142"/>
      <c r="J4" s="98"/>
      <c r="K4" s="98"/>
    </row>
    <row r="5" spans="1:10" ht="15.75">
      <c r="A5" s="143" t="s">
        <v>66</v>
      </c>
      <c r="B5" s="143"/>
      <c r="C5" s="143"/>
      <c r="D5" s="143"/>
      <c r="E5" s="144" t="s">
        <v>39</v>
      </c>
      <c r="F5" s="144"/>
      <c r="G5" s="144"/>
      <c r="H5" s="145">
        <v>43470</v>
      </c>
      <c r="I5" s="145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12" ht="15.75" customHeight="1">
      <c r="A8" s="96">
        <v>4423</v>
      </c>
      <c r="B8" s="19" t="s">
        <v>67</v>
      </c>
      <c r="C8" s="95">
        <v>1</v>
      </c>
      <c r="D8" s="13" t="str">
        <f>'М981'!K68</f>
        <v>Исмайлов Азамат</v>
      </c>
      <c r="E8" s="12"/>
      <c r="F8" s="12" t="s">
        <v>141</v>
      </c>
      <c r="G8" s="12">
        <v>300</v>
      </c>
      <c r="H8" s="12">
        <v>39</v>
      </c>
      <c r="I8" s="12">
        <f>SUM(G8:H8)</f>
        <v>339</v>
      </c>
      <c r="J8" s="81" t="s">
        <v>141</v>
      </c>
      <c r="K8" s="81">
        <v>339</v>
      </c>
      <c r="L8" s="81">
        <v>660</v>
      </c>
    </row>
    <row r="9" spans="1:12" ht="15.75" customHeight="1">
      <c r="A9" s="96">
        <v>4200</v>
      </c>
      <c r="B9" s="19" t="s">
        <v>68</v>
      </c>
      <c r="C9" s="95">
        <v>2</v>
      </c>
      <c r="D9" s="13" t="str">
        <f>'М982'!K9</f>
        <v>Коврижников Максим</v>
      </c>
      <c r="E9" s="12"/>
      <c r="F9" s="12" t="s">
        <v>145</v>
      </c>
      <c r="G9" s="12">
        <v>200</v>
      </c>
      <c r="H9" s="12">
        <f>H8-1</f>
        <v>38</v>
      </c>
      <c r="I9" s="12">
        <f aca="true" t="shared" si="0" ref="I9:I46">SUM(G9:H9)</f>
        <v>238</v>
      </c>
      <c r="J9" s="81" t="s">
        <v>145</v>
      </c>
      <c r="K9" s="81">
        <v>238</v>
      </c>
      <c r="L9" s="81">
        <v>500</v>
      </c>
    </row>
    <row r="10" spans="1:12" ht="15.75" customHeight="1">
      <c r="A10" s="96">
        <v>5962</v>
      </c>
      <c r="B10" s="19" t="s">
        <v>69</v>
      </c>
      <c r="C10" s="95">
        <v>3</v>
      </c>
      <c r="D10" s="13" t="str">
        <f>'М983'!S31</f>
        <v>Хафизов Булат</v>
      </c>
      <c r="E10" s="12"/>
      <c r="F10" s="12" t="s">
        <v>141</v>
      </c>
      <c r="G10" s="12">
        <v>150</v>
      </c>
      <c r="H10" s="12">
        <f aca="true" t="shared" si="1" ref="H10:H46">H9-1</f>
        <v>37</v>
      </c>
      <c r="I10" s="12">
        <f t="shared" si="0"/>
        <v>187</v>
      </c>
      <c r="J10" s="81" t="s">
        <v>143</v>
      </c>
      <c r="K10" s="81">
        <v>136</v>
      </c>
      <c r="L10" s="81">
        <v>270</v>
      </c>
    </row>
    <row r="11" spans="1:12" ht="15.75" customHeight="1">
      <c r="A11" s="96">
        <v>4556</v>
      </c>
      <c r="B11" s="19" t="s">
        <v>70</v>
      </c>
      <c r="C11" s="95">
        <v>4</v>
      </c>
      <c r="D11" s="13" t="str">
        <f>'М983'!S36</f>
        <v>Смирнов Андрей</v>
      </c>
      <c r="E11" s="12"/>
      <c r="F11" s="12" t="s">
        <v>143</v>
      </c>
      <c r="G11" s="12">
        <v>100</v>
      </c>
      <c r="H11" s="12">
        <f t="shared" si="1"/>
        <v>36</v>
      </c>
      <c r="I11" s="12">
        <f t="shared" si="0"/>
        <v>136</v>
      </c>
      <c r="J11" s="81" t="s">
        <v>146</v>
      </c>
      <c r="K11" s="81">
        <v>84</v>
      </c>
      <c r="L11" s="81">
        <v>165</v>
      </c>
    </row>
    <row r="12" spans="1:12" ht="15.75" customHeight="1">
      <c r="A12" s="96">
        <v>3701</v>
      </c>
      <c r="B12" s="19" t="s">
        <v>71</v>
      </c>
      <c r="C12" s="95">
        <v>5</v>
      </c>
      <c r="D12" s="13" t="str">
        <f>'М983'!S67</f>
        <v>Новокшонов Вячеслав</v>
      </c>
      <c r="E12" s="12"/>
      <c r="F12" s="12" t="s">
        <v>145</v>
      </c>
      <c r="G12" s="12">
        <v>70</v>
      </c>
      <c r="H12" s="12">
        <f t="shared" si="1"/>
        <v>35</v>
      </c>
      <c r="I12" s="12">
        <f t="shared" si="0"/>
        <v>105</v>
      </c>
      <c r="J12" s="81" t="s">
        <v>144</v>
      </c>
      <c r="K12" s="81">
        <v>51</v>
      </c>
      <c r="L12" s="81">
        <v>139</v>
      </c>
    </row>
    <row r="13" spans="1:12" ht="15.75" customHeight="1">
      <c r="A13" s="96">
        <v>4219</v>
      </c>
      <c r="B13" s="19" t="s">
        <v>72</v>
      </c>
      <c r="C13" s="95">
        <v>6</v>
      </c>
      <c r="D13" s="13" t="str">
        <f>'М983'!S69</f>
        <v>Байназаров Азамат</v>
      </c>
      <c r="E13" s="12"/>
      <c r="F13" s="12" t="s">
        <v>146</v>
      </c>
      <c r="G13" s="12">
        <v>50</v>
      </c>
      <c r="H13" s="12">
        <f t="shared" si="1"/>
        <v>34</v>
      </c>
      <c r="I13" s="12">
        <f t="shared" si="0"/>
        <v>84</v>
      </c>
      <c r="J13" s="81" t="s">
        <v>147</v>
      </c>
      <c r="K13" s="81">
        <v>15</v>
      </c>
      <c r="L13" s="81">
        <v>36</v>
      </c>
    </row>
    <row r="14" spans="1:12" ht="15.75" customHeight="1">
      <c r="A14" s="96">
        <v>5606</v>
      </c>
      <c r="B14" s="19" t="s">
        <v>73</v>
      </c>
      <c r="C14" s="95">
        <v>7</v>
      </c>
      <c r="D14" s="13" t="str">
        <f>'М983'!S71</f>
        <v>Пехенько Кирилл</v>
      </c>
      <c r="E14" s="12"/>
      <c r="F14" s="12" t="s">
        <v>145</v>
      </c>
      <c r="G14" s="12">
        <v>40</v>
      </c>
      <c r="H14" s="12">
        <f t="shared" si="1"/>
        <v>33</v>
      </c>
      <c r="I14" s="12">
        <f t="shared" si="0"/>
        <v>73</v>
      </c>
      <c r="J14" s="81" t="s">
        <v>148</v>
      </c>
      <c r="K14" s="81">
        <v>12</v>
      </c>
      <c r="L14" s="81">
        <v>12</v>
      </c>
    </row>
    <row r="15" spans="1:12" ht="15.75" customHeight="1">
      <c r="A15" s="96">
        <v>4465</v>
      </c>
      <c r="B15" s="19" t="s">
        <v>74</v>
      </c>
      <c r="C15" s="95">
        <v>8</v>
      </c>
      <c r="D15" s="13" t="str">
        <f>'М983'!S73</f>
        <v>Байрамалов Константин</v>
      </c>
      <c r="E15" s="12"/>
      <c r="F15" s="12" t="s">
        <v>145</v>
      </c>
      <c r="G15" s="12">
        <v>30</v>
      </c>
      <c r="H15" s="12">
        <f t="shared" si="1"/>
        <v>32</v>
      </c>
      <c r="I15" s="12">
        <f t="shared" si="0"/>
        <v>62</v>
      </c>
      <c r="J15" s="81" t="s">
        <v>149</v>
      </c>
      <c r="K15" s="81">
        <v>7</v>
      </c>
      <c r="L15" s="81">
        <v>7</v>
      </c>
    </row>
    <row r="16" spans="1:12" ht="15.75" customHeight="1">
      <c r="A16" s="96">
        <v>4800</v>
      </c>
      <c r="B16" s="19" t="s">
        <v>75</v>
      </c>
      <c r="C16" s="95">
        <v>9</v>
      </c>
      <c r="D16" s="13" t="str">
        <f>'М983'!G73</f>
        <v>Абулаев Салават</v>
      </c>
      <c r="E16" s="12"/>
      <c r="F16" s="12" t="s">
        <v>144</v>
      </c>
      <c r="G16" s="12">
        <v>20</v>
      </c>
      <c r="H16" s="12">
        <f t="shared" si="1"/>
        <v>31</v>
      </c>
      <c r="I16" s="12">
        <f t="shared" si="0"/>
        <v>51</v>
      </c>
      <c r="J16" s="81" t="s">
        <v>150</v>
      </c>
      <c r="K16" s="81">
        <v>6</v>
      </c>
      <c r="L16" s="81">
        <v>6</v>
      </c>
    </row>
    <row r="17" spans="1:11" ht="15.75" customHeight="1">
      <c r="A17" s="96">
        <v>6245</v>
      </c>
      <c r="B17" s="19" t="s">
        <v>76</v>
      </c>
      <c r="C17" s="95">
        <v>10</v>
      </c>
      <c r="D17" s="13" t="str">
        <f>'М983'!G76</f>
        <v>Рогачев Дмитрий</v>
      </c>
      <c r="E17" s="12"/>
      <c r="F17" s="12" t="s">
        <v>143</v>
      </c>
      <c r="G17" s="12">
        <v>10</v>
      </c>
      <c r="H17" s="12">
        <f t="shared" si="1"/>
        <v>30</v>
      </c>
      <c r="I17" s="12">
        <f t="shared" si="0"/>
        <v>40</v>
      </c>
      <c r="J17" s="81" t="s">
        <v>145</v>
      </c>
      <c r="K17" s="81">
        <v>105</v>
      </c>
    </row>
    <row r="18" spans="1:11" ht="15.75" customHeight="1">
      <c r="A18" s="96">
        <v>5346</v>
      </c>
      <c r="B18" s="19" t="s">
        <v>77</v>
      </c>
      <c r="C18" s="95">
        <v>11</v>
      </c>
      <c r="D18" s="13" t="str">
        <f>'М983'!M71</f>
        <v>Матвеев Антон</v>
      </c>
      <c r="E18" s="12"/>
      <c r="F18" s="12" t="s">
        <v>144</v>
      </c>
      <c r="G18" s="12">
        <v>9</v>
      </c>
      <c r="H18" s="12">
        <f t="shared" si="1"/>
        <v>29</v>
      </c>
      <c r="I18" s="12">
        <f t="shared" si="0"/>
        <v>38</v>
      </c>
      <c r="J18" s="81" t="s">
        <v>145</v>
      </c>
      <c r="K18" s="81">
        <v>73</v>
      </c>
    </row>
    <row r="19" spans="1:11" ht="15.75" customHeight="1">
      <c r="A19" s="96">
        <v>5849</v>
      </c>
      <c r="B19" s="19" t="s">
        <v>78</v>
      </c>
      <c r="C19" s="95">
        <v>12</v>
      </c>
      <c r="D19" s="13" t="str">
        <f>'М983'!M73</f>
        <v>Тарасов Артем</v>
      </c>
      <c r="E19" s="12"/>
      <c r="F19" s="12" t="s">
        <v>143</v>
      </c>
      <c r="G19" s="12">
        <v>8</v>
      </c>
      <c r="H19" s="12">
        <f t="shared" si="1"/>
        <v>28</v>
      </c>
      <c r="I19" s="12">
        <f t="shared" si="0"/>
        <v>36</v>
      </c>
      <c r="J19" s="81" t="s">
        <v>145</v>
      </c>
      <c r="K19" s="81">
        <v>62</v>
      </c>
    </row>
    <row r="20" spans="1:11" ht="15.75" customHeight="1">
      <c r="A20" s="96">
        <v>4849</v>
      </c>
      <c r="B20" s="19" t="s">
        <v>79</v>
      </c>
      <c r="C20" s="95">
        <v>13</v>
      </c>
      <c r="D20" s="13" t="str">
        <f>'М983'!O77</f>
        <v>Крылов Алексей</v>
      </c>
      <c r="E20" s="12"/>
      <c r="F20" s="12" t="s">
        <v>143</v>
      </c>
      <c r="G20" s="12">
        <v>7</v>
      </c>
      <c r="H20" s="12">
        <f t="shared" si="1"/>
        <v>27</v>
      </c>
      <c r="I20" s="12">
        <f t="shared" si="0"/>
        <v>34</v>
      </c>
      <c r="J20" s="81" t="s">
        <v>145</v>
      </c>
      <c r="K20" s="81">
        <v>22</v>
      </c>
    </row>
    <row r="21" spans="1:11" ht="15.75" customHeight="1">
      <c r="A21" s="96">
        <v>4822</v>
      </c>
      <c r="B21" s="19" t="s">
        <v>80</v>
      </c>
      <c r="C21" s="95">
        <v>14</v>
      </c>
      <c r="D21" s="13" t="str">
        <f>'М983'!O80</f>
        <v>Гумеров Ильсур</v>
      </c>
      <c r="E21" s="12"/>
      <c r="F21" s="12" t="s">
        <v>146</v>
      </c>
      <c r="G21" s="12">
        <v>6</v>
      </c>
      <c r="H21" s="12">
        <f t="shared" si="1"/>
        <v>26</v>
      </c>
      <c r="I21" s="12">
        <f t="shared" si="0"/>
        <v>32</v>
      </c>
      <c r="J21" s="81" t="s">
        <v>144</v>
      </c>
      <c r="K21" s="81">
        <v>38</v>
      </c>
    </row>
    <row r="22" spans="1:11" ht="15.75" customHeight="1">
      <c r="A22" s="96">
        <v>4656</v>
      </c>
      <c r="B22" s="19" t="s">
        <v>81</v>
      </c>
      <c r="C22" s="95">
        <v>15</v>
      </c>
      <c r="D22" s="13" t="str">
        <f>'М983'!S75</f>
        <v>Гумеров Мансур</v>
      </c>
      <c r="E22" s="12"/>
      <c r="F22" s="12" t="s">
        <v>146</v>
      </c>
      <c r="G22" s="12">
        <v>5</v>
      </c>
      <c r="H22" s="12">
        <f t="shared" si="1"/>
        <v>25</v>
      </c>
      <c r="I22" s="12">
        <f t="shared" si="0"/>
        <v>30</v>
      </c>
      <c r="J22" s="81" t="s">
        <v>144</v>
      </c>
      <c r="K22" s="81">
        <v>26</v>
      </c>
    </row>
    <row r="23" spans="1:11" ht="15.75" customHeight="1">
      <c r="A23" s="96">
        <v>5700</v>
      </c>
      <c r="B23" s="19" t="s">
        <v>82</v>
      </c>
      <c r="C23" s="95">
        <v>16</v>
      </c>
      <c r="D23" s="13" t="str">
        <f>'М983'!S77</f>
        <v>Хуснутдинов Радмир</v>
      </c>
      <c r="E23" s="12"/>
      <c r="F23" s="12" t="s">
        <v>141</v>
      </c>
      <c r="G23" s="12">
        <v>4</v>
      </c>
      <c r="H23" s="12">
        <f t="shared" si="1"/>
        <v>24</v>
      </c>
      <c r="I23" s="12">
        <f t="shared" si="0"/>
        <v>28</v>
      </c>
      <c r="J23" s="81" t="s">
        <v>144</v>
      </c>
      <c r="K23" s="81">
        <v>13</v>
      </c>
    </row>
    <row r="24" spans="1:11" ht="15.75" customHeight="1">
      <c r="A24" s="96">
        <v>5609</v>
      </c>
      <c r="B24" s="19" t="s">
        <v>83</v>
      </c>
      <c r="C24" s="95">
        <v>17</v>
      </c>
      <c r="D24" s="13" t="str">
        <f>'М983'!I85</f>
        <v>Абулаев Айрат</v>
      </c>
      <c r="E24" s="12"/>
      <c r="F24" s="12" t="s">
        <v>144</v>
      </c>
      <c r="G24" s="12">
        <v>3</v>
      </c>
      <c r="H24" s="12">
        <f t="shared" si="1"/>
        <v>23</v>
      </c>
      <c r="I24" s="12">
        <f t="shared" si="0"/>
        <v>26</v>
      </c>
      <c r="J24" s="81" t="s">
        <v>144</v>
      </c>
      <c r="K24" s="81">
        <v>11</v>
      </c>
    </row>
    <row r="25" spans="1:11" ht="15.75" customHeight="1">
      <c r="A25" s="96">
        <v>5141</v>
      </c>
      <c r="B25" s="19" t="s">
        <v>84</v>
      </c>
      <c r="C25" s="95">
        <v>18</v>
      </c>
      <c r="D25" s="13" t="str">
        <f>'М983'!I91</f>
        <v>Альмухаметов Артур</v>
      </c>
      <c r="E25" s="12"/>
      <c r="F25" s="12" t="s">
        <v>143</v>
      </c>
      <c r="G25" s="12">
        <v>2</v>
      </c>
      <c r="H25" s="12">
        <f t="shared" si="1"/>
        <v>22</v>
      </c>
      <c r="I25" s="12">
        <f t="shared" si="0"/>
        <v>24</v>
      </c>
      <c r="J25" s="81" t="s">
        <v>147</v>
      </c>
      <c r="K25" s="81">
        <v>10</v>
      </c>
    </row>
    <row r="26" spans="1:11" ht="15.75" customHeight="1">
      <c r="A26" s="96">
        <v>5732</v>
      </c>
      <c r="B26" s="19" t="s">
        <v>85</v>
      </c>
      <c r="C26" s="95">
        <v>19</v>
      </c>
      <c r="D26" s="13" t="str">
        <f>'М983'!Q83</f>
        <v>Хомутов Максим</v>
      </c>
      <c r="E26" s="12"/>
      <c r="F26" s="12" t="s">
        <v>145</v>
      </c>
      <c r="G26" s="12">
        <v>1</v>
      </c>
      <c r="H26" s="12">
        <f t="shared" si="1"/>
        <v>21</v>
      </c>
      <c r="I26" s="12">
        <f t="shared" si="0"/>
        <v>22</v>
      </c>
      <c r="J26" s="81" t="s">
        <v>147</v>
      </c>
      <c r="K26" s="81">
        <v>8</v>
      </c>
    </row>
    <row r="27" spans="1:11" ht="15.75" customHeight="1">
      <c r="A27" s="96">
        <v>6207</v>
      </c>
      <c r="B27" s="19" t="s">
        <v>86</v>
      </c>
      <c r="C27" s="95">
        <v>20</v>
      </c>
      <c r="D27" s="13" t="str">
        <f>'М983'!Q85</f>
        <v>Байрашев Игорь</v>
      </c>
      <c r="E27" s="12"/>
      <c r="F27" s="12" t="s">
        <v>141</v>
      </c>
      <c r="G27" s="12"/>
      <c r="H27" s="12">
        <f t="shared" si="1"/>
        <v>20</v>
      </c>
      <c r="I27" s="12">
        <f t="shared" si="0"/>
        <v>20</v>
      </c>
      <c r="J27" s="81" t="s">
        <v>147</v>
      </c>
      <c r="K27" s="81">
        <v>3</v>
      </c>
    </row>
    <row r="28" spans="1:11" ht="15.75" customHeight="1">
      <c r="A28" s="96">
        <v>5470</v>
      </c>
      <c r="B28" s="19" t="s">
        <v>87</v>
      </c>
      <c r="C28" s="95">
        <v>21</v>
      </c>
      <c r="D28" s="13" t="str">
        <f>'М983'!Q88</f>
        <v>Исянбаев Ильсур</v>
      </c>
      <c r="E28" s="12"/>
      <c r="F28" s="12" t="s">
        <v>146</v>
      </c>
      <c r="G28" s="12"/>
      <c r="H28" s="12">
        <f t="shared" si="1"/>
        <v>19</v>
      </c>
      <c r="I28" s="12">
        <f t="shared" si="0"/>
        <v>19</v>
      </c>
      <c r="J28" s="81" t="s">
        <v>143</v>
      </c>
      <c r="K28" s="81">
        <v>40</v>
      </c>
    </row>
    <row r="29" spans="1:11" ht="15.75" customHeight="1">
      <c r="A29" s="96">
        <v>5702</v>
      </c>
      <c r="B29" s="19" t="s">
        <v>88</v>
      </c>
      <c r="C29" s="95">
        <v>22</v>
      </c>
      <c r="D29" s="13" t="str">
        <f>'М983'!Q91</f>
        <v>Андрющенко Александр</v>
      </c>
      <c r="E29" s="12"/>
      <c r="F29" s="12" t="s">
        <v>141</v>
      </c>
      <c r="G29" s="12"/>
      <c r="H29" s="12">
        <f t="shared" si="1"/>
        <v>18</v>
      </c>
      <c r="I29" s="12">
        <f t="shared" si="0"/>
        <v>18</v>
      </c>
      <c r="J29" s="81" t="s">
        <v>143</v>
      </c>
      <c r="K29" s="81">
        <v>36</v>
      </c>
    </row>
    <row r="30" spans="1:11" ht="15.75" customHeight="1">
      <c r="A30" s="96">
        <v>5731</v>
      </c>
      <c r="B30" s="19" t="s">
        <v>89</v>
      </c>
      <c r="C30" s="95">
        <v>23</v>
      </c>
      <c r="D30" s="13" t="str">
        <f>'М984'!K7</f>
        <v>Насыров Эмиль</v>
      </c>
      <c r="E30" s="12"/>
      <c r="F30" s="12" t="s">
        <v>141</v>
      </c>
      <c r="G30" s="12"/>
      <c r="H30" s="12">
        <f t="shared" si="1"/>
        <v>17</v>
      </c>
      <c r="I30" s="12">
        <f t="shared" si="0"/>
        <v>17</v>
      </c>
      <c r="J30" s="81" t="s">
        <v>143</v>
      </c>
      <c r="K30" s="81">
        <v>34</v>
      </c>
    </row>
    <row r="31" spans="1:11" ht="15.75" customHeight="1">
      <c r="A31" s="96">
        <v>4473</v>
      </c>
      <c r="B31" s="19" t="s">
        <v>90</v>
      </c>
      <c r="C31" s="95">
        <v>24</v>
      </c>
      <c r="D31" s="13" t="str">
        <f>'М984'!K9</f>
        <v>Салимянов Руслан</v>
      </c>
      <c r="E31" s="12"/>
      <c r="F31" s="12" t="s">
        <v>141</v>
      </c>
      <c r="G31" s="12"/>
      <c r="H31" s="12">
        <f t="shared" si="1"/>
        <v>16</v>
      </c>
      <c r="I31" s="12">
        <f t="shared" si="0"/>
        <v>16</v>
      </c>
      <c r="J31" s="81" t="s">
        <v>143</v>
      </c>
      <c r="K31" s="81">
        <v>24</v>
      </c>
    </row>
    <row r="32" spans="1:11" ht="15.75" customHeight="1">
      <c r="A32" s="96">
        <v>5829</v>
      </c>
      <c r="B32" s="19" t="s">
        <v>91</v>
      </c>
      <c r="C32" s="95">
        <v>25</v>
      </c>
      <c r="D32" s="13" t="str">
        <f>'М984'!I13</f>
        <v>Даутов Радмир</v>
      </c>
      <c r="E32" s="12"/>
      <c r="F32" s="12" t="s">
        <v>147</v>
      </c>
      <c r="G32" s="12"/>
      <c r="H32" s="12">
        <f t="shared" si="1"/>
        <v>15</v>
      </c>
      <c r="I32" s="12">
        <f t="shared" si="0"/>
        <v>15</v>
      </c>
      <c r="J32" s="81" t="s">
        <v>146</v>
      </c>
      <c r="K32" s="81">
        <v>32</v>
      </c>
    </row>
    <row r="33" spans="1:11" ht="15.75" customHeight="1">
      <c r="A33" s="96">
        <v>5737</v>
      </c>
      <c r="B33" s="19" t="s">
        <v>92</v>
      </c>
      <c r="C33" s="95">
        <v>26</v>
      </c>
      <c r="D33" s="13" t="str">
        <f>'М984'!I19</f>
        <v>Абсалямов Родион</v>
      </c>
      <c r="E33" s="12"/>
      <c r="F33" s="12" t="s">
        <v>141</v>
      </c>
      <c r="G33" s="12"/>
      <c r="H33" s="12">
        <f t="shared" si="1"/>
        <v>14</v>
      </c>
      <c r="I33" s="12">
        <f t="shared" si="0"/>
        <v>14</v>
      </c>
      <c r="J33" s="81" t="s">
        <v>146</v>
      </c>
      <c r="K33" s="81">
        <v>30</v>
      </c>
    </row>
    <row r="34" spans="1:11" ht="15.75" customHeight="1">
      <c r="A34" s="96">
        <v>5386</v>
      </c>
      <c r="B34" s="19" t="s">
        <v>93</v>
      </c>
      <c r="C34" s="95">
        <v>27</v>
      </c>
      <c r="D34" s="13" t="str">
        <f>'М984'!Q6</f>
        <v>Маннанов Руслан</v>
      </c>
      <c r="E34" s="12"/>
      <c r="F34" s="12" t="s">
        <v>144</v>
      </c>
      <c r="G34" s="12"/>
      <c r="H34" s="12">
        <f t="shared" si="1"/>
        <v>13</v>
      </c>
      <c r="I34" s="12">
        <f t="shared" si="0"/>
        <v>13</v>
      </c>
      <c r="J34" s="81" t="s">
        <v>146</v>
      </c>
      <c r="K34" s="81">
        <v>19</v>
      </c>
    </row>
    <row r="35" spans="1:11" ht="15.75" customHeight="1">
      <c r="A35" s="96">
        <v>5268</v>
      </c>
      <c r="B35" s="19" t="s">
        <v>94</v>
      </c>
      <c r="C35" s="95">
        <v>28</v>
      </c>
      <c r="D35" s="13" t="str">
        <f>'М984'!Q8</f>
        <v>Яркаев Дмитрий</v>
      </c>
      <c r="E35" s="12"/>
      <c r="F35" s="12" t="s">
        <v>148</v>
      </c>
      <c r="G35" s="12"/>
      <c r="H35" s="12">
        <f t="shared" si="1"/>
        <v>12</v>
      </c>
      <c r="I35" s="12">
        <f t="shared" si="0"/>
        <v>12</v>
      </c>
      <c r="J35" s="81" t="s">
        <v>141</v>
      </c>
      <c r="K35" s="81">
        <v>187</v>
      </c>
    </row>
    <row r="36" spans="1:11" ht="15.75" customHeight="1">
      <c r="A36" s="96">
        <v>5352</v>
      </c>
      <c r="B36" s="19" t="s">
        <v>95</v>
      </c>
      <c r="C36" s="95">
        <v>29</v>
      </c>
      <c r="D36" s="13" t="str">
        <f>'М984'!S13</f>
        <v>Шумихин Денис</v>
      </c>
      <c r="E36" s="12"/>
      <c r="F36" s="12" t="s">
        <v>144</v>
      </c>
      <c r="G36" s="12"/>
      <c r="H36" s="12">
        <f t="shared" si="1"/>
        <v>11</v>
      </c>
      <c r="I36" s="12">
        <f t="shared" si="0"/>
        <v>11</v>
      </c>
      <c r="J36" s="81" t="s">
        <v>141</v>
      </c>
      <c r="K36" s="81">
        <v>28</v>
      </c>
    </row>
    <row r="37" spans="1:11" ht="15.75" customHeight="1">
      <c r="A37" s="96">
        <v>3700</v>
      </c>
      <c r="B37" s="19" t="s">
        <v>96</v>
      </c>
      <c r="C37" s="95">
        <v>30</v>
      </c>
      <c r="D37" s="13" t="str">
        <f>'М984'!S16</f>
        <v>Юнусов Искандар</v>
      </c>
      <c r="E37" s="12"/>
      <c r="F37" s="12" t="s">
        <v>147</v>
      </c>
      <c r="G37" s="12"/>
      <c r="H37" s="12">
        <f t="shared" si="1"/>
        <v>10</v>
      </c>
      <c r="I37" s="12">
        <f t="shared" si="0"/>
        <v>10</v>
      </c>
      <c r="J37" s="81" t="s">
        <v>141</v>
      </c>
      <c r="K37" s="81">
        <v>20</v>
      </c>
    </row>
    <row r="38" spans="1:11" ht="15.75" customHeight="1">
      <c r="A38" s="96">
        <v>5278</v>
      </c>
      <c r="B38" s="19" t="s">
        <v>97</v>
      </c>
      <c r="C38" s="95">
        <v>31</v>
      </c>
      <c r="D38" s="13" t="str">
        <f>'М984'!O18</f>
        <v>Бычков Артем</v>
      </c>
      <c r="E38" s="12"/>
      <c r="F38" s="12" t="s">
        <v>141</v>
      </c>
      <c r="G38" s="12"/>
      <c r="H38" s="12">
        <f t="shared" si="1"/>
        <v>9</v>
      </c>
      <c r="I38" s="12">
        <f t="shared" si="0"/>
        <v>9</v>
      </c>
      <c r="J38" s="81" t="s">
        <v>141</v>
      </c>
      <c r="K38" s="81">
        <v>18</v>
      </c>
    </row>
    <row r="39" spans="1:11" ht="15.75" customHeight="1">
      <c r="A39" s="96">
        <v>6933</v>
      </c>
      <c r="B39" s="19" t="s">
        <v>98</v>
      </c>
      <c r="C39" s="95">
        <v>32</v>
      </c>
      <c r="D39" s="13" t="str">
        <f>'М984'!O20</f>
        <v>Селезнев Владислав</v>
      </c>
      <c r="E39" s="12"/>
      <c r="F39" s="12" t="s">
        <v>147</v>
      </c>
      <c r="G39" s="12"/>
      <c r="H39" s="12">
        <f t="shared" si="1"/>
        <v>8</v>
      </c>
      <c r="I39" s="12">
        <f t="shared" si="0"/>
        <v>8</v>
      </c>
      <c r="J39" s="81" t="s">
        <v>141</v>
      </c>
      <c r="K39" s="81">
        <v>17</v>
      </c>
    </row>
    <row r="40" spans="1:11" ht="15.75" customHeight="1">
      <c r="A40" s="96">
        <v>6016</v>
      </c>
      <c r="B40" s="19" t="s">
        <v>99</v>
      </c>
      <c r="C40" s="95">
        <v>33</v>
      </c>
      <c r="D40" s="13" t="str">
        <f>'М984'!I36</f>
        <v>Хайруллин Артур</v>
      </c>
      <c r="E40" s="12"/>
      <c r="F40" s="12" t="s">
        <v>149</v>
      </c>
      <c r="G40" s="12"/>
      <c r="H40" s="12">
        <f t="shared" si="1"/>
        <v>7</v>
      </c>
      <c r="I40" s="12">
        <f t="shared" si="0"/>
        <v>7</v>
      </c>
      <c r="J40" s="81" t="s">
        <v>141</v>
      </c>
      <c r="K40" s="81">
        <v>16</v>
      </c>
    </row>
    <row r="41" spans="1:11" ht="15.75" customHeight="1">
      <c r="A41" s="96">
        <v>6334</v>
      </c>
      <c r="B41" s="19" t="s">
        <v>100</v>
      </c>
      <c r="C41" s="95">
        <v>34</v>
      </c>
      <c r="D41" s="13" t="str">
        <f>'М984'!I39</f>
        <v>Якупов Вадим</v>
      </c>
      <c r="E41" s="12"/>
      <c r="F41" s="12" t="s">
        <v>150</v>
      </c>
      <c r="G41" s="12"/>
      <c r="H41" s="12">
        <f t="shared" si="1"/>
        <v>6</v>
      </c>
      <c r="I41" s="12">
        <f t="shared" si="0"/>
        <v>6</v>
      </c>
      <c r="J41" s="81" t="s">
        <v>141</v>
      </c>
      <c r="K41" s="81">
        <v>14</v>
      </c>
    </row>
    <row r="42" spans="1:11" ht="15.75" customHeight="1">
      <c r="A42" s="96">
        <v>6661</v>
      </c>
      <c r="B42" s="19" t="s">
        <v>101</v>
      </c>
      <c r="C42" s="95">
        <v>35</v>
      </c>
      <c r="D42" s="13" t="str">
        <f>'М984'!S23</f>
        <v>Раянов Рамиль</v>
      </c>
      <c r="E42" s="12"/>
      <c r="F42" s="12" t="s">
        <v>141</v>
      </c>
      <c r="G42" s="12"/>
      <c r="H42" s="12">
        <f t="shared" si="1"/>
        <v>5</v>
      </c>
      <c r="I42" s="12">
        <f t="shared" si="0"/>
        <v>5</v>
      </c>
      <c r="J42" s="81" t="s">
        <v>141</v>
      </c>
      <c r="K42" s="81">
        <v>9</v>
      </c>
    </row>
    <row r="43" spans="1:11" ht="15.75" customHeight="1">
      <c r="A43" s="96">
        <v>5530</v>
      </c>
      <c r="B43" s="19" t="s">
        <v>102</v>
      </c>
      <c r="C43" s="95">
        <v>36</v>
      </c>
      <c r="D43" s="13" t="str">
        <f>'М984'!S25</f>
        <v>Шишелов Никита</v>
      </c>
      <c r="E43" s="12"/>
      <c r="F43" s="12" t="s">
        <v>141</v>
      </c>
      <c r="G43" s="12"/>
      <c r="H43" s="12">
        <f t="shared" si="1"/>
        <v>4</v>
      </c>
      <c r="I43" s="12">
        <f t="shared" si="0"/>
        <v>4</v>
      </c>
      <c r="J43" s="81" t="s">
        <v>141</v>
      </c>
      <c r="K43" s="81">
        <v>5</v>
      </c>
    </row>
    <row r="44" spans="1:11" ht="15.75" customHeight="1">
      <c r="A44" s="96">
        <v>4422</v>
      </c>
      <c r="B44" s="19" t="s">
        <v>103</v>
      </c>
      <c r="C44" s="95">
        <v>37</v>
      </c>
      <c r="D44" s="13" t="str">
        <f>'М984'!S29</f>
        <v>Столяров Евгений</v>
      </c>
      <c r="E44" s="12"/>
      <c r="F44" s="12" t="s">
        <v>147</v>
      </c>
      <c r="G44" s="12"/>
      <c r="H44" s="12">
        <f t="shared" si="1"/>
        <v>3</v>
      </c>
      <c r="I44" s="12">
        <f t="shared" si="0"/>
        <v>3</v>
      </c>
      <c r="J44" s="81" t="s">
        <v>141</v>
      </c>
      <c r="K44" s="81">
        <v>4</v>
      </c>
    </row>
    <row r="45" spans="1:11" ht="15.75" customHeight="1">
      <c r="A45" s="96">
        <v>2745</v>
      </c>
      <c r="B45" s="19" t="s">
        <v>104</v>
      </c>
      <c r="C45" s="95">
        <v>38</v>
      </c>
      <c r="D45" s="13" t="str">
        <f>'М984'!S32</f>
        <v>Зверс Марк</v>
      </c>
      <c r="E45" s="12"/>
      <c r="F45" s="12" t="s">
        <v>141</v>
      </c>
      <c r="G45" s="12"/>
      <c r="H45" s="12">
        <f t="shared" si="1"/>
        <v>2</v>
      </c>
      <c r="I45" s="12">
        <f t="shared" si="0"/>
        <v>2</v>
      </c>
      <c r="J45" s="81" t="s">
        <v>141</v>
      </c>
      <c r="K45" s="81">
        <v>2</v>
      </c>
    </row>
    <row r="46" spans="1:11" ht="15.75" customHeight="1">
      <c r="A46" s="96">
        <v>7216</v>
      </c>
      <c r="B46" s="19" t="s">
        <v>105</v>
      </c>
      <c r="C46" s="95">
        <v>39</v>
      </c>
      <c r="D46" s="13" t="str">
        <f>'М984'!O34</f>
        <v>Альтаев Мухамед</v>
      </c>
      <c r="E46" s="12"/>
      <c r="F46" s="12" t="s">
        <v>141</v>
      </c>
      <c r="G46" s="12"/>
      <c r="H46" s="12">
        <f t="shared" si="1"/>
        <v>1</v>
      </c>
      <c r="I46" s="12">
        <f t="shared" si="0"/>
        <v>1</v>
      </c>
      <c r="J46" s="81" t="s">
        <v>141</v>
      </c>
      <c r="K46" s="81">
        <v>1</v>
      </c>
    </row>
    <row r="47" spans="1:9" ht="15.75" customHeight="1">
      <c r="A47" s="96"/>
      <c r="B47" s="19" t="s">
        <v>38</v>
      </c>
      <c r="C47" s="95">
        <v>40</v>
      </c>
      <c r="D47" s="13">
        <f>'М984'!O36</f>
        <v>0</v>
      </c>
      <c r="E47" s="12"/>
      <c r="F47" s="12"/>
      <c r="G47" s="12"/>
      <c r="H47" s="12"/>
      <c r="I47" s="12"/>
    </row>
    <row r="48" spans="1:9" ht="15.75" customHeight="1">
      <c r="A48" s="96"/>
      <c r="B48" s="19" t="s">
        <v>38</v>
      </c>
      <c r="C48" s="95">
        <v>41</v>
      </c>
      <c r="D48" s="13">
        <f>'М984'!S44</f>
        <v>0</v>
      </c>
      <c r="E48" s="12"/>
      <c r="F48" s="12"/>
      <c r="G48" s="12"/>
      <c r="H48" s="12"/>
      <c r="I48" s="12"/>
    </row>
    <row r="49" spans="1:9" ht="15.75" customHeight="1">
      <c r="A49" s="96"/>
      <c r="B49" s="19" t="s">
        <v>38</v>
      </c>
      <c r="C49" s="95">
        <v>42</v>
      </c>
      <c r="D49" s="13">
        <f>'М984'!S50</f>
        <v>0</v>
      </c>
      <c r="E49" s="12"/>
      <c r="F49" s="12"/>
      <c r="G49" s="12"/>
      <c r="H49" s="12"/>
      <c r="I49" s="12"/>
    </row>
    <row r="50" spans="1:9" ht="15.75" customHeight="1">
      <c r="A50" s="96"/>
      <c r="B50" s="19" t="s">
        <v>38</v>
      </c>
      <c r="C50" s="95">
        <v>43</v>
      </c>
      <c r="D50" s="13">
        <f>'М984'!S53</f>
        <v>0</v>
      </c>
      <c r="E50" s="12"/>
      <c r="F50" s="12"/>
      <c r="G50" s="12"/>
      <c r="H50" s="12"/>
      <c r="I50" s="12"/>
    </row>
    <row r="51" spans="1:9" ht="15.75" customHeight="1">
      <c r="A51" s="96"/>
      <c r="B51" s="19" t="s">
        <v>38</v>
      </c>
      <c r="C51" s="95">
        <v>44</v>
      </c>
      <c r="D51" s="13">
        <f>'М984'!S55</f>
        <v>0</v>
      </c>
      <c r="E51" s="12"/>
      <c r="F51" s="12"/>
      <c r="G51" s="12"/>
      <c r="H51" s="12"/>
      <c r="I51" s="12"/>
    </row>
    <row r="52" spans="1:9" ht="15.75" customHeight="1">
      <c r="A52" s="96"/>
      <c r="B52" s="19" t="s">
        <v>38</v>
      </c>
      <c r="C52" s="95">
        <v>45</v>
      </c>
      <c r="D52" s="13">
        <f>'М984'!M54</f>
        <v>0</v>
      </c>
      <c r="E52" s="12"/>
      <c r="F52" s="12"/>
      <c r="G52" s="12"/>
      <c r="H52" s="12"/>
      <c r="I52" s="12"/>
    </row>
    <row r="53" spans="1:9" ht="15.75" customHeight="1">
      <c r="A53" s="96"/>
      <c r="B53" s="19" t="s">
        <v>38</v>
      </c>
      <c r="C53" s="95">
        <v>46</v>
      </c>
      <c r="D53" s="13">
        <f>'М984'!M57</f>
        <v>0</v>
      </c>
      <c r="E53" s="12"/>
      <c r="F53" s="12"/>
      <c r="G53" s="12"/>
      <c r="H53" s="12"/>
      <c r="I53" s="12"/>
    </row>
    <row r="54" spans="1:9" ht="15.75" customHeight="1">
      <c r="A54" s="96"/>
      <c r="B54" s="19" t="s">
        <v>38</v>
      </c>
      <c r="C54" s="95">
        <v>47</v>
      </c>
      <c r="D54" s="13">
        <f>'М984'!S57</f>
        <v>0</v>
      </c>
      <c r="E54" s="12"/>
      <c r="F54" s="12"/>
      <c r="G54" s="12"/>
      <c r="H54" s="12"/>
      <c r="I54" s="12"/>
    </row>
    <row r="55" spans="1:9" ht="15.75" customHeight="1">
      <c r="A55" s="96"/>
      <c r="B55" s="19" t="s">
        <v>38</v>
      </c>
      <c r="C55" s="95">
        <v>48</v>
      </c>
      <c r="D55" s="13">
        <f>'М984'!S59</f>
        <v>0</v>
      </c>
      <c r="E55" s="12"/>
      <c r="F55" s="12"/>
      <c r="G55" s="12"/>
      <c r="H55" s="12"/>
      <c r="I55" s="12"/>
    </row>
    <row r="56" spans="1:9" ht="15.75" customHeight="1">
      <c r="A56" s="96"/>
      <c r="B56" s="19" t="s">
        <v>38</v>
      </c>
      <c r="C56" s="95">
        <v>49</v>
      </c>
      <c r="D56" s="13">
        <f>'М984'!I69</f>
        <v>0</v>
      </c>
      <c r="E56" s="12"/>
      <c r="F56" s="12"/>
      <c r="G56" s="12"/>
      <c r="H56" s="12"/>
      <c r="I56" s="12"/>
    </row>
    <row r="57" spans="1:9" ht="15.75" customHeight="1">
      <c r="A57" s="96"/>
      <c r="B57" s="19" t="s">
        <v>38</v>
      </c>
      <c r="C57" s="95">
        <v>50</v>
      </c>
      <c r="D57" s="13">
        <f>'М984'!I72</f>
        <v>0</v>
      </c>
      <c r="E57" s="12"/>
      <c r="F57" s="12"/>
      <c r="G57" s="12"/>
      <c r="H57" s="12"/>
      <c r="I57" s="12"/>
    </row>
    <row r="58" spans="1:9" ht="15.75" customHeight="1">
      <c r="A58" s="96"/>
      <c r="B58" s="19" t="s">
        <v>38</v>
      </c>
      <c r="C58" s="95">
        <v>51</v>
      </c>
      <c r="D58" s="13">
        <f>'М984'!M60</f>
        <v>0</v>
      </c>
      <c r="E58" s="12"/>
      <c r="F58" s="12"/>
      <c r="G58" s="12"/>
      <c r="H58" s="12"/>
      <c r="I58" s="12"/>
    </row>
    <row r="59" spans="1:9" ht="15.75" customHeight="1">
      <c r="A59" s="96"/>
      <c r="B59" s="19" t="s">
        <v>38</v>
      </c>
      <c r="C59" s="95">
        <v>52</v>
      </c>
      <c r="D59" s="13">
        <f>'М984'!M62</f>
        <v>0</v>
      </c>
      <c r="E59" s="12"/>
      <c r="F59" s="12"/>
      <c r="G59" s="12"/>
      <c r="H59" s="12"/>
      <c r="I59" s="12"/>
    </row>
    <row r="60" spans="1:9" ht="15.75" customHeight="1">
      <c r="A60" s="96"/>
      <c r="B60" s="19" t="s">
        <v>38</v>
      </c>
      <c r="C60" s="95">
        <v>53</v>
      </c>
      <c r="D60" s="13">
        <f>'М984'!S68</f>
        <v>0</v>
      </c>
      <c r="E60" s="12"/>
      <c r="F60" s="12"/>
      <c r="G60" s="12"/>
      <c r="H60" s="12"/>
      <c r="I60" s="12"/>
    </row>
    <row r="61" spans="1:9" ht="15.75" customHeight="1">
      <c r="A61" s="96"/>
      <c r="B61" s="19" t="s">
        <v>38</v>
      </c>
      <c r="C61" s="95">
        <v>54</v>
      </c>
      <c r="D61" s="13">
        <f>'М984'!S71</f>
        <v>0</v>
      </c>
      <c r="E61" s="12"/>
      <c r="F61" s="12"/>
      <c r="G61" s="12"/>
      <c r="H61" s="12"/>
      <c r="I61" s="12"/>
    </row>
    <row r="62" spans="1:9" ht="15.75" customHeight="1">
      <c r="A62" s="96"/>
      <c r="B62" s="19" t="s">
        <v>38</v>
      </c>
      <c r="C62" s="95">
        <v>55</v>
      </c>
      <c r="D62" s="13">
        <f>'М984'!K87</f>
        <v>0</v>
      </c>
      <c r="E62" s="12"/>
      <c r="F62" s="12"/>
      <c r="G62" s="12"/>
      <c r="H62" s="12"/>
      <c r="I62" s="12"/>
    </row>
    <row r="63" spans="1:9" ht="15.75" customHeight="1">
      <c r="A63" s="96"/>
      <c r="B63" s="19" t="s">
        <v>38</v>
      </c>
      <c r="C63" s="95">
        <v>56</v>
      </c>
      <c r="D63" s="13">
        <f>'М984'!K89</f>
        <v>0</v>
      </c>
      <c r="E63" s="12"/>
      <c r="F63" s="12"/>
      <c r="G63" s="12"/>
      <c r="H63" s="12"/>
      <c r="I63" s="12"/>
    </row>
    <row r="64" spans="1:9" ht="15.75" customHeight="1">
      <c r="A64" s="96"/>
      <c r="B64" s="19" t="s">
        <v>38</v>
      </c>
      <c r="C64" s="95">
        <v>57</v>
      </c>
      <c r="D64" s="13">
        <f>'М984'!S79</f>
        <v>0</v>
      </c>
      <c r="E64" s="12"/>
      <c r="F64" s="12"/>
      <c r="G64" s="12"/>
      <c r="H64" s="12"/>
      <c r="I64" s="12"/>
    </row>
    <row r="65" spans="1:9" ht="15.75" customHeight="1">
      <c r="A65" s="96"/>
      <c r="B65" s="19" t="s">
        <v>38</v>
      </c>
      <c r="C65" s="95">
        <v>58</v>
      </c>
      <c r="D65" s="13">
        <f>'М984'!S85</f>
        <v>0</v>
      </c>
      <c r="E65" s="12"/>
      <c r="F65" s="12"/>
      <c r="G65" s="12"/>
      <c r="H65" s="12"/>
      <c r="I65" s="12"/>
    </row>
    <row r="66" spans="1:9" ht="15.75" customHeight="1">
      <c r="A66" s="96"/>
      <c r="B66" s="19" t="s">
        <v>38</v>
      </c>
      <c r="C66" s="95">
        <v>59</v>
      </c>
      <c r="D66" s="13">
        <f>'М984'!S89</f>
        <v>0</v>
      </c>
      <c r="E66" s="12"/>
      <c r="F66" s="12"/>
      <c r="G66" s="12"/>
      <c r="H66" s="12"/>
      <c r="I66" s="12"/>
    </row>
    <row r="67" spans="1:9" ht="15.75" customHeight="1">
      <c r="A67" s="96"/>
      <c r="B67" s="19" t="s">
        <v>38</v>
      </c>
      <c r="C67" s="95">
        <v>60</v>
      </c>
      <c r="D67" s="13">
        <f>'М984'!S91</f>
        <v>0</v>
      </c>
      <c r="E67" s="12"/>
      <c r="F67" s="12"/>
      <c r="G67" s="12"/>
      <c r="H67" s="12"/>
      <c r="I67" s="12"/>
    </row>
    <row r="68" spans="1:9" ht="15.75" customHeight="1">
      <c r="A68" s="96"/>
      <c r="B68" s="19" t="s">
        <v>38</v>
      </c>
      <c r="C68" s="95">
        <v>61</v>
      </c>
      <c r="D68" s="13">
        <f>'М984'!G90</f>
        <v>0</v>
      </c>
      <c r="E68" s="12"/>
      <c r="F68" s="12"/>
      <c r="G68" s="12"/>
      <c r="H68" s="12"/>
      <c r="I68" s="12"/>
    </row>
    <row r="69" spans="1:9" ht="15.75" customHeight="1">
      <c r="A69" s="96"/>
      <c r="B69" s="19" t="s">
        <v>38</v>
      </c>
      <c r="C69" s="95">
        <v>62</v>
      </c>
      <c r="D69" s="13">
        <f>'М984'!G93</f>
        <v>0</v>
      </c>
      <c r="E69" s="12"/>
      <c r="F69" s="12"/>
      <c r="G69" s="12"/>
      <c r="H69" s="12"/>
      <c r="I69" s="12"/>
    </row>
    <row r="70" spans="1:9" ht="15.75" customHeight="1">
      <c r="A70" s="96"/>
      <c r="B70" s="19" t="s">
        <v>38</v>
      </c>
      <c r="C70" s="95">
        <v>63</v>
      </c>
      <c r="D70" s="13">
        <f>'М984'!M93</f>
        <v>0</v>
      </c>
      <c r="E70" s="12"/>
      <c r="F70" s="12"/>
      <c r="G70" s="12"/>
      <c r="H70" s="12"/>
      <c r="I70" s="12"/>
    </row>
    <row r="71" spans="1:9" ht="15.75" customHeight="1">
      <c r="A71" s="96"/>
      <c r="B71" s="19" t="s">
        <v>38</v>
      </c>
      <c r="C71" s="95">
        <v>64</v>
      </c>
      <c r="D71" s="13" t="str">
        <f>'М984'!M95</f>
        <v>_</v>
      </c>
      <c r="E71" s="12"/>
      <c r="F71" s="12"/>
      <c r="G71" s="12"/>
      <c r="H71" s="12"/>
      <c r="I71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71">
    <cfRule type="cellIs" priority="1" dxfId="3" operator="equal" stopIfTrue="1">
      <formula>0</formula>
    </cfRule>
  </conditionalFormatting>
  <conditionalFormatting sqref="B8:B71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54" t="s">
        <v>35</v>
      </c>
      <c r="C1" s="155"/>
      <c r="D1" s="156" t="s">
        <v>36</v>
      </c>
      <c r="E1" s="157"/>
    </row>
    <row r="2" spans="1:5" ht="12.75">
      <c r="A2" s="74">
        <v>1</v>
      </c>
      <c r="B2" s="71">
        <f>'Д981'!D7</f>
        <v>4799</v>
      </c>
      <c r="C2" s="17" t="str">
        <f>'Д981'!E7</f>
        <v>Лончакова* Юлия</v>
      </c>
      <c r="D2" s="18" t="str">
        <f>'Д982'!C6</f>
        <v>_</v>
      </c>
      <c r="E2" s="72">
        <f>'Д982'!B6</f>
        <v>0</v>
      </c>
    </row>
    <row r="3" spans="1:5" ht="12.75">
      <c r="A3" s="74">
        <v>2</v>
      </c>
      <c r="B3" s="71">
        <f>'Д981'!D11</f>
        <v>5020</v>
      </c>
      <c r="C3" s="17" t="str">
        <f>'Д981'!E11</f>
        <v>Тараканова* Ангелина</v>
      </c>
      <c r="D3" s="18" t="str">
        <f>'Д982'!C8</f>
        <v>Шангареева* Эльмира</v>
      </c>
      <c r="E3" s="72">
        <f>'Д982'!B8</f>
        <v>6556</v>
      </c>
    </row>
    <row r="4" spans="1:5" ht="12.75">
      <c r="A4" s="74">
        <v>3</v>
      </c>
      <c r="B4" s="71">
        <f>'Д981'!D15</f>
        <v>4786</v>
      </c>
      <c r="C4" s="17" t="str">
        <f>'Д981'!E15</f>
        <v>Липатова* Ксения</v>
      </c>
      <c r="D4" s="18" t="str">
        <f>'Д982'!C10</f>
        <v>_</v>
      </c>
      <c r="E4" s="72">
        <f>'Д982'!B10</f>
        <v>0</v>
      </c>
    </row>
    <row r="5" spans="1:5" ht="12.75">
      <c r="A5" s="74">
        <v>4</v>
      </c>
      <c r="B5" s="71">
        <f>'Д981'!D19</f>
        <v>5469</v>
      </c>
      <c r="C5" s="17" t="str">
        <f>'Д981'!E19</f>
        <v>Абдулганеева* Анастасия</v>
      </c>
      <c r="D5" s="18" t="str">
        <f>'Д982'!C12</f>
        <v>_</v>
      </c>
      <c r="E5" s="72">
        <f>'Д982'!B12</f>
        <v>0</v>
      </c>
    </row>
    <row r="6" spans="1:5" ht="12.75">
      <c r="A6" s="74">
        <v>5</v>
      </c>
      <c r="B6" s="71">
        <f>'Д981'!D23</f>
        <v>6229</v>
      </c>
      <c r="C6" s="17" t="str">
        <f>'Д981'!E23</f>
        <v>Сабирова* Полина</v>
      </c>
      <c r="D6" s="18" t="str">
        <f>'Д982'!C14</f>
        <v>_</v>
      </c>
      <c r="E6" s="72">
        <f>'Д982'!B14</f>
        <v>0</v>
      </c>
    </row>
    <row r="7" spans="1:5" ht="12.75">
      <c r="A7" s="74">
        <v>6</v>
      </c>
      <c r="B7" s="71">
        <f>'Д981'!D27</f>
        <v>6109</v>
      </c>
      <c r="C7" s="17" t="str">
        <f>'Д981'!E27</f>
        <v>Ишкуватова* Элеонора</v>
      </c>
      <c r="D7" s="18" t="str">
        <f>'Д982'!C16</f>
        <v>_</v>
      </c>
      <c r="E7" s="72">
        <f>'Д982'!B16</f>
        <v>0</v>
      </c>
    </row>
    <row r="8" spans="1:5" ht="12.75">
      <c r="A8" s="74">
        <v>7</v>
      </c>
      <c r="B8" s="71">
        <f>'Д981'!D31</f>
        <v>4429</v>
      </c>
      <c r="C8" s="17" t="str">
        <f>'Д981'!E31</f>
        <v>Шакирова* Арина</v>
      </c>
      <c r="D8" s="18" t="str">
        <f>'Д982'!C18</f>
        <v>Авдеева* Алена</v>
      </c>
      <c r="E8" s="72">
        <f>'Д982'!B18</f>
        <v>6248</v>
      </c>
    </row>
    <row r="9" spans="1:5" ht="12.75">
      <c r="A9" s="74">
        <v>8</v>
      </c>
      <c r="B9" s="71">
        <f>'Д981'!D35</f>
        <v>5239</v>
      </c>
      <c r="C9" s="17" t="str">
        <f>'Д981'!E35</f>
        <v>Кочарян* Лилит</v>
      </c>
      <c r="D9" s="18" t="str">
        <f>'Д982'!C20</f>
        <v>_</v>
      </c>
      <c r="E9" s="72">
        <f>'Д982'!B20</f>
        <v>0</v>
      </c>
    </row>
    <row r="10" spans="1:5" ht="12.75">
      <c r="A10" s="74">
        <v>9</v>
      </c>
      <c r="B10" s="71">
        <f>'Д981'!D39</f>
        <v>5933</v>
      </c>
      <c r="C10" s="17" t="str">
        <f>'Д981'!E39</f>
        <v>Якупова* Дина</v>
      </c>
      <c r="D10" s="18" t="str">
        <f>'Д982'!C22</f>
        <v>_</v>
      </c>
      <c r="E10" s="72">
        <f>'Д982'!B22</f>
        <v>0</v>
      </c>
    </row>
    <row r="11" spans="1:5" ht="12.75">
      <c r="A11" s="74">
        <v>10</v>
      </c>
      <c r="B11" s="71">
        <f>'Д981'!D43</f>
        <v>6282</v>
      </c>
      <c r="C11" s="17" t="str">
        <f>'Д981'!E43</f>
        <v>Ганиева* Светлана</v>
      </c>
      <c r="D11" s="18" t="str">
        <f>'Д982'!C24</f>
        <v>Байгужина* Назгуль</v>
      </c>
      <c r="E11" s="72">
        <f>'Д982'!B24</f>
        <v>6106</v>
      </c>
    </row>
    <row r="12" spans="1:5" ht="12.75">
      <c r="A12" s="74">
        <v>11</v>
      </c>
      <c r="B12" s="71">
        <f>'Д981'!D47</f>
        <v>6103</v>
      </c>
      <c r="C12" s="17" t="str">
        <f>'Д981'!E47</f>
        <v>Кужина* Ильгиза</v>
      </c>
      <c r="D12" s="18" t="str">
        <f>'Д982'!C26</f>
        <v>_</v>
      </c>
      <c r="E12" s="72">
        <f>'Д982'!B26</f>
        <v>0</v>
      </c>
    </row>
    <row r="13" spans="1:5" ht="12.75">
      <c r="A13" s="74">
        <v>12</v>
      </c>
      <c r="B13" s="71">
        <f>'Д981'!D51</f>
        <v>6409</v>
      </c>
      <c r="C13" s="17" t="str">
        <f>'Д981'!E51</f>
        <v>Муратова* Аделина</v>
      </c>
      <c r="D13" s="18" t="str">
        <f>'Д982'!C28</f>
        <v>_</v>
      </c>
      <c r="E13" s="72">
        <f>'Д982'!B28</f>
        <v>0</v>
      </c>
    </row>
    <row r="14" spans="1:5" ht="12.75">
      <c r="A14" s="74">
        <v>13</v>
      </c>
      <c r="B14" s="71">
        <f>'Д981'!D55</f>
        <v>5607</v>
      </c>
      <c r="C14" s="17" t="str">
        <f>'Д981'!E55</f>
        <v>Ишмухаметова* Камилла</v>
      </c>
      <c r="D14" s="18" t="str">
        <f>'Д982'!C30</f>
        <v>_</v>
      </c>
      <c r="E14" s="72">
        <f>'Д982'!B30</f>
        <v>0</v>
      </c>
    </row>
    <row r="15" spans="1:5" ht="12.75">
      <c r="A15" s="74">
        <v>14</v>
      </c>
      <c r="B15" s="71">
        <f>'Д981'!D59</f>
        <v>5617</v>
      </c>
      <c r="C15" s="17" t="str">
        <f>'Д981'!E59</f>
        <v>Галимуллина* Алина</v>
      </c>
      <c r="D15" s="18" t="str">
        <f>'Д982'!C32</f>
        <v>_</v>
      </c>
      <c r="E15" s="72">
        <f>'Д982'!B32</f>
        <v>0</v>
      </c>
    </row>
    <row r="16" spans="1:5" ht="12.75">
      <c r="A16" s="74">
        <v>15</v>
      </c>
      <c r="B16" s="71">
        <f>'Д981'!D63</f>
        <v>3699</v>
      </c>
      <c r="C16" s="17" t="str">
        <f>'Д981'!E63</f>
        <v>Зверс* Виктория</v>
      </c>
      <c r="D16" s="18" t="str">
        <f>'Д982'!C34</f>
        <v>Якупова* Елена</v>
      </c>
      <c r="E16" s="72">
        <f>'Д982'!B34</f>
        <v>4466</v>
      </c>
    </row>
    <row r="17" spans="1:5" ht="12.75">
      <c r="A17" s="74">
        <v>16</v>
      </c>
      <c r="B17" s="71">
        <f>'Д981'!D67</f>
        <v>6206</v>
      </c>
      <c r="C17" s="17" t="str">
        <f>'Д981'!E67</f>
        <v>Едренкина* Анна</v>
      </c>
      <c r="D17" s="18" t="str">
        <f>'Д982'!C36</f>
        <v>_</v>
      </c>
      <c r="E17" s="72">
        <f>'Д982'!B36</f>
        <v>0</v>
      </c>
    </row>
    <row r="18" spans="1:5" ht="12.75">
      <c r="A18" s="74">
        <v>17</v>
      </c>
      <c r="B18" s="71">
        <f>'Д981'!F9</f>
        <v>4799</v>
      </c>
      <c r="C18" s="17" t="str">
        <f>'Д981'!G9</f>
        <v>Лончакова* Юлия</v>
      </c>
      <c r="D18" s="18" t="str">
        <f>'Д982'!E37</f>
        <v>Тараканова* Ангелина</v>
      </c>
      <c r="E18" s="72">
        <f>'Д982'!D37</f>
        <v>5020</v>
      </c>
    </row>
    <row r="19" spans="1:5" ht="12.75">
      <c r="A19" s="74">
        <v>18</v>
      </c>
      <c r="B19" s="71">
        <f>'Д981'!F17</f>
        <v>4786</v>
      </c>
      <c r="C19" s="17" t="str">
        <f>'Д981'!G17</f>
        <v>Липатова* Ксения</v>
      </c>
      <c r="D19" s="18" t="str">
        <f>'Д982'!E33</f>
        <v>Абдулганеева* Анастасия</v>
      </c>
      <c r="E19" s="72">
        <f>'Д982'!D33</f>
        <v>5469</v>
      </c>
    </row>
    <row r="20" spans="1:5" ht="12.75">
      <c r="A20" s="74">
        <v>19</v>
      </c>
      <c r="B20" s="71">
        <f>'Д981'!F25</f>
        <v>6109</v>
      </c>
      <c r="C20" s="17" t="str">
        <f>'Д981'!G25</f>
        <v>Ишкуватова* Элеонора</v>
      </c>
      <c r="D20" s="18" t="str">
        <f>'Д982'!E29</f>
        <v>Сабирова* Полина</v>
      </c>
      <c r="E20" s="72">
        <f>'Д982'!D29</f>
        <v>6229</v>
      </c>
    </row>
    <row r="21" spans="1:5" ht="12.75">
      <c r="A21" s="74">
        <v>20</v>
      </c>
      <c r="B21" s="71">
        <f>'Д981'!F33</f>
        <v>5239</v>
      </c>
      <c r="C21" s="17" t="str">
        <f>'Д981'!G33</f>
        <v>Кочарян* Лилит</v>
      </c>
      <c r="D21" s="18" t="str">
        <f>'Д982'!E25</f>
        <v>Шакирова* Арина</v>
      </c>
      <c r="E21" s="72">
        <f>'Д982'!D25</f>
        <v>4429</v>
      </c>
    </row>
    <row r="22" spans="1:5" ht="12.75">
      <c r="A22" s="74">
        <v>21</v>
      </c>
      <c r="B22" s="71">
        <f>'Д981'!F41</f>
        <v>5933</v>
      </c>
      <c r="C22" s="17" t="str">
        <f>'Д981'!G41</f>
        <v>Якупова* Дина</v>
      </c>
      <c r="D22" s="18" t="str">
        <f>'Д982'!E21</f>
        <v>Ганиева* Светлана</v>
      </c>
      <c r="E22" s="72">
        <f>'Д982'!D21</f>
        <v>6282</v>
      </c>
    </row>
    <row r="23" spans="1:5" ht="12.75">
      <c r="A23" s="74">
        <v>22</v>
      </c>
      <c r="B23" s="71">
        <f>'Д981'!F49</f>
        <v>6103</v>
      </c>
      <c r="C23" s="17" t="str">
        <f>'Д981'!G49</f>
        <v>Кужина* Ильгиза</v>
      </c>
      <c r="D23" s="18" t="str">
        <f>'Д982'!E17</f>
        <v>Муратова* Аделина</v>
      </c>
      <c r="E23" s="72">
        <f>'Д982'!D17</f>
        <v>6409</v>
      </c>
    </row>
    <row r="24" spans="1:5" ht="12.75">
      <c r="A24" s="74">
        <v>23</v>
      </c>
      <c r="B24" s="71">
        <f>'Д981'!F57</f>
        <v>5607</v>
      </c>
      <c r="C24" s="17" t="str">
        <f>'Д981'!G57</f>
        <v>Ишмухаметова* Камилла</v>
      </c>
      <c r="D24" s="18" t="str">
        <f>'Д982'!E13</f>
        <v>Галимуллина* Алина</v>
      </c>
      <c r="E24" s="72">
        <f>'Д982'!D13</f>
        <v>5617</v>
      </c>
    </row>
    <row r="25" spans="1:5" ht="12.75">
      <c r="A25" s="74">
        <v>24</v>
      </c>
      <c r="B25" s="71">
        <f>'Д981'!F65</f>
        <v>6206</v>
      </c>
      <c r="C25" s="17" t="str">
        <f>'Д981'!G65</f>
        <v>Едренкина* Анна</v>
      </c>
      <c r="D25" s="18" t="str">
        <f>'Д982'!E9</f>
        <v>Зверс* Виктория</v>
      </c>
      <c r="E25" s="72">
        <f>'Д982'!D9</f>
        <v>3699</v>
      </c>
    </row>
    <row r="26" spans="1:5" ht="12.75">
      <c r="A26" s="74">
        <v>25</v>
      </c>
      <c r="B26" s="71">
        <f>'Д981'!H13</f>
        <v>4799</v>
      </c>
      <c r="C26" s="17" t="str">
        <f>'Д981'!I13</f>
        <v>Лончакова* Юлия</v>
      </c>
      <c r="D26" s="18" t="str">
        <f>'Д982'!I6</f>
        <v>Липатова* Ксения</v>
      </c>
      <c r="E26" s="72">
        <f>'Д982'!H6</f>
        <v>4786</v>
      </c>
    </row>
    <row r="27" spans="1:5" ht="12.75">
      <c r="A27" s="74">
        <v>26</v>
      </c>
      <c r="B27" s="71">
        <f>'Д981'!H29</f>
        <v>5239</v>
      </c>
      <c r="C27" s="17" t="str">
        <f>'Д981'!I29</f>
        <v>Кочарян* Лилит</v>
      </c>
      <c r="D27" s="18" t="str">
        <f>'Д982'!I14</f>
        <v>Ишкуватова* Элеонора</v>
      </c>
      <c r="E27" s="72">
        <f>'Д982'!H14</f>
        <v>6109</v>
      </c>
    </row>
    <row r="28" spans="1:5" ht="12.75">
      <c r="A28" s="74">
        <v>27</v>
      </c>
      <c r="B28" s="71">
        <f>'Д981'!H45</f>
        <v>5933</v>
      </c>
      <c r="C28" s="17" t="str">
        <f>'Д981'!I45</f>
        <v>Якупова* Дина</v>
      </c>
      <c r="D28" s="18" t="str">
        <f>'Д982'!I22</f>
        <v>Кужина* Ильгиза</v>
      </c>
      <c r="E28" s="72">
        <f>'Д982'!H22</f>
        <v>6103</v>
      </c>
    </row>
    <row r="29" spans="1:5" ht="12.75">
      <c r="A29" s="74">
        <v>28</v>
      </c>
      <c r="B29" s="71">
        <f>'Д981'!H61</f>
        <v>5607</v>
      </c>
      <c r="C29" s="17" t="str">
        <f>'Д981'!I61</f>
        <v>Ишмухаметова* Камилла</v>
      </c>
      <c r="D29" s="18" t="str">
        <f>'Д982'!I30</f>
        <v>Едренкина* Анна</v>
      </c>
      <c r="E29" s="72">
        <f>'Д982'!H30</f>
        <v>6206</v>
      </c>
    </row>
    <row r="30" spans="1:5" ht="12.75">
      <c r="A30" s="74">
        <v>29</v>
      </c>
      <c r="B30" s="71">
        <f>'Д981'!J21</f>
        <v>4799</v>
      </c>
      <c r="C30" s="17" t="str">
        <f>'Д981'!K21</f>
        <v>Лончакова* Юлия</v>
      </c>
      <c r="D30" s="18" t="str">
        <f>'Д982'!M36</f>
        <v>Кочарян* Лилит</v>
      </c>
      <c r="E30" s="72">
        <f>'Д982'!L36</f>
        <v>5239</v>
      </c>
    </row>
    <row r="31" spans="1:5" ht="12.75">
      <c r="A31" s="74">
        <v>30</v>
      </c>
      <c r="B31" s="71">
        <f>'Д981'!J53</f>
        <v>5933</v>
      </c>
      <c r="C31" s="17" t="str">
        <f>'Д981'!K53</f>
        <v>Якупова* Дина</v>
      </c>
      <c r="D31" s="18" t="str">
        <f>'Д982'!M20</f>
        <v>Ишмухаметова* Камилла</v>
      </c>
      <c r="E31" s="72">
        <f>'Д982'!L20</f>
        <v>5607</v>
      </c>
    </row>
    <row r="32" spans="1:5" ht="12.75">
      <c r="A32" s="74">
        <v>31</v>
      </c>
      <c r="B32" s="71">
        <f>'Д981'!L37</f>
        <v>4799</v>
      </c>
      <c r="C32" s="17" t="str">
        <f>'Д981'!M37</f>
        <v>Лончакова* Юлия</v>
      </c>
      <c r="D32" s="18" t="str">
        <f>'Д981'!M57</f>
        <v>Якупова* Дина</v>
      </c>
      <c r="E32" s="72">
        <f>'Д981'!L57</f>
        <v>5933</v>
      </c>
    </row>
    <row r="33" spans="1:5" ht="12.75">
      <c r="A33" s="74">
        <v>32</v>
      </c>
      <c r="B33" s="71">
        <f>'Д982'!D7</f>
        <v>6556</v>
      </c>
      <c r="C33" s="17" t="str">
        <f>'Д982'!E7</f>
        <v>Шангареева* Эльмира</v>
      </c>
      <c r="D33" s="18" t="str">
        <f>'Д982'!C58</f>
        <v>_</v>
      </c>
      <c r="E33" s="72">
        <f>'Д982'!B58</f>
        <v>0</v>
      </c>
    </row>
    <row r="34" spans="1:5" ht="12.75">
      <c r="A34" s="74">
        <v>33</v>
      </c>
      <c r="B34" s="71">
        <f>'Д982'!D11</f>
        <v>0</v>
      </c>
      <c r="C34" s="17">
        <f>'Д982'!E11</f>
        <v>0</v>
      </c>
      <c r="D34" s="18">
        <f>'Д982'!C60</f>
        <v>0</v>
      </c>
      <c r="E34" s="72">
        <f>'Д982'!B60</f>
        <v>0</v>
      </c>
    </row>
    <row r="35" spans="1:5" ht="12.75">
      <c r="A35" s="74">
        <v>34</v>
      </c>
      <c r="B35" s="71">
        <f>'Д982'!D15</f>
        <v>0</v>
      </c>
      <c r="C35" s="17">
        <f>'Д982'!E15</f>
        <v>0</v>
      </c>
      <c r="D35" s="18">
        <f>'Д982'!C62</f>
        <v>0</v>
      </c>
      <c r="E35" s="72">
        <f>'Д982'!B62</f>
        <v>0</v>
      </c>
    </row>
    <row r="36" spans="1:5" ht="12.75">
      <c r="A36" s="74">
        <v>35</v>
      </c>
      <c r="B36" s="71">
        <f>'Д982'!D19</f>
        <v>6248</v>
      </c>
      <c r="C36" s="17" t="str">
        <f>'Д982'!E19</f>
        <v>Авдеева* Алена</v>
      </c>
      <c r="D36" s="18" t="str">
        <f>'Д982'!C64</f>
        <v>_</v>
      </c>
      <c r="E36" s="72">
        <f>'Д982'!B64</f>
        <v>0</v>
      </c>
    </row>
    <row r="37" spans="1:5" ht="12.75">
      <c r="A37" s="74">
        <v>36</v>
      </c>
      <c r="B37" s="71">
        <f>'Д982'!D23</f>
        <v>6106</v>
      </c>
      <c r="C37" s="17" t="str">
        <f>'Д982'!E23</f>
        <v>Байгужина* Назгуль</v>
      </c>
      <c r="D37" s="18" t="str">
        <f>'Д982'!C66</f>
        <v>_</v>
      </c>
      <c r="E37" s="72">
        <f>'Д982'!B66</f>
        <v>0</v>
      </c>
    </row>
    <row r="38" spans="1:5" ht="12.75">
      <c r="A38" s="74">
        <v>37</v>
      </c>
      <c r="B38" s="71">
        <f>'Д982'!D27</f>
        <v>0</v>
      </c>
      <c r="C38" s="17">
        <f>'Д982'!E27</f>
        <v>0</v>
      </c>
      <c r="D38" s="18">
        <f>'Д982'!C68</f>
        <v>0</v>
      </c>
      <c r="E38" s="72">
        <f>'Д982'!B68</f>
        <v>0</v>
      </c>
    </row>
    <row r="39" spans="1:5" ht="12.75">
      <c r="A39" s="74">
        <v>38</v>
      </c>
      <c r="B39" s="71">
        <f>'Д982'!D31</f>
        <v>0</v>
      </c>
      <c r="C39" s="17">
        <f>'Д982'!E31</f>
        <v>0</v>
      </c>
      <c r="D39" s="18">
        <f>'Д982'!C70</f>
        <v>0</v>
      </c>
      <c r="E39" s="72">
        <f>'Д982'!B70</f>
        <v>0</v>
      </c>
    </row>
    <row r="40" spans="1:5" ht="12.75">
      <c r="A40" s="74">
        <v>39</v>
      </c>
      <c r="B40" s="71">
        <f>'Д982'!D35</f>
        <v>4466</v>
      </c>
      <c r="C40" s="17" t="str">
        <f>'Д982'!E35</f>
        <v>Якупова* Елена</v>
      </c>
      <c r="D40" s="18" t="str">
        <f>'Д982'!C72</f>
        <v>_</v>
      </c>
      <c r="E40" s="72">
        <f>'Д982'!B72</f>
        <v>0</v>
      </c>
    </row>
    <row r="41" spans="1:5" ht="12.75">
      <c r="A41" s="74">
        <v>40</v>
      </c>
      <c r="B41" s="71">
        <f>'Д982'!F8</f>
        <v>6556</v>
      </c>
      <c r="C41" s="17" t="str">
        <f>'Д982'!G8</f>
        <v>Шангареева* Эльмира</v>
      </c>
      <c r="D41" s="18" t="str">
        <f>'Д982'!C39</f>
        <v>Зверс* Виктория</v>
      </c>
      <c r="E41" s="72">
        <f>'Д982'!B39</f>
        <v>3699</v>
      </c>
    </row>
    <row r="42" spans="1:5" ht="12.75">
      <c r="A42" s="74">
        <v>41</v>
      </c>
      <c r="B42" s="71">
        <f>'Д982'!F12</f>
        <v>5617</v>
      </c>
      <c r="C42" s="17" t="str">
        <f>'Д982'!G12</f>
        <v>Галимуллина* Алина</v>
      </c>
      <c r="D42" s="18">
        <f>'Д982'!C41</f>
        <v>0</v>
      </c>
      <c r="E42" s="72">
        <f>'Д982'!B41</f>
        <v>0</v>
      </c>
    </row>
    <row r="43" spans="1:5" ht="12.75">
      <c r="A43" s="74">
        <v>42</v>
      </c>
      <c r="B43" s="71">
        <f>'Д982'!F16</f>
        <v>6409</v>
      </c>
      <c r="C43" s="17" t="str">
        <f>'Д982'!G16</f>
        <v>Муратова* Аделина</v>
      </c>
      <c r="D43" s="18">
        <f>'Д982'!C43</f>
        <v>0</v>
      </c>
      <c r="E43" s="72">
        <f>'Д982'!B43</f>
        <v>0</v>
      </c>
    </row>
    <row r="44" spans="1:5" ht="12.75">
      <c r="A44" s="74">
        <v>43</v>
      </c>
      <c r="B44" s="71">
        <f>'Д982'!F20</f>
        <v>6248</v>
      </c>
      <c r="C44" s="17" t="str">
        <f>'Д982'!G20</f>
        <v>Авдеева* Алена</v>
      </c>
      <c r="D44" s="18" t="str">
        <f>'Д982'!C45</f>
        <v>Ганиева* Светлана</v>
      </c>
      <c r="E44" s="72">
        <f>'Д982'!B45</f>
        <v>6282</v>
      </c>
    </row>
    <row r="45" spans="1:5" ht="12.75">
      <c r="A45" s="74">
        <v>44</v>
      </c>
      <c r="B45" s="71">
        <f>'Д982'!F24</f>
        <v>6106</v>
      </c>
      <c r="C45" s="17" t="str">
        <f>'Д982'!G24</f>
        <v>Байгужина* Назгуль</v>
      </c>
      <c r="D45" s="18" t="str">
        <f>'Д982'!C47</f>
        <v>Шакирова* Арина</v>
      </c>
      <c r="E45" s="72">
        <f>'Д982'!B47</f>
        <v>4429</v>
      </c>
    </row>
    <row r="46" spans="1:5" ht="12.75">
      <c r="A46" s="74">
        <v>45</v>
      </c>
      <c r="B46" s="71">
        <f>'Д982'!F28</f>
        <v>6229</v>
      </c>
      <c r="C46" s="17" t="str">
        <f>'Д982'!G28</f>
        <v>Сабирова* Полина</v>
      </c>
      <c r="D46" s="18">
        <f>'Д982'!C49</f>
        <v>0</v>
      </c>
      <c r="E46" s="72">
        <f>'Д982'!B49</f>
        <v>0</v>
      </c>
    </row>
    <row r="47" spans="1:5" ht="12.75">
      <c r="A47" s="74">
        <v>46</v>
      </c>
      <c r="B47" s="71">
        <f>'Д982'!F32</f>
        <v>5469</v>
      </c>
      <c r="C47" s="17" t="str">
        <f>'Д982'!G32</f>
        <v>Абдулганеева* Анастасия</v>
      </c>
      <c r="D47" s="18">
        <f>'Д982'!C51</f>
        <v>0</v>
      </c>
      <c r="E47" s="72">
        <f>'Д982'!B51</f>
        <v>0</v>
      </c>
    </row>
    <row r="48" spans="1:5" ht="12.75">
      <c r="A48" s="74">
        <v>47</v>
      </c>
      <c r="B48" s="71">
        <f>'Д982'!F36</f>
        <v>4466</v>
      </c>
      <c r="C48" s="17" t="str">
        <f>'Д982'!G36</f>
        <v>Якупова* Елена</v>
      </c>
      <c r="D48" s="18" t="str">
        <f>'Д982'!C53</f>
        <v>Тараканова* Ангелина</v>
      </c>
      <c r="E48" s="72">
        <f>'Д982'!B53</f>
        <v>5020</v>
      </c>
    </row>
    <row r="49" spans="1:5" ht="12.75">
      <c r="A49" s="74">
        <v>48</v>
      </c>
      <c r="B49" s="71">
        <f>'Д982'!H10</f>
        <v>5617</v>
      </c>
      <c r="C49" s="17" t="str">
        <f>'Д982'!I10</f>
        <v>Галимуллина* Алина</v>
      </c>
      <c r="D49" s="18" t="str">
        <f>'Д982'!M39</f>
        <v>Шангареева* Эльмира</v>
      </c>
      <c r="E49" s="72">
        <f>'Д982'!L39</f>
        <v>6556</v>
      </c>
    </row>
    <row r="50" spans="1:5" ht="12.75">
      <c r="A50" s="74">
        <v>49</v>
      </c>
      <c r="B50" s="71">
        <f>'Д982'!H18</f>
        <v>6248</v>
      </c>
      <c r="C50" s="17" t="str">
        <f>'Д982'!I18</f>
        <v>Авдеева* Алена</v>
      </c>
      <c r="D50" s="18" t="str">
        <f>'Д982'!M41</f>
        <v>Муратова* Аделина</v>
      </c>
      <c r="E50" s="72">
        <f>'Д982'!L41</f>
        <v>6409</v>
      </c>
    </row>
    <row r="51" spans="1:5" ht="12.75">
      <c r="A51" s="74">
        <v>50</v>
      </c>
      <c r="B51" s="71">
        <f>'Д982'!H26</f>
        <v>6229</v>
      </c>
      <c r="C51" s="17" t="str">
        <f>'Д982'!I26</f>
        <v>Сабирова* Полина</v>
      </c>
      <c r="D51" s="18" t="str">
        <f>'Д982'!M43</f>
        <v>Байгужина* Назгуль</v>
      </c>
      <c r="E51" s="72">
        <f>'Д982'!L43</f>
        <v>6106</v>
      </c>
    </row>
    <row r="52" spans="1:5" ht="12.75">
      <c r="A52" s="74">
        <v>51</v>
      </c>
      <c r="B52" s="71">
        <f>'Д982'!H34</f>
        <v>5469</v>
      </c>
      <c r="C52" s="17" t="str">
        <f>'Д982'!I34</f>
        <v>Абдулганеева* Анастасия</v>
      </c>
      <c r="D52" s="18" t="str">
        <f>'Д982'!M45</f>
        <v>Якупова* Елена</v>
      </c>
      <c r="E52" s="72">
        <f>'Д982'!L45</f>
        <v>4466</v>
      </c>
    </row>
    <row r="53" spans="1:5" ht="12.75">
      <c r="A53" s="74">
        <v>52</v>
      </c>
      <c r="B53" s="71">
        <f>'Д982'!J8</f>
        <v>4786</v>
      </c>
      <c r="C53" s="17" t="str">
        <f>'Д982'!K8</f>
        <v>Липатова* Ксения</v>
      </c>
      <c r="D53" s="18" t="str">
        <f>'Д981'!C70</f>
        <v>Галимуллина* Алина</v>
      </c>
      <c r="E53" s="72">
        <f>'Д981'!B70</f>
        <v>5617</v>
      </c>
    </row>
    <row r="54" spans="1:5" ht="12.75">
      <c r="A54" s="74">
        <v>53</v>
      </c>
      <c r="B54" s="71">
        <f>'Д982'!J16</f>
        <v>6248</v>
      </c>
      <c r="C54" s="17" t="str">
        <f>'Д982'!K16</f>
        <v>Авдеева* Алена</v>
      </c>
      <c r="D54" s="18" t="str">
        <f>'Д981'!C72</f>
        <v>Ишкуватова* Элеонора</v>
      </c>
      <c r="E54" s="72">
        <f>'Д981'!B72</f>
        <v>6109</v>
      </c>
    </row>
    <row r="55" spans="1:5" ht="12.75">
      <c r="A55" s="74">
        <v>54</v>
      </c>
      <c r="B55" s="71">
        <f>'Д982'!J24</f>
        <v>6103</v>
      </c>
      <c r="C55" s="17" t="str">
        <f>'Д982'!K24</f>
        <v>Кужина* Ильгиза</v>
      </c>
      <c r="D55" s="18" t="str">
        <f>'Д981'!C74</f>
        <v>Сабирова* Полина</v>
      </c>
      <c r="E55" s="72">
        <f>'Д981'!B74</f>
        <v>6229</v>
      </c>
    </row>
    <row r="56" spans="1:5" ht="12.75">
      <c r="A56" s="74">
        <v>55</v>
      </c>
      <c r="B56" s="71">
        <f>'Д982'!J32</f>
        <v>6206</v>
      </c>
      <c r="C56" s="17" t="str">
        <f>'Д982'!K32</f>
        <v>Едренкина* Анна</v>
      </c>
      <c r="D56" s="18" t="str">
        <f>'Д981'!C76</f>
        <v>Абдулганеева* Анастасия</v>
      </c>
      <c r="E56" s="72">
        <f>'Д981'!B76</f>
        <v>5469</v>
      </c>
    </row>
    <row r="57" spans="1:5" ht="12.75">
      <c r="A57" s="74">
        <v>56</v>
      </c>
      <c r="B57" s="71">
        <f>'Д982'!L12</f>
        <v>6248</v>
      </c>
      <c r="C57" s="17" t="str">
        <f>'Д982'!M12</f>
        <v>Авдеева* Алена</v>
      </c>
      <c r="D57" s="18" t="str">
        <f>'Д981'!K68</f>
        <v>Липатова* Ксения</v>
      </c>
      <c r="E57" s="72">
        <f>'Д981'!J68</f>
        <v>4786</v>
      </c>
    </row>
    <row r="58" spans="1:5" ht="12.75">
      <c r="A58" s="74">
        <v>57</v>
      </c>
      <c r="B58" s="71">
        <f>'Д982'!L28</f>
        <v>6206</v>
      </c>
      <c r="C58" s="17" t="str">
        <f>'Д982'!M28</f>
        <v>Едренкина* Анна</v>
      </c>
      <c r="D58" s="18" t="str">
        <f>'Д981'!K70</f>
        <v>Кужина* Ильгиза</v>
      </c>
      <c r="E58" s="72">
        <f>'Д981'!J70</f>
        <v>6103</v>
      </c>
    </row>
    <row r="59" spans="1:5" ht="12.75">
      <c r="A59" s="74">
        <v>58</v>
      </c>
      <c r="B59" s="71">
        <f>'Д982'!N16</f>
        <v>5607</v>
      </c>
      <c r="C59" s="17" t="str">
        <f>'Д982'!O16</f>
        <v>Ишмухаметова* Камилла</v>
      </c>
      <c r="D59" s="18" t="str">
        <f>'Д981'!K63</f>
        <v>Авдеева* Алена</v>
      </c>
      <c r="E59" s="72">
        <f>'Д981'!J63</f>
        <v>6248</v>
      </c>
    </row>
    <row r="60" spans="1:5" ht="12.75">
      <c r="A60" s="74">
        <v>59</v>
      </c>
      <c r="B60" s="71">
        <f>'Д982'!N32</f>
        <v>6206</v>
      </c>
      <c r="C60" s="17" t="str">
        <f>'Д982'!O32</f>
        <v>Едренкина* Анна</v>
      </c>
      <c r="D60" s="18" t="str">
        <f>'Д981'!K65</f>
        <v>Кочарян* Лилит</v>
      </c>
      <c r="E60" s="72">
        <f>'Д981'!J65</f>
        <v>5239</v>
      </c>
    </row>
    <row r="61" spans="1:5" ht="12.75">
      <c r="A61" s="74">
        <v>60</v>
      </c>
      <c r="B61" s="71">
        <f>'Д982'!P24</f>
        <v>6206</v>
      </c>
      <c r="C61" s="17" t="str">
        <f>'Д982'!Q24</f>
        <v>Едренкина* Анна</v>
      </c>
      <c r="D61" s="18" t="str">
        <f>'Д982'!Q34</f>
        <v>Ишмухаметова* Камилла</v>
      </c>
      <c r="E61" s="72">
        <f>'Д982'!P34</f>
        <v>5607</v>
      </c>
    </row>
    <row r="62" spans="1:5" ht="12.75">
      <c r="A62" s="74">
        <v>61</v>
      </c>
      <c r="B62" s="71">
        <f>'Д981'!L64</f>
        <v>6248</v>
      </c>
      <c r="C62" s="17" t="str">
        <f>'Д981'!M64</f>
        <v>Авдеева* Алена</v>
      </c>
      <c r="D62" s="18" t="str">
        <f>'Д981'!M66</f>
        <v>Кочарян* Лилит</v>
      </c>
      <c r="E62" s="72">
        <f>'Д981'!L66</f>
        <v>5239</v>
      </c>
    </row>
    <row r="63" spans="1:5" ht="12.75">
      <c r="A63" s="74">
        <v>62</v>
      </c>
      <c r="B63" s="71">
        <f>'Д981'!L69</f>
        <v>6103</v>
      </c>
      <c r="C63" s="17" t="str">
        <f>'Д981'!M69</f>
        <v>Кужина* Ильгиза</v>
      </c>
      <c r="D63" s="18" t="str">
        <f>'Д981'!M71</f>
        <v>Липатова* Ксения</v>
      </c>
      <c r="E63" s="72">
        <f>'Д981'!L71</f>
        <v>4786</v>
      </c>
    </row>
    <row r="64" spans="1:5" ht="12.75">
      <c r="A64" s="74">
        <v>63</v>
      </c>
      <c r="B64" s="71">
        <f>'Д981'!D71</f>
        <v>5617</v>
      </c>
      <c r="C64" s="17" t="str">
        <f>'Д981'!E71</f>
        <v>Галимуллина* Алина</v>
      </c>
      <c r="D64" s="18" t="str">
        <f>'Д981'!K73</f>
        <v>Ишкуватова* Элеонора</v>
      </c>
      <c r="E64" s="72">
        <f>'Д981'!J73</f>
        <v>6109</v>
      </c>
    </row>
    <row r="65" spans="1:5" ht="12.75">
      <c r="A65" s="74">
        <v>64</v>
      </c>
      <c r="B65" s="71">
        <f>'Д981'!D75</f>
        <v>6229</v>
      </c>
      <c r="C65" s="17" t="str">
        <f>'Д981'!E75</f>
        <v>Сабирова* Полина</v>
      </c>
      <c r="D65" s="18" t="str">
        <f>'Д981'!K75</f>
        <v>Абдулганеева* Анастасия</v>
      </c>
      <c r="E65" s="72">
        <f>'Д981'!J75</f>
        <v>5469</v>
      </c>
    </row>
    <row r="66" spans="1:5" ht="12.75">
      <c r="A66" s="74">
        <v>65</v>
      </c>
      <c r="B66" s="71">
        <f>'Д981'!F73</f>
        <v>5617</v>
      </c>
      <c r="C66" s="17" t="str">
        <f>'Д981'!G73</f>
        <v>Галимуллина* Алина</v>
      </c>
      <c r="D66" s="18" t="str">
        <f>'Д981'!G76</f>
        <v>Сабирова* Полина</v>
      </c>
      <c r="E66" s="72">
        <f>'Д981'!F76</f>
        <v>6229</v>
      </c>
    </row>
    <row r="67" spans="1:5" ht="12.75">
      <c r="A67" s="74">
        <v>66</v>
      </c>
      <c r="B67" s="71">
        <f>'Д981'!L74</f>
        <v>6109</v>
      </c>
      <c r="C67" s="17" t="str">
        <f>'Д981'!M74</f>
        <v>Ишкуватова* Элеонора</v>
      </c>
      <c r="D67" s="18" t="str">
        <f>'Д981'!M76</f>
        <v>Абдулганеева* Анастасия</v>
      </c>
      <c r="E67" s="72">
        <f>'Д981'!L76</f>
        <v>5469</v>
      </c>
    </row>
    <row r="68" spans="1:5" ht="12.75">
      <c r="A68" s="74">
        <v>67</v>
      </c>
      <c r="B68" s="71">
        <f>'Д982'!N40</f>
        <v>6556</v>
      </c>
      <c r="C68" s="17" t="str">
        <f>'Д982'!O40</f>
        <v>Шангареева* Эльмира</v>
      </c>
      <c r="D68" s="18" t="str">
        <f>'Д982'!O47</f>
        <v>Муратова* Аделина</v>
      </c>
      <c r="E68" s="72">
        <f>'Д982'!N47</f>
        <v>6409</v>
      </c>
    </row>
    <row r="69" spans="1:5" ht="12.75">
      <c r="A69" s="74">
        <v>68</v>
      </c>
      <c r="B69" s="71">
        <f>'Д982'!N44</f>
        <v>6106</v>
      </c>
      <c r="C69" s="17" t="str">
        <f>'Д982'!O44</f>
        <v>Байгужина* Назгуль</v>
      </c>
      <c r="D69" s="18" t="str">
        <f>'Д982'!O49</f>
        <v>Якупова* Елена</v>
      </c>
      <c r="E69" s="72">
        <f>'Д982'!N49</f>
        <v>4466</v>
      </c>
    </row>
    <row r="70" spans="1:5" ht="12.75">
      <c r="A70" s="74">
        <v>69</v>
      </c>
      <c r="B70" s="71">
        <f>'Д982'!P42</f>
        <v>6106</v>
      </c>
      <c r="C70" s="17" t="str">
        <f>'Д982'!Q42</f>
        <v>Байгужина* Назгуль</v>
      </c>
      <c r="D70" s="18" t="str">
        <f>'Д982'!Q46</f>
        <v>Шангареева* Эльмира</v>
      </c>
      <c r="E70" s="72">
        <f>'Д982'!P46</f>
        <v>6556</v>
      </c>
    </row>
    <row r="71" spans="1:5" ht="12.75">
      <c r="A71" s="74">
        <v>70</v>
      </c>
      <c r="B71" s="71">
        <f>'Д982'!P48</f>
        <v>4466</v>
      </c>
      <c r="C71" s="17" t="str">
        <f>'Д982'!Q48</f>
        <v>Якупова* Елена</v>
      </c>
      <c r="D71" s="18" t="str">
        <f>'Д982'!Q50</f>
        <v>Муратова* Аделина</v>
      </c>
      <c r="E71" s="72">
        <f>'Д982'!P50</f>
        <v>6409</v>
      </c>
    </row>
    <row r="72" spans="1:5" ht="12.75">
      <c r="A72" s="74">
        <v>71</v>
      </c>
      <c r="B72" s="71">
        <f>'Д982'!D40</f>
        <v>3699</v>
      </c>
      <c r="C72" s="17" t="str">
        <f>'Д982'!E40</f>
        <v>Зверс* Виктория</v>
      </c>
      <c r="D72" s="18">
        <f>'Д982'!M52</f>
        <v>0</v>
      </c>
      <c r="E72" s="72">
        <f>'Д982'!L52</f>
        <v>0</v>
      </c>
    </row>
    <row r="73" spans="1:5" ht="12.75">
      <c r="A73" s="74">
        <v>72</v>
      </c>
      <c r="B73" s="71">
        <f>'Д982'!D44</f>
        <v>6282</v>
      </c>
      <c r="C73" s="17" t="str">
        <f>'Д982'!E44</f>
        <v>Ганиева* Светлана</v>
      </c>
      <c r="D73" s="18">
        <f>'Д982'!M54</f>
        <v>0</v>
      </c>
      <c r="E73" s="72">
        <f>'Д982'!L54</f>
        <v>0</v>
      </c>
    </row>
    <row r="74" spans="1:5" ht="12.75">
      <c r="A74" s="74">
        <v>73</v>
      </c>
      <c r="B74" s="71">
        <f>'Д982'!D48</f>
        <v>4429</v>
      </c>
      <c r="C74" s="17" t="str">
        <f>'Д982'!E48</f>
        <v>Шакирова* Арина</v>
      </c>
      <c r="D74" s="18">
        <f>'Д982'!M56</f>
        <v>0</v>
      </c>
      <c r="E74" s="72">
        <f>'Д982'!L56</f>
        <v>0</v>
      </c>
    </row>
    <row r="75" spans="1:5" ht="12.75">
      <c r="A75" s="74">
        <v>74</v>
      </c>
      <c r="B75" s="71">
        <f>'Д982'!D52</f>
        <v>5020</v>
      </c>
      <c r="C75" s="17" t="str">
        <f>'Д982'!E52</f>
        <v>Тараканова* Ангелина</v>
      </c>
      <c r="D75" s="18">
        <f>'Д982'!M58</f>
        <v>0</v>
      </c>
      <c r="E75" s="72">
        <f>'Д982'!L58</f>
        <v>0</v>
      </c>
    </row>
    <row r="76" spans="1:5" ht="12.75">
      <c r="A76" s="74">
        <v>75</v>
      </c>
      <c r="B76" s="71">
        <f>'Д982'!F42</f>
        <v>6282</v>
      </c>
      <c r="C76" s="17" t="str">
        <f>'Д982'!G42</f>
        <v>Ганиева* Светлана</v>
      </c>
      <c r="D76" s="18" t="str">
        <f>'Д982'!G54</f>
        <v>Зверс* Виктория</v>
      </c>
      <c r="E76" s="72">
        <f>'Д982'!F54</f>
        <v>3699</v>
      </c>
    </row>
    <row r="77" spans="1:5" ht="12.75">
      <c r="A77" s="74">
        <v>76</v>
      </c>
      <c r="B77" s="71">
        <f>'Д982'!F50</f>
        <v>5020</v>
      </c>
      <c r="C77" s="17" t="str">
        <f>'Д982'!G50</f>
        <v>Тараканова* Ангелина</v>
      </c>
      <c r="D77" s="18" t="str">
        <f>'Д982'!G56</f>
        <v>Шакирова* Арина</v>
      </c>
      <c r="E77" s="72">
        <f>'Д982'!F56</f>
        <v>4429</v>
      </c>
    </row>
    <row r="78" spans="1:5" ht="12.75">
      <c r="A78" s="74">
        <v>77</v>
      </c>
      <c r="B78" s="71">
        <f>'Д982'!H46</f>
        <v>6282</v>
      </c>
      <c r="C78" s="17" t="str">
        <f>'Д982'!I46</f>
        <v>Ганиева* Светлана</v>
      </c>
      <c r="D78" s="18" t="str">
        <f>'Д982'!I52</f>
        <v>Тараканова* Ангелина</v>
      </c>
      <c r="E78" s="72">
        <f>'Д982'!H52</f>
        <v>5020</v>
      </c>
    </row>
    <row r="79" spans="1:5" ht="12.75">
      <c r="A79" s="74">
        <v>78</v>
      </c>
      <c r="B79" s="71">
        <f>'Д982'!H55</f>
        <v>3699</v>
      </c>
      <c r="C79" s="17" t="str">
        <f>'Д982'!I55</f>
        <v>Зверс* Виктория</v>
      </c>
      <c r="D79" s="18" t="str">
        <f>'Д982'!I57</f>
        <v>Шакирова* Арина</v>
      </c>
      <c r="E79" s="72">
        <f>'Д982'!H57</f>
        <v>4429</v>
      </c>
    </row>
    <row r="80" spans="1:5" ht="12.75">
      <c r="A80" s="74">
        <v>79</v>
      </c>
      <c r="B80" s="71">
        <f>'Д982'!N53</f>
        <v>0</v>
      </c>
      <c r="C80" s="17">
        <f>'Д982'!O53</f>
        <v>0</v>
      </c>
      <c r="D80" s="18">
        <f>'Д982'!O60</f>
        <v>0</v>
      </c>
      <c r="E80" s="72">
        <f>'Д982'!N60</f>
        <v>0</v>
      </c>
    </row>
    <row r="81" spans="1:5" ht="12.75">
      <c r="A81" s="74">
        <v>80</v>
      </c>
      <c r="B81" s="71">
        <f>'Д982'!N57</f>
        <v>0</v>
      </c>
      <c r="C81" s="17">
        <f>'Д982'!O57</f>
        <v>0</v>
      </c>
      <c r="D81" s="18">
        <f>'Д982'!O62</f>
        <v>0</v>
      </c>
      <c r="E81" s="72">
        <f>'Д982'!N62</f>
        <v>0</v>
      </c>
    </row>
    <row r="82" spans="1:5" ht="12.75">
      <c r="A82" s="74">
        <v>81</v>
      </c>
      <c r="B82" s="71">
        <f>'Д982'!P55</f>
        <v>0</v>
      </c>
      <c r="C82" s="17">
        <f>'Д982'!Q55</f>
        <v>0</v>
      </c>
      <c r="D82" s="18">
        <f>'Д982'!Q59</f>
        <v>0</v>
      </c>
      <c r="E82" s="72">
        <f>'Д982'!P59</f>
        <v>0</v>
      </c>
    </row>
    <row r="83" spans="1:5" ht="12.75">
      <c r="A83" s="74">
        <v>82</v>
      </c>
      <c r="B83" s="71">
        <f>'Д982'!P61</f>
        <v>0</v>
      </c>
      <c r="C83" s="17">
        <f>'Д982'!Q61</f>
        <v>0</v>
      </c>
      <c r="D83" s="18">
        <f>'Д982'!Q63</f>
        <v>0</v>
      </c>
      <c r="E83" s="72">
        <f>'Д982'!P63</f>
        <v>0</v>
      </c>
    </row>
    <row r="84" spans="1:5" ht="12.75">
      <c r="A84" s="74">
        <v>83</v>
      </c>
      <c r="B84" s="71">
        <f>'Д982'!D59</f>
        <v>0</v>
      </c>
      <c r="C84" s="17">
        <f>'Д982'!E59</f>
        <v>0</v>
      </c>
      <c r="D84" s="18" t="str">
        <f>'Д982'!M65</f>
        <v>_</v>
      </c>
      <c r="E84" s="72">
        <f>'Д982'!L65</f>
        <v>0</v>
      </c>
    </row>
    <row r="85" spans="1:5" ht="12.75">
      <c r="A85" s="74">
        <v>84</v>
      </c>
      <c r="B85" s="71">
        <f>'Д982'!D63</f>
        <v>0</v>
      </c>
      <c r="C85" s="17">
        <f>'Д982'!E63</f>
        <v>0</v>
      </c>
      <c r="D85" s="18" t="str">
        <f>'Д982'!M67</f>
        <v>_</v>
      </c>
      <c r="E85" s="72">
        <f>'Д982'!L67</f>
        <v>0</v>
      </c>
    </row>
    <row r="86" spans="1:5" ht="12.75">
      <c r="A86" s="74">
        <v>85</v>
      </c>
      <c r="B86" s="71">
        <f>'Д982'!D67</f>
        <v>0</v>
      </c>
      <c r="C86" s="17">
        <f>'Д982'!E67</f>
        <v>0</v>
      </c>
      <c r="D86" s="18" t="str">
        <f>'Д982'!M69</f>
        <v>_</v>
      </c>
      <c r="E86" s="72">
        <f>'Д982'!L69</f>
        <v>0</v>
      </c>
    </row>
    <row r="87" spans="1:5" ht="12.75">
      <c r="A87" s="74">
        <v>86</v>
      </c>
      <c r="B87" s="71">
        <f>'Д982'!D71</f>
        <v>0</v>
      </c>
      <c r="C87" s="17">
        <f>'Д982'!E71</f>
        <v>0</v>
      </c>
      <c r="D87" s="18" t="str">
        <f>'Д982'!M71</f>
        <v>_</v>
      </c>
      <c r="E87" s="72">
        <f>'Д982'!L71</f>
        <v>0</v>
      </c>
    </row>
    <row r="88" spans="1:5" ht="12.75">
      <c r="A88" s="74">
        <v>87</v>
      </c>
      <c r="B88" s="71">
        <f>'Д982'!F61</f>
        <v>0</v>
      </c>
      <c r="C88" s="17">
        <f>'Д982'!G61</f>
        <v>0</v>
      </c>
      <c r="D88" s="18">
        <f>'Д982'!G73</f>
        <v>0</v>
      </c>
      <c r="E88" s="72">
        <f>'Д982'!F73</f>
        <v>0</v>
      </c>
    </row>
    <row r="89" spans="1:5" ht="12.75">
      <c r="A89" s="74">
        <v>88</v>
      </c>
      <c r="B89" s="71">
        <f>'Д982'!F69</f>
        <v>0</v>
      </c>
      <c r="C89" s="17">
        <f>'Д982'!G69</f>
        <v>0</v>
      </c>
      <c r="D89" s="18">
        <f>'Д982'!G75</f>
        <v>0</v>
      </c>
      <c r="E89" s="72">
        <f>'Д982'!F75</f>
        <v>0</v>
      </c>
    </row>
    <row r="90" spans="1:5" ht="12.75">
      <c r="A90" s="74">
        <v>89</v>
      </c>
      <c r="B90" s="71">
        <f>'Д982'!H65</f>
        <v>0</v>
      </c>
      <c r="C90" s="17">
        <f>'Д982'!I65</f>
        <v>0</v>
      </c>
      <c r="D90" s="18">
        <f>'Д982'!I71</f>
        <v>0</v>
      </c>
      <c r="E90" s="72">
        <f>'Д982'!H71</f>
        <v>0</v>
      </c>
    </row>
    <row r="91" spans="1:5" ht="12.75">
      <c r="A91" s="74">
        <v>90</v>
      </c>
      <c r="B91" s="71">
        <f>'Д982'!H74</f>
        <v>0</v>
      </c>
      <c r="C91" s="17">
        <f>'Д982'!I74</f>
        <v>0</v>
      </c>
      <c r="D91" s="18">
        <f>'Д982'!I76</f>
        <v>0</v>
      </c>
      <c r="E91" s="72">
        <f>'Д982'!H76</f>
        <v>0</v>
      </c>
    </row>
    <row r="92" spans="1:5" ht="12.75">
      <c r="A92" s="74">
        <v>91</v>
      </c>
      <c r="B92" s="71">
        <f>'Д982'!N66</f>
        <v>0</v>
      </c>
      <c r="C92" s="17">
        <f>'Д982'!O66</f>
        <v>0</v>
      </c>
      <c r="D92" s="18">
        <f>'Д982'!O73</f>
        <v>0</v>
      </c>
      <c r="E92" s="72">
        <f>'Д982'!N73</f>
        <v>0</v>
      </c>
    </row>
    <row r="93" spans="1:5" ht="12.75">
      <c r="A93" s="74">
        <v>92</v>
      </c>
      <c r="B93" s="71">
        <f>'Д982'!N70</f>
        <v>0</v>
      </c>
      <c r="C93" s="17">
        <f>'Д982'!O70</f>
        <v>0</v>
      </c>
      <c r="D93" s="18">
        <f>'Д982'!O75</f>
        <v>0</v>
      </c>
      <c r="E93" s="72">
        <f>'Д982'!N75</f>
        <v>0</v>
      </c>
    </row>
    <row r="94" spans="1:5" ht="12.75">
      <c r="A94" s="74">
        <v>93</v>
      </c>
      <c r="B94" s="71">
        <f>'Д982'!P68</f>
        <v>0</v>
      </c>
      <c r="C94" s="17">
        <f>'Д982'!Q68</f>
        <v>0</v>
      </c>
      <c r="D94" s="18">
        <f>'Д982'!Q72</f>
        <v>0</v>
      </c>
      <c r="E94" s="72">
        <f>'Д982'!P72</f>
        <v>0</v>
      </c>
    </row>
    <row r="95" spans="1:5" ht="12.75">
      <c r="A95" s="74">
        <v>94</v>
      </c>
      <c r="B95" s="71">
        <f>'Д982'!P74</f>
        <v>0</v>
      </c>
      <c r="C95" s="17">
        <f>'Д982'!Q74</f>
        <v>0</v>
      </c>
      <c r="D95" s="18">
        <f>'Д982'!Q76</f>
        <v>0</v>
      </c>
      <c r="E95" s="72">
        <f>'Д982'!P76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50">
      <selection activeCell="A1" sqref="A1:I1"/>
    </sheetView>
  </sheetViews>
  <sheetFormatPr defaultColWidth="9.00390625" defaultRowHeight="6" customHeight="1"/>
  <cols>
    <col min="1" max="1" width="4.75390625" style="100" customWidth="1"/>
    <col min="2" max="2" width="3.75390625" style="100" customWidth="1"/>
    <col min="3" max="3" width="20.75390625" style="100" customWidth="1"/>
    <col min="4" max="4" width="3.75390625" style="100" customWidth="1"/>
    <col min="5" max="5" width="15.75390625" style="100" customWidth="1"/>
    <col min="6" max="6" width="3.75390625" style="100" customWidth="1"/>
    <col min="7" max="7" width="15.75390625" style="100" customWidth="1"/>
    <col min="8" max="8" width="3.75390625" style="100" customWidth="1"/>
    <col min="9" max="9" width="15.75390625" style="100" customWidth="1"/>
    <col min="10" max="10" width="3.75390625" style="100" customWidth="1"/>
    <col min="11" max="11" width="18.75390625" style="100" customWidth="1"/>
    <col min="12" max="12" width="3.75390625" style="100" customWidth="1"/>
    <col min="13" max="13" width="9.75390625" style="100" customWidth="1"/>
    <col min="14" max="15" width="5.75390625" style="100" customWidth="1"/>
    <col min="16" max="17" width="6.75390625" style="99" customWidth="1"/>
    <col min="18" max="45" width="9.125" style="99" customWidth="1"/>
    <col min="46" max="16384" width="9.125" style="100" customWidth="1"/>
  </cols>
  <sheetData>
    <row r="1" spans="1:18" s="81" customFormat="1" ht="16.5" thickBot="1">
      <c r="A1" s="141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83"/>
      <c r="Q1" s="83"/>
      <c r="R1" s="83"/>
    </row>
    <row r="2" spans="1:18" s="81" customFormat="1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83"/>
      <c r="Q2" s="83"/>
      <c r="R2" s="83"/>
    </row>
    <row r="3" spans="1:15" ht="33" customHeight="1">
      <c r="A3" s="149" t="str">
        <f>CONCATENATE(сМ98!A3," ",сМ98!F3,сМ98!G3," ",сМ98!H3," ",сМ98!I3)</f>
        <v>Молодежное Первенство Республики Башкортостан (до 22 лет)  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9.5" customHeight="1">
      <c r="A4" s="148" t="str">
        <f>CONCATENATE(сМ98!A4," ",сМ98!C4)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45" ht="15" customHeight="1">
      <c r="A5" s="101">
        <v>1</v>
      </c>
      <c r="B5" s="44">
        <f>сМ98!A8</f>
        <v>4423</v>
      </c>
      <c r="C5" s="26" t="str">
        <f>сМ98!B8</f>
        <v>Коврижников Максим</v>
      </c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5" customHeight="1">
      <c r="A6" s="101"/>
      <c r="B6" s="39"/>
      <c r="C6" s="102">
        <v>1</v>
      </c>
      <c r="D6" s="49">
        <v>4423</v>
      </c>
      <c r="E6" s="28" t="s">
        <v>67</v>
      </c>
      <c r="F6" s="103"/>
      <c r="G6" s="39"/>
      <c r="H6" s="39"/>
      <c r="I6" s="39"/>
      <c r="J6" s="39"/>
      <c r="K6" s="39"/>
      <c r="L6" s="39"/>
      <c r="M6" s="39"/>
      <c r="N6" s="39"/>
      <c r="O6" s="39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01">
        <v>64</v>
      </c>
      <c r="B7" s="44">
        <f>сМ98!A71</f>
        <v>0</v>
      </c>
      <c r="C7" s="29" t="str">
        <f>сМ98!B71</f>
        <v>_</v>
      </c>
      <c r="D7" s="104"/>
      <c r="E7" s="105"/>
      <c r="F7" s="106"/>
      <c r="G7" s="39"/>
      <c r="H7" s="39"/>
      <c r="I7" s="39"/>
      <c r="J7" s="39"/>
      <c r="K7" s="39"/>
      <c r="L7" s="39"/>
      <c r="M7" s="39"/>
      <c r="N7" s="39"/>
      <c r="O7" s="39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01"/>
      <c r="B8" s="39"/>
      <c r="C8" s="39"/>
      <c r="D8" s="39"/>
      <c r="E8" s="102">
        <v>33</v>
      </c>
      <c r="F8" s="49">
        <v>4423</v>
      </c>
      <c r="G8" s="28" t="s">
        <v>67</v>
      </c>
      <c r="H8" s="103"/>
      <c r="I8" s="39"/>
      <c r="J8" s="39"/>
      <c r="K8" s="39"/>
      <c r="L8" s="39"/>
      <c r="M8" s="39"/>
      <c r="N8" s="39"/>
      <c r="O8" s="39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01">
        <v>33</v>
      </c>
      <c r="B9" s="44">
        <f>сМ98!A40</f>
        <v>6016</v>
      </c>
      <c r="C9" s="26" t="str">
        <f>сМ98!B40</f>
        <v>Бычков Артем</v>
      </c>
      <c r="D9" s="41"/>
      <c r="E9" s="105"/>
      <c r="F9" s="104"/>
      <c r="G9" s="105"/>
      <c r="H9" s="106"/>
      <c r="I9" s="39"/>
      <c r="J9" s="39"/>
      <c r="K9" s="39"/>
      <c r="L9" s="39"/>
      <c r="M9" s="39"/>
      <c r="N9" s="39"/>
      <c r="O9" s="39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01"/>
      <c r="B10" s="39"/>
      <c r="C10" s="102">
        <v>2</v>
      </c>
      <c r="D10" s="49">
        <v>6016</v>
      </c>
      <c r="E10" s="34" t="s">
        <v>99</v>
      </c>
      <c r="F10" s="43"/>
      <c r="G10" s="105"/>
      <c r="H10" s="106"/>
      <c r="I10" s="39"/>
      <c r="J10" s="39"/>
      <c r="K10" s="39"/>
      <c r="L10" s="39"/>
      <c r="M10" s="39"/>
      <c r="N10" s="39"/>
      <c r="O10" s="39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01">
        <v>32</v>
      </c>
      <c r="B11" s="44">
        <f>сМ98!A39</f>
        <v>6933</v>
      </c>
      <c r="C11" s="29" t="str">
        <f>сМ98!B39</f>
        <v>Шишелов Никита</v>
      </c>
      <c r="D11" s="104"/>
      <c r="E11" s="39"/>
      <c r="F11" s="39"/>
      <c r="G11" s="105"/>
      <c r="H11" s="106"/>
      <c r="I11" s="39"/>
      <c r="J11" s="39"/>
      <c r="K11" s="39"/>
      <c r="L11" s="39"/>
      <c r="M11" s="39"/>
      <c r="N11" s="39"/>
      <c r="O11" s="39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01"/>
      <c r="B12" s="39"/>
      <c r="C12" s="39"/>
      <c r="D12" s="39"/>
      <c r="E12" s="39"/>
      <c r="F12" s="39"/>
      <c r="G12" s="102">
        <v>49</v>
      </c>
      <c r="H12" s="49">
        <v>4423</v>
      </c>
      <c r="I12" s="28" t="s">
        <v>67</v>
      </c>
      <c r="J12" s="103"/>
      <c r="K12" s="39"/>
      <c r="L12" s="39"/>
      <c r="M12" s="39"/>
      <c r="N12" s="39"/>
      <c r="O12" s="39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01">
        <v>17</v>
      </c>
      <c r="B13" s="44">
        <f>сМ98!A24</f>
        <v>5609</v>
      </c>
      <c r="C13" s="26" t="str">
        <f>сМ98!B24</f>
        <v>Альмухаметов Артур</v>
      </c>
      <c r="D13" s="41"/>
      <c r="E13" s="39"/>
      <c r="F13" s="39"/>
      <c r="G13" s="105"/>
      <c r="H13" s="104"/>
      <c r="I13" s="105"/>
      <c r="J13" s="106"/>
      <c r="K13" s="39"/>
      <c r="L13" s="39"/>
      <c r="M13" s="39"/>
      <c r="N13" s="39"/>
      <c r="O13" s="39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01"/>
      <c r="B14" s="39"/>
      <c r="C14" s="102">
        <v>3</v>
      </c>
      <c r="D14" s="49">
        <v>5609</v>
      </c>
      <c r="E14" s="28" t="s">
        <v>83</v>
      </c>
      <c r="F14" s="103"/>
      <c r="G14" s="105"/>
      <c r="H14" s="43"/>
      <c r="I14" s="105"/>
      <c r="J14" s="106"/>
      <c r="K14" s="39"/>
      <c r="L14" s="39"/>
      <c r="M14" s="39"/>
      <c r="N14" s="39"/>
      <c r="O14" s="39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01">
        <v>48</v>
      </c>
      <c r="B15" s="44">
        <f>сМ98!A55</f>
        <v>0</v>
      </c>
      <c r="C15" s="29" t="str">
        <f>сМ98!B55</f>
        <v>_</v>
      </c>
      <c r="D15" s="104"/>
      <c r="E15" s="105"/>
      <c r="F15" s="106"/>
      <c r="G15" s="105"/>
      <c r="H15" s="39"/>
      <c r="I15" s="105"/>
      <c r="J15" s="106"/>
      <c r="K15" s="39"/>
      <c r="L15" s="39"/>
      <c r="M15" s="39"/>
      <c r="N15" s="39"/>
      <c r="O15" s="39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01"/>
      <c r="B16" s="39"/>
      <c r="C16" s="39"/>
      <c r="D16" s="39"/>
      <c r="E16" s="102">
        <v>34</v>
      </c>
      <c r="F16" s="49">
        <v>5700</v>
      </c>
      <c r="G16" s="34" t="s">
        <v>82</v>
      </c>
      <c r="H16" s="39"/>
      <c r="I16" s="105"/>
      <c r="J16" s="106"/>
      <c r="K16" s="39"/>
      <c r="L16" s="39"/>
      <c r="M16" s="39"/>
      <c r="N16" s="39"/>
      <c r="O16" s="39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01">
        <v>49</v>
      </c>
      <c r="B17" s="44">
        <f>сМ98!A56</f>
        <v>0</v>
      </c>
      <c r="C17" s="26" t="str">
        <f>сМ98!B56</f>
        <v>_</v>
      </c>
      <c r="D17" s="41"/>
      <c r="E17" s="105"/>
      <c r="F17" s="104"/>
      <c r="G17" s="39"/>
      <c r="H17" s="39"/>
      <c r="I17" s="105"/>
      <c r="J17" s="106"/>
      <c r="K17" s="39"/>
      <c r="L17" s="39"/>
      <c r="M17" s="39"/>
      <c r="N17" s="39"/>
      <c r="O17" s="39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01"/>
      <c r="B18" s="39"/>
      <c r="C18" s="102">
        <v>4</v>
      </c>
      <c r="D18" s="49">
        <v>5700</v>
      </c>
      <c r="E18" s="34" t="s">
        <v>82</v>
      </c>
      <c r="F18" s="43"/>
      <c r="G18" s="39"/>
      <c r="H18" s="39"/>
      <c r="I18" s="105"/>
      <c r="J18" s="106"/>
      <c r="K18" s="39"/>
      <c r="L18" s="39"/>
      <c r="M18" s="39"/>
      <c r="N18" s="39"/>
      <c r="O18" s="39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01">
        <v>16</v>
      </c>
      <c r="B19" s="44">
        <f>сМ98!A23</f>
        <v>5700</v>
      </c>
      <c r="C19" s="29" t="str">
        <f>сМ98!B23</f>
        <v>Насыров Эмиль</v>
      </c>
      <c r="D19" s="104"/>
      <c r="E19" s="39"/>
      <c r="F19" s="39"/>
      <c r="G19" s="39"/>
      <c r="H19" s="39"/>
      <c r="I19" s="105"/>
      <c r="J19" s="106"/>
      <c r="K19" s="39"/>
      <c r="L19" s="39"/>
      <c r="M19" s="39"/>
      <c r="N19" s="39"/>
      <c r="O19" s="39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01"/>
      <c r="B20" s="39"/>
      <c r="C20" s="39"/>
      <c r="D20" s="39"/>
      <c r="E20" s="39"/>
      <c r="F20" s="39"/>
      <c r="G20" s="39"/>
      <c r="H20" s="39"/>
      <c r="I20" s="102">
        <v>57</v>
      </c>
      <c r="J20" s="49">
        <v>4423</v>
      </c>
      <c r="K20" s="28" t="s">
        <v>67</v>
      </c>
      <c r="L20" s="103"/>
      <c r="M20" s="106"/>
      <c r="N20" s="106"/>
      <c r="O20" s="39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01">
        <v>9</v>
      </c>
      <c r="B21" s="44">
        <f>сМ98!A16</f>
        <v>4800</v>
      </c>
      <c r="C21" s="26" t="str">
        <f>сМ98!B16</f>
        <v>Рогачев Дмитрий</v>
      </c>
      <c r="D21" s="41"/>
      <c r="E21" s="39"/>
      <c r="F21" s="39"/>
      <c r="G21" s="39"/>
      <c r="H21" s="39"/>
      <c r="I21" s="105"/>
      <c r="J21" s="104"/>
      <c r="K21" s="105"/>
      <c r="L21" s="106"/>
      <c r="M21" s="106"/>
      <c r="N21" s="106"/>
      <c r="O21" s="39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01"/>
      <c r="B22" s="39"/>
      <c r="C22" s="102">
        <v>5</v>
      </c>
      <c r="D22" s="49">
        <v>4800</v>
      </c>
      <c r="E22" s="28" t="s">
        <v>75</v>
      </c>
      <c r="F22" s="103"/>
      <c r="G22" s="39"/>
      <c r="H22" s="39"/>
      <c r="I22" s="105"/>
      <c r="J22" s="43"/>
      <c r="K22" s="105"/>
      <c r="L22" s="106"/>
      <c r="M22" s="106"/>
      <c r="N22" s="106"/>
      <c r="O22" s="39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01">
        <v>56</v>
      </c>
      <c r="B23" s="44">
        <f>сМ98!A63</f>
        <v>0</v>
      </c>
      <c r="C23" s="29" t="str">
        <f>сМ98!B63</f>
        <v>_</v>
      </c>
      <c r="D23" s="104"/>
      <c r="E23" s="105"/>
      <c r="F23" s="106"/>
      <c r="G23" s="39"/>
      <c r="H23" s="39"/>
      <c r="I23" s="105"/>
      <c r="J23" s="39"/>
      <c r="K23" s="105"/>
      <c r="L23" s="106"/>
      <c r="M23" s="106"/>
      <c r="N23" s="106"/>
      <c r="O23" s="39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01"/>
      <c r="B24" s="39"/>
      <c r="C24" s="39"/>
      <c r="D24" s="39"/>
      <c r="E24" s="102">
        <v>35</v>
      </c>
      <c r="F24" s="49">
        <v>4473</v>
      </c>
      <c r="G24" s="28" t="s">
        <v>90</v>
      </c>
      <c r="H24" s="103"/>
      <c r="I24" s="105"/>
      <c r="J24" s="39"/>
      <c r="K24" s="105"/>
      <c r="L24" s="106"/>
      <c r="M24" s="106"/>
      <c r="N24" s="106"/>
      <c r="O24" s="39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01">
        <v>41</v>
      </c>
      <c r="B25" s="44">
        <f>сМ98!A48</f>
        <v>0</v>
      </c>
      <c r="C25" s="26" t="str">
        <f>сМ98!B48</f>
        <v>_</v>
      </c>
      <c r="D25" s="41"/>
      <c r="E25" s="105"/>
      <c r="F25" s="104"/>
      <c r="G25" s="105"/>
      <c r="H25" s="106"/>
      <c r="I25" s="105"/>
      <c r="J25" s="107"/>
      <c r="K25" s="105"/>
      <c r="L25" s="106"/>
      <c r="M25" s="106"/>
      <c r="N25" s="106"/>
      <c r="O25" s="39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01"/>
      <c r="B26" s="39"/>
      <c r="C26" s="102">
        <v>6</v>
      </c>
      <c r="D26" s="49">
        <v>4473</v>
      </c>
      <c r="E26" s="34" t="s">
        <v>90</v>
      </c>
      <c r="F26" s="43"/>
      <c r="G26" s="105"/>
      <c r="H26" s="106"/>
      <c r="I26" s="105"/>
      <c r="J26" s="107"/>
      <c r="K26" s="105"/>
      <c r="L26" s="106"/>
      <c r="M26" s="106"/>
      <c r="N26" s="106"/>
      <c r="O26" s="39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01">
        <v>24</v>
      </c>
      <c r="B27" s="44">
        <f>сМ98!A31</f>
        <v>4473</v>
      </c>
      <c r="C27" s="29" t="str">
        <f>сМ98!B31</f>
        <v>Смирнов Андрей</v>
      </c>
      <c r="D27" s="104"/>
      <c r="E27" s="39"/>
      <c r="F27" s="39"/>
      <c r="G27" s="105"/>
      <c r="H27" s="106"/>
      <c r="I27" s="105"/>
      <c r="J27" s="107"/>
      <c r="K27" s="105"/>
      <c r="L27" s="106"/>
      <c r="M27" s="106"/>
      <c r="N27" s="106"/>
      <c r="O27" s="39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01"/>
      <c r="B28" s="39"/>
      <c r="C28" s="39"/>
      <c r="D28" s="39"/>
      <c r="E28" s="39"/>
      <c r="F28" s="39"/>
      <c r="G28" s="102">
        <v>50</v>
      </c>
      <c r="H28" s="49">
        <v>4473</v>
      </c>
      <c r="I28" s="34" t="s">
        <v>90</v>
      </c>
      <c r="J28" s="43"/>
      <c r="K28" s="105"/>
      <c r="L28" s="106"/>
      <c r="M28" s="106"/>
      <c r="N28" s="106"/>
      <c r="O28" s="39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01">
        <v>25</v>
      </c>
      <c r="B29" s="44">
        <f>сМ98!A32</f>
        <v>5829</v>
      </c>
      <c r="C29" s="26" t="str">
        <f>сМ98!B32</f>
        <v>Яркаев Дмитрий</v>
      </c>
      <c r="D29" s="41"/>
      <c r="E29" s="39"/>
      <c r="F29" s="39"/>
      <c r="G29" s="105"/>
      <c r="H29" s="104"/>
      <c r="I29" s="39"/>
      <c r="J29" s="39"/>
      <c r="K29" s="105"/>
      <c r="L29" s="106"/>
      <c r="M29" s="106"/>
      <c r="N29" s="106"/>
      <c r="O29" s="39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01"/>
      <c r="B30" s="39"/>
      <c r="C30" s="102">
        <v>7</v>
      </c>
      <c r="D30" s="49">
        <v>5829</v>
      </c>
      <c r="E30" s="28" t="s">
        <v>91</v>
      </c>
      <c r="F30" s="103"/>
      <c r="G30" s="105"/>
      <c r="H30" s="43"/>
      <c r="I30" s="39"/>
      <c r="J30" s="39"/>
      <c r="K30" s="105"/>
      <c r="L30" s="106"/>
      <c r="M30" s="106"/>
      <c r="N30" s="106"/>
      <c r="O30" s="39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01">
        <v>40</v>
      </c>
      <c r="B31" s="44">
        <f>сМ98!A47</f>
        <v>0</v>
      </c>
      <c r="C31" s="29" t="str">
        <f>сМ98!B47</f>
        <v>_</v>
      </c>
      <c r="D31" s="104"/>
      <c r="E31" s="105"/>
      <c r="F31" s="106"/>
      <c r="G31" s="105"/>
      <c r="H31" s="39"/>
      <c r="I31" s="39"/>
      <c r="J31" s="39"/>
      <c r="K31" s="105"/>
      <c r="L31" s="106"/>
      <c r="M31" s="106"/>
      <c r="N31" s="106"/>
      <c r="O31" s="39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01"/>
      <c r="B32" s="39"/>
      <c r="C32" s="39"/>
      <c r="D32" s="39"/>
      <c r="E32" s="102">
        <v>36</v>
      </c>
      <c r="F32" s="49">
        <v>4465</v>
      </c>
      <c r="G32" s="34" t="s">
        <v>74</v>
      </c>
      <c r="H32" s="39"/>
      <c r="I32" s="39"/>
      <c r="J32" s="39"/>
      <c r="K32" s="105"/>
      <c r="L32" s="106"/>
      <c r="M32" s="106"/>
      <c r="N32" s="106"/>
      <c r="O32" s="39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01">
        <v>57</v>
      </c>
      <c r="B33" s="44">
        <f>сМ98!A64</f>
        <v>0</v>
      </c>
      <c r="C33" s="26" t="str">
        <f>сМ98!B64</f>
        <v>_</v>
      </c>
      <c r="D33" s="41"/>
      <c r="E33" s="105"/>
      <c r="F33" s="104"/>
      <c r="G33" s="39"/>
      <c r="H33" s="39"/>
      <c r="I33" s="39"/>
      <c r="J33" s="39"/>
      <c r="K33" s="105"/>
      <c r="L33" s="106"/>
      <c r="M33" s="106"/>
      <c r="N33" s="106"/>
      <c r="O33" s="39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01"/>
      <c r="B34" s="39"/>
      <c r="C34" s="102">
        <v>8</v>
      </c>
      <c r="D34" s="49">
        <v>4465</v>
      </c>
      <c r="E34" s="34" t="s">
        <v>74</v>
      </c>
      <c r="F34" s="43"/>
      <c r="G34" s="39"/>
      <c r="H34" s="39"/>
      <c r="I34" s="39"/>
      <c r="J34" s="39"/>
      <c r="K34" s="105"/>
      <c r="L34" s="106"/>
      <c r="M34" s="106"/>
      <c r="N34" s="106"/>
      <c r="O34" s="39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01">
        <v>8</v>
      </c>
      <c r="B35" s="44">
        <f>сМ98!A15</f>
        <v>4465</v>
      </c>
      <c r="C35" s="29" t="str">
        <f>сМ98!B15</f>
        <v>Пехенько Кирилл</v>
      </c>
      <c r="D35" s="104"/>
      <c r="E35" s="39"/>
      <c r="F35" s="39"/>
      <c r="G35" s="39"/>
      <c r="H35" s="39"/>
      <c r="I35" s="39"/>
      <c r="J35" s="39"/>
      <c r="K35" s="105"/>
      <c r="L35" s="106"/>
      <c r="M35" s="106"/>
      <c r="N35" s="106"/>
      <c r="O35" s="39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01"/>
      <c r="B36" s="39"/>
      <c r="C36" s="39"/>
      <c r="D36" s="39"/>
      <c r="E36" s="39"/>
      <c r="F36" s="39"/>
      <c r="G36" s="39"/>
      <c r="H36" s="39"/>
      <c r="I36" s="39"/>
      <c r="J36" s="39"/>
      <c r="K36" s="102">
        <v>61</v>
      </c>
      <c r="L36" s="46">
        <v>4423</v>
      </c>
      <c r="M36" s="28" t="s">
        <v>67</v>
      </c>
      <c r="N36" s="28"/>
      <c r="O36" s="28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01">
        <v>5</v>
      </c>
      <c r="B37" s="44">
        <f>сМ98!A12</f>
        <v>3701</v>
      </c>
      <c r="C37" s="26" t="str">
        <f>сМ98!B12</f>
        <v>Байрамалов Константин</v>
      </c>
      <c r="D37" s="41"/>
      <c r="E37" s="39"/>
      <c r="F37" s="39"/>
      <c r="G37" s="39"/>
      <c r="H37" s="39"/>
      <c r="I37" s="39"/>
      <c r="J37" s="39"/>
      <c r="K37" s="105"/>
      <c r="L37" s="104"/>
      <c r="M37" s="106"/>
      <c r="N37" s="106"/>
      <c r="O37" s="10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01"/>
      <c r="B38" s="39"/>
      <c r="C38" s="102">
        <v>9</v>
      </c>
      <c r="D38" s="49">
        <v>3701</v>
      </c>
      <c r="E38" s="28" t="s">
        <v>71</v>
      </c>
      <c r="F38" s="103"/>
      <c r="G38" s="39"/>
      <c r="H38" s="39"/>
      <c r="I38" s="39"/>
      <c r="J38" s="39"/>
      <c r="K38" s="105"/>
      <c r="L38" s="43"/>
      <c r="M38" s="106"/>
      <c r="N38" s="106"/>
      <c r="O38" s="10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01">
        <v>60</v>
      </c>
      <c r="B39" s="44">
        <f>сМ98!A67</f>
        <v>0</v>
      </c>
      <c r="C39" s="29" t="str">
        <f>сМ98!B67</f>
        <v>_</v>
      </c>
      <c r="D39" s="104"/>
      <c r="E39" s="105"/>
      <c r="F39" s="106"/>
      <c r="G39" s="39"/>
      <c r="H39" s="39"/>
      <c r="I39" s="39"/>
      <c r="J39" s="39"/>
      <c r="K39" s="105"/>
      <c r="L39" s="39"/>
      <c r="M39" s="106"/>
      <c r="N39" s="106"/>
      <c r="O39" s="10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01"/>
      <c r="B40" s="39"/>
      <c r="C40" s="39"/>
      <c r="D40" s="39"/>
      <c r="E40" s="102">
        <v>37</v>
      </c>
      <c r="F40" s="49">
        <v>4422</v>
      </c>
      <c r="G40" s="28" t="s">
        <v>103</v>
      </c>
      <c r="H40" s="103"/>
      <c r="I40" s="39"/>
      <c r="J40" s="39"/>
      <c r="K40" s="105"/>
      <c r="L40" s="39"/>
      <c r="M40" s="106"/>
      <c r="N40" s="106"/>
      <c r="O40" s="10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01">
        <v>37</v>
      </c>
      <c r="B41" s="44">
        <f>сМ98!A44</f>
        <v>4422</v>
      </c>
      <c r="C41" s="26" t="str">
        <f>сМ98!B44</f>
        <v>Новокшонов Вячеслав</v>
      </c>
      <c r="D41" s="41"/>
      <c r="E41" s="105"/>
      <c r="F41" s="104"/>
      <c r="G41" s="105"/>
      <c r="H41" s="106"/>
      <c r="I41" s="39"/>
      <c r="J41" s="39"/>
      <c r="K41" s="105"/>
      <c r="L41" s="107"/>
      <c r="M41" s="106"/>
      <c r="N41" s="106"/>
      <c r="O41" s="10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01"/>
      <c r="B42" s="39"/>
      <c r="C42" s="102">
        <v>10</v>
      </c>
      <c r="D42" s="49">
        <v>4422</v>
      </c>
      <c r="E42" s="34" t="s">
        <v>103</v>
      </c>
      <c r="F42" s="43"/>
      <c r="G42" s="105"/>
      <c r="H42" s="106"/>
      <c r="I42" s="39"/>
      <c r="J42" s="39"/>
      <c r="K42" s="105"/>
      <c r="L42" s="107"/>
      <c r="M42" s="106"/>
      <c r="N42" s="106"/>
      <c r="O42" s="10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01">
        <v>28</v>
      </c>
      <c r="B43" s="44">
        <f>сМ98!A35</f>
        <v>5268</v>
      </c>
      <c r="C43" s="29" t="str">
        <f>сМ98!B35</f>
        <v>Маннанов Руслан</v>
      </c>
      <c r="D43" s="104"/>
      <c r="E43" s="39"/>
      <c r="F43" s="39"/>
      <c r="G43" s="105"/>
      <c r="H43" s="106"/>
      <c r="I43" s="39"/>
      <c r="J43" s="39"/>
      <c r="K43" s="105"/>
      <c r="L43" s="107"/>
      <c r="M43" s="106"/>
      <c r="N43" s="106"/>
      <c r="O43" s="10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01"/>
      <c r="B44" s="39"/>
      <c r="C44" s="39"/>
      <c r="D44" s="39"/>
      <c r="E44" s="39"/>
      <c r="F44" s="39"/>
      <c r="G44" s="102">
        <v>51</v>
      </c>
      <c r="H44" s="49">
        <v>4422</v>
      </c>
      <c r="I44" s="28" t="s">
        <v>103</v>
      </c>
      <c r="J44" s="103"/>
      <c r="K44" s="105"/>
      <c r="L44" s="43"/>
      <c r="M44" s="106"/>
      <c r="N44" s="106"/>
      <c r="O44" s="10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01">
        <v>21</v>
      </c>
      <c r="B45" s="44">
        <f>сМ98!A28</f>
        <v>5470</v>
      </c>
      <c r="C45" s="26" t="str">
        <f>сМ98!B28</f>
        <v>Абсалямов Родион</v>
      </c>
      <c r="D45" s="41"/>
      <c r="E45" s="39"/>
      <c r="F45" s="39"/>
      <c r="G45" s="105"/>
      <c r="H45" s="104"/>
      <c r="I45" s="105"/>
      <c r="J45" s="106"/>
      <c r="K45" s="105"/>
      <c r="L45" s="106"/>
      <c r="M45" s="106"/>
      <c r="N45" s="106"/>
      <c r="O45" s="10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01"/>
      <c r="B46" s="39"/>
      <c r="C46" s="102">
        <v>11</v>
      </c>
      <c r="D46" s="49">
        <v>5470</v>
      </c>
      <c r="E46" s="28" t="s">
        <v>87</v>
      </c>
      <c r="F46" s="103"/>
      <c r="G46" s="105"/>
      <c r="H46" s="43"/>
      <c r="I46" s="105"/>
      <c r="J46" s="106"/>
      <c r="K46" s="105"/>
      <c r="L46" s="106"/>
      <c r="M46" s="106"/>
      <c r="N46" s="106"/>
      <c r="O46" s="10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01">
        <v>44</v>
      </c>
      <c r="B47" s="44">
        <f>сМ98!A51</f>
        <v>0</v>
      </c>
      <c r="C47" s="29" t="str">
        <f>сМ98!B51</f>
        <v>_</v>
      </c>
      <c r="D47" s="104"/>
      <c r="E47" s="105"/>
      <c r="F47" s="106"/>
      <c r="G47" s="105"/>
      <c r="H47" s="39"/>
      <c r="I47" s="105"/>
      <c r="J47" s="106"/>
      <c r="K47" s="105"/>
      <c r="L47" s="106"/>
      <c r="M47" s="106"/>
      <c r="N47" s="106"/>
      <c r="O47" s="10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01"/>
      <c r="B48" s="39"/>
      <c r="C48" s="39"/>
      <c r="D48" s="39"/>
      <c r="E48" s="102">
        <v>38</v>
      </c>
      <c r="F48" s="49">
        <v>5849</v>
      </c>
      <c r="G48" s="34" t="s">
        <v>78</v>
      </c>
      <c r="H48" s="39"/>
      <c r="I48" s="105"/>
      <c r="J48" s="106"/>
      <c r="K48" s="105"/>
      <c r="L48" s="106"/>
      <c r="M48" s="106"/>
      <c r="N48" s="106"/>
      <c r="O48" s="10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01">
        <v>53</v>
      </c>
      <c r="B49" s="44">
        <f>сМ98!A60</f>
        <v>0</v>
      </c>
      <c r="C49" s="26" t="str">
        <f>сМ98!B60</f>
        <v>_</v>
      </c>
      <c r="D49" s="41"/>
      <c r="E49" s="105"/>
      <c r="F49" s="104"/>
      <c r="G49" s="39"/>
      <c r="H49" s="39"/>
      <c r="I49" s="105"/>
      <c r="J49" s="106"/>
      <c r="K49" s="105"/>
      <c r="L49" s="106"/>
      <c r="M49" s="106"/>
      <c r="N49" s="106"/>
      <c r="O49" s="10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01"/>
      <c r="B50" s="39"/>
      <c r="C50" s="102">
        <v>12</v>
      </c>
      <c r="D50" s="49">
        <v>5849</v>
      </c>
      <c r="E50" s="34" t="s">
        <v>78</v>
      </c>
      <c r="F50" s="43"/>
      <c r="G50" s="39"/>
      <c r="H50" s="39"/>
      <c r="I50" s="105"/>
      <c r="J50" s="106"/>
      <c r="K50" s="105"/>
      <c r="L50" s="106"/>
      <c r="M50" s="106"/>
      <c r="N50" s="106"/>
      <c r="O50" s="10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01">
        <v>12</v>
      </c>
      <c r="B51" s="44">
        <f>сМ98!A19</f>
        <v>5849</v>
      </c>
      <c r="C51" s="29" t="str">
        <f>сМ98!B19</f>
        <v>Андрющенко Александр</v>
      </c>
      <c r="D51" s="104"/>
      <c r="E51" s="39"/>
      <c r="F51" s="39"/>
      <c r="G51" s="39"/>
      <c r="H51" s="39"/>
      <c r="I51" s="105"/>
      <c r="J51" s="106"/>
      <c r="K51" s="105"/>
      <c r="L51" s="106"/>
      <c r="M51" s="106"/>
      <c r="N51" s="106"/>
      <c r="O51" s="10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01"/>
      <c r="B52" s="39"/>
      <c r="C52" s="39"/>
      <c r="D52" s="39"/>
      <c r="E52" s="39"/>
      <c r="F52" s="39"/>
      <c r="G52" s="39"/>
      <c r="H52" s="39"/>
      <c r="I52" s="102">
        <v>58</v>
      </c>
      <c r="J52" s="49">
        <v>4422</v>
      </c>
      <c r="K52" s="34" t="s">
        <v>103</v>
      </c>
      <c r="L52" s="103"/>
      <c r="M52" s="106"/>
      <c r="N52" s="106"/>
      <c r="O52" s="10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01">
        <v>13</v>
      </c>
      <c r="B53" s="44">
        <f>сМ98!A20</f>
        <v>4849</v>
      </c>
      <c r="C53" s="26" t="str">
        <f>сМ98!B20</f>
        <v>Салимянов Руслан</v>
      </c>
      <c r="D53" s="41"/>
      <c r="E53" s="39"/>
      <c r="F53" s="39"/>
      <c r="G53" s="39"/>
      <c r="H53" s="39"/>
      <c r="I53" s="105"/>
      <c r="J53" s="104"/>
      <c r="K53" s="39"/>
      <c r="L53" s="39"/>
      <c r="M53" s="39"/>
      <c r="N53" s="39"/>
      <c r="O53" s="10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01"/>
      <c r="B54" s="39"/>
      <c r="C54" s="102">
        <v>13</v>
      </c>
      <c r="D54" s="49">
        <v>4849</v>
      </c>
      <c r="E54" s="28" t="s">
        <v>79</v>
      </c>
      <c r="F54" s="103"/>
      <c r="G54" s="39"/>
      <c r="H54" s="39"/>
      <c r="I54" s="105"/>
      <c r="J54" s="43"/>
      <c r="K54" s="39"/>
      <c r="L54" s="39"/>
      <c r="M54" s="39"/>
      <c r="N54" s="39"/>
      <c r="O54" s="10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01">
        <v>52</v>
      </c>
      <c r="B55" s="44">
        <f>сМ98!A59</f>
        <v>0</v>
      </c>
      <c r="C55" s="29" t="str">
        <f>сМ98!B59</f>
        <v>_</v>
      </c>
      <c r="D55" s="104"/>
      <c r="E55" s="105"/>
      <c r="F55" s="106"/>
      <c r="G55" s="39"/>
      <c r="H55" s="39"/>
      <c r="I55" s="105"/>
      <c r="J55" s="39"/>
      <c r="K55" s="39"/>
      <c r="L55" s="39"/>
      <c r="M55" s="39"/>
      <c r="N55" s="39"/>
      <c r="O55" s="10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01"/>
      <c r="B56" s="39"/>
      <c r="C56" s="39"/>
      <c r="D56" s="39"/>
      <c r="E56" s="102">
        <v>39</v>
      </c>
      <c r="F56" s="49">
        <v>6207</v>
      </c>
      <c r="G56" s="28" t="s">
        <v>86</v>
      </c>
      <c r="H56" s="103"/>
      <c r="I56" s="105"/>
      <c r="J56" s="39"/>
      <c r="K56" s="39"/>
      <c r="L56" s="39"/>
      <c r="M56" s="39"/>
      <c r="N56" s="39"/>
      <c r="O56" s="10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01">
        <v>45</v>
      </c>
      <c r="B57" s="44">
        <f>сМ98!A52</f>
        <v>0</v>
      </c>
      <c r="C57" s="26" t="str">
        <f>сМ98!B52</f>
        <v>_</v>
      </c>
      <c r="D57" s="41"/>
      <c r="E57" s="105"/>
      <c r="F57" s="104"/>
      <c r="G57" s="105"/>
      <c r="H57" s="106"/>
      <c r="I57" s="105"/>
      <c r="J57" s="107"/>
      <c r="K57" s="39"/>
      <c r="L57" s="39"/>
      <c r="M57" s="39"/>
      <c r="N57" s="39"/>
      <c r="O57" s="10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01"/>
      <c r="B58" s="39"/>
      <c r="C58" s="102">
        <v>14</v>
      </c>
      <c r="D58" s="49">
        <v>6207</v>
      </c>
      <c r="E58" s="34" t="s">
        <v>86</v>
      </c>
      <c r="F58" s="43"/>
      <c r="G58" s="105"/>
      <c r="H58" s="106"/>
      <c r="I58" s="105"/>
      <c r="J58" s="107"/>
      <c r="K58" s="39"/>
      <c r="L58" s="39"/>
      <c r="M58" s="39"/>
      <c r="N58" s="39"/>
      <c r="O58" s="10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01">
        <v>20</v>
      </c>
      <c r="B59" s="44">
        <f>сМ98!A27</f>
        <v>6207</v>
      </c>
      <c r="C59" s="29" t="str">
        <f>сМ98!B27</f>
        <v>Тарасов Артем</v>
      </c>
      <c r="D59" s="104"/>
      <c r="E59" s="39"/>
      <c r="F59" s="39"/>
      <c r="G59" s="105"/>
      <c r="H59" s="106"/>
      <c r="I59" s="105"/>
      <c r="J59" s="107"/>
      <c r="K59" s="39"/>
      <c r="L59" s="39"/>
      <c r="M59" s="39"/>
      <c r="N59" s="39"/>
      <c r="O59" s="10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01"/>
      <c r="B60" s="39"/>
      <c r="C60" s="39"/>
      <c r="D60" s="39"/>
      <c r="E60" s="39"/>
      <c r="F60" s="39"/>
      <c r="G60" s="102">
        <v>52</v>
      </c>
      <c r="H60" s="49">
        <v>6207</v>
      </c>
      <c r="I60" s="34" t="s">
        <v>86</v>
      </c>
      <c r="J60" s="43"/>
      <c r="K60" s="39"/>
      <c r="L60" s="39"/>
      <c r="M60" s="39"/>
      <c r="N60" s="39"/>
      <c r="O60" s="10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01">
        <v>29</v>
      </c>
      <c r="B61" s="44">
        <f>сМ98!A36</f>
        <v>5352</v>
      </c>
      <c r="C61" s="26" t="str">
        <f>сМ98!B36</f>
        <v>Юнусов Искандар</v>
      </c>
      <c r="D61" s="41"/>
      <c r="E61" s="39"/>
      <c r="F61" s="39"/>
      <c r="G61" s="105"/>
      <c r="H61" s="104"/>
      <c r="I61" s="39"/>
      <c r="J61" s="39"/>
      <c r="K61" s="39"/>
      <c r="L61" s="39"/>
      <c r="M61" s="39"/>
      <c r="N61" s="39"/>
      <c r="O61" s="10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01"/>
      <c r="B62" s="39"/>
      <c r="C62" s="102">
        <v>15</v>
      </c>
      <c r="D62" s="49">
        <v>5530</v>
      </c>
      <c r="E62" s="28" t="s">
        <v>102</v>
      </c>
      <c r="F62" s="103"/>
      <c r="G62" s="105"/>
      <c r="H62" s="43"/>
      <c r="I62" s="39"/>
      <c r="J62" s="39"/>
      <c r="K62" s="39"/>
      <c r="L62" s="39"/>
      <c r="M62" s="39"/>
      <c r="N62" s="39"/>
      <c r="O62" s="10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01">
        <v>36</v>
      </c>
      <c r="B63" s="44">
        <f>сМ98!A43</f>
        <v>5530</v>
      </c>
      <c r="C63" s="29" t="str">
        <f>сМ98!B43</f>
        <v>Шумихин Денис</v>
      </c>
      <c r="D63" s="104"/>
      <c r="E63" s="105"/>
      <c r="F63" s="106"/>
      <c r="G63" s="105"/>
      <c r="H63" s="39"/>
      <c r="I63" s="39"/>
      <c r="J63" s="39"/>
      <c r="K63" s="39"/>
      <c r="L63" s="39"/>
      <c r="M63" s="39"/>
      <c r="N63" s="39"/>
      <c r="O63" s="10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01"/>
      <c r="B64" s="39"/>
      <c r="C64" s="39"/>
      <c r="D64" s="39"/>
      <c r="E64" s="102">
        <v>40</v>
      </c>
      <c r="F64" s="49">
        <v>4556</v>
      </c>
      <c r="G64" s="34" t="s">
        <v>70</v>
      </c>
      <c r="H64" s="39"/>
      <c r="I64" s="39"/>
      <c r="J64" s="39"/>
      <c r="K64" s="39"/>
      <c r="L64" s="39"/>
      <c r="M64" s="39"/>
      <c r="N64" s="39"/>
      <c r="O64" s="10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01">
        <v>61</v>
      </c>
      <c r="B65" s="44">
        <f>сМ98!A68</f>
        <v>0</v>
      </c>
      <c r="C65" s="26" t="str">
        <f>сМ98!B68</f>
        <v>_</v>
      </c>
      <c r="D65" s="41"/>
      <c r="E65" s="105"/>
      <c r="F65" s="104"/>
      <c r="G65" s="39"/>
      <c r="H65" s="39"/>
      <c r="I65" s="39"/>
      <c r="J65" s="39"/>
      <c r="K65" s="39"/>
      <c r="L65" s="39"/>
      <c r="M65" s="39"/>
      <c r="N65" s="39"/>
      <c r="O65" s="10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01"/>
      <c r="B66" s="39"/>
      <c r="C66" s="102">
        <v>16</v>
      </c>
      <c r="D66" s="49">
        <v>4556</v>
      </c>
      <c r="E66" s="34" t="s">
        <v>70</v>
      </c>
      <c r="F66" s="43"/>
      <c r="G66" s="39"/>
      <c r="H66" s="39"/>
      <c r="I66" s="39"/>
      <c r="J66" s="39"/>
      <c r="K66" s="39"/>
      <c r="L66" s="39"/>
      <c r="M66" s="39"/>
      <c r="N66" s="39"/>
      <c r="O66" s="10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01">
        <v>4</v>
      </c>
      <c r="B67" s="44">
        <f>сМ98!A11</f>
        <v>4556</v>
      </c>
      <c r="C67" s="29" t="str">
        <f>сМ98!B11</f>
        <v>Хафизов Булат</v>
      </c>
      <c r="D67" s="104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0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01"/>
      <c r="B68" s="39"/>
      <c r="C68" s="39"/>
      <c r="D68" s="39"/>
      <c r="E68" s="39"/>
      <c r="F68" s="39"/>
      <c r="G68" s="39"/>
      <c r="H68" s="39"/>
      <c r="I68" s="39"/>
      <c r="J68" s="44">
        <v>4200</v>
      </c>
      <c r="K68" s="28" t="s">
        <v>68</v>
      </c>
      <c r="L68" s="28"/>
      <c r="M68" s="28"/>
      <c r="N68" s="28"/>
      <c r="O68" s="34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01"/>
      <c r="B69" s="106"/>
      <c r="C69" s="41"/>
      <c r="D69" s="106"/>
      <c r="E69" s="39"/>
      <c r="F69" s="39"/>
      <c r="G69" s="39"/>
      <c r="H69" s="39"/>
      <c r="I69" s="39"/>
      <c r="J69" s="39"/>
      <c r="K69" s="108" t="s">
        <v>0</v>
      </c>
      <c r="L69" s="108"/>
      <c r="M69" s="109"/>
      <c r="N69" s="109"/>
      <c r="O69" s="101">
        <v>63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ht="6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ht="6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ht="6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ht="6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ht="6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ht="6.7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ht="6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ht="6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ht="6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ht="6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ht="6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ht="6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ht="6.7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</sheetData>
  <sheetProtection/>
  <mergeCells count="4">
    <mergeCell ref="A4:O4"/>
    <mergeCell ref="A3:O3"/>
    <mergeCell ref="A1:O1"/>
    <mergeCell ref="A2:O2"/>
  </mergeCells>
  <conditionalFormatting sqref="A5:O69 M3:O3 E3:J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27">
      <selection activeCell="A1" sqref="A1:I1"/>
    </sheetView>
  </sheetViews>
  <sheetFormatPr defaultColWidth="9.00390625" defaultRowHeight="6" customHeight="1"/>
  <cols>
    <col min="1" max="1" width="4.75390625" style="100" customWidth="1"/>
    <col min="2" max="2" width="3.75390625" style="100" customWidth="1"/>
    <col min="3" max="3" width="20.75390625" style="100" customWidth="1"/>
    <col min="4" max="4" width="3.75390625" style="100" customWidth="1"/>
    <col min="5" max="5" width="18.75390625" style="100" customWidth="1"/>
    <col min="6" max="6" width="3.75390625" style="100" customWidth="1"/>
    <col min="7" max="7" width="15.75390625" style="100" customWidth="1"/>
    <col min="8" max="8" width="3.75390625" style="100" customWidth="1"/>
    <col min="9" max="9" width="15.75390625" style="100" customWidth="1"/>
    <col min="10" max="10" width="3.75390625" style="100" customWidth="1"/>
    <col min="11" max="11" width="15.75390625" style="100" customWidth="1"/>
    <col min="12" max="12" width="3.75390625" style="100" customWidth="1"/>
    <col min="13" max="13" width="9.75390625" style="100" customWidth="1"/>
    <col min="14" max="15" width="5.75390625" style="100" customWidth="1"/>
    <col min="16" max="17" width="6.75390625" style="99" customWidth="1"/>
    <col min="18" max="45" width="9.125" style="99" customWidth="1"/>
    <col min="46" max="16384" width="9.125" style="100" customWidth="1"/>
  </cols>
  <sheetData>
    <row r="1" spans="1:15" s="81" customFormat="1" ht="16.5" thickBot="1">
      <c r="A1" s="141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8" s="81" customFormat="1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83"/>
      <c r="Q2" s="83"/>
      <c r="R2" s="83"/>
    </row>
    <row r="3" spans="1:15" ht="33" customHeight="1">
      <c r="A3" s="149" t="str">
        <f>'М981'!A3:O3</f>
        <v>Молодежное Первенство Республики Башкортостан (до 22 лет)  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9.5" customHeight="1">
      <c r="A4" s="148" t="str">
        <f>CONCATENATE(сМ98!A4," ",сМ98!C4)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45" ht="15" customHeight="1">
      <c r="A6" s="101">
        <v>3</v>
      </c>
      <c r="B6" s="44">
        <f>сМ98!A10</f>
        <v>5962</v>
      </c>
      <c r="C6" s="26" t="str">
        <f>сМ98!B10</f>
        <v>Абулаев Салават</v>
      </c>
      <c r="D6" s="41"/>
      <c r="E6" s="39"/>
      <c r="F6" s="39"/>
      <c r="G6" s="39"/>
      <c r="H6" s="39"/>
      <c r="I6" s="39"/>
      <c r="J6" s="39"/>
      <c r="K6" s="110"/>
      <c r="L6" s="110"/>
      <c r="M6" s="110"/>
      <c r="N6" s="110"/>
      <c r="O6" s="10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01"/>
      <c r="B7" s="39"/>
      <c r="C7" s="102">
        <v>17</v>
      </c>
      <c r="D7" s="49">
        <v>5962</v>
      </c>
      <c r="E7" s="28" t="s">
        <v>69</v>
      </c>
      <c r="F7" s="103"/>
      <c r="G7" s="39"/>
      <c r="H7" s="39"/>
      <c r="I7" s="39"/>
      <c r="J7" s="39"/>
      <c r="K7" s="39"/>
      <c r="L7" s="39"/>
      <c r="M7" s="39"/>
      <c r="N7" s="39"/>
      <c r="O7" s="10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01">
        <v>62</v>
      </c>
      <c r="B8" s="44">
        <f>сМ98!A69</f>
        <v>0</v>
      </c>
      <c r="C8" s="29" t="str">
        <f>сМ98!B69</f>
        <v>_</v>
      </c>
      <c r="D8" s="104"/>
      <c r="E8" s="105"/>
      <c r="F8" s="106"/>
      <c r="G8" s="39"/>
      <c r="H8" s="39"/>
      <c r="I8" s="39"/>
      <c r="J8" s="39"/>
      <c r="K8" s="39"/>
      <c r="L8" s="39"/>
      <c r="M8" s="39"/>
      <c r="N8" s="39"/>
      <c r="O8" s="10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01"/>
      <c r="B9" s="39"/>
      <c r="C9" s="39"/>
      <c r="D9" s="39"/>
      <c r="E9" s="102">
        <v>41</v>
      </c>
      <c r="F9" s="49">
        <v>5962</v>
      </c>
      <c r="G9" s="28" t="s">
        <v>69</v>
      </c>
      <c r="H9" s="103"/>
      <c r="I9" s="39"/>
      <c r="J9" s="44">
        <f>IF('М981'!J68='М981'!L36,'М982'!L37,IF('М981'!J68='М982'!L37,'М981'!L36,0))</f>
        <v>4423</v>
      </c>
      <c r="K9" s="2" t="str">
        <f>IF('М981'!K68='М981'!M36,'М982'!M37,IF('М981'!K68='М982'!M37,'М981'!M36,0))</f>
        <v>Коврижников Максим</v>
      </c>
      <c r="L9" s="2"/>
      <c r="M9" s="2"/>
      <c r="N9" s="2"/>
      <c r="O9" s="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01">
        <v>35</v>
      </c>
      <c r="B10" s="44">
        <f>сМ98!A42</f>
        <v>6661</v>
      </c>
      <c r="C10" s="26" t="str">
        <f>сМ98!B42</f>
        <v>Столяров Евгений</v>
      </c>
      <c r="D10" s="41"/>
      <c r="E10" s="105"/>
      <c r="F10" s="104"/>
      <c r="G10" s="105"/>
      <c r="H10" s="106"/>
      <c r="I10" s="39"/>
      <c r="J10" s="39"/>
      <c r="K10" s="111" t="s">
        <v>1</v>
      </c>
      <c r="L10" s="111"/>
      <c r="M10" s="110"/>
      <c r="N10" s="110"/>
      <c r="O10" s="102">
        <v>-63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01"/>
      <c r="B11" s="39"/>
      <c r="C11" s="102">
        <v>18</v>
      </c>
      <c r="D11" s="49">
        <v>3700</v>
      </c>
      <c r="E11" s="34" t="s">
        <v>96</v>
      </c>
      <c r="F11" s="43"/>
      <c r="G11" s="105"/>
      <c r="H11" s="106"/>
      <c r="I11" s="39"/>
      <c r="J11" s="39"/>
      <c r="K11" s="39"/>
      <c r="L11" s="39"/>
      <c r="M11" s="39"/>
      <c r="N11" s="39"/>
      <c r="O11" s="10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01">
        <v>30</v>
      </c>
      <c r="B12" s="44">
        <f>сМ98!A37</f>
        <v>3700</v>
      </c>
      <c r="C12" s="29" t="str">
        <f>сМ98!B37</f>
        <v>Зверс Марк</v>
      </c>
      <c r="D12" s="104"/>
      <c r="E12" s="39"/>
      <c r="F12" s="39"/>
      <c r="G12" s="105"/>
      <c r="H12" s="106"/>
      <c r="I12" s="39"/>
      <c r="J12" s="39"/>
      <c r="K12" s="39"/>
      <c r="L12" s="39"/>
      <c r="M12" s="39"/>
      <c r="N12" s="39"/>
      <c r="O12" s="10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01"/>
      <c r="B13" s="39"/>
      <c r="C13" s="39"/>
      <c r="D13" s="39"/>
      <c r="E13" s="39"/>
      <c r="F13" s="39"/>
      <c r="G13" s="102">
        <v>53</v>
      </c>
      <c r="H13" s="49">
        <v>5962</v>
      </c>
      <c r="I13" s="28" t="s">
        <v>69</v>
      </c>
      <c r="J13" s="103"/>
      <c r="K13" s="39"/>
      <c r="L13" s="39"/>
      <c r="M13" s="39"/>
      <c r="N13" s="39"/>
      <c r="O13" s="10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01">
        <v>19</v>
      </c>
      <c r="B14" s="44">
        <f>сМ98!A26</f>
        <v>5732</v>
      </c>
      <c r="C14" s="26" t="str">
        <f>сМ98!B26</f>
        <v>Гумеров Ильсур</v>
      </c>
      <c r="D14" s="41"/>
      <c r="E14" s="39"/>
      <c r="F14" s="39"/>
      <c r="G14" s="105"/>
      <c r="H14" s="104"/>
      <c r="I14" s="105"/>
      <c r="J14" s="106"/>
      <c r="K14" s="39"/>
      <c r="L14" s="39"/>
      <c r="M14" s="39"/>
      <c r="N14" s="39"/>
      <c r="O14" s="10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01"/>
      <c r="B15" s="39"/>
      <c r="C15" s="102">
        <v>19</v>
      </c>
      <c r="D15" s="49">
        <v>5732</v>
      </c>
      <c r="E15" s="28" t="s">
        <v>85</v>
      </c>
      <c r="F15" s="103"/>
      <c r="G15" s="105"/>
      <c r="H15" s="43"/>
      <c r="I15" s="105"/>
      <c r="J15" s="106"/>
      <c r="K15" s="39"/>
      <c r="L15" s="39"/>
      <c r="M15" s="39"/>
      <c r="N15" s="39"/>
      <c r="O15" s="10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01">
        <v>46</v>
      </c>
      <c r="B16" s="44">
        <f>сМ98!A53</f>
        <v>0</v>
      </c>
      <c r="C16" s="29" t="str">
        <f>сМ98!B53</f>
        <v>_</v>
      </c>
      <c r="D16" s="104"/>
      <c r="E16" s="105"/>
      <c r="F16" s="106"/>
      <c r="G16" s="105"/>
      <c r="H16" s="39"/>
      <c r="I16" s="105"/>
      <c r="J16" s="106"/>
      <c r="K16" s="39"/>
      <c r="L16" s="39"/>
      <c r="M16" s="39"/>
      <c r="N16" s="39"/>
      <c r="O16" s="10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01"/>
      <c r="B17" s="39"/>
      <c r="C17" s="39"/>
      <c r="D17" s="39"/>
      <c r="E17" s="102">
        <v>42</v>
      </c>
      <c r="F17" s="49">
        <v>5732</v>
      </c>
      <c r="G17" s="34" t="s">
        <v>85</v>
      </c>
      <c r="H17" s="39"/>
      <c r="I17" s="105"/>
      <c r="J17" s="106"/>
      <c r="K17" s="39"/>
      <c r="L17" s="39"/>
      <c r="M17" s="39"/>
      <c r="N17" s="39"/>
      <c r="O17" s="10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01">
        <v>51</v>
      </c>
      <c r="B18" s="44">
        <f>сМ98!A58</f>
        <v>0</v>
      </c>
      <c r="C18" s="26" t="str">
        <f>сМ98!B58</f>
        <v>_</v>
      </c>
      <c r="D18" s="41"/>
      <c r="E18" s="105"/>
      <c r="F18" s="104"/>
      <c r="G18" s="39"/>
      <c r="H18" s="39"/>
      <c r="I18" s="105"/>
      <c r="J18" s="106"/>
      <c r="K18" s="39"/>
      <c r="L18" s="39"/>
      <c r="M18" s="39"/>
      <c r="N18" s="39"/>
      <c r="O18" s="10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01"/>
      <c r="B19" s="39"/>
      <c r="C19" s="102">
        <v>20</v>
      </c>
      <c r="D19" s="49">
        <v>4822</v>
      </c>
      <c r="E19" s="34" t="s">
        <v>80</v>
      </c>
      <c r="F19" s="43"/>
      <c r="G19" s="39"/>
      <c r="H19" s="39"/>
      <c r="I19" s="105"/>
      <c r="J19" s="106"/>
      <c r="K19" s="39"/>
      <c r="L19" s="39"/>
      <c r="M19" s="39"/>
      <c r="N19" s="39"/>
      <c r="O19" s="10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01">
        <v>14</v>
      </c>
      <c r="B20" s="44">
        <f>сМ98!A21</f>
        <v>4822</v>
      </c>
      <c r="C20" s="29" t="str">
        <f>сМ98!B21</f>
        <v>Хомутов Максим</v>
      </c>
      <c r="D20" s="104"/>
      <c r="E20" s="39"/>
      <c r="F20" s="39"/>
      <c r="G20" s="39"/>
      <c r="H20" s="39"/>
      <c r="I20" s="105"/>
      <c r="J20" s="106"/>
      <c r="K20" s="39"/>
      <c r="L20" s="39"/>
      <c r="M20" s="39"/>
      <c r="N20" s="39"/>
      <c r="O20" s="10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01"/>
      <c r="B21" s="39"/>
      <c r="C21" s="39"/>
      <c r="D21" s="39"/>
      <c r="E21" s="39"/>
      <c r="F21" s="39"/>
      <c r="G21" s="39"/>
      <c r="H21" s="39"/>
      <c r="I21" s="102">
        <v>59</v>
      </c>
      <c r="J21" s="49">
        <v>5346</v>
      </c>
      <c r="K21" s="28" t="s">
        <v>77</v>
      </c>
      <c r="L21" s="103"/>
      <c r="M21" s="106"/>
      <c r="N21" s="106"/>
      <c r="O21" s="10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01">
        <v>11</v>
      </c>
      <c r="B22" s="44">
        <f>сМ98!A18</f>
        <v>5346</v>
      </c>
      <c r="C22" s="26" t="str">
        <f>сМ98!B18</f>
        <v>Байназаров Азамат</v>
      </c>
      <c r="D22" s="41"/>
      <c r="E22" s="39"/>
      <c r="F22" s="39"/>
      <c r="G22" s="39"/>
      <c r="H22" s="39"/>
      <c r="I22" s="105"/>
      <c r="J22" s="104"/>
      <c r="K22" s="105"/>
      <c r="L22" s="106"/>
      <c r="M22" s="106"/>
      <c r="N22" s="106"/>
      <c r="O22" s="10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01"/>
      <c r="B23" s="39"/>
      <c r="C23" s="102">
        <v>21</v>
      </c>
      <c r="D23" s="49">
        <v>5346</v>
      </c>
      <c r="E23" s="28" t="s">
        <v>77</v>
      </c>
      <c r="F23" s="103"/>
      <c r="G23" s="39"/>
      <c r="H23" s="39"/>
      <c r="I23" s="105"/>
      <c r="J23" s="43"/>
      <c r="K23" s="105"/>
      <c r="L23" s="106"/>
      <c r="M23" s="106"/>
      <c r="N23" s="106"/>
      <c r="O23" s="10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01">
        <v>54</v>
      </c>
      <c r="B24" s="44">
        <f>сМ98!A61</f>
        <v>0</v>
      </c>
      <c r="C24" s="29" t="str">
        <f>сМ98!B61</f>
        <v>_</v>
      </c>
      <c r="D24" s="104"/>
      <c r="E24" s="105"/>
      <c r="F24" s="106"/>
      <c r="G24" s="39"/>
      <c r="H24" s="39"/>
      <c r="I24" s="105"/>
      <c r="J24" s="39"/>
      <c r="K24" s="105"/>
      <c r="L24" s="106"/>
      <c r="M24" s="106"/>
      <c r="N24" s="106"/>
      <c r="O24" s="10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01"/>
      <c r="B25" s="39"/>
      <c r="C25" s="39"/>
      <c r="D25" s="39"/>
      <c r="E25" s="102">
        <v>43</v>
      </c>
      <c r="F25" s="49">
        <v>5346</v>
      </c>
      <c r="G25" s="28" t="s">
        <v>77</v>
      </c>
      <c r="H25" s="103"/>
      <c r="I25" s="105"/>
      <c r="J25" s="39"/>
      <c r="K25" s="105"/>
      <c r="L25" s="106"/>
      <c r="M25" s="106"/>
      <c r="N25" s="106"/>
      <c r="O25" s="10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01">
        <v>43</v>
      </c>
      <c r="B26" s="44">
        <f>сМ98!A50</f>
        <v>0</v>
      </c>
      <c r="C26" s="26" t="str">
        <f>сМ98!B50</f>
        <v>_</v>
      </c>
      <c r="D26" s="41"/>
      <c r="E26" s="105"/>
      <c r="F26" s="104"/>
      <c r="G26" s="105"/>
      <c r="H26" s="106"/>
      <c r="I26" s="105"/>
      <c r="J26" s="107"/>
      <c r="K26" s="105"/>
      <c r="L26" s="106"/>
      <c r="M26" s="106"/>
      <c r="N26" s="106"/>
      <c r="O26" s="10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01"/>
      <c r="B27" s="39"/>
      <c r="C27" s="102">
        <v>22</v>
      </c>
      <c r="D27" s="49">
        <v>5702</v>
      </c>
      <c r="E27" s="34" t="s">
        <v>88</v>
      </c>
      <c r="F27" s="43"/>
      <c r="G27" s="105"/>
      <c r="H27" s="106"/>
      <c r="I27" s="105"/>
      <c r="J27" s="107"/>
      <c r="K27" s="105"/>
      <c r="L27" s="106"/>
      <c r="M27" s="106"/>
      <c r="N27" s="106"/>
      <c r="O27" s="10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01">
        <v>22</v>
      </c>
      <c r="B28" s="44">
        <f>сМ98!A29</f>
        <v>5702</v>
      </c>
      <c r="C28" s="29" t="str">
        <f>сМ98!B29</f>
        <v>Гумеров Мансур</v>
      </c>
      <c r="D28" s="104"/>
      <c r="E28" s="39"/>
      <c r="F28" s="39"/>
      <c r="G28" s="105"/>
      <c r="H28" s="106"/>
      <c r="I28" s="105"/>
      <c r="J28" s="107"/>
      <c r="K28" s="105"/>
      <c r="L28" s="106"/>
      <c r="M28" s="106"/>
      <c r="N28" s="106"/>
      <c r="O28" s="10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01"/>
      <c r="B29" s="39"/>
      <c r="C29" s="39"/>
      <c r="D29" s="39"/>
      <c r="E29" s="39"/>
      <c r="F29" s="39"/>
      <c r="G29" s="102">
        <v>54</v>
      </c>
      <c r="H29" s="49">
        <v>5346</v>
      </c>
      <c r="I29" s="34" t="s">
        <v>77</v>
      </c>
      <c r="J29" s="43"/>
      <c r="K29" s="105"/>
      <c r="L29" s="106"/>
      <c r="M29" s="106"/>
      <c r="N29" s="106"/>
      <c r="O29" s="10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01">
        <v>27</v>
      </c>
      <c r="B30" s="44">
        <f>сМ98!A34</f>
        <v>5386</v>
      </c>
      <c r="C30" s="26" t="str">
        <f>сМ98!B34</f>
        <v>Якупов Вадим</v>
      </c>
      <c r="D30" s="41"/>
      <c r="E30" s="39"/>
      <c r="F30" s="39"/>
      <c r="G30" s="105"/>
      <c r="H30" s="104"/>
      <c r="I30" s="39"/>
      <c r="J30" s="39"/>
      <c r="K30" s="105"/>
      <c r="L30" s="106"/>
      <c r="M30" s="106"/>
      <c r="N30" s="106"/>
      <c r="O30" s="10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01"/>
      <c r="B31" s="39"/>
      <c r="C31" s="102">
        <v>23</v>
      </c>
      <c r="D31" s="49">
        <v>5386</v>
      </c>
      <c r="E31" s="28" t="s">
        <v>93</v>
      </c>
      <c r="F31" s="103"/>
      <c r="G31" s="105"/>
      <c r="H31" s="43"/>
      <c r="I31" s="39"/>
      <c r="J31" s="39"/>
      <c r="K31" s="105"/>
      <c r="L31" s="106"/>
      <c r="M31" s="106"/>
      <c r="N31" s="106"/>
      <c r="O31" s="10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01">
        <v>38</v>
      </c>
      <c r="B32" s="44">
        <f>сМ98!A45</f>
        <v>2745</v>
      </c>
      <c r="C32" s="29" t="str">
        <f>сМ98!B45</f>
        <v>Хайруллин Артур</v>
      </c>
      <c r="D32" s="104"/>
      <c r="E32" s="105"/>
      <c r="F32" s="106"/>
      <c r="G32" s="105"/>
      <c r="H32" s="39"/>
      <c r="I32" s="39"/>
      <c r="J32" s="39"/>
      <c r="K32" s="105"/>
      <c r="L32" s="106"/>
      <c r="M32" s="106"/>
      <c r="N32" s="106"/>
      <c r="O32" s="10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01"/>
      <c r="B33" s="39"/>
      <c r="C33" s="39"/>
      <c r="D33" s="39"/>
      <c r="E33" s="102">
        <v>44</v>
      </c>
      <c r="F33" s="49">
        <v>4219</v>
      </c>
      <c r="G33" s="34" t="s">
        <v>72</v>
      </c>
      <c r="H33" s="39"/>
      <c r="I33" s="39"/>
      <c r="J33" s="39"/>
      <c r="K33" s="105"/>
      <c r="L33" s="106"/>
      <c r="M33" s="106"/>
      <c r="N33" s="106"/>
      <c r="O33" s="10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01">
        <v>59</v>
      </c>
      <c r="B34" s="44">
        <f>сМ98!A66</f>
        <v>0</v>
      </c>
      <c r="C34" s="26" t="str">
        <f>сМ98!B66</f>
        <v>_</v>
      </c>
      <c r="D34" s="41"/>
      <c r="E34" s="105"/>
      <c r="F34" s="104"/>
      <c r="G34" s="39"/>
      <c r="H34" s="39"/>
      <c r="I34" s="39"/>
      <c r="J34" s="39"/>
      <c r="K34" s="105"/>
      <c r="L34" s="106"/>
      <c r="M34" s="106"/>
      <c r="N34" s="106"/>
      <c r="O34" s="10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01"/>
      <c r="B35" s="39"/>
      <c r="C35" s="102">
        <v>24</v>
      </c>
      <c r="D35" s="49">
        <v>4219</v>
      </c>
      <c r="E35" s="34" t="s">
        <v>72</v>
      </c>
      <c r="F35" s="43"/>
      <c r="G35" s="39"/>
      <c r="H35" s="39"/>
      <c r="I35" s="39"/>
      <c r="J35" s="39"/>
      <c r="K35" s="105"/>
      <c r="L35" s="106"/>
      <c r="M35" s="106"/>
      <c r="N35" s="106"/>
      <c r="O35" s="10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01">
        <v>6</v>
      </c>
      <c r="B36" s="44">
        <f>сМ98!A13</f>
        <v>4219</v>
      </c>
      <c r="C36" s="29" t="str">
        <f>сМ98!B13</f>
        <v>Байрашев Игорь</v>
      </c>
      <c r="D36" s="104"/>
      <c r="E36" s="39"/>
      <c r="F36" s="39"/>
      <c r="G36" s="39"/>
      <c r="H36" s="39"/>
      <c r="I36" s="39"/>
      <c r="J36" s="39"/>
      <c r="K36" s="105"/>
      <c r="L36" s="107"/>
      <c r="M36" s="106"/>
      <c r="N36" s="106"/>
      <c r="O36" s="10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01"/>
      <c r="B37" s="39"/>
      <c r="C37" s="39"/>
      <c r="D37" s="39"/>
      <c r="E37" s="39"/>
      <c r="F37" s="39"/>
      <c r="G37" s="39"/>
      <c r="H37" s="39"/>
      <c r="I37" s="39"/>
      <c r="J37" s="39"/>
      <c r="K37" s="102">
        <v>62</v>
      </c>
      <c r="L37" s="46">
        <v>4200</v>
      </c>
      <c r="M37" s="28" t="s">
        <v>68</v>
      </c>
      <c r="N37" s="28"/>
      <c r="O37" s="3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01">
        <v>7</v>
      </c>
      <c r="B38" s="44">
        <f>сМ98!A14</f>
        <v>5606</v>
      </c>
      <c r="C38" s="26" t="str">
        <f>сМ98!B14</f>
        <v>Матвеев Антон</v>
      </c>
      <c r="D38" s="41"/>
      <c r="E38" s="39"/>
      <c r="F38" s="39"/>
      <c r="G38" s="39"/>
      <c r="H38" s="39"/>
      <c r="I38" s="39"/>
      <c r="J38" s="39"/>
      <c r="K38" s="105"/>
      <c r="L38" s="104"/>
      <c r="M38" s="106"/>
      <c r="N38" s="106"/>
      <c r="O38" s="39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01"/>
      <c r="B39" s="39"/>
      <c r="C39" s="102">
        <v>25</v>
      </c>
      <c r="D39" s="49">
        <v>5606</v>
      </c>
      <c r="E39" s="28" t="s">
        <v>73</v>
      </c>
      <c r="F39" s="103"/>
      <c r="G39" s="39"/>
      <c r="H39" s="39"/>
      <c r="I39" s="39"/>
      <c r="J39" s="39"/>
      <c r="K39" s="105"/>
      <c r="L39" s="43"/>
      <c r="M39" s="106"/>
      <c r="N39" s="106"/>
      <c r="O39" s="39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01">
        <v>58</v>
      </c>
      <c r="B40" s="44">
        <f>сМ98!A65</f>
        <v>0</v>
      </c>
      <c r="C40" s="29" t="str">
        <f>сМ98!B65</f>
        <v>_</v>
      </c>
      <c r="D40" s="104"/>
      <c r="E40" s="105"/>
      <c r="F40" s="106"/>
      <c r="G40" s="39"/>
      <c r="H40" s="39"/>
      <c r="I40" s="39"/>
      <c r="J40" s="39"/>
      <c r="K40" s="105"/>
      <c r="L40" s="39"/>
      <c r="M40" s="106"/>
      <c r="N40" s="106"/>
      <c r="O40" s="3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01"/>
      <c r="B41" s="39"/>
      <c r="C41" s="39"/>
      <c r="D41" s="39"/>
      <c r="E41" s="102">
        <v>45</v>
      </c>
      <c r="F41" s="49">
        <v>5606</v>
      </c>
      <c r="G41" s="28" t="s">
        <v>73</v>
      </c>
      <c r="H41" s="103"/>
      <c r="I41" s="39"/>
      <c r="J41" s="39"/>
      <c r="K41" s="105"/>
      <c r="L41" s="39"/>
      <c r="M41" s="106"/>
      <c r="N41" s="106"/>
      <c r="O41" s="39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01">
        <v>39</v>
      </c>
      <c r="B42" s="44">
        <f>сМ98!A46</f>
        <v>7216</v>
      </c>
      <c r="C42" s="26" t="str">
        <f>сМ98!B46</f>
        <v>Альтаев Мухамед</v>
      </c>
      <c r="D42" s="41"/>
      <c r="E42" s="105"/>
      <c r="F42" s="104"/>
      <c r="G42" s="105"/>
      <c r="H42" s="106"/>
      <c r="I42" s="39"/>
      <c r="J42" s="39"/>
      <c r="K42" s="105"/>
      <c r="L42" s="107"/>
      <c r="M42" s="106"/>
      <c r="N42" s="106"/>
      <c r="O42" s="39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01"/>
      <c r="B43" s="39"/>
      <c r="C43" s="102">
        <v>26</v>
      </c>
      <c r="D43" s="49">
        <v>5737</v>
      </c>
      <c r="E43" s="34" t="s">
        <v>92</v>
      </c>
      <c r="F43" s="43"/>
      <c r="G43" s="105"/>
      <c r="H43" s="106"/>
      <c r="I43" s="39"/>
      <c r="J43" s="39"/>
      <c r="K43" s="105"/>
      <c r="L43" s="107"/>
      <c r="M43" s="106"/>
      <c r="N43" s="106"/>
      <c r="O43" s="39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01">
        <v>26</v>
      </c>
      <c r="B44" s="44">
        <f>сМ98!A33</f>
        <v>5737</v>
      </c>
      <c r="C44" s="29" t="str">
        <f>сМ98!B33</f>
        <v>Селезнев Владислав</v>
      </c>
      <c r="D44" s="104"/>
      <c r="E44" s="39"/>
      <c r="F44" s="39"/>
      <c r="G44" s="105"/>
      <c r="H44" s="106"/>
      <c r="I44" s="39"/>
      <c r="J44" s="39"/>
      <c r="K44" s="105"/>
      <c r="L44" s="107"/>
      <c r="M44" s="106"/>
      <c r="N44" s="106"/>
      <c r="O44" s="39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01"/>
      <c r="B45" s="39"/>
      <c r="C45" s="39"/>
      <c r="D45" s="39"/>
      <c r="E45" s="39"/>
      <c r="F45" s="39"/>
      <c r="G45" s="102">
        <v>55</v>
      </c>
      <c r="H45" s="49">
        <v>5606</v>
      </c>
      <c r="I45" s="28" t="s">
        <v>73</v>
      </c>
      <c r="J45" s="103"/>
      <c r="K45" s="105"/>
      <c r="L45" s="43"/>
      <c r="M45" s="106"/>
      <c r="N45" s="106"/>
      <c r="O45" s="39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01">
        <v>23</v>
      </c>
      <c r="B46" s="44">
        <f>сМ98!A30</f>
        <v>5731</v>
      </c>
      <c r="C46" s="26" t="str">
        <f>сМ98!B30</f>
        <v>Исянбаев Ильсур</v>
      </c>
      <c r="D46" s="41"/>
      <c r="E46" s="39"/>
      <c r="F46" s="39"/>
      <c r="G46" s="105"/>
      <c r="H46" s="104"/>
      <c r="I46" s="105"/>
      <c r="J46" s="106"/>
      <c r="K46" s="105"/>
      <c r="L46" s="106"/>
      <c r="M46" s="106"/>
      <c r="N46" s="106"/>
      <c r="O46" s="39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01"/>
      <c r="B47" s="39"/>
      <c r="C47" s="102">
        <v>27</v>
      </c>
      <c r="D47" s="49">
        <v>5731</v>
      </c>
      <c r="E47" s="28" t="s">
        <v>89</v>
      </c>
      <c r="F47" s="103"/>
      <c r="G47" s="105"/>
      <c r="H47" s="43"/>
      <c r="I47" s="105"/>
      <c r="J47" s="106"/>
      <c r="K47" s="105"/>
      <c r="L47" s="106"/>
      <c r="M47" s="106"/>
      <c r="N47" s="106"/>
      <c r="O47" s="39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01">
        <v>42</v>
      </c>
      <c r="B48" s="44">
        <f>сМ98!A49</f>
        <v>0</v>
      </c>
      <c r="C48" s="29" t="str">
        <f>сМ98!B49</f>
        <v>_</v>
      </c>
      <c r="D48" s="104"/>
      <c r="E48" s="105"/>
      <c r="F48" s="106"/>
      <c r="G48" s="105"/>
      <c r="H48" s="39"/>
      <c r="I48" s="105"/>
      <c r="J48" s="106"/>
      <c r="K48" s="105"/>
      <c r="L48" s="106"/>
      <c r="M48" s="106"/>
      <c r="N48" s="106"/>
      <c r="O48" s="39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01"/>
      <c r="B49" s="39"/>
      <c r="C49" s="39"/>
      <c r="D49" s="39"/>
      <c r="E49" s="102">
        <v>46</v>
      </c>
      <c r="F49" s="49">
        <v>5731</v>
      </c>
      <c r="G49" s="34" t="s">
        <v>89</v>
      </c>
      <c r="H49" s="39"/>
      <c r="I49" s="105"/>
      <c r="J49" s="106"/>
      <c r="K49" s="105"/>
      <c r="L49" s="106"/>
      <c r="M49" s="106"/>
      <c r="N49" s="106"/>
      <c r="O49" s="39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01">
        <v>55</v>
      </c>
      <c r="B50" s="44">
        <f>сМ98!A62</f>
        <v>0</v>
      </c>
      <c r="C50" s="26" t="str">
        <f>сМ98!B62</f>
        <v>_</v>
      </c>
      <c r="D50" s="41"/>
      <c r="E50" s="105"/>
      <c r="F50" s="104"/>
      <c r="G50" s="39"/>
      <c r="H50" s="39"/>
      <c r="I50" s="105"/>
      <c r="J50" s="106"/>
      <c r="K50" s="105"/>
      <c r="L50" s="106"/>
      <c r="M50" s="106"/>
      <c r="N50" s="106"/>
      <c r="O50" s="39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01"/>
      <c r="B51" s="39"/>
      <c r="C51" s="102">
        <v>28</v>
      </c>
      <c r="D51" s="49">
        <v>6245</v>
      </c>
      <c r="E51" s="34" t="s">
        <v>76</v>
      </c>
      <c r="F51" s="43"/>
      <c r="G51" s="39"/>
      <c r="H51" s="39"/>
      <c r="I51" s="105"/>
      <c r="J51" s="106"/>
      <c r="K51" s="105"/>
      <c r="L51" s="106"/>
      <c r="M51" s="106"/>
      <c r="N51" s="106"/>
      <c r="O51" s="39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01">
        <v>10</v>
      </c>
      <c r="B52" s="44">
        <f>сМ98!A17</f>
        <v>6245</v>
      </c>
      <c r="C52" s="29" t="str">
        <f>сМ98!B17</f>
        <v>Абулаев Айрат</v>
      </c>
      <c r="D52" s="104"/>
      <c r="E52" s="39"/>
      <c r="F52" s="39"/>
      <c r="G52" s="39"/>
      <c r="H52" s="39"/>
      <c r="I52" s="105"/>
      <c r="J52" s="106"/>
      <c r="K52" s="105"/>
      <c r="L52" s="106"/>
      <c r="M52" s="106"/>
      <c r="N52" s="106"/>
      <c r="O52" s="39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01"/>
      <c r="B53" s="39"/>
      <c r="C53" s="39"/>
      <c r="D53" s="39"/>
      <c r="E53" s="39"/>
      <c r="F53" s="39"/>
      <c r="G53" s="39"/>
      <c r="H53" s="39"/>
      <c r="I53" s="102">
        <v>60</v>
      </c>
      <c r="J53" s="49">
        <v>4200</v>
      </c>
      <c r="K53" s="34" t="s">
        <v>68</v>
      </c>
      <c r="L53" s="103"/>
      <c r="M53" s="106"/>
      <c r="N53" s="106"/>
      <c r="O53" s="39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01">
        <v>15</v>
      </c>
      <c r="B54" s="44">
        <f>сМ98!A22</f>
        <v>4656</v>
      </c>
      <c r="C54" s="26" t="str">
        <f>сМ98!B22</f>
        <v>Хуснутдинов Радмир</v>
      </c>
      <c r="D54" s="41"/>
      <c r="E54" s="39"/>
      <c r="F54" s="39"/>
      <c r="G54" s="39"/>
      <c r="H54" s="39"/>
      <c r="I54" s="105"/>
      <c r="J54" s="104"/>
      <c r="K54" s="39"/>
      <c r="L54" s="39"/>
      <c r="M54" s="39"/>
      <c r="N54" s="39"/>
      <c r="O54" s="39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01"/>
      <c r="B55" s="39"/>
      <c r="C55" s="102">
        <v>29</v>
      </c>
      <c r="D55" s="49">
        <v>4656</v>
      </c>
      <c r="E55" s="28" t="s">
        <v>81</v>
      </c>
      <c r="F55" s="103"/>
      <c r="G55" s="39"/>
      <c r="H55" s="39"/>
      <c r="I55" s="105"/>
      <c r="J55" s="43"/>
      <c r="K55" s="39"/>
      <c r="L55" s="39"/>
      <c r="M55" s="39"/>
      <c r="N55" s="39"/>
      <c r="O55" s="39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01">
        <v>50</v>
      </c>
      <c r="B56" s="44">
        <f>сМ98!A57</f>
        <v>0</v>
      </c>
      <c r="C56" s="29" t="str">
        <f>сМ98!B57</f>
        <v>_</v>
      </c>
      <c r="D56" s="104"/>
      <c r="E56" s="105"/>
      <c r="F56" s="106"/>
      <c r="G56" s="39"/>
      <c r="H56" s="39"/>
      <c r="I56" s="105"/>
      <c r="J56" s="39"/>
      <c r="K56" s="39"/>
      <c r="L56" s="39"/>
      <c r="M56" s="39"/>
      <c r="N56" s="39"/>
      <c r="O56" s="39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01"/>
      <c r="B57" s="39"/>
      <c r="C57" s="39"/>
      <c r="D57" s="39"/>
      <c r="E57" s="102">
        <v>47</v>
      </c>
      <c r="F57" s="49">
        <v>4656</v>
      </c>
      <c r="G57" s="28" t="s">
        <v>81</v>
      </c>
      <c r="H57" s="103"/>
      <c r="I57" s="105"/>
      <c r="J57" s="39"/>
      <c r="K57" s="39"/>
      <c r="L57" s="39"/>
      <c r="M57" s="39"/>
      <c r="N57" s="39"/>
      <c r="O57" s="39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01">
        <v>47</v>
      </c>
      <c r="B58" s="44">
        <f>сМ98!A54</f>
        <v>0</v>
      </c>
      <c r="C58" s="26" t="str">
        <f>сМ98!B54</f>
        <v>_</v>
      </c>
      <c r="D58" s="41"/>
      <c r="E58" s="105"/>
      <c r="F58" s="104"/>
      <c r="G58" s="105"/>
      <c r="H58" s="106"/>
      <c r="I58" s="105"/>
      <c r="J58" s="107"/>
      <c r="K58" s="39"/>
      <c r="L58" s="39"/>
      <c r="M58" s="39"/>
      <c r="N58" s="39"/>
      <c r="O58" s="39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01"/>
      <c r="B59" s="39"/>
      <c r="C59" s="102">
        <v>30</v>
      </c>
      <c r="D59" s="49">
        <v>5141</v>
      </c>
      <c r="E59" s="34" t="s">
        <v>84</v>
      </c>
      <c r="F59" s="43"/>
      <c r="G59" s="105"/>
      <c r="H59" s="106"/>
      <c r="I59" s="105"/>
      <c r="J59" s="107"/>
      <c r="K59" s="39"/>
      <c r="L59" s="39"/>
      <c r="M59" s="39"/>
      <c r="N59" s="39"/>
      <c r="O59" s="39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01">
        <v>18</v>
      </c>
      <c r="B60" s="44">
        <f>сМ98!A25</f>
        <v>5141</v>
      </c>
      <c r="C60" s="29" t="str">
        <f>сМ98!B25</f>
        <v>Крылов Алексей</v>
      </c>
      <c r="D60" s="104"/>
      <c r="E60" s="39"/>
      <c r="F60" s="39"/>
      <c r="G60" s="105"/>
      <c r="H60" s="106"/>
      <c r="I60" s="105"/>
      <c r="J60" s="107"/>
      <c r="K60" s="39"/>
      <c r="L60" s="39"/>
      <c r="M60" s="39"/>
      <c r="N60" s="39"/>
      <c r="O60" s="39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01"/>
      <c r="B61" s="39"/>
      <c r="C61" s="39"/>
      <c r="D61" s="39"/>
      <c r="E61" s="39"/>
      <c r="F61" s="39"/>
      <c r="G61" s="102">
        <v>56</v>
      </c>
      <c r="H61" s="49">
        <v>4200</v>
      </c>
      <c r="I61" s="34" t="s">
        <v>68</v>
      </c>
      <c r="J61" s="43"/>
      <c r="K61" s="39"/>
      <c r="L61" s="39"/>
      <c r="M61" s="39"/>
      <c r="N61" s="39"/>
      <c r="O61" s="39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01">
        <v>31</v>
      </c>
      <c r="B62" s="44">
        <f>сМ98!A38</f>
        <v>5278</v>
      </c>
      <c r="C62" s="26" t="str">
        <f>сМ98!B38</f>
        <v>Раянов Рамиль</v>
      </c>
      <c r="D62" s="41"/>
      <c r="E62" s="39"/>
      <c r="F62" s="39"/>
      <c r="G62" s="105"/>
      <c r="H62" s="104"/>
      <c r="I62" s="39"/>
      <c r="J62" s="39"/>
      <c r="K62" s="39"/>
      <c r="L62" s="39"/>
      <c r="M62" s="39"/>
      <c r="N62" s="39"/>
      <c r="O62" s="39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01"/>
      <c r="B63" s="39"/>
      <c r="C63" s="102">
        <v>31</v>
      </c>
      <c r="D63" s="49">
        <v>6334</v>
      </c>
      <c r="E63" s="28" t="s">
        <v>100</v>
      </c>
      <c r="F63" s="103"/>
      <c r="G63" s="105"/>
      <c r="H63" s="43"/>
      <c r="I63" s="39"/>
      <c r="J63" s="39"/>
      <c r="K63" s="39"/>
      <c r="L63" s="39"/>
      <c r="M63" s="39"/>
      <c r="N63" s="39"/>
      <c r="O63" s="39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01">
        <v>34</v>
      </c>
      <c r="B64" s="44">
        <f>сМ98!A41</f>
        <v>6334</v>
      </c>
      <c r="C64" s="29" t="str">
        <f>сМ98!B41</f>
        <v>Даутов Радмир</v>
      </c>
      <c r="D64" s="104"/>
      <c r="E64" s="105"/>
      <c r="F64" s="106"/>
      <c r="G64" s="105"/>
      <c r="H64" s="39"/>
      <c r="I64" s="39"/>
      <c r="J64" s="39"/>
      <c r="K64" s="39"/>
      <c r="L64" s="39"/>
      <c r="M64" s="39"/>
      <c r="N64" s="39"/>
      <c r="O64" s="39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01"/>
      <c r="B65" s="39"/>
      <c r="C65" s="39"/>
      <c r="D65" s="39"/>
      <c r="E65" s="102">
        <v>48</v>
      </c>
      <c r="F65" s="49">
        <v>4200</v>
      </c>
      <c r="G65" s="34" t="s">
        <v>68</v>
      </c>
      <c r="H65" s="39"/>
      <c r="I65" s="39"/>
      <c r="J65" s="39"/>
      <c r="K65" s="39"/>
      <c r="L65" s="39"/>
      <c r="M65" s="39"/>
      <c r="N65" s="39"/>
      <c r="O65" s="39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01">
        <v>63</v>
      </c>
      <c r="B66" s="44">
        <f>сМ98!A70</f>
        <v>0</v>
      </c>
      <c r="C66" s="26" t="str">
        <f>сМ98!B70</f>
        <v>_</v>
      </c>
      <c r="D66" s="41"/>
      <c r="E66" s="105"/>
      <c r="F66" s="104"/>
      <c r="G66" s="39"/>
      <c r="H66" s="39"/>
      <c r="I66" s="39"/>
      <c r="J66" s="39"/>
      <c r="K66" s="39"/>
      <c r="L66" s="39"/>
      <c r="M66" s="39"/>
      <c r="N66" s="39"/>
      <c r="O66" s="39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01"/>
      <c r="B67" s="39"/>
      <c r="C67" s="102">
        <v>32</v>
      </c>
      <c r="D67" s="49">
        <v>4200</v>
      </c>
      <c r="E67" s="34" t="s">
        <v>68</v>
      </c>
      <c r="F67" s="43"/>
      <c r="G67" s="39"/>
      <c r="H67" s="39"/>
      <c r="I67" s="39"/>
      <c r="J67" s="39"/>
      <c r="K67" s="39"/>
      <c r="L67" s="39"/>
      <c r="M67" s="39"/>
      <c r="N67" s="39"/>
      <c r="O67" s="39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01">
        <v>2</v>
      </c>
      <c r="B68" s="44">
        <f>сМ98!A9</f>
        <v>4200</v>
      </c>
      <c r="C68" s="29" t="str">
        <f>сМ98!B9</f>
        <v>Исмайлов Азамат</v>
      </c>
      <c r="D68" s="104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01"/>
      <c r="B69" s="101"/>
      <c r="C69" s="39"/>
      <c r="D69" s="39"/>
      <c r="E69" s="39"/>
      <c r="F69" s="39"/>
      <c r="G69" s="39"/>
      <c r="H69" s="39"/>
      <c r="I69" s="39"/>
      <c r="J69" s="39"/>
      <c r="K69" s="109"/>
      <c r="L69" s="109"/>
      <c r="M69" s="109"/>
      <c r="N69" s="109"/>
      <c r="O69" s="39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</sheetData>
  <sheetProtection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M3:O3 E3:J3 A6:O69 E5:M5 O5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zoomScalePageLayoutView="0" workbookViewId="0" topLeftCell="A44">
      <selection activeCell="A1" sqref="A1:I1"/>
    </sheetView>
  </sheetViews>
  <sheetFormatPr defaultColWidth="9.00390625" defaultRowHeight="6" customHeight="1"/>
  <cols>
    <col min="1" max="1" width="4.75390625" style="113" customWidth="1"/>
    <col min="2" max="2" width="3.75390625" style="113" customWidth="1"/>
    <col min="3" max="3" width="11.75390625" style="113" customWidth="1"/>
    <col min="4" max="4" width="3.75390625" style="113" customWidth="1"/>
    <col min="5" max="5" width="9.75390625" style="113" customWidth="1"/>
    <col min="6" max="6" width="3.75390625" style="113" customWidth="1"/>
    <col min="7" max="7" width="9.75390625" style="113" customWidth="1"/>
    <col min="8" max="8" width="3.75390625" style="113" customWidth="1"/>
    <col min="9" max="9" width="9.75390625" style="113" customWidth="1"/>
    <col min="10" max="10" width="3.75390625" style="113" customWidth="1"/>
    <col min="11" max="11" width="9.75390625" style="113" customWidth="1"/>
    <col min="12" max="12" width="3.75390625" style="113" customWidth="1"/>
    <col min="13" max="13" width="8.75390625" style="113" customWidth="1"/>
    <col min="14" max="14" width="3.75390625" style="113" customWidth="1"/>
    <col min="15" max="15" width="8.75390625" style="113" customWidth="1"/>
    <col min="16" max="16" width="3.75390625" style="113" customWidth="1"/>
    <col min="17" max="17" width="8.75390625" style="113" customWidth="1"/>
    <col min="18" max="18" width="3.75390625" style="113" customWidth="1"/>
    <col min="19" max="19" width="19.75390625" style="113" customWidth="1"/>
    <col min="20" max="30" width="9.125" style="112" customWidth="1"/>
    <col min="31" max="16384" width="9.125" style="113" customWidth="1"/>
  </cols>
  <sheetData>
    <row r="1" spans="1:19" s="81" customFormat="1" ht="16.5" thickBot="1">
      <c r="A1" s="141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81" customFormat="1" ht="13.5" thickBot="1">
      <c r="A2" s="146" t="s">
        <v>106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3.25">
      <c r="A3" s="151" t="str">
        <f>'М982'!A3:O3</f>
        <v>Молодежное Первенство Республики Башкортостан (до 22 лет)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9.5" customHeight="1">
      <c r="A4" s="148" t="str">
        <f>CONCATENATE(сМ98!A4," ",сМ98!C4)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30" ht="10.5" customHeight="1">
      <c r="A6" s="101">
        <v>-1</v>
      </c>
      <c r="B6" s="44"/>
      <c r="C6" s="26" t="str">
        <f>IF('М981'!E6='М981'!C5,'М981'!C7,IF('М981'!E6='М981'!C7,'М981'!C5,0))</f>
        <v>_</v>
      </c>
      <c r="D6" s="41"/>
      <c r="E6" s="101"/>
      <c r="F6" s="101"/>
      <c r="G6" s="101">
        <v>-49</v>
      </c>
      <c r="H6" s="44">
        <f>IF('М981'!H12='М981'!F8,'М981'!F16,IF('М981'!H12='М981'!F16,'М981'!F8,0))</f>
        <v>5700</v>
      </c>
      <c r="I6" s="26" t="str">
        <f>IF('М981'!I12='М981'!G8,'М981'!G16,IF('М981'!I12='М981'!G16,'М981'!G8,0))</f>
        <v>Насыров Эмиль</v>
      </c>
      <c r="J6" s="41"/>
      <c r="K6" s="101"/>
      <c r="L6" s="101"/>
      <c r="M6" s="101"/>
      <c r="N6" s="101"/>
      <c r="O6" s="101"/>
      <c r="P6" s="101"/>
      <c r="Q6" s="101"/>
      <c r="R6" s="101"/>
      <c r="S6" s="101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0.5" customHeight="1">
      <c r="A7" s="101"/>
      <c r="B7" s="101"/>
      <c r="C7" s="102">
        <v>64</v>
      </c>
      <c r="D7" s="64">
        <v>6933</v>
      </c>
      <c r="E7" s="33" t="s">
        <v>98</v>
      </c>
      <c r="F7" s="114"/>
      <c r="G7" s="101"/>
      <c r="H7" s="24"/>
      <c r="I7" s="30"/>
      <c r="J7" s="115"/>
      <c r="K7" s="101"/>
      <c r="L7" s="101"/>
      <c r="M7" s="101"/>
      <c r="N7" s="101"/>
      <c r="O7" s="101"/>
      <c r="P7" s="101"/>
      <c r="Q7" s="115"/>
      <c r="R7" s="115"/>
      <c r="S7" s="101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10.5" customHeight="1">
      <c r="A8" s="101">
        <v>-2</v>
      </c>
      <c r="B8" s="44">
        <f>IF('М981'!D10='М981'!B9,'М981'!B11,IF('М981'!D10='М981'!B11,'М981'!B9,0))</f>
        <v>6933</v>
      </c>
      <c r="C8" s="29" t="str">
        <f>IF('М981'!E10='М981'!C9,'М981'!C11,IF('М981'!E10='М981'!C11,'М981'!C9,0))</f>
        <v>Шишелов Никита</v>
      </c>
      <c r="D8" s="104"/>
      <c r="E8" s="102">
        <v>80</v>
      </c>
      <c r="F8" s="64">
        <v>6334</v>
      </c>
      <c r="G8" s="33" t="s">
        <v>100</v>
      </c>
      <c r="H8" s="37"/>
      <c r="I8" s="27">
        <v>104</v>
      </c>
      <c r="J8" s="49">
        <v>5141</v>
      </c>
      <c r="K8" s="116" t="s">
        <v>84</v>
      </c>
      <c r="L8" s="114"/>
      <c r="M8" s="101"/>
      <c r="N8" s="101"/>
      <c r="O8" s="101">
        <v>-61</v>
      </c>
      <c r="P8" s="44">
        <f>IF('М981'!L36='М981'!J20,'М981'!J52,IF('М981'!L36='М981'!J52,'М981'!J20,0))</f>
        <v>4422</v>
      </c>
      <c r="Q8" s="26" t="str">
        <f>IF('М981'!M36='М981'!K20,'М981'!K52,IF('М981'!M36='М981'!K52,'М981'!K20,0))</f>
        <v>Новокшонов Вячеслав</v>
      </c>
      <c r="R8" s="41"/>
      <c r="S8" s="101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10.5" customHeight="1">
      <c r="A9" s="101"/>
      <c r="B9" s="101"/>
      <c r="C9" s="101">
        <v>-48</v>
      </c>
      <c r="D9" s="61">
        <f>IF('М982'!F65='М982'!D63,'М982'!D67,IF('М982'!F65='М982'!D67,'М982'!D63,0))</f>
        <v>6334</v>
      </c>
      <c r="E9" s="29" t="str">
        <f>IF('М982'!G65='М982'!E63,'М982'!E67,IF('М982'!G65='М982'!E67,'М982'!E63,0))</f>
        <v>Даутов Радмир</v>
      </c>
      <c r="F9" s="104"/>
      <c r="G9" s="102"/>
      <c r="H9" s="42"/>
      <c r="I9" s="30"/>
      <c r="J9" s="117"/>
      <c r="K9" s="30"/>
      <c r="L9" s="115"/>
      <c r="M9" s="101"/>
      <c r="N9" s="101"/>
      <c r="O9" s="101"/>
      <c r="P9" s="101"/>
      <c r="Q9" s="102"/>
      <c r="R9" s="118"/>
      <c r="S9" s="101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0.5" customHeight="1">
      <c r="A10" s="101">
        <v>-3</v>
      </c>
      <c r="B10" s="44">
        <f>IF('М981'!D14='М981'!B13,'М981'!B15,IF('М981'!D14='М981'!B15,'М981'!B13,0))</f>
        <v>0</v>
      </c>
      <c r="C10" s="26" t="str">
        <f>IF('М981'!E14='М981'!C13,'М981'!C15,IF('М981'!E14='М981'!C15,'М981'!C13,0))</f>
        <v>_</v>
      </c>
      <c r="D10" s="101"/>
      <c r="E10" s="101"/>
      <c r="F10" s="101"/>
      <c r="G10" s="102">
        <v>96</v>
      </c>
      <c r="H10" s="46">
        <v>5141</v>
      </c>
      <c r="I10" s="119" t="s">
        <v>84</v>
      </c>
      <c r="J10" s="42"/>
      <c r="K10" s="30"/>
      <c r="L10" s="115"/>
      <c r="M10" s="101"/>
      <c r="N10" s="101"/>
      <c r="O10" s="101"/>
      <c r="P10" s="101"/>
      <c r="Q10" s="102"/>
      <c r="R10" s="118"/>
      <c r="S10" s="101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0.5" customHeight="1">
      <c r="A11" s="101"/>
      <c r="B11" s="101"/>
      <c r="C11" s="102">
        <v>65</v>
      </c>
      <c r="D11" s="64"/>
      <c r="E11" s="33"/>
      <c r="F11" s="114"/>
      <c r="G11" s="102"/>
      <c r="H11" s="115"/>
      <c r="I11" s="115"/>
      <c r="J11" s="37"/>
      <c r="K11" s="30"/>
      <c r="L11" s="115"/>
      <c r="M11" s="101"/>
      <c r="N11" s="101"/>
      <c r="O11" s="101"/>
      <c r="P11" s="101"/>
      <c r="Q11" s="102"/>
      <c r="R11" s="118"/>
      <c r="S11" s="101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10.5" customHeight="1">
      <c r="A12" s="101">
        <v>-4</v>
      </c>
      <c r="B12" s="44">
        <f>IF('М981'!D18='М981'!B17,'М981'!B19,IF('М981'!D18='М981'!B19,'М981'!B17,0))</f>
        <v>0</v>
      </c>
      <c r="C12" s="29" t="str">
        <f>IF('М981'!E18='М981'!C17,'М981'!C19,IF('М981'!E18='М981'!C19,'М981'!C17,0))</f>
        <v>_</v>
      </c>
      <c r="D12" s="104"/>
      <c r="E12" s="102">
        <v>81</v>
      </c>
      <c r="F12" s="64">
        <v>5141</v>
      </c>
      <c r="G12" s="31" t="s">
        <v>84</v>
      </c>
      <c r="H12" s="115"/>
      <c r="I12" s="115"/>
      <c r="J12" s="37"/>
      <c r="K12" s="27">
        <v>112</v>
      </c>
      <c r="L12" s="49">
        <v>4465</v>
      </c>
      <c r="M12" s="33" t="s">
        <v>74</v>
      </c>
      <c r="N12" s="114"/>
      <c r="O12" s="115"/>
      <c r="P12" s="115"/>
      <c r="Q12" s="102"/>
      <c r="R12" s="118"/>
      <c r="S12" s="101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ht="10.5" customHeight="1">
      <c r="A13" s="101"/>
      <c r="B13" s="101"/>
      <c r="C13" s="101">
        <v>-47</v>
      </c>
      <c r="D13" s="61">
        <f>IF('М982'!F57='М982'!D55,'М982'!D59,IF('М982'!F57='М982'!D59,'М982'!D55,0))</f>
        <v>5141</v>
      </c>
      <c r="E13" s="29" t="str">
        <f>IF('М982'!G57='М982'!E55,'М982'!E59,IF('М982'!G57='М982'!E59,'М982'!E55,0))</f>
        <v>Крылов Алексей</v>
      </c>
      <c r="F13" s="104"/>
      <c r="G13" s="101"/>
      <c r="H13" s="115"/>
      <c r="I13" s="115"/>
      <c r="J13" s="37"/>
      <c r="K13" s="30"/>
      <c r="L13" s="120"/>
      <c r="M13" s="102"/>
      <c r="N13" s="115"/>
      <c r="O13" s="115"/>
      <c r="P13" s="115"/>
      <c r="Q13" s="102"/>
      <c r="R13" s="115"/>
      <c r="S13" s="101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10.5" customHeight="1">
      <c r="A14" s="101">
        <v>-5</v>
      </c>
      <c r="B14" s="44">
        <f>IF('М981'!D22='М981'!B21,'М981'!B23,IF('М981'!D22='М981'!B23,'М981'!B21,0))</f>
        <v>0</v>
      </c>
      <c r="C14" s="26" t="str">
        <f>IF('М981'!E22='М981'!C21,'М981'!C23,IF('М981'!E22='М981'!C23,'М981'!C21,0))</f>
        <v>_</v>
      </c>
      <c r="D14" s="101"/>
      <c r="E14" s="101"/>
      <c r="F14" s="101"/>
      <c r="G14" s="101">
        <v>-50</v>
      </c>
      <c r="H14" s="44">
        <f>IF('М981'!H28='М981'!F24,'М981'!F32,IF('М981'!H28='М981'!F32,'М981'!F24,0))</f>
        <v>4465</v>
      </c>
      <c r="I14" s="26" t="str">
        <f>IF('М981'!I28='М981'!G24,'М981'!G32,IF('М981'!I28='М981'!G32,'М981'!G24,0))</f>
        <v>Пехенько Кирилл</v>
      </c>
      <c r="J14" s="41"/>
      <c r="K14" s="30"/>
      <c r="L14" s="118"/>
      <c r="M14" s="102"/>
      <c r="N14" s="115"/>
      <c r="O14" s="115"/>
      <c r="P14" s="115"/>
      <c r="Q14" s="102"/>
      <c r="R14" s="115"/>
      <c r="S14" s="101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ht="10.5" customHeight="1">
      <c r="A15" s="101"/>
      <c r="B15" s="101"/>
      <c r="C15" s="102">
        <v>66</v>
      </c>
      <c r="D15" s="64"/>
      <c r="E15" s="33"/>
      <c r="F15" s="114"/>
      <c r="G15" s="101"/>
      <c r="H15" s="24"/>
      <c r="I15" s="30"/>
      <c r="J15" s="37"/>
      <c r="K15" s="30"/>
      <c r="L15" s="118"/>
      <c r="M15" s="102"/>
      <c r="N15" s="115"/>
      <c r="O15" s="115"/>
      <c r="P15" s="115"/>
      <c r="Q15" s="102"/>
      <c r="R15" s="115"/>
      <c r="S15" s="101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10.5" customHeight="1">
      <c r="A16" s="101">
        <v>-6</v>
      </c>
      <c r="B16" s="44">
        <f>IF('М981'!D26='М981'!B25,'М981'!B27,IF('М981'!D26='М981'!B27,'М981'!B25,0))</f>
        <v>0</v>
      </c>
      <c r="C16" s="29" t="str">
        <f>IF('М981'!E26='М981'!C25,'М981'!C27,IF('М981'!E26='М981'!C27,'М981'!C25,0))</f>
        <v>_</v>
      </c>
      <c r="D16" s="104"/>
      <c r="E16" s="102">
        <v>82</v>
      </c>
      <c r="F16" s="64">
        <v>6245</v>
      </c>
      <c r="G16" s="33" t="s">
        <v>76</v>
      </c>
      <c r="H16" s="37"/>
      <c r="I16" s="27">
        <v>105</v>
      </c>
      <c r="J16" s="49">
        <v>4465</v>
      </c>
      <c r="K16" s="119" t="s">
        <v>74</v>
      </c>
      <c r="L16" s="121"/>
      <c r="M16" s="102">
        <v>116</v>
      </c>
      <c r="N16" s="49">
        <v>4465</v>
      </c>
      <c r="O16" s="33" t="s">
        <v>74</v>
      </c>
      <c r="P16" s="114"/>
      <c r="Q16" s="102">
        <v>122</v>
      </c>
      <c r="R16" s="49">
        <v>4556</v>
      </c>
      <c r="S16" s="33" t="s">
        <v>70</v>
      </c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10.5" customHeight="1">
      <c r="A17" s="101"/>
      <c r="B17" s="101"/>
      <c r="C17" s="101">
        <v>-46</v>
      </c>
      <c r="D17" s="61">
        <f>IF('М982'!F49='М982'!D47,'М982'!D51,IF('М982'!F49='М982'!D51,'М982'!D47,0))</f>
        <v>6245</v>
      </c>
      <c r="E17" s="29" t="str">
        <f>IF('М982'!G49='М982'!E47,'М982'!E51,IF('М982'!G49='М982'!E51,'М982'!E47,0))</f>
        <v>Абулаев Айрат</v>
      </c>
      <c r="F17" s="104"/>
      <c r="G17" s="102"/>
      <c r="H17" s="42"/>
      <c r="I17" s="30"/>
      <c r="J17" s="117"/>
      <c r="K17" s="101"/>
      <c r="L17" s="101"/>
      <c r="M17" s="102"/>
      <c r="N17" s="117"/>
      <c r="O17" s="102"/>
      <c r="P17" s="118"/>
      <c r="Q17" s="102"/>
      <c r="R17" s="117"/>
      <c r="S17" s="102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0.5" customHeight="1">
      <c r="A18" s="101">
        <v>-7</v>
      </c>
      <c r="B18" s="44">
        <f>IF('М981'!D30='М981'!B29,'М981'!B31,IF('М981'!D30='М981'!B31,'М981'!B29,0))</f>
        <v>0</v>
      </c>
      <c r="C18" s="26" t="str">
        <f>IF('М981'!E30='М981'!C29,'М981'!C31,IF('М981'!E30='М981'!C31,'М981'!C29,0))</f>
        <v>_</v>
      </c>
      <c r="D18" s="101"/>
      <c r="E18" s="101"/>
      <c r="F18" s="101"/>
      <c r="G18" s="102">
        <v>97</v>
      </c>
      <c r="H18" s="46">
        <v>6245</v>
      </c>
      <c r="I18" s="119" t="s">
        <v>76</v>
      </c>
      <c r="J18" s="114"/>
      <c r="K18" s="101"/>
      <c r="L18" s="101"/>
      <c r="M18" s="102"/>
      <c r="N18" s="118"/>
      <c r="O18" s="102"/>
      <c r="P18" s="118"/>
      <c r="Q18" s="102"/>
      <c r="R18" s="118"/>
      <c r="S18" s="102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0.5" customHeight="1">
      <c r="A19" s="101"/>
      <c r="B19" s="101"/>
      <c r="C19" s="102">
        <v>67</v>
      </c>
      <c r="D19" s="64"/>
      <c r="E19" s="33"/>
      <c r="F19" s="114"/>
      <c r="G19" s="102"/>
      <c r="H19" s="115"/>
      <c r="I19" s="115"/>
      <c r="J19" s="115"/>
      <c r="K19" s="101"/>
      <c r="L19" s="101"/>
      <c r="M19" s="102"/>
      <c r="N19" s="118"/>
      <c r="O19" s="102"/>
      <c r="P19" s="118"/>
      <c r="Q19" s="102"/>
      <c r="R19" s="118"/>
      <c r="S19" s="102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10.5" customHeight="1">
      <c r="A20" s="101">
        <v>-8</v>
      </c>
      <c r="B20" s="44">
        <f>IF('М981'!D34='М981'!B33,'М981'!B35,IF('М981'!D34='М981'!B35,'М981'!B33,0))</f>
        <v>0</v>
      </c>
      <c r="C20" s="29" t="str">
        <f>IF('М981'!E34='М981'!C33,'М981'!C35,IF('М981'!E34='М981'!C35,'М981'!C33,0))</f>
        <v>_</v>
      </c>
      <c r="D20" s="104"/>
      <c r="E20" s="102">
        <v>83</v>
      </c>
      <c r="F20" s="64">
        <v>5737</v>
      </c>
      <c r="G20" s="31" t="s">
        <v>92</v>
      </c>
      <c r="H20" s="115"/>
      <c r="I20" s="115"/>
      <c r="J20" s="115"/>
      <c r="K20" s="101">
        <v>-60</v>
      </c>
      <c r="L20" s="44">
        <f>IF('М982'!J53='М982'!H45,'М982'!H61,IF('М982'!J53='М982'!H61,'М982'!H45,0))</f>
        <v>5606</v>
      </c>
      <c r="M20" s="29" t="str">
        <f>IF('М982'!K53='М982'!I45,'М982'!I61,IF('М982'!K53='М982'!I61,'М982'!I45,0))</f>
        <v>Матвеев Антон</v>
      </c>
      <c r="N20" s="122"/>
      <c r="O20" s="102"/>
      <c r="P20" s="118"/>
      <c r="Q20" s="102"/>
      <c r="R20" s="122"/>
      <c r="S20" s="10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ht="10.5" customHeight="1">
      <c r="A21" s="101"/>
      <c r="B21" s="101"/>
      <c r="C21" s="101">
        <v>-45</v>
      </c>
      <c r="D21" s="61">
        <f>IF('М982'!F41='М982'!D39,'М982'!D43,IF('М982'!F41='М982'!D43,'М982'!D39,0))</f>
        <v>5737</v>
      </c>
      <c r="E21" s="29" t="str">
        <f>IF('М982'!G41='М982'!E39,'М982'!E43,IF('М982'!G41='М982'!E43,'М982'!E39,0))</f>
        <v>Селезнев Владислав</v>
      </c>
      <c r="F21" s="104"/>
      <c r="G21" s="101"/>
      <c r="H21" s="115"/>
      <c r="I21" s="115"/>
      <c r="J21" s="115"/>
      <c r="K21" s="101"/>
      <c r="L21" s="115"/>
      <c r="M21" s="115"/>
      <c r="N21" s="115"/>
      <c r="O21" s="102"/>
      <c r="P21" s="115"/>
      <c r="Q21" s="102"/>
      <c r="R21" s="115"/>
      <c r="S21" s="102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0.5" customHeight="1">
      <c r="A22" s="101">
        <v>-9</v>
      </c>
      <c r="B22" s="44">
        <f>IF('М981'!D38='М981'!B37,'М981'!B39,IF('М981'!D38='М981'!B39,'М981'!B37,0))</f>
        <v>0</v>
      </c>
      <c r="C22" s="26" t="str">
        <f>IF('М981'!E38='М981'!C37,'М981'!C39,IF('М981'!E38='М981'!C39,'М981'!C37,0))</f>
        <v>_</v>
      </c>
      <c r="D22" s="101"/>
      <c r="E22" s="101"/>
      <c r="F22" s="101"/>
      <c r="G22" s="101">
        <v>-51</v>
      </c>
      <c r="H22" s="44">
        <f>IF('М981'!H44='М981'!F40,'М981'!F48,IF('М981'!H44='М981'!F48,'М981'!F40,0))</f>
        <v>5849</v>
      </c>
      <c r="I22" s="26" t="str">
        <f>IF('М981'!I44='М981'!G40,'М981'!G48,IF('М981'!I44='М981'!G48,'М981'!G40,0))</f>
        <v>Андрющенко Александр</v>
      </c>
      <c r="J22" s="41"/>
      <c r="K22" s="101"/>
      <c r="L22" s="115"/>
      <c r="M22" s="115"/>
      <c r="N22" s="115"/>
      <c r="O22" s="102"/>
      <c r="P22" s="115"/>
      <c r="Q22" s="102"/>
      <c r="R22" s="115"/>
      <c r="S22" s="10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0.5" customHeight="1">
      <c r="A23" s="101"/>
      <c r="B23" s="101"/>
      <c r="C23" s="102">
        <v>68</v>
      </c>
      <c r="D23" s="64">
        <v>5268</v>
      </c>
      <c r="E23" s="33" t="s">
        <v>94</v>
      </c>
      <c r="F23" s="114"/>
      <c r="G23" s="101"/>
      <c r="H23" s="24"/>
      <c r="I23" s="30"/>
      <c r="J23" s="115"/>
      <c r="K23" s="101"/>
      <c r="L23" s="115"/>
      <c r="M23" s="115"/>
      <c r="N23" s="115"/>
      <c r="O23" s="102"/>
      <c r="P23" s="115"/>
      <c r="Q23" s="102"/>
      <c r="R23" s="115"/>
      <c r="S23" s="10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0.5" customHeight="1">
      <c r="A24" s="101">
        <v>-10</v>
      </c>
      <c r="B24" s="44">
        <f>IF('М981'!D42='М981'!B41,'М981'!B43,IF('М981'!D42='М981'!B43,'М981'!B41,0))</f>
        <v>5268</v>
      </c>
      <c r="C24" s="29" t="str">
        <f>IF('М981'!E42='М981'!C41,'М981'!C43,IF('М981'!E42='М981'!C43,'М981'!C41,0))</f>
        <v>Маннанов Руслан</v>
      </c>
      <c r="D24" s="104"/>
      <c r="E24" s="102">
        <v>84</v>
      </c>
      <c r="F24" s="64">
        <v>5268</v>
      </c>
      <c r="G24" s="33" t="s">
        <v>94</v>
      </c>
      <c r="H24" s="37"/>
      <c r="I24" s="27">
        <v>106</v>
      </c>
      <c r="J24" s="49">
        <v>5702</v>
      </c>
      <c r="K24" s="116" t="s">
        <v>88</v>
      </c>
      <c r="L24" s="115"/>
      <c r="M24" s="115"/>
      <c r="N24" s="115"/>
      <c r="O24" s="102">
        <v>120</v>
      </c>
      <c r="P24" s="49">
        <v>4556</v>
      </c>
      <c r="Q24" s="31" t="s">
        <v>70</v>
      </c>
      <c r="R24" s="114"/>
      <c r="S24" s="10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0.5" customHeight="1">
      <c r="A25" s="101"/>
      <c r="B25" s="101"/>
      <c r="C25" s="101">
        <v>-44</v>
      </c>
      <c r="D25" s="61">
        <f>IF('М982'!F33='М982'!D31,'М982'!D35,IF('М982'!F33='М982'!D35,'М982'!D31,0))</f>
        <v>5386</v>
      </c>
      <c r="E25" s="29" t="str">
        <f>IF('М982'!G33='М982'!E31,'М982'!E35,IF('М982'!G33='М982'!E35,'М982'!E31,0))</f>
        <v>Якупов Вадим</v>
      </c>
      <c r="F25" s="104"/>
      <c r="G25" s="102"/>
      <c r="H25" s="42"/>
      <c r="I25" s="30"/>
      <c r="J25" s="117"/>
      <c r="K25" s="30"/>
      <c r="L25" s="115"/>
      <c r="M25" s="115"/>
      <c r="N25" s="115"/>
      <c r="O25" s="102"/>
      <c r="P25" s="117"/>
      <c r="Q25" s="101"/>
      <c r="R25" s="101"/>
      <c r="S25" s="102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0.5" customHeight="1">
      <c r="A26" s="101">
        <v>-11</v>
      </c>
      <c r="B26" s="44">
        <f>IF('М981'!D46='М981'!B45,'М981'!B47,IF('М981'!D46='М981'!B47,'М981'!B45,0))</f>
        <v>0</v>
      </c>
      <c r="C26" s="26" t="str">
        <f>IF('М981'!E46='М981'!C45,'М981'!C47,IF('М981'!E46='М981'!C47,'М981'!C45,0))</f>
        <v>_</v>
      </c>
      <c r="D26" s="101"/>
      <c r="E26" s="101"/>
      <c r="F26" s="101"/>
      <c r="G26" s="102">
        <v>98</v>
      </c>
      <c r="H26" s="46">
        <v>5702</v>
      </c>
      <c r="I26" s="119" t="s">
        <v>88</v>
      </c>
      <c r="J26" s="42"/>
      <c r="K26" s="30"/>
      <c r="L26" s="115"/>
      <c r="M26" s="115"/>
      <c r="N26" s="115"/>
      <c r="O26" s="102"/>
      <c r="P26" s="118"/>
      <c r="Q26" s="101"/>
      <c r="R26" s="101"/>
      <c r="S26" s="102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0.5" customHeight="1">
      <c r="A27" s="101"/>
      <c r="B27" s="101"/>
      <c r="C27" s="102">
        <v>69</v>
      </c>
      <c r="D27" s="64"/>
      <c r="E27" s="33"/>
      <c r="F27" s="114"/>
      <c r="G27" s="102"/>
      <c r="H27" s="115"/>
      <c r="I27" s="115"/>
      <c r="J27" s="37"/>
      <c r="K27" s="30"/>
      <c r="L27" s="115"/>
      <c r="M27" s="115"/>
      <c r="N27" s="115"/>
      <c r="O27" s="102"/>
      <c r="P27" s="118"/>
      <c r="Q27" s="101"/>
      <c r="R27" s="101"/>
      <c r="S27" s="102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0.5" customHeight="1">
      <c r="A28" s="101">
        <v>-12</v>
      </c>
      <c r="B28" s="44">
        <f>IF('М981'!D50='М981'!B49,'М981'!B51,IF('М981'!D50='М981'!B51,'М981'!B49,0))</f>
        <v>0</v>
      </c>
      <c r="C28" s="29" t="str">
        <f>IF('М981'!E50='М981'!C49,'М981'!C51,IF('М981'!E50='М981'!C51,'М981'!C49,0))</f>
        <v>_</v>
      </c>
      <c r="D28" s="104"/>
      <c r="E28" s="102">
        <v>85</v>
      </c>
      <c r="F28" s="64">
        <v>5702</v>
      </c>
      <c r="G28" s="31" t="s">
        <v>88</v>
      </c>
      <c r="H28" s="115"/>
      <c r="I28" s="115"/>
      <c r="J28" s="37"/>
      <c r="K28" s="27">
        <v>113</v>
      </c>
      <c r="L28" s="49">
        <v>4556</v>
      </c>
      <c r="M28" s="33" t="s">
        <v>70</v>
      </c>
      <c r="N28" s="114"/>
      <c r="O28" s="102"/>
      <c r="P28" s="122"/>
      <c r="Q28" s="101"/>
      <c r="R28" s="101"/>
      <c r="S28" s="102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0.5" customHeight="1">
      <c r="A29" s="101"/>
      <c r="B29" s="101"/>
      <c r="C29" s="101">
        <v>-43</v>
      </c>
      <c r="D29" s="61">
        <f>IF('М982'!F25='М982'!D23,'М982'!D27,IF('М982'!F25='М982'!D27,'М982'!D23,0))</f>
        <v>5702</v>
      </c>
      <c r="E29" s="29" t="str">
        <f>IF('М982'!G25='М982'!E23,'М982'!E27,IF('М982'!G25='М982'!E27,'М982'!E23,0))</f>
        <v>Гумеров Мансур</v>
      </c>
      <c r="F29" s="104"/>
      <c r="G29" s="101"/>
      <c r="H29" s="115"/>
      <c r="I29" s="115"/>
      <c r="J29" s="37"/>
      <c r="K29" s="30"/>
      <c r="L29" s="120"/>
      <c r="M29" s="102"/>
      <c r="N29" s="115"/>
      <c r="O29" s="102"/>
      <c r="P29" s="115"/>
      <c r="Q29" s="101"/>
      <c r="R29" s="101"/>
      <c r="S29" s="10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0.5" customHeight="1">
      <c r="A30" s="101">
        <v>-13</v>
      </c>
      <c r="B30" s="44">
        <f>IF('М981'!D54='М981'!B53,'М981'!B55,IF('М981'!D54='М981'!B55,'М981'!B53,0))</f>
        <v>0</v>
      </c>
      <c r="C30" s="26" t="str">
        <f>IF('М981'!E54='М981'!C53,'М981'!C55,IF('М981'!E54='М981'!C55,'М981'!C53,0))</f>
        <v>_</v>
      </c>
      <c r="D30" s="101"/>
      <c r="E30" s="101"/>
      <c r="F30" s="101"/>
      <c r="G30" s="101">
        <v>-52</v>
      </c>
      <c r="H30" s="44">
        <f>IF('М981'!H60='М981'!F56,'М981'!F64,IF('М981'!H60='М981'!F64,'М981'!F56,0))</f>
        <v>4556</v>
      </c>
      <c r="I30" s="26" t="str">
        <f>IF('М981'!I60='М981'!G56,'М981'!G64,IF('М981'!I60='М981'!G64,'М981'!G56,0))</f>
        <v>Хафизов Булат</v>
      </c>
      <c r="J30" s="41"/>
      <c r="K30" s="30"/>
      <c r="L30" s="118"/>
      <c r="M30" s="102"/>
      <c r="N30" s="115"/>
      <c r="O30" s="102"/>
      <c r="P30" s="115"/>
      <c r="Q30" s="101"/>
      <c r="R30" s="101"/>
      <c r="S30" s="10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0.5" customHeight="1">
      <c r="A31" s="101"/>
      <c r="B31" s="101"/>
      <c r="C31" s="102">
        <v>70</v>
      </c>
      <c r="D31" s="64"/>
      <c r="E31" s="33"/>
      <c r="F31" s="114"/>
      <c r="G31" s="101"/>
      <c r="H31" s="24"/>
      <c r="I31" s="30"/>
      <c r="J31" s="37"/>
      <c r="K31" s="30"/>
      <c r="L31" s="118"/>
      <c r="M31" s="102"/>
      <c r="N31" s="115"/>
      <c r="O31" s="102"/>
      <c r="P31" s="115"/>
      <c r="Q31" s="101"/>
      <c r="R31" s="44">
        <v>4556</v>
      </c>
      <c r="S31" s="123" t="s">
        <v>70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0.5" customHeight="1">
      <c r="A32" s="101">
        <v>-14</v>
      </c>
      <c r="B32" s="44">
        <f>IF('М981'!D58='М981'!B57,'М981'!B59,IF('М981'!D58='М981'!B59,'М981'!B57,0))</f>
        <v>0</v>
      </c>
      <c r="C32" s="29" t="str">
        <f>IF('М981'!E58='М981'!C57,'М981'!C59,IF('М981'!E58='М981'!C59,'М981'!C57,0))</f>
        <v>_</v>
      </c>
      <c r="D32" s="104"/>
      <c r="E32" s="102">
        <v>86</v>
      </c>
      <c r="F32" s="64">
        <v>4822</v>
      </c>
      <c r="G32" s="33" t="s">
        <v>80</v>
      </c>
      <c r="H32" s="37"/>
      <c r="I32" s="27">
        <v>107</v>
      </c>
      <c r="J32" s="49">
        <v>4556</v>
      </c>
      <c r="K32" s="119" t="s">
        <v>70</v>
      </c>
      <c r="L32" s="121"/>
      <c r="M32" s="102">
        <v>117</v>
      </c>
      <c r="N32" s="49">
        <v>4556</v>
      </c>
      <c r="O32" s="31" t="s">
        <v>70</v>
      </c>
      <c r="P32" s="114"/>
      <c r="Q32" s="101"/>
      <c r="R32" s="101"/>
      <c r="S32" s="124" t="s">
        <v>2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0.5" customHeight="1">
      <c r="A33" s="101"/>
      <c r="B33" s="101"/>
      <c r="C33" s="101">
        <v>-42</v>
      </c>
      <c r="D33" s="61">
        <f>IF('М982'!F17='М982'!D15,'М982'!D19,IF('М982'!F17='М982'!D19,'М982'!D15,0))</f>
        <v>4822</v>
      </c>
      <c r="E33" s="29" t="str">
        <f>IF('М982'!G17='М982'!E15,'М982'!E19,IF('М982'!G17='М982'!E19,'М982'!E15,0))</f>
        <v>Хомутов Максим</v>
      </c>
      <c r="F33" s="104"/>
      <c r="G33" s="102"/>
      <c r="H33" s="42"/>
      <c r="I33" s="30"/>
      <c r="J33" s="117"/>
      <c r="K33" s="101"/>
      <c r="L33" s="101"/>
      <c r="M33" s="102"/>
      <c r="N33" s="117"/>
      <c r="O33" s="101"/>
      <c r="P33" s="101"/>
      <c r="Q33" s="101"/>
      <c r="R33" s="101"/>
      <c r="S33" s="10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0.5" customHeight="1">
      <c r="A34" s="101">
        <v>-15</v>
      </c>
      <c r="B34" s="44">
        <f>IF('М981'!D62='М981'!B61,'М981'!B63,IF('М981'!D62='М981'!B63,'М981'!B61,0))</f>
        <v>5352</v>
      </c>
      <c r="C34" s="26" t="str">
        <f>IF('М981'!E62='М981'!C61,'М981'!C63,IF('М981'!E62='М981'!C63,'М981'!C61,0))</f>
        <v>Юнусов Искандар</v>
      </c>
      <c r="D34" s="101"/>
      <c r="E34" s="101"/>
      <c r="F34" s="101"/>
      <c r="G34" s="102">
        <v>99</v>
      </c>
      <c r="H34" s="46">
        <v>4822</v>
      </c>
      <c r="I34" s="119" t="s">
        <v>80</v>
      </c>
      <c r="J34" s="114"/>
      <c r="K34" s="101"/>
      <c r="L34" s="101"/>
      <c r="M34" s="102"/>
      <c r="N34" s="118"/>
      <c r="O34" s="101"/>
      <c r="P34" s="101"/>
      <c r="Q34" s="101"/>
      <c r="R34" s="101"/>
      <c r="S34" s="102">
        <v>124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0.5" customHeight="1">
      <c r="A35" s="101"/>
      <c r="B35" s="101"/>
      <c r="C35" s="102">
        <v>71</v>
      </c>
      <c r="D35" s="64">
        <v>5352</v>
      </c>
      <c r="E35" s="33" t="s">
        <v>95</v>
      </c>
      <c r="F35" s="114"/>
      <c r="G35" s="102"/>
      <c r="H35" s="115"/>
      <c r="I35" s="115"/>
      <c r="J35" s="115"/>
      <c r="K35" s="101"/>
      <c r="L35" s="101"/>
      <c r="M35" s="102"/>
      <c r="N35" s="118"/>
      <c r="O35" s="101"/>
      <c r="P35" s="101"/>
      <c r="Q35" s="101"/>
      <c r="R35" s="101"/>
      <c r="S35" s="10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0.5" customHeight="1">
      <c r="A36" s="101">
        <v>-16</v>
      </c>
      <c r="B36" s="44">
        <f>IF('М981'!D66='М981'!B65,'М981'!B67,IF('М981'!D66='М981'!B67,'М981'!B65,0))</f>
        <v>0</v>
      </c>
      <c r="C36" s="29" t="str">
        <f>IF('М981'!E66='М981'!C65,'М981'!C67,IF('М981'!E66='М981'!C67,'М981'!C65,0))</f>
        <v>_</v>
      </c>
      <c r="D36" s="104"/>
      <c r="E36" s="102">
        <v>87</v>
      </c>
      <c r="F36" s="64">
        <v>5352</v>
      </c>
      <c r="G36" s="31" t="s">
        <v>95</v>
      </c>
      <c r="H36" s="115"/>
      <c r="I36" s="115"/>
      <c r="J36" s="115"/>
      <c r="K36" s="101">
        <v>-59</v>
      </c>
      <c r="L36" s="44">
        <f>IF('М982'!J21='М982'!H13,'М982'!H29,IF('М982'!J21='М982'!H29,'М982'!H13,0))</f>
        <v>5962</v>
      </c>
      <c r="M36" s="29" t="str">
        <f>IF('М982'!K21='М982'!I13,'М982'!I29,IF('М982'!K21='М982'!I29,'М982'!I13,0))</f>
        <v>Абулаев Салават</v>
      </c>
      <c r="N36" s="122"/>
      <c r="O36" s="101"/>
      <c r="P36" s="101"/>
      <c r="Q36" s="125"/>
      <c r="R36" s="44">
        <f>IF(R31=R16,R48,IF(R31=R48,R16,0))</f>
        <v>4473</v>
      </c>
      <c r="S36" s="126" t="str">
        <f>IF(S31=S16,S48,IF(S31=S48,S16,0))</f>
        <v>Смирнов Андрей</v>
      </c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0.5" customHeight="1">
      <c r="A37" s="101"/>
      <c r="B37" s="101"/>
      <c r="C37" s="101">
        <v>-41</v>
      </c>
      <c r="D37" s="61">
        <f>IF('М982'!F9='М982'!D7,'М982'!D11,IF('М982'!F9='М982'!D11,'М982'!D7,0))</f>
        <v>3700</v>
      </c>
      <c r="E37" s="29" t="str">
        <f>IF('М982'!G9='М982'!E7,'М982'!E11,IF('М982'!G9='М982'!E11,'М982'!E7,0))</f>
        <v>Зверс Марк</v>
      </c>
      <c r="F37" s="104"/>
      <c r="G37" s="101"/>
      <c r="H37" s="115"/>
      <c r="I37" s="115"/>
      <c r="J37" s="115"/>
      <c r="K37" s="101"/>
      <c r="L37" s="101"/>
      <c r="M37" s="101"/>
      <c r="N37" s="101"/>
      <c r="O37" s="101"/>
      <c r="P37" s="101"/>
      <c r="Q37" s="125"/>
      <c r="R37" s="125"/>
      <c r="S37" s="124" t="s">
        <v>3</v>
      </c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0.5" customHeight="1">
      <c r="A38" s="101">
        <v>-17</v>
      </c>
      <c r="B38" s="44">
        <f>IF('М982'!D7='М982'!B6,'М982'!B8,IF('М982'!D7='М982'!B8,'М982'!B6,0))</f>
        <v>0</v>
      </c>
      <c r="C38" s="26" t="str">
        <f>IF('М982'!E7='М982'!C6,'М982'!C8,IF('М982'!E7='М982'!C8,'М982'!C6,0))</f>
        <v>_</v>
      </c>
      <c r="D38" s="101"/>
      <c r="E38" s="101"/>
      <c r="F38" s="101"/>
      <c r="G38" s="101">
        <v>-53</v>
      </c>
      <c r="H38" s="44">
        <f>IF('М982'!H13='М982'!F9,'М982'!F17,IF('М982'!H13='М982'!F17,'М982'!F9,0))</f>
        <v>5732</v>
      </c>
      <c r="I38" s="26" t="str">
        <f>IF('М982'!I13='М982'!G9,'М982'!G17,IF('М982'!I13='М982'!G17,'М982'!G9,0))</f>
        <v>Гумеров Ильсур</v>
      </c>
      <c r="J38" s="41"/>
      <c r="K38" s="101"/>
      <c r="L38" s="101"/>
      <c r="M38" s="101"/>
      <c r="N38" s="101"/>
      <c r="O38" s="101"/>
      <c r="P38" s="101"/>
      <c r="Q38" s="101"/>
      <c r="R38" s="101"/>
      <c r="S38" s="10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0.5" customHeight="1">
      <c r="A39" s="101"/>
      <c r="B39" s="101"/>
      <c r="C39" s="102">
        <v>72</v>
      </c>
      <c r="D39" s="64">
        <v>6661</v>
      </c>
      <c r="E39" s="33" t="s">
        <v>101</v>
      </c>
      <c r="F39" s="114"/>
      <c r="G39" s="101"/>
      <c r="H39" s="24"/>
      <c r="I39" s="30"/>
      <c r="J39" s="115"/>
      <c r="K39" s="101"/>
      <c r="L39" s="101"/>
      <c r="M39" s="101"/>
      <c r="N39" s="101"/>
      <c r="O39" s="101"/>
      <c r="P39" s="101"/>
      <c r="Q39" s="115"/>
      <c r="R39" s="115"/>
      <c r="S39" s="10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0.5" customHeight="1">
      <c r="A40" s="101">
        <v>-18</v>
      </c>
      <c r="B40" s="44">
        <f>IF('М982'!D11='М982'!B10,'М982'!B12,IF('М982'!D11='М982'!B12,'М982'!B10,0))</f>
        <v>6661</v>
      </c>
      <c r="C40" s="29" t="str">
        <f>IF('М982'!E11='М982'!C10,'М982'!C12,IF('М982'!E11='М982'!C12,'М982'!C10,0))</f>
        <v>Столяров Евгений</v>
      </c>
      <c r="D40" s="104"/>
      <c r="E40" s="102">
        <v>88</v>
      </c>
      <c r="F40" s="64">
        <v>5530</v>
      </c>
      <c r="G40" s="33" t="s">
        <v>102</v>
      </c>
      <c r="H40" s="37"/>
      <c r="I40" s="27">
        <v>108</v>
      </c>
      <c r="J40" s="49">
        <v>5732</v>
      </c>
      <c r="K40" s="116" t="s">
        <v>85</v>
      </c>
      <c r="L40" s="101"/>
      <c r="M40" s="101"/>
      <c r="N40" s="101"/>
      <c r="O40" s="101">
        <v>-62</v>
      </c>
      <c r="P40" s="44">
        <f>IF('М982'!L37='М982'!J21,'М982'!J53,IF('М982'!L37='М982'!J53,'М982'!J21,0))</f>
        <v>5346</v>
      </c>
      <c r="Q40" s="26" t="str">
        <f>IF('М982'!M37='М982'!K21,'М982'!K53,IF('М982'!M37='М982'!K53,'М982'!K21,0))</f>
        <v>Байназаров Азамат</v>
      </c>
      <c r="R40" s="41"/>
      <c r="S40" s="10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0.5" customHeight="1">
      <c r="A41" s="101"/>
      <c r="B41" s="101"/>
      <c r="C41" s="101">
        <v>-40</v>
      </c>
      <c r="D41" s="61">
        <f>IF('М981'!F64='М981'!D62,'М981'!D66,IF('М981'!F64='М981'!D66,'М981'!D62,0))</f>
        <v>5530</v>
      </c>
      <c r="E41" s="29" t="str">
        <f>IF('М981'!G64='М981'!E62,'М981'!E66,IF('М981'!G64='М981'!E66,'М981'!E62,0))</f>
        <v>Шумихин Денис</v>
      </c>
      <c r="F41" s="104"/>
      <c r="G41" s="102"/>
      <c r="H41" s="42"/>
      <c r="I41" s="30"/>
      <c r="J41" s="117"/>
      <c r="K41" s="30"/>
      <c r="L41" s="101"/>
      <c r="M41" s="101"/>
      <c r="N41" s="101"/>
      <c r="O41" s="101"/>
      <c r="P41" s="101"/>
      <c r="Q41" s="102"/>
      <c r="R41" s="118"/>
      <c r="S41" s="10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0.5" customHeight="1">
      <c r="A42" s="101">
        <v>-19</v>
      </c>
      <c r="B42" s="44">
        <f>IF('М982'!D15='М982'!B14,'М982'!B16,IF('М982'!D15='М982'!B16,'М982'!B14,0))</f>
        <v>0</v>
      </c>
      <c r="C42" s="26" t="str">
        <f>IF('М982'!E15='М982'!C14,'М982'!C16,IF('М982'!E15='М982'!C16,'М982'!C14,0))</f>
        <v>_</v>
      </c>
      <c r="D42" s="101"/>
      <c r="E42" s="101"/>
      <c r="F42" s="101"/>
      <c r="G42" s="102">
        <v>100</v>
      </c>
      <c r="H42" s="46">
        <v>4849</v>
      </c>
      <c r="I42" s="119" t="s">
        <v>79</v>
      </c>
      <c r="J42" s="42"/>
      <c r="K42" s="30"/>
      <c r="L42" s="101"/>
      <c r="M42" s="101"/>
      <c r="N42" s="101"/>
      <c r="O42" s="101"/>
      <c r="P42" s="101"/>
      <c r="Q42" s="102"/>
      <c r="R42" s="118"/>
      <c r="S42" s="10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0.5" customHeight="1">
      <c r="A43" s="101"/>
      <c r="B43" s="101"/>
      <c r="C43" s="102">
        <v>73</v>
      </c>
      <c r="D43" s="64"/>
      <c r="E43" s="33"/>
      <c r="F43" s="114"/>
      <c r="G43" s="102"/>
      <c r="H43" s="115"/>
      <c r="I43" s="115"/>
      <c r="J43" s="37"/>
      <c r="K43" s="30"/>
      <c r="L43" s="101"/>
      <c r="M43" s="101"/>
      <c r="N43" s="101"/>
      <c r="O43" s="101"/>
      <c r="P43" s="101"/>
      <c r="Q43" s="102"/>
      <c r="R43" s="118"/>
      <c r="S43" s="10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0.5" customHeight="1">
      <c r="A44" s="101">
        <v>-20</v>
      </c>
      <c r="B44" s="44">
        <f>IF('М982'!D19='М982'!B18,'М982'!B20,IF('М982'!D19='М982'!B20,'М982'!B18,0))</f>
        <v>0</v>
      </c>
      <c r="C44" s="29" t="str">
        <f>IF('М982'!E19='М982'!C18,'М982'!C20,IF('М982'!E19='М982'!C20,'М982'!C18,0))</f>
        <v>_</v>
      </c>
      <c r="D44" s="104"/>
      <c r="E44" s="102">
        <v>89</v>
      </c>
      <c r="F44" s="64">
        <v>4849</v>
      </c>
      <c r="G44" s="31" t="s">
        <v>79</v>
      </c>
      <c r="H44" s="115"/>
      <c r="I44" s="115"/>
      <c r="J44" s="37"/>
      <c r="K44" s="27">
        <v>114</v>
      </c>
      <c r="L44" s="49">
        <v>3701</v>
      </c>
      <c r="M44" s="33" t="s">
        <v>71</v>
      </c>
      <c r="N44" s="114"/>
      <c r="O44" s="115"/>
      <c r="P44" s="115"/>
      <c r="Q44" s="102"/>
      <c r="R44" s="118"/>
      <c r="S44" s="10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0.5" customHeight="1">
      <c r="A45" s="101"/>
      <c r="B45" s="101"/>
      <c r="C45" s="101">
        <v>-39</v>
      </c>
      <c r="D45" s="61">
        <f>IF('М981'!F56='М981'!D54,'М981'!D58,IF('М981'!F56='М981'!D58,'М981'!D54,0))</f>
        <v>4849</v>
      </c>
      <c r="E45" s="29" t="str">
        <f>IF('М981'!G56='М981'!E54,'М981'!E58,IF('М981'!G56='М981'!E58,'М981'!E54,0))</f>
        <v>Салимянов Руслан</v>
      </c>
      <c r="F45" s="104"/>
      <c r="G45" s="101"/>
      <c r="H45" s="115"/>
      <c r="I45" s="115"/>
      <c r="J45" s="37"/>
      <c r="K45" s="30"/>
      <c r="L45" s="120"/>
      <c r="M45" s="102"/>
      <c r="N45" s="115"/>
      <c r="O45" s="115"/>
      <c r="P45" s="115"/>
      <c r="Q45" s="102"/>
      <c r="R45" s="115"/>
      <c r="S45" s="10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0.5" customHeight="1">
      <c r="A46" s="101">
        <v>-21</v>
      </c>
      <c r="B46" s="44">
        <f>IF('М982'!D23='М982'!B22,'М982'!B24,IF('М982'!D23='М982'!B24,'М982'!B22,0))</f>
        <v>0</v>
      </c>
      <c r="C46" s="26" t="str">
        <f>IF('М982'!E23='М982'!C22,'М982'!C24,IF('М982'!E23='М982'!C24,'М982'!C22,0))</f>
        <v>_</v>
      </c>
      <c r="D46" s="101"/>
      <c r="E46" s="101"/>
      <c r="F46" s="101"/>
      <c r="G46" s="101">
        <v>-54</v>
      </c>
      <c r="H46" s="44">
        <f>IF('М982'!H29='М982'!F25,'М982'!F33,IF('М982'!H29='М982'!F33,'М982'!F25,0))</f>
        <v>4219</v>
      </c>
      <c r="I46" s="26" t="str">
        <f>IF('М982'!I29='М982'!G25,'М982'!G33,IF('М982'!I29='М982'!G33,'М982'!G25,0))</f>
        <v>Байрашев Игорь</v>
      </c>
      <c r="J46" s="41"/>
      <c r="K46" s="30"/>
      <c r="L46" s="118"/>
      <c r="M46" s="102"/>
      <c r="N46" s="115"/>
      <c r="O46" s="115"/>
      <c r="P46" s="115"/>
      <c r="Q46" s="102"/>
      <c r="R46" s="115"/>
      <c r="S46" s="10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0.5" customHeight="1">
      <c r="A47" s="101"/>
      <c r="B47" s="101"/>
      <c r="C47" s="102">
        <v>74</v>
      </c>
      <c r="D47" s="64"/>
      <c r="E47" s="33"/>
      <c r="F47" s="114"/>
      <c r="G47" s="101"/>
      <c r="H47" s="24"/>
      <c r="I47" s="30"/>
      <c r="J47" s="37"/>
      <c r="K47" s="30"/>
      <c r="L47" s="118"/>
      <c r="M47" s="102"/>
      <c r="N47" s="115"/>
      <c r="O47" s="115"/>
      <c r="P47" s="115"/>
      <c r="Q47" s="102"/>
      <c r="R47" s="115"/>
      <c r="S47" s="10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0.5" customHeight="1">
      <c r="A48" s="101">
        <v>-22</v>
      </c>
      <c r="B48" s="44">
        <f>IF('М982'!D27='М982'!B26,'М982'!B28,IF('М982'!D27='М982'!B28,'М982'!B26,0))</f>
        <v>0</v>
      </c>
      <c r="C48" s="29" t="str">
        <f>IF('М982'!E27='М982'!C26,'М982'!C28,IF('М982'!E27='М982'!C28,'М982'!C26,0))</f>
        <v>_</v>
      </c>
      <c r="D48" s="104"/>
      <c r="E48" s="102">
        <v>90</v>
      </c>
      <c r="F48" s="64">
        <v>5470</v>
      </c>
      <c r="G48" s="33" t="s">
        <v>87</v>
      </c>
      <c r="H48" s="37"/>
      <c r="I48" s="27">
        <v>109</v>
      </c>
      <c r="J48" s="49">
        <v>3701</v>
      </c>
      <c r="K48" s="119" t="s">
        <v>71</v>
      </c>
      <c r="L48" s="121"/>
      <c r="M48" s="102">
        <v>118</v>
      </c>
      <c r="N48" s="49">
        <v>3701</v>
      </c>
      <c r="O48" s="33" t="s">
        <v>71</v>
      </c>
      <c r="P48" s="114"/>
      <c r="Q48" s="102">
        <v>123</v>
      </c>
      <c r="R48" s="49">
        <v>4473</v>
      </c>
      <c r="S48" s="31" t="s">
        <v>90</v>
      </c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0.5" customHeight="1">
      <c r="A49" s="101"/>
      <c r="B49" s="101"/>
      <c r="C49" s="101">
        <v>-38</v>
      </c>
      <c r="D49" s="61">
        <f>IF('М981'!F48='М981'!D46,'М981'!D50,IF('М981'!F48='М981'!D50,'М981'!D46,0))</f>
        <v>5470</v>
      </c>
      <c r="E49" s="29" t="str">
        <f>IF('М981'!G48='М981'!E46,'М981'!E50,IF('М981'!G48='М981'!E50,'М981'!E46,0))</f>
        <v>Абсалямов Родион</v>
      </c>
      <c r="F49" s="104"/>
      <c r="G49" s="102"/>
      <c r="H49" s="42"/>
      <c r="I49" s="30"/>
      <c r="J49" s="117"/>
      <c r="K49" s="101"/>
      <c r="L49" s="101"/>
      <c r="M49" s="102"/>
      <c r="N49" s="117"/>
      <c r="O49" s="102"/>
      <c r="P49" s="118"/>
      <c r="Q49" s="102"/>
      <c r="R49" s="117"/>
      <c r="S49" s="101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0.5" customHeight="1">
      <c r="A50" s="101">
        <v>-23</v>
      </c>
      <c r="B50" s="44">
        <f>IF('М982'!D31='М982'!B30,'М982'!B32,IF('М982'!D31='М982'!B32,'М982'!B30,0))</f>
        <v>2745</v>
      </c>
      <c r="C50" s="26" t="str">
        <f>IF('М982'!E31='М982'!C30,'М982'!C32,IF('М982'!E31='М982'!C32,'М982'!C30,0))</f>
        <v>Хайруллин Артур</v>
      </c>
      <c r="D50" s="101"/>
      <c r="E50" s="101"/>
      <c r="F50" s="101"/>
      <c r="G50" s="102">
        <v>101</v>
      </c>
      <c r="H50" s="46">
        <v>3701</v>
      </c>
      <c r="I50" s="119" t="s">
        <v>71</v>
      </c>
      <c r="J50" s="114"/>
      <c r="K50" s="101"/>
      <c r="L50" s="101"/>
      <c r="M50" s="102"/>
      <c r="N50" s="118"/>
      <c r="O50" s="102"/>
      <c r="P50" s="118"/>
      <c r="Q50" s="102"/>
      <c r="R50" s="118"/>
      <c r="S50" s="101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0.5" customHeight="1">
      <c r="A51" s="101"/>
      <c r="B51" s="101"/>
      <c r="C51" s="102">
        <v>75</v>
      </c>
      <c r="D51" s="64">
        <v>2745</v>
      </c>
      <c r="E51" s="33" t="s">
        <v>104</v>
      </c>
      <c r="F51" s="114"/>
      <c r="G51" s="102"/>
      <c r="H51" s="115"/>
      <c r="I51" s="115"/>
      <c r="J51" s="115"/>
      <c r="K51" s="101"/>
      <c r="L51" s="101"/>
      <c r="M51" s="102"/>
      <c r="N51" s="118"/>
      <c r="O51" s="102"/>
      <c r="P51" s="118"/>
      <c r="Q51" s="102"/>
      <c r="R51" s="118"/>
      <c r="S51" s="101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0.5" customHeight="1">
      <c r="A52" s="101">
        <v>-24</v>
      </c>
      <c r="B52" s="44">
        <f>IF('М982'!D35='М982'!B34,'М982'!B36,IF('М982'!D35='М982'!B36,'М982'!B34,0))</f>
        <v>0</v>
      </c>
      <c r="C52" s="29" t="str">
        <f>IF('М982'!E35='М982'!C34,'М982'!C36,IF('М982'!E35='М982'!C36,'М982'!C34,0))</f>
        <v>_</v>
      </c>
      <c r="D52" s="104"/>
      <c r="E52" s="102">
        <v>91</v>
      </c>
      <c r="F52" s="64">
        <v>3701</v>
      </c>
      <c r="G52" s="31" t="s">
        <v>71</v>
      </c>
      <c r="H52" s="115"/>
      <c r="I52" s="115"/>
      <c r="J52" s="115"/>
      <c r="K52" s="101">
        <v>-58</v>
      </c>
      <c r="L52" s="44">
        <f>IF('М981'!J52='М981'!H44,'М981'!H60,IF('М981'!J52='М981'!H60,'М981'!H44,0))</f>
        <v>6207</v>
      </c>
      <c r="M52" s="29" t="str">
        <f>IF('М981'!K52='М981'!I44,'М981'!I60,IF('М981'!K52='М981'!I60,'М981'!I44,0))</f>
        <v>Тарасов Артем</v>
      </c>
      <c r="N52" s="122"/>
      <c r="O52" s="102"/>
      <c r="P52" s="118"/>
      <c r="Q52" s="102"/>
      <c r="R52" s="122"/>
      <c r="S52" s="101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0.5" customHeight="1">
      <c r="A53" s="101"/>
      <c r="B53" s="101"/>
      <c r="C53" s="101">
        <v>-37</v>
      </c>
      <c r="D53" s="61">
        <f>IF('М981'!F40='М981'!D38,'М981'!D42,IF('М981'!F40='М981'!D42,'М981'!D38,0))</f>
        <v>3701</v>
      </c>
      <c r="E53" s="29" t="str">
        <f>IF('М981'!G40='М981'!E38,'М981'!E42,IF('М981'!G40='М981'!E42,'М981'!E38,0))</f>
        <v>Байрамалов Константин</v>
      </c>
      <c r="F53" s="104"/>
      <c r="G53" s="101"/>
      <c r="H53" s="115"/>
      <c r="I53" s="115"/>
      <c r="J53" s="115"/>
      <c r="K53" s="101"/>
      <c r="L53" s="115"/>
      <c r="M53" s="115"/>
      <c r="N53" s="115"/>
      <c r="O53" s="102"/>
      <c r="P53" s="115"/>
      <c r="Q53" s="102"/>
      <c r="R53" s="115"/>
      <c r="S53" s="101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10.5" customHeight="1">
      <c r="A54" s="101">
        <v>-25</v>
      </c>
      <c r="B54" s="44">
        <f>IF('М982'!D39='М982'!B38,'М982'!B40,IF('М982'!D39='М982'!B40,'М982'!B38,0))</f>
        <v>0</v>
      </c>
      <c r="C54" s="26" t="str">
        <f>IF('М982'!E39='М982'!C38,'М982'!C40,IF('М982'!E39='М982'!C40,'М982'!C38,0))</f>
        <v>_</v>
      </c>
      <c r="D54" s="101"/>
      <c r="E54" s="101"/>
      <c r="F54" s="101"/>
      <c r="G54" s="101">
        <v>-55</v>
      </c>
      <c r="H54" s="44">
        <f>IF('М982'!H45='М982'!F41,'М982'!F49,IF('М982'!H45='М982'!F49,'М982'!F41,0))</f>
        <v>5731</v>
      </c>
      <c r="I54" s="26" t="str">
        <f>IF('М982'!I45='М982'!G41,'М982'!G49,IF('М982'!I45='М982'!G49,'М982'!G41,0))</f>
        <v>Исянбаев Ильсур</v>
      </c>
      <c r="J54" s="41"/>
      <c r="K54" s="101"/>
      <c r="L54" s="115"/>
      <c r="M54" s="115"/>
      <c r="N54" s="115"/>
      <c r="O54" s="102"/>
      <c r="P54" s="115"/>
      <c r="Q54" s="102"/>
      <c r="R54" s="115"/>
      <c r="S54" s="101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10.5" customHeight="1">
      <c r="A55" s="101"/>
      <c r="B55" s="101"/>
      <c r="C55" s="102">
        <v>76</v>
      </c>
      <c r="D55" s="64">
        <v>7216</v>
      </c>
      <c r="E55" s="33" t="s">
        <v>105</v>
      </c>
      <c r="F55" s="114"/>
      <c r="G55" s="101"/>
      <c r="H55" s="24"/>
      <c r="I55" s="30"/>
      <c r="J55" s="115"/>
      <c r="K55" s="101"/>
      <c r="L55" s="115"/>
      <c r="M55" s="115"/>
      <c r="N55" s="115"/>
      <c r="O55" s="102"/>
      <c r="P55" s="115"/>
      <c r="Q55" s="102"/>
      <c r="R55" s="115"/>
      <c r="S55" s="101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0.5" customHeight="1">
      <c r="A56" s="101">
        <v>-26</v>
      </c>
      <c r="B56" s="44">
        <f>IF('М982'!D43='М982'!B42,'М982'!B44,IF('М982'!D43='М982'!B44,'М982'!B42,0))</f>
        <v>7216</v>
      </c>
      <c r="C56" s="29" t="str">
        <f>IF('М982'!E43='М982'!C42,'М982'!C44,IF('М982'!E43='М982'!C44,'М982'!C42,0))</f>
        <v>Альтаев Мухамед</v>
      </c>
      <c r="D56" s="104"/>
      <c r="E56" s="102">
        <v>92</v>
      </c>
      <c r="F56" s="64">
        <v>5829</v>
      </c>
      <c r="G56" s="33" t="s">
        <v>91</v>
      </c>
      <c r="H56" s="37"/>
      <c r="I56" s="27">
        <v>110</v>
      </c>
      <c r="J56" s="49">
        <v>4800</v>
      </c>
      <c r="K56" s="116" t="s">
        <v>75</v>
      </c>
      <c r="L56" s="115"/>
      <c r="M56" s="115"/>
      <c r="N56" s="115"/>
      <c r="O56" s="102">
        <v>121</v>
      </c>
      <c r="P56" s="49">
        <v>4473</v>
      </c>
      <c r="Q56" s="31" t="s">
        <v>90</v>
      </c>
      <c r="R56" s="114"/>
      <c r="S56" s="101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0.5" customHeight="1">
      <c r="A57" s="101"/>
      <c r="B57" s="101"/>
      <c r="C57" s="101">
        <v>-36</v>
      </c>
      <c r="D57" s="61">
        <f>IF('М981'!F32='М981'!D30,'М981'!D34,IF('М981'!F32='М981'!D34,'М981'!D30,0))</f>
        <v>5829</v>
      </c>
      <c r="E57" s="29" t="str">
        <f>IF('М981'!G32='М981'!E30,'М981'!E34,IF('М981'!G32='М981'!E34,'М981'!E30,0))</f>
        <v>Яркаев Дмитрий</v>
      </c>
      <c r="F57" s="104"/>
      <c r="G57" s="102"/>
      <c r="H57" s="42"/>
      <c r="I57" s="30"/>
      <c r="J57" s="117"/>
      <c r="K57" s="30"/>
      <c r="L57" s="115"/>
      <c r="M57" s="115"/>
      <c r="N57" s="115"/>
      <c r="O57" s="102"/>
      <c r="P57" s="117"/>
      <c r="Q57" s="101"/>
      <c r="R57" s="101"/>
      <c r="S57" s="101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0.5" customHeight="1">
      <c r="A58" s="101">
        <v>-27</v>
      </c>
      <c r="B58" s="44">
        <f>IF('М982'!D47='М982'!B46,'М982'!B48,IF('М982'!D47='М982'!B48,'М982'!B46,0))</f>
        <v>0</v>
      </c>
      <c r="C58" s="26" t="str">
        <f>IF('М982'!E47='М982'!C46,'М982'!C48,IF('М982'!E47='М982'!C48,'М982'!C46,0))</f>
        <v>_</v>
      </c>
      <c r="D58" s="101"/>
      <c r="E58" s="101"/>
      <c r="F58" s="101"/>
      <c r="G58" s="102">
        <v>102</v>
      </c>
      <c r="H58" s="46">
        <v>4800</v>
      </c>
      <c r="I58" s="119" t="s">
        <v>75</v>
      </c>
      <c r="J58" s="42"/>
      <c r="K58" s="30"/>
      <c r="L58" s="115"/>
      <c r="M58" s="115"/>
      <c r="N58" s="115"/>
      <c r="O58" s="102"/>
      <c r="P58" s="118"/>
      <c r="Q58" s="101"/>
      <c r="R58" s="101"/>
      <c r="S58" s="101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0.5" customHeight="1">
      <c r="A59" s="101"/>
      <c r="B59" s="101"/>
      <c r="C59" s="102">
        <v>77</v>
      </c>
      <c r="D59" s="64"/>
      <c r="E59" s="33"/>
      <c r="F59" s="114"/>
      <c r="G59" s="102"/>
      <c r="H59" s="115"/>
      <c r="I59" s="115"/>
      <c r="J59" s="37"/>
      <c r="K59" s="30"/>
      <c r="L59" s="115"/>
      <c r="M59" s="115"/>
      <c r="N59" s="115"/>
      <c r="O59" s="102"/>
      <c r="P59" s="118"/>
      <c r="Q59" s="101"/>
      <c r="R59" s="101"/>
      <c r="S59" s="101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0.5" customHeight="1">
      <c r="A60" s="101">
        <v>-28</v>
      </c>
      <c r="B60" s="44">
        <f>IF('М982'!D51='М982'!B50,'М982'!B52,IF('М982'!D51='М982'!B52,'М982'!B50,0))</f>
        <v>0</v>
      </c>
      <c r="C60" s="29" t="str">
        <f>IF('М982'!E51='М982'!C50,'М982'!C52,IF('М982'!E51='М982'!C52,'М982'!C50,0))</f>
        <v>_</v>
      </c>
      <c r="D60" s="104"/>
      <c r="E60" s="102">
        <v>93</v>
      </c>
      <c r="F60" s="64">
        <v>4800</v>
      </c>
      <c r="G60" s="31" t="s">
        <v>75</v>
      </c>
      <c r="H60" s="115"/>
      <c r="I60" s="115"/>
      <c r="J60" s="37"/>
      <c r="K60" s="27">
        <v>115</v>
      </c>
      <c r="L60" s="49">
        <v>4800</v>
      </c>
      <c r="M60" s="33" t="s">
        <v>75</v>
      </c>
      <c r="N60" s="114"/>
      <c r="O60" s="102"/>
      <c r="P60" s="122"/>
      <c r="Q60" s="101"/>
      <c r="R60" s="101"/>
      <c r="S60" s="101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ht="10.5" customHeight="1">
      <c r="A61" s="101"/>
      <c r="B61" s="101"/>
      <c r="C61" s="101">
        <v>-35</v>
      </c>
      <c r="D61" s="61">
        <f>IF('М981'!F24='М981'!D22,'М981'!D26,IF('М981'!F24='М981'!D26,'М981'!D22,0))</f>
        <v>4800</v>
      </c>
      <c r="E61" s="29" t="str">
        <f>IF('М981'!G24='М981'!E22,'М981'!E26,IF('М981'!G24='М981'!E26,'М981'!E22,0))</f>
        <v>Рогачев Дмитрий</v>
      </c>
      <c r="F61" s="104"/>
      <c r="G61" s="101"/>
      <c r="H61" s="115"/>
      <c r="I61" s="115"/>
      <c r="J61" s="37"/>
      <c r="K61" s="30"/>
      <c r="L61" s="120"/>
      <c r="M61" s="102"/>
      <c r="N61" s="115"/>
      <c r="O61" s="102"/>
      <c r="P61" s="115"/>
      <c r="Q61" s="101"/>
      <c r="R61" s="101"/>
      <c r="S61" s="101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10.5" customHeight="1">
      <c r="A62" s="101">
        <v>-29</v>
      </c>
      <c r="B62" s="44">
        <f>IF('М982'!D55='М982'!B54,'М982'!B56,IF('М982'!D55='М982'!B56,'М982'!B54,0))</f>
        <v>0</v>
      </c>
      <c r="C62" s="26" t="str">
        <f>IF('М982'!E55='М982'!C54,'М982'!C56,IF('М982'!E55='М982'!C56,'М982'!C54,0))</f>
        <v>_</v>
      </c>
      <c r="D62" s="101"/>
      <c r="E62" s="101"/>
      <c r="F62" s="101"/>
      <c r="G62" s="101">
        <v>-56</v>
      </c>
      <c r="H62" s="44">
        <f>IF('М982'!H61='М982'!F57,'М982'!F65,IF('М982'!H61='М982'!F65,'М982'!F57,0))</f>
        <v>4656</v>
      </c>
      <c r="I62" s="26" t="str">
        <f>IF('М982'!I61='М982'!G57,'М982'!G65,IF('М982'!I61='М982'!G65,'М982'!G57,0))</f>
        <v>Хуснутдинов Радмир</v>
      </c>
      <c r="J62" s="41"/>
      <c r="K62" s="30"/>
      <c r="L62" s="118"/>
      <c r="M62" s="102"/>
      <c r="N62" s="115"/>
      <c r="O62" s="102"/>
      <c r="P62" s="115"/>
      <c r="Q62" s="101"/>
      <c r="R62" s="101"/>
      <c r="S62" s="101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10.5" customHeight="1">
      <c r="A63" s="101"/>
      <c r="B63" s="101"/>
      <c r="C63" s="102">
        <v>78</v>
      </c>
      <c r="D63" s="64"/>
      <c r="E63" s="33"/>
      <c r="F63" s="114"/>
      <c r="G63" s="101"/>
      <c r="H63" s="24"/>
      <c r="I63" s="30"/>
      <c r="J63" s="37"/>
      <c r="K63" s="30"/>
      <c r="L63" s="118"/>
      <c r="M63" s="102"/>
      <c r="N63" s="115"/>
      <c r="O63" s="102"/>
      <c r="P63" s="115"/>
      <c r="Q63" s="101"/>
      <c r="R63" s="101"/>
      <c r="S63" s="101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10.5" customHeight="1">
      <c r="A64" s="101">
        <v>-30</v>
      </c>
      <c r="B64" s="44">
        <f>IF('М982'!D59='М982'!B58,'М982'!B60,IF('М982'!D59='М982'!B60,'М982'!B58,0))</f>
        <v>0</v>
      </c>
      <c r="C64" s="29" t="str">
        <f>IF('М982'!E59='М982'!C58,'М982'!C60,IF('М982'!E59='М982'!C60,'М982'!C58,0))</f>
        <v>_</v>
      </c>
      <c r="D64" s="104"/>
      <c r="E64" s="102">
        <v>94</v>
      </c>
      <c r="F64" s="64">
        <v>5609</v>
      </c>
      <c r="G64" s="33" t="s">
        <v>83</v>
      </c>
      <c r="H64" s="37"/>
      <c r="I64" s="27">
        <v>111</v>
      </c>
      <c r="J64" s="49">
        <v>4656</v>
      </c>
      <c r="K64" s="119" t="s">
        <v>81</v>
      </c>
      <c r="L64" s="121"/>
      <c r="M64" s="102">
        <v>119</v>
      </c>
      <c r="N64" s="49">
        <v>4473</v>
      </c>
      <c r="O64" s="31" t="s">
        <v>90</v>
      </c>
      <c r="P64" s="114"/>
      <c r="Q64" s="101"/>
      <c r="R64" s="101"/>
      <c r="S64" s="101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ht="10.5" customHeight="1">
      <c r="A65" s="101"/>
      <c r="B65" s="101"/>
      <c r="C65" s="101">
        <v>-34</v>
      </c>
      <c r="D65" s="61">
        <f>IF('М981'!F16='М981'!D14,'М981'!D18,IF('М981'!F16='М981'!D18,'М981'!D14,0))</f>
        <v>5609</v>
      </c>
      <c r="E65" s="29" t="str">
        <f>IF('М981'!G16='М981'!E14,'М981'!E18,IF('М981'!G16='М981'!E18,'М981'!E14,0))</f>
        <v>Альмухаметов Артур</v>
      </c>
      <c r="F65" s="104"/>
      <c r="G65" s="102"/>
      <c r="H65" s="42"/>
      <c r="I65" s="30"/>
      <c r="J65" s="117"/>
      <c r="K65" s="101"/>
      <c r="L65" s="101"/>
      <c r="M65" s="102"/>
      <c r="N65" s="117"/>
      <c r="O65" s="101"/>
      <c r="P65" s="101"/>
      <c r="Q65" s="101"/>
      <c r="R65" s="101"/>
      <c r="S65" s="101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10.5" customHeight="1">
      <c r="A66" s="101">
        <v>-31</v>
      </c>
      <c r="B66" s="44">
        <f>IF('М982'!D63='М982'!B62,'М982'!B64,IF('М982'!D63='М982'!B64,'М982'!B62,0))</f>
        <v>5278</v>
      </c>
      <c r="C66" s="26" t="str">
        <f>IF('М982'!E63='М982'!C62,'М982'!C64,IF('М982'!E63='М982'!C64,'М982'!C62,0))</f>
        <v>Раянов Рамиль</v>
      </c>
      <c r="D66" s="101"/>
      <c r="E66" s="101"/>
      <c r="F66" s="101"/>
      <c r="G66" s="102">
        <v>103</v>
      </c>
      <c r="H66" s="46">
        <v>5609</v>
      </c>
      <c r="I66" s="119" t="s">
        <v>83</v>
      </c>
      <c r="J66" s="114"/>
      <c r="K66" s="101"/>
      <c r="L66" s="101"/>
      <c r="M66" s="102"/>
      <c r="N66" s="118"/>
      <c r="O66" s="101">
        <v>-122</v>
      </c>
      <c r="P66" s="44">
        <f>IF(R16=P8,P24,IF(R16=P24,P8,0))</f>
        <v>4422</v>
      </c>
      <c r="Q66" s="26" t="str">
        <f>IF(S16=Q8,Q24,IF(S16=Q24,Q8,0))</f>
        <v>Новокшонов Вячеслав</v>
      </c>
      <c r="R66" s="41"/>
      <c r="S66" s="101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ht="10.5" customHeight="1">
      <c r="A67" s="101"/>
      <c r="B67" s="101"/>
      <c r="C67" s="102">
        <v>79</v>
      </c>
      <c r="D67" s="64">
        <v>5278</v>
      </c>
      <c r="E67" s="33" t="s">
        <v>97</v>
      </c>
      <c r="F67" s="114"/>
      <c r="G67" s="102"/>
      <c r="H67" s="115"/>
      <c r="I67" s="115"/>
      <c r="J67" s="115"/>
      <c r="K67" s="101"/>
      <c r="L67" s="101"/>
      <c r="M67" s="102"/>
      <c r="N67" s="118"/>
      <c r="O67" s="101"/>
      <c r="P67" s="127"/>
      <c r="Q67" s="102">
        <v>125</v>
      </c>
      <c r="R67" s="64">
        <v>4422</v>
      </c>
      <c r="S67" s="33" t="s">
        <v>103</v>
      </c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ht="10.5" customHeight="1">
      <c r="A68" s="101">
        <v>-32</v>
      </c>
      <c r="B68" s="44">
        <f>IF('М982'!D67='М982'!B66,'М982'!B68,IF('М982'!D67='М982'!B68,'М982'!B66,0))</f>
        <v>0</v>
      </c>
      <c r="C68" s="29" t="str">
        <f>IF('М982'!E67='М982'!C66,'М982'!C68,IF('М982'!E67='М982'!C68,'М982'!C66,0))</f>
        <v>_</v>
      </c>
      <c r="D68" s="104"/>
      <c r="E68" s="102">
        <v>95</v>
      </c>
      <c r="F68" s="64">
        <v>6016</v>
      </c>
      <c r="G68" s="31" t="s">
        <v>99</v>
      </c>
      <c r="H68" s="115"/>
      <c r="I68" s="115"/>
      <c r="J68" s="101"/>
      <c r="K68" s="101">
        <v>-57</v>
      </c>
      <c r="L68" s="44">
        <f>IF('М981'!J20='М981'!H12,'М981'!H28,IF('М981'!J20='М981'!H28,'М981'!H12,0))</f>
        <v>4473</v>
      </c>
      <c r="M68" s="29" t="str">
        <f>IF('М981'!K20='М981'!I12,'М981'!I28,IF('М981'!K20='М981'!I28,'М981'!I12,0))</f>
        <v>Смирнов Андрей</v>
      </c>
      <c r="N68" s="122"/>
      <c r="O68" s="101">
        <v>-123</v>
      </c>
      <c r="P68" s="44">
        <f>IF(R48=P40,P56,IF(R48=P56,P40,0))</f>
        <v>5346</v>
      </c>
      <c r="Q68" s="29" t="str">
        <f>IF(S48=Q40,Q56,IF(S48=Q56,Q40,0))</f>
        <v>Байназаров Азамат</v>
      </c>
      <c r="R68" s="104"/>
      <c r="S68" s="35" t="s">
        <v>4</v>
      </c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ht="10.5" customHeight="1">
      <c r="A69" s="101"/>
      <c r="B69" s="101"/>
      <c r="C69" s="101">
        <v>-33</v>
      </c>
      <c r="D69" s="61">
        <f>IF('М981'!F8='М981'!D6,'М981'!D10,IF('М981'!F8='М981'!D10,'М981'!D6,0))</f>
        <v>6016</v>
      </c>
      <c r="E69" s="29" t="str">
        <f>IF('М981'!G8='М981'!E6,'М981'!E10,IF('М981'!G8='М981'!E10,'М981'!E6,0))</f>
        <v>Бычков Артем</v>
      </c>
      <c r="F69" s="104"/>
      <c r="G69" s="101"/>
      <c r="H69" s="115"/>
      <c r="I69" s="115"/>
      <c r="J69" s="101"/>
      <c r="K69" s="101"/>
      <c r="L69" s="101"/>
      <c r="M69" s="101"/>
      <c r="N69" s="101"/>
      <c r="O69" s="101"/>
      <c r="P69" s="101"/>
      <c r="Q69" s="101">
        <v>-125</v>
      </c>
      <c r="R69" s="61">
        <f>IF(R67=P66,P68,IF(R67=P68,P66,0))</f>
        <v>5346</v>
      </c>
      <c r="S69" s="26" t="str">
        <f>IF(S67=Q66,Q68,IF(S67=Q68,Q66,0))</f>
        <v>Байназаров Азамат</v>
      </c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ht="10.5" customHeight="1">
      <c r="A70" s="101">
        <v>-116</v>
      </c>
      <c r="B70" s="44">
        <f>IF(N16=L12,L20,IF(N16=L20,L12,0))</f>
        <v>5606</v>
      </c>
      <c r="C70" s="26" t="str">
        <f>IF(O16=M12,M20,IF(O16=M20,M12,0))</f>
        <v>Матвеев Антон</v>
      </c>
      <c r="D70" s="101"/>
      <c r="E70" s="101"/>
      <c r="F70" s="101"/>
      <c r="G70" s="101"/>
      <c r="H70" s="101"/>
      <c r="I70" s="101">
        <v>-127</v>
      </c>
      <c r="J70" s="44">
        <f>IF(D71=B70,B72,IF(D71=B72,B70,0))</f>
        <v>5606</v>
      </c>
      <c r="K70" s="26" t="str">
        <f>IF(E71=C70,C72,IF(E71=C72,C70,0))</f>
        <v>Матвеев Антон</v>
      </c>
      <c r="L70" s="41"/>
      <c r="M70" s="101"/>
      <c r="N70" s="101"/>
      <c r="O70" s="101">
        <v>-120</v>
      </c>
      <c r="P70" s="44">
        <f>IF(P24=N16,N32,IF(P24=N32,N16,0))</f>
        <v>4465</v>
      </c>
      <c r="Q70" s="26" t="str">
        <f>IF(Q24=O16,O32,IF(Q24=O32,O16,0))</f>
        <v>Пехенько Кирилл</v>
      </c>
      <c r="R70" s="35"/>
      <c r="S70" s="35" t="s">
        <v>5</v>
      </c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ht="10.5" customHeight="1">
      <c r="A71" s="101"/>
      <c r="B71" s="101"/>
      <c r="C71" s="102">
        <v>127</v>
      </c>
      <c r="D71" s="64">
        <v>5962</v>
      </c>
      <c r="E71" s="33" t="s">
        <v>69</v>
      </c>
      <c r="F71" s="114"/>
      <c r="G71" s="101"/>
      <c r="H71" s="101"/>
      <c r="I71" s="101"/>
      <c r="J71" s="127"/>
      <c r="K71" s="102">
        <v>130</v>
      </c>
      <c r="L71" s="64">
        <v>5606</v>
      </c>
      <c r="M71" s="33" t="s">
        <v>73</v>
      </c>
      <c r="N71" s="114"/>
      <c r="O71" s="101"/>
      <c r="P71" s="127"/>
      <c r="Q71" s="102">
        <v>126</v>
      </c>
      <c r="R71" s="64">
        <v>4465</v>
      </c>
      <c r="S71" s="33" t="s">
        <v>74</v>
      </c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ht="10.5" customHeight="1">
      <c r="A72" s="101">
        <v>-117</v>
      </c>
      <c r="B72" s="44">
        <f>IF(N32=L28,L36,IF(N32=L36,L28,0))</f>
        <v>5962</v>
      </c>
      <c r="C72" s="29" t="str">
        <f>IF(O32=M28,M36,IF(O32=M36,M28,0))</f>
        <v>Абулаев Салават</v>
      </c>
      <c r="D72" s="104"/>
      <c r="E72" s="102"/>
      <c r="F72" s="115"/>
      <c r="G72" s="115"/>
      <c r="H72" s="115"/>
      <c r="I72" s="101">
        <v>-128</v>
      </c>
      <c r="J72" s="44">
        <f>IF(D75=B74,B76,IF(D75=B76,B74,0))</f>
        <v>6207</v>
      </c>
      <c r="K72" s="29" t="str">
        <f>IF(E75=C74,C76,IF(E75=C76,C74,0))</f>
        <v>Тарасов Артем</v>
      </c>
      <c r="L72" s="104"/>
      <c r="M72" s="35" t="s">
        <v>10</v>
      </c>
      <c r="N72" s="35"/>
      <c r="O72" s="101">
        <v>-121</v>
      </c>
      <c r="P72" s="44">
        <f>IF(P56=N48,N64,IF(P56=N64,N48,0))</f>
        <v>3701</v>
      </c>
      <c r="Q72" s="29" t="str">
        <f>IF(Q56=O48,O64,IF(Q56=O64,O48,0))</f>
        <v>Байрамалов Константин</v>
      </c>
      <c r="R72" s="104"/>
      <c r="S72" s="35" t="s">
        <v>7</v>
      </c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ht="10.5" customHeight="1">
      <c r="A73" s="101"/>
      <c r="B73" s="101"/>
      <c r="C73" s="101"/>
      <c r="D73" s="101"/>
      <c r="E73" s="102">
        <v>129</v>
      </c>
      <c r="F73" s="64">
        <v>5962</v>
      </c>
      <c r="G73" s="33" t="s">
        <v>69</v>
      </c>
      <c r="H73" s="114"/>
      <c r="I73" s="101"/>
      <c r="J73" s="101"/>
      <c r="K73" s="101">
        <v>-130</v>
      </c>
      <c r="L73" s="61">
        <f>IF(L71=J70,J72,IF(L71=J72,J70,0))</f>
        <v>6207</v>
      </c>
      <c r="M73" s="26" t="str">
        <f>IF(M71=K70,K72,IF(M71=K72,K70,0))</f>
        <v>Тарасов Артем</v>
      </c>
      <c r="N73" s="41"/>
      <c r="O73" s="101"/>
      <c r="P73" s="101"/>
      <c r="Q73" s="101">
        <v>-126</v>
      </c>
      <c r="R73" s="61">
        <f>IF(R71=P70,P72,IF(R71=P72,P70,0))</f>
        <v>3701</v>
      </c>
      <c r="S73" s="26" t="str">
        <f>IF(S71=Q70,Q72,IF(S71=Q72,Q70,0))</f>
        <v>Байрамалов Константин</v>
      </c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ht="10.5" customHeight="1">
      <c r="A74" s="101">
        <v>-118</v>
      </c>
      <c r="B74" s="44">
        <f>IF(N48=L44,L52,IF(N48=L52,L44,0))</f>
        <v>6207</v>
      </c>
      <c r="C74" s="26" t="str">
        <f>IF(O48=M44,M52,IF(O48=M52,M44,0))</f>
        <v>Тарасов Артем</v>
      </c>
      <c r="D74" s="41"/>
      <c r="E74" s="102"/>
      <c r="F74" s="104"/>
      <c r="G74" s="38" t="s">
        <v>6</v>
      </c>
      <c r="H74" s="38"/>
      <c r="I74" s="101">
        <v>-112</v>
      </c>
      <c r="J74" s="44">
        <f>IF(L12=J8,J16,IF(L12=J16,J8,0))</f>
        <v>5141</v>
      </c>
      <c r="K74" s="26" t="str">
        <f>IF(M12=K8,K16,IF(M12=K16,K8,0))</f>
        <v>Крылов Алексей</v>
      </c>
      <c r="L74" s="41"/>
      <c r="M74" s="35" t="s">
        <v>11</v>
      </c>
      <c r="N74" s="35"/>
      <c r="O74" s="101">
        <v>-131</v>
      </c>
      <c r="P74" s="44">
        <f>IF(L75=J74,J76,IF(L75=J76,J74,0))</f>
        <v>5702</v>
      </c>
      <c r="Q74" s="26" t="str">
        <f>IF(M75=K74,K76,IF(M75=K76,K74,0))</f>
        <v>Гумеров Мансур</v>
      </c>
      <c r="R74" s="35"/>
      <c r="S74" s="35" t="s">
        <v>9</v>
      </c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10.5" customHeight="1">
      <c r="A75" s="101"/>
      <c r="B75" s="101"/>
      <c r="C75" s="102">
        <v>128</v>
      </c>
      <c r="D75" s="64">
        <v>4800</v>
      </c>
      <c r="E75" s="31" t="s">
        <v>75</v>
      </c>
      <c r="F75" s="114"/>
      <c r="G75" s="101"/>
      <c r="H75" s="101"/>
      <c r="I75" s="101"/>
      <c r="J75" s="127"/>
      <c r="K75" s="102">
        <v>131</v>
      </c>
      <c r="L75" s="64">
        <v>5141</v>
      </c>
      <c r="M75" s="33" t="s">
        <v>84</v>
      </c>
      <c r="N75" s="114"/>
      <c r="O75" s="101"/>
      <c r="P75" s="127"/>
      <c r="Q75" s="102">
        <v>134</v>
      </c>
      <c r="R75" s="64">
        <v>5702</v>
      </c>
      <c r="S75" s="33" t="s">
        <v>88</v>
      </c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ht="10.5" customHeight="1">
      <c r="A76" s="101">
        <v>-119</v>
      </c>
      <c r="B76" s="44">
        <f>IF(N64=L60,L68,IF(N64=L68,L60,0))</f>
        <v>4800</v>
      </c>
      <c r="C76" s="29" t="str">
        <f>IF(O64=M60,M68,IF(O64=M68,M60,0))</f>
        <v>Рогачев Дмитрий</v>
      </c>
      <c r="D76" s="104"/>
      <c r="E76" s="101">
        <v>-129</v>
      </c>
      <c r="F76" s="61">
        <f>IF(F73=D71,D75,IF(F73=D75,D71,0))</f>
        <v>4800</v>
      </c>
      <c r="G76" s="26" t="str">
        <f>IF(G73=E71,E75,IF(G73=E75,E71,0))</f>
        <v>Рогачев Дмитрий</v>
      </c>
      <c r="H76" s="41"/>
      <c r="I76" s="101">
        <v>-113</v>
      </c>
      <c r="J76" s="44">
        <f>IF(L28=J24,J32,IF(L28=J32,J24,0))</f>
        <v>5702</v>
      </c>
      <c r="K76" s="29" t="str">
        <f>IF(M28=K24,K32,IF(M28=K32,K24,0))</f>
        <v>Гумеров Мансур</v>
      </c>
      <c r="L76" s="104"/>
      <c r="M76" s="102"/>
      <c r="N76" s="115"/>
      <c r="O76" s="101">
        <v>-132</v>
      </c>
      <c r="P76" s="44">
        <f>IF(L79=J78,J80,IF(L79=J80,J78,0))</f>
        <v>4656</v>
      </c>
      <c r="Q76" s="29" t="str">
        <f>IF(M79=K78,K80,IF(M79=K80,K78,0))</f>
        <v>Хуснутдинов Радмир</v>
      </c>
      <c r="R76" s="104"/>
      <c r="S76" s="35" t="s">
        <v>13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ht="10.5" customHeight="1">
      <c r="A77" s="101"/>
      <c r="B77" s="101"/>
      <c r="C77" s="101"/>
      <c r="D77" s="101"/>
      <c r="E77" s="101"/>
      <c r="F77" s="101"/>
      <c r="G77" s="35" t="s">
        <v>8</v>
      </c>
      <c r="H77" s="35"/>
      <c r="I77" s="101"/>
      <c r="J77" s="101"/>
      <c r="K77" s="101"/>
      <c r="L77" s="101"/>
      <c r="M77" s="102">
        <v>133</v>
      </c>
      <c r="N77" s="64">
        <v>5141</v>
      </c>
      <c r="O77" s="33" t="s">
        <v>84</v>
      </c>
      <c r="P77" s="114"/>
      <c r="Q77" s="101">
        <v>-134</v>
      </c>
      <c r="R77" s="61">
        <f>IF(R75=P74,P76,IF(R75=P76,P74,0))</f>
        <v>4656</v>
      </c>
      <c r="S77" s="26" t="str">
        <f>IF(S75=Q74,Q76,IF(S75=Q76,Q74,0))</f>
        <v>Хуснутдинов Радмир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ht="10.5" customHeight="1">
      <c r="A78" s="101">
        <v>-104</v>
      </c>
      <c r="B78" s="44">
        <f>IF(J8=H6,H10,IF(J8=H10,H6,0))</f>
        <v>5700</v>
      </c>
      <c r="C78" s="26" t="str">
        <f>IF(K8=I6,I10,IF(K8=I10,I6,0))</f>
        <v>Насыров Эмиль</v>
      </c>
      <c r="D78" s="41"/>
      <c r="E78" s="101"/>
      <c r="F78" s="101"/>
      <c r="G78" s="101"/>
      <c r="H78" s="101"/>
      <c r="I78" s="101">
        <v>-114</v>
      </c>
      <c r="J78" s="44">
        <f>IF(L44=J40,J48,IF(L44=J48,J40,0))</f>
        <v>5732</v>
      </c>
      <c r="K78" s="26" t="str">
        <f>IF(M44=K40,K48,IF(M44=K48,K40,0))</f>
        <v>Гумеров Ильсур</v>
      </c>
      <c r="L78" s="41"/>
      <c r="M78" s="102"/>
      <c r="N78" s="104"/>
      <c r="O78" s="38" t="s">
        <v>12</v>
      </c>
      <c r="P78" s="38"/>
      <c r="Q78" s="101"/>
      <c r="R78" s="101"/>
      <c r="S78" s="35" t="s">
        <v>15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ht="10.5" customHeight="1">
      <c r="A79" s="101"/>
      <c r="B79" s="101"/>
      <c r="C79" s="102">
        <v>135</v>
      </c>
      <c r="D79" s="64">
        <v>6245</v>
      </c>
      <c r="E79" s="33" t="s">
        <v>76</v>
      </c>
      <c r="F79" s="114"/>
      <c r="G79" s="101"/>
      <c r="H79" s="101"/>
      <c r="I79" s="101"/>
      <c r="J79" s="127"/>
      <c r="K79" s="102">
        <v>132</v>
      </c>
      <c r="L79" s="64">
        <v>5732</v>
      </c>
      <c r="M79" s="31" t="s">
        <v>85</v>
      </c>
      <c r="N79" s="114"/>
      <c r="O79" s="101"/>
      <c r="P79" s="101"/>
      <c r="Q79" s="101"/>
      <c r="R79" s="101"/>
      <c r="S79" s="101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ht="10.5" customHeight="1">
      <c r="A80" s="101">
        <v>-105</v>
      </c>
      <c r="B80" s="44">
        <f>IF(J16=H14,H18,IF(J16=H18,H14,0))</f>
        <v>6245</v>
      </c>
      <c r="C80" s="29" t="str">
        <f>IF(K16=I14,I18,IF(K16=I18,I14,0))</f>
        <v>Абулаев Айрат</v>
      </c>
      <c r="D80" s="104"/>
      <c r="E80" s="102"/>
      <c r="F80" s="115"/>
      <c r="G80" s="101"/>
      <c r="H80" s="101"/>
      <c r="I80" s="101">
        <v>-115</v>
      </c>
      <c r="J80" s="44">
        <f>IF(L60=J56,J64,IF(L60=J64,J56,0))</f>
        <v>4656</v>
      </c>
      <c r="K80" s="29" t="str">
        <f>IF(M60=K56,K64,IF(M60=K64,K56,0))</f>
        <v>Хуснутдинов Радмир</v>
      </c>
      <c r="L80" s="104"/>
      <c r="M80" s="101">
        <v>-133</v>
      </c>
      <c r="N80" s="61">
        <f>IF(N77=L75,L79,IF(N77=L79,L75,0))</f>
        <v>5732</v>
      </c>
      <c r="O80" s="26" t="str">
        <f>IF(O77=M75,M79,IF(O77=M79,M75,0))</f>
        <v>Гумеров Ильсур</v>
      </c>
      <c r="P80" s="41"/>
      <c r="Q80" s="101"/>
      <c r="R80" s="101"/>
      <c r="S80" s="101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ht="10.5" customHeight="1">
      <c r="A81" s="101"/>
      <c r="B81" s="101"/>
      <c r="C81" s="101"/>
      <c r="D81" s="101"/>
      <c r="E81" s="102">
        <v>139</v>
      </c>
      <c r="F81" s="64">
        <v>6245</v>
      </c>
      <c r="G81" s="33" t="s">
        <v>76</v>
      </c>
      <c r="H81" s="114"/>
      <c r="I81" s="101"/>
      <c r="J81" s="101"/>
      <c r="K81" s="101"/>
      <c r="L81" s="101"/>
      <c r="M81" s="101"/>
      <c r="N81" s="101"/>
      <c r="O81" s="35" t="s">
        <v>14</v>
      </c>
      <c r="P81" s="35"/>
      <c r="Q81" s="101"/>
      <c r="R81" s="101"/>
      <c r="S81" s="101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ht="10.5" customHeight="1">
      <c r="A82" s="101">
        <v>-106</v>
      </c>
      <c r="B82" s="44">
        <f>IF(J24=H22,H26,IF(J24=H26,H22,0))</f>
        <v>5849</v>
      </c>
      <c r="C82" s="26" t="str">
        <f>IF(K24=I22,I26,IF(K24=I26,I22,0))</f>
        <v>Андрющенко Александр</v>
      </c>
      <c r="D82" s="41"/>
      <c r="E82" s="102"/>
      <c r="F82" s="104"/>
      <c r="G82" s="102"/>
      <c r="H82" s="115"/>
      <c r="I82" s="101"/>
      <c r="J82" s="101"/>
      <c r="K82" s="101"/>
      <c r="L82" s="101"/>
      <c r="M82" s="101">
        <v>-139</v>
      </c>
      <c r="N82" s="44">
        <f>IF(F81=D79,D83,IF(F81=D83,D79,0))</f>
        <v>4822</v>
      </c>
      <c r="O82" s="26" t="str">
        <f>IF(G81=E79,E83,IF(G81=E83,E79,0))</f>
        <v>Хомутов Максим</v>
      </c>
      <c r="P82" s="41"/>
      <c r="Q82" s="101"/>
      <c r="R82" s="101"/>
      <c r="S82" s="101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ht="10.5" customHeight="1">
      <c r="A83" s="101"/>
      <c r="B83" s="101"/>
      <c r="C83" s="102">
        <v>136</v>
      </c>
      <c r="D83" s="64">
        <v>4822</v>
      </c>
      <c r="E83" s="31" t="s">
        <v>80</v>
      </c>
      <c r="F83" s="114"/>
      <c r="G83" s="102"/>
      <c r="H83" s="115"/>
      <c r="I83" s="101"/>
      <c r="J83" s="101"/>
      <c r="K83" s="101"/>
      <c r="L83" s="101"/>
      <c r="M83" s="101"/>
      <c r="N83" s="127"/>
      <c r="O83" s="102">
        <v>142</v>
      </c>
      <c r="P83" s="64">
        <v>4822</v>
      </c>
      <c r="Q83" s="33" t="s">
        <v>80</v>
      </c>
      <c r="R83" s="114"/>
      <c r="S83" s="101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ht="10.5" customHeight="1">
      <c r="A84" s="101">
        <v>-107</v>
      </c>
      <c r="B84" s="44">
        <f>IF(J32=H30,H34,IF(J32=H34,H30,0))</f>
        <v>4822</v>
      </c>
      <c r="C84" s="29" t="str">
        <f>IF(K32=I30,I34,IF(K32=I34,I30,0))</f>
        <v>Хомутов Максим</v>
      </c>
      <c r="D84" s="104"/>
      <c r="E84" s="101"/>
      <c r="F84" s="101"/>
      <c r="G84" s="102"/>
      <c r="H84" s="115"/>
      <c r="I84" s="101"/>
      <c r="J84" s="101"/>
      <c r="K84" s="101"/>
      <c r="L84" s="101"/>
      <c r="M84" s="101">
        <v>-140</v>
      </c>
      <c r="N84" s="44">
        <f>IF(F89=D87,D91,IF(F89=D91,D87,0))</f>
        <v>4219</v>
      </c>
      <c r="O84" s="29" t="str">
        <f>IF(G89=E87,E91,IF(G89=E91,E87,0))</f>
        <v>Байрашев Игорь</v>
      </c>
      <c r="P84" s="104"/>
      <c r="Q84" s="35" t="s">
        <v>107</v>
      </c>
      <c r="R84" s="35"/>
      <c r="S84" s="101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ht="10.5" customHeight="1">
      <c r="A85" s="101"/>
      <c r="B85" s="101"/>
      <c r="C85" s="101"/>
      <c r="D85" s="101"/>
      <c r="E85" s="115"/>
      <c r="F85" s="115"/>
      <c r="G85" s="102">
        <v>141</v>
      </c>
      <c r="H85" s="64">
        <v>6245</v>
      </c>
      <c r="I85" s="33" t="s">
        <v>76</v>
      </c>
      <c r="J85" s="114"/>
      <c r="K85" s="101">
        <v>-135</v>
      </c>
      <c r="L85" s="44">
        <f>IF(D79=B78,B80,IF(D79=B80,B78,0))</f>
        <v>5700</v>
      </c>
      <c r="M85" s="26" t="str">
        <f>IF(E79=C78,C80,IF(E79=C80,C78,0))</f>
        <v>Насыров Эмиль</v>
      </c>
      <c r="N85" s="41"/>
      <c r="O85" s="101">
        <v>-142</v>
      </c>
      <c r="P85" s="61">
        <f>IF(P83=N82,N84,IF(P83=N84,N82,0))</f>
        <v>4219</v>
      </c>
      <c r="Q85" s="26" t="str">
        <f>IF(Q83=O82,O84,IF(Q83=O84,O82,0))</f>
        <v>Байрашев Игорь</v>
      </c>
      <c r="R85" s="41"/>
      <c r="S85" s="101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ht="10.5" customHeight="1">
      <c r="A86" s="101">
        <v>-108</v>
      </c>
      <c r="B86" s="44">
        <f>IF(J40=H38,H42,IF(J40=H42,H38,0))</f>
        <v>4849</v>
      </c>
      <c r="C86" s="26" t="str">
        <f>IF(K40=I38,I42,IF(K40=I42,I38,0))</f>
        <v>Салимянов Руслан</v>
      </c>
      <c r="D86" s="41"/>
      <c r="E86" s="101"/>
      <c r="F86" s="101"/>
      <c r="G86" s="102"/>
      <c r="H86" s="104"/>
      <c r="I86" s="35" t="s">
        <v>16</v>
      </c>
      <c r="J86" s="35"/>
      <c r="K86" s="101"/>
      <c r="L86" s="127"/>
      <c r="M86" s="102">
        <v>143</v>
      </c>
      <c r="N86" s="64">
        <v>5849</v>
      </c>
      <c r="O86" s="128" t="s">
        <v>78</v>
      </c>
      <c r="P86" s="35"/>
      <c r="Q86" s="35" t="s">
        <v>19</v>
      </c>
      <c r="R86" s="35"/>
      <c r="S86" s="101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ht="10.5" customHeight="1">
      <c r="A87" s="101"/>
      <c r="B87" s="101"/>
      <c r="C87" s="102">
        <v>137</v>
      </c>
      <c r="D87" s="64">
        <v>4219</v>
      </c>
      <c r="E87" s="33" t="s">
        <v>72</v>
      </c>
      <c r="F87" s="114"/>
      <c r="G87" s="102"/>
      <c r="H87" s="114"/>
      <c r="I87" s="101"/>
      <c r="J87" s="101"/>
      <c r="K87" s="101">
        <v>-136</v>
      </c>
      <c r="L87" s="44">
        <f>IF(D83=B82,B84,IF(D83=B84,B82,0))</f>
        <v>5849</v>
      </c>
      <c r="M87" s="29" t="str">
        <f>IF(E83=C82,C84,IF(E83=C84,C82,0))</f>
        <v>Андрющенко Александр</v>
      </c>
      <c r="N87" s="104"/>
      <c r="O87" s="102"/>
      <c r="P87" s="101"/>
      <c r="Q87" s="101"/>
      <c r="R87" s="101"/>
      <c r="S87" s="101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ht="10.5" customHeight="1">
      <c r="A88" s="101">
        <v>-109</v>
      </c>
      <c r="B88" s="44">
        <f>IF(J48=H46,H50,IF(J48=H50,H46,0))</f>
        <v>4219</v>
      </c>
      <c r="C88" s="29" t="str">
        <f>IF(K48=I46,I50,IF(K48=I50,I46,0))</f>
        <v>Байрашев Игорь</v>
      </c>
      <c r="D88" s="104"/>
      <c r="E88" s="102"/>
      <c r="F88" s="115"/>
      <c r="G88" s="102"/>
      <c r="H88" s="115"/>
      <c r="I88" s="101"/>
      <c r="J88" s="101"/>
      <c r="K88" s="101"/>
      <c r="L88" s="101"/>
      <c r="M88" s="101"/>
      <c r="N88" s="101"/>
      <c r="O88" s="102">
        <v>145</v>
      </c>
      <c r="P88" s="64">
        <v>5731</v>
      </c>
      <c r="Q88" s="128" t="s">
        <v>89</v>
      </c>
      <c r="R88" s="36"/>
      <c r="S88" s="101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ht="10.5" customHeight="1">
      <c r="A89" s="101"/>
      <c r="B89" s="101"/>
      <c r="C89" s="101"/>
      <c r="D89" s="101"/>
      <c r="E89" s="102">
        <v>140</v>
      </c>
      <c r="F89" s="64">
        <v>5609</v>
      </c>
      <c r="G89" s="31" t="s">
        <v>83</v>
      </c>
      <c r="H89" s="114"/>
      <c r="I89" s="101"/>
      <c r="J89" s="101"/>
      <c r="K89" s="101">
        <v>-137</v>
      </c>
      <c r="L89" s="44">
        <f>IF(D87=B86,B88,IF(D87=B88,B86,0))</f>
        <v>4849</v>
      </c>
      <c r="M89" s="26" t="str">
        <f>IF(E87=C86,C88,IF(E87=C88,C86,0))</f>
        <v>Салимянов Руслан</v>
      </c>
      <c r="N89" s="41"/>
      <c r="O89" s="102"/>
      <c r="P89" s="104"/>
      <c r="Q89" s="38" t="s">
        <v>18</v>
      </c>
      <c r="R89" s="38"/>
      <c r="S89" s="101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0.5" customHeight="1">
      <c r="A90" s="101">
        <v>-110</v>
      </c>
      <c r="B90" s="44">
        <f>IF(J56=H54,H58,IF(J56=H58,H54,0))</f>
        <v>5731</v>
      </c>
      <c r="C90" s="26" t="str">
        <f>IF(K56=I54,I58,IF(K56=I58,I54,0))</f>
        <v>Исянбаев Ильсур</v>
      </c>
      <c r="D90" s="41"/>
      <c r="E90" s="102"/>
      <c r="F90" s="104"/>
      <c r="G90" s="115"/>
      <c r="H90" s="115"/>
      <c r="I90" s="101"/>
      <c r="J90" s="101"/>
      <c r="K90" s="101"/>
      <c r="L90" s="127"/>
      <c r="M90" s="102">
        <v>144</v>
      </c>
      <c r="N90" s="64">
        <v>5731</v>
      </c>
      <c r="O90" s="129" t="s">
        <v>89</v>
      </c>
      <c r="P90" s="114"/>
      <c r="Q90" s="101"/>
      <c r="R90" s="101"/>
      <c r="S90" s="101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0.5" customHeight="1">
      <c r="A91" s="101"/>
      <c r="B91" s="101"/>
      <c r="C91" s="102">
        <v>138</v>
      </c>
      <c r="D91" s="64">
        <v>5609</v>
      </c>
      <c r="E91" s="31" t="s">
        <v>83</v>
      </c>
      <c r="F91" s="114"/>
      <c r="G91" s="101">
        <v>-141</v>
      </c>
      <c r="H91" s="61">
        <f>IF(H85=F81,F89,IF(H85=F89,F81,0))</f>
        <v>5609</v>
      </c>
      <c r="I91" s="26" t="str">
        <f>IF(I85=G81,G89,IF(I85=G89,G81,0))</f>
        <v>Альмухаметов Артур</v>
      </c>
      <c r="J91" s="41"/>
      <c r="K91" s="101">
        <v>-138</v>
      </c>
      <c r="L91" s="44">
        <f>IF(D91=B90,B92,IF(D91=B92,B90,0))</f>
        <v>5731</v>
      </c>
      <c r="M91" s="29" t="str">
        <f>IF(E91=C90,C92,IF(E91=C92,C90,0))</f>
        <v>Исянбаев Ильсур</v>
      </c>
      <c r="N91" s="104"/>
      <c r="O91" s="101">
        <v>-145</v>
      </c>
      <c r="P91" s="61">
        <f>IF(P88=N86,N90,IF(P88=N90,N86,0))</f>
        <v>5849</v>
      </c>
      <c r="Q91" s="26" t="str">
        <f>IF(Q88=O86,O90,IF(Q88=O90,O86,0))</f>
        <v>Андрющенко Александр</v>
      </c>
      <c r="R91" s="41"/>
      <c r="S91" s="101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ht="10.5" customHeight="1">
      <c r="A92" s="101">
        <v>-111</v>
      </c>
      <c r="B92" s="44">
        <f>IF(J64=H62,H66,IF(J64=H66,H62,0))</f>
        <v>5609</v>
      </c>
      <c r="C92" s="29" t="str">
        <f>IF(K64=I62,I66,IF(K64=I66,I62,0))</f>
        <v>Альмухаметов Артур</v>
      </c>
      <c r="D92" s="104"/>
      <c r="E92" s="101"/>
      <c r="F92" s="101"/>
      <c r="G92" s="101"/>
      <c r="H92" s="101"/>
      <c r="I92" s="35" t="s">
        <v>17</v>
      </c>
      <c r="J92" s="35"/>
      <c r="K92" s="101"/>
      <c r="L92" s="101"/>
      <c r="M92" s="101"/>
      <c r="N92" s="101"/>
      <c r="O92" s="101"/>
      <c r="P92" s="101"/>
      <c r="Q92" s="35" t="s">
        <v>20</v>
      </c>
      <c r="R92" s="35"/>
      <c r="S92" s="101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6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6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ht="6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ht="6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ht="6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ht="6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ht="6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ht="6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ht="6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ht="6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ht="6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ht="6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ht="6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ht="6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6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6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6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ht="6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6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ht="6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6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6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ht="6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ht="6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ht="6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ht="6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ht="6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6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ht="6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6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ht="6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6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ht="6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6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ht="6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6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ht="6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6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ht="6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ht="6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ht="6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ht="6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ht="6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ht="6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ht="6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ht="6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ht="6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ht="6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ht="6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ht="6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ht="6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6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ht="6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6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6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6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ht="6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6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ht="6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6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ht="6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ht="6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ht="6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ht="6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ht="6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ht="6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ht="6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ht="6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ht="6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ht="6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ht="6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ht="6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ht="6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ht="6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ht="6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ht="6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ht="6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ht="6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ht="6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ht="6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6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6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ht="6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6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6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ht="6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6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6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ht="6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6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6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ht="6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6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6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ht="6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ht="6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ht="6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</sheetData>
  <sheetProtection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E3:N3 Q3:S3 Q5:S9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zoomScalePageLayoutView="0" workbookViewId="0" topLeftCell="A8">
      <selection activeCell="A1" sqref="A1:I1"/>
    </sheetView>
  </sheetViews>
  <sheetFormatPr defaultColWidth="9.00390625" defaultRowHeight="6" customHeight="1"/>
  <cols>
    <col min="1" max="1" width="5.00390625" style="131" customWidth="1"/>
    <col min="2" max="2" width="3.75390625" style="131" customWidth="1"/>
    <col min="3" max="3" width="11.75390625" style="131" customWidth="1"/>
    <col min="4" max="4" width="3.75390625" style="131" customWidth="1"/>
    <col min="5" max="5" width="9.75390625" style="131" customWidth="1"/>
    <col min="6" max="6" width="3.75390625" style="131" customWidth="1"/>
    <col min="7" max="7" width="9.75390625" style="131" customWidth="1"/>
    <col min="8" max="8" width="3.75390625" style="131" customWidth="1"/>
    <col min="9" max="9" width="11.75390625" style="131" customWidth="1"/>
    <col min="10" max="10" width="3.75390625" style="131" customWidth="1"/>
    <col min="11" max="11" width="9.75390625" style="131" customWidth="1"/>
    <col min="12" max="12" width="3.75390625" style="131" customWidth="1"/>
    <col min="13" max="13" width="8.75390625" style="131" customWidth="1"/>
    <col min="14" max="14" width="3.75390625" style="131" customWidth="1"/>
    <col min="15" max="15" width="9.75390625" style="131" customWidth="1"/>
    <col min="16" max="16" width="3.75390625" style="131" customWidth="1"/>
    <col min="17" max="17" width="9.75390625" style="131" customWidth="1"/>
    <col min="18" max="18" width="3.75390625" style="131" customWidth="1"/>
    <col min="19" max="19" width="15.75390625" style="131" customWidth="1"/>
    <col min="20" max="30" width="9.125" style="130" customWidth="1"/>
    <col min="31" max="16384" width="9.125" style="131" customWidth="1"/>
  </cols>
  <sheetData>
    <row r="1" spans="1:19" s="81" customFormat="1" ht="16.5" thickBot="1">
      <c r="A1" s="141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81" customFormat="1" ht="13.5" thickBot="1">
      <c r="A2" s="146" t="s">
        <v>106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3.25">
      <c r="A3" s="151" t="str">
        <f>'М983'!A3:S3</f>
        <v>Молодежное Первенство Республики Башкортостан (до 22 лет)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21.75" customHeight="1">
      <c r="A4" s="152" t="str">
        <f>CONCATENATE(сМ98!A4," ",сМ98!C4)</f>
        <v> 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30" ht="10.5" customHeight="1">
      <c r="A5" s="101"/>
      <c r="B5" s="101"/>
      <c r="C5" s="101"/>
      <c r="D5" s="101"/>
      <c r="E5" s="101"/>
      <c r="F5" s="101"/>
      <c r="G5" s="101"/>
      <c r="H5" s="101"/>
      <c r="I5" s="101"/>
      <c r="J5" s="153"/>
      <c r="K5" s="153"/>
      <c r="L5" s="153"/>
      <c r="M5" s="101">
        <v>-151</v>
      </c>
      <c r="N5" s="44">
        <f>IF(F9=D7,D11,IF(F9=D11,D7,0))</f>
        <v>5268</v>
      </c>
      <c r="O5" s="26" t="str">
        <f>IF(G9=E7,E11,IF(G9=E11,E7,0))</f>
        <v>Маннанов Руслан</v>
      </c>
      <c r="P5" s="41"/>
      <c r="Q5" s="101"/>
      <c r="R5" s="101"/>
      <c r="S5" s="101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10.5" customHeight="1">
      <c r="A6" s="101">
        <v>-96</v>
      </c>
      <c r="B6" s="44">
        <f>IF('М983'!H10='М983'!F8,'М983'!F12,IF('М983'!H10='М983'!F12,'М983'!F8,0))</f>
        <v>6334</v>
      </c>
      <c r="C6" s="26" t="str">
        <f>IF('М983'!I10='М983'!G8,'М983'!G12,IF('М983'!I10='М983'!G12,'М983'!G8,0))</f>
        <v>Даутов Радмир</v>
      </c>
      <c r="D6" s="41"/>
      <c r="E6" s="101"/>
      <c r="F6" s="101"/>
      <c r="G6" s="101">
        <v>-143</v>
      </c>
      <c r="H6" s="44">
        <f>IF('М983'!N86='М983'!L85,'М983'!L87,IF('М983'!N86='М983'!L87,'М983'!L85,0))</f>
        <v>5700</v>
      </c>
      <c r="I6" s="26" t="str">
        <f>IF('М983'!O86='М983'!M85,'М983'!M87,IF('М983'!O86='М983'!M87,'М983'!M85,0))</f>
        <v>Насыров Эмиль</v>
      </c>
      <c r="J6" s="41"/>
      <c r="K6" s="101"/>
      <c r="L6" s="101"/>
      <c r="M6" s="101"/>
      <c r="N6" s="101"/>
      <c r="O6" s="102">
        <v>154</v>
      </c>
      <c r="P6" s="49">
        <v>5268</v>
      </c>
      <c r="Q6" s="33" t="s">
        <v>94</v>
      </c>
      <c r="R6" s="114"/>
      <c r="S6" s="101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0.5" customHeight="1">
      <c r="A7" s="101"/>
      <c r="B7" s="101"/>
      <c r="C7" s="102">
        <v>147</v>
      </c>
      <c r="D7" s="49">
        <v>6334</v>
      </c>
      <c r="E7" s="33" t="s">
        <v>100</v>
      </c>
      <c r="F7" s="114"/>
      <c r="G7" s="101"/>
      <c r="H7" s="101"/>
      <c r="I7" s="102">
        <v>146</v>
      </c>
      <c r="J7" s="49">
        <v>5700</v>
      </c>
      <c r="K7" s="33" t="s">
        <v>82</v>
      </c>
      <c r="L7" s="114"/>
      <c r="M7" s="101">
        <v>-152</v>
      </c>
      <c r="N7" s="44">
        <f>IF(F17=D15,D19,IF(F17=D19,D15,0))</f>
        <v>5829</v>
      </c>
      <c r="O7" s="29" t="str">
        <f>IF(G17=E15,E19,IF(G17=E19,E15,0))</f>
        <v>Яркаев Дмитрий</v>
      </c>
      <c r="P7" s="104"/>
      <c r="Q7" s="35" t="s">
        <v>27</v>
      </c>
      <c r="R7" s="35"/>
      <c r="S7" s="10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0.5" customHeight="1">
      <c r="A8" s="101">
        <v>-97</v>
      </c>
      <c r="B8" s="44">
        <f>IF('М983'!H18='М983'!F16,'М983'!F20,IF('М983'!H18='М983'!F20,'М983'!F16,0))</f>
        <v>5737</v>
      </c>
      <c r="C8" s="29" t="str">
        <f>IF('М983'!I18='М983'!G16,'М983'!G20,IF('М983'!I18='М983'!G20,'М983'!G16,0))</f>
        <v>Селезнев Владислав</v>
      </c>
      <c r="D8" s="104"/>
      <c r="E8" s="102"/>
      <c r="F8" s="115"/>
      <c r="G8" s="101">
        <v>-144</v>
      </c>
      <c r="H8" s="44">
        <f>IF('М983'!N90='М983'!L89,'М983'!L91,IF('М983'!N90='М983'!L91,'М983'!L89,0))</f>
        <v>4849</v>
      </c>
      <c r="I8" s="29" t="str">
        <f>IF('М983'!O90='М983'!M89,'М983'!M91,IF('М983'!O90='М983'!M91,'М983'!M89,0))</f>
        <v>Салимянов Руслан</v>
      </c>
      <c r="J8" s="104"/>
      <c r="K8" s="35" t="s">
        <v>21</v>
      </c>
      <c r="L8" s="35"/>
      <c r="M8" s="101"/>
      <c r="N8" s="101"/>
      <c r="O8" s="101">
        <v>-154</v>
      </c>
      <c r="P8" s="44">
        <f>IF(P6=N5,N7,IF(P6=N7,N5,0))</f>
        <v>5829</v>
      </c>
      <c r="Q8" s="26" t="str">
        <f>IF(Q6=O5,O7,IF(Q6=O7,O5,0))</f>
        <v>Яркаев Дмитрий</v>
      </c>
      <c r="R8" s="41"/>
      <c r="S8" s="101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0.5" customHeight="1">
      <c r="A9" s="101"/>
      <c r="B9" s="101"/>
      <c r="C9" s="101"/>
      <c r="D9" s="101"/>
      <c r="E9" s="102">
        <v>151</v>
      </c>
      <c r="F9" s="49">
        <v>6334</v>
      </c>
      <c r="G9" s="33" t="s">
        <v>100</v>
      </c>
      <c r="H9" s="114"/>
      <c r="I9" s="101">
        <v>-146</v>
      </c>
      <c r="J9" s="44">
        <f>IF(J7=H6,H8,IF(J7=H8,H6,0))</f>
        <v>4849</v>
      </c>
      <c r="K9" s="26" t="str">
        <f>IF(K7=I6,I8,IF(K7=I8,I6,0))</f>
        <v>Салимянов Руслан</v>
      </c>
      <c r="L9" s="41"/>
      <c r="M9" s="101"/>
      <c r="N9" s="101"/>
      <c r="O9" s="101"/>
      <c r="P9" s="101"/>
      <c r="Q9" s="35" t="s">
        <v>29</v>
      </c>
      <c r="R9" s="35"/>
      <c r="S9" s="101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0.5" customHeight="1">
      <c r="A10" s="101">
        <v>-98</v>
      </c>
      <c r="B10" s="44">
        <f>IF('М983'!H26='М983'!F24,'М983'!F28,IF('М983'!H26='М983'!F28,'М983'!F24,0))</f>
        <v>5268</v>
      </c>
      <c r="C10" s="26" t="str">
        <f>IF('М983'!I26='М983'!G24,'М983'!G28,IF('М983'!I26='М983'!G28,'М983'!G24,0))</f>
        <v>Маннанов Руслан</v>
      </c>
      <c r="D10" s="114"/>
      <c r="E10" s="102"/>
      <c r="F10" s="104"/>
      <c r="G10" s="102"/>
      <c r="H10" s="115"/>
      <c r="I10" s="101"/>
      <c r="J10" s="35"/>
      <c r="K10" s="35" t="s">
        <v>22</v>
      </c>
      <c r="L10" s="35"/>
      <c r="M10" s="101">
        <v>-147</v>
      </c>
      <c r="N10" s="44">
        <f>IF(D7=B6,B8,IF(D7=B8,B6,0))</f>
        <v>5737</v>
      </c>
      <c r="O10" s="26" t="str">
        <f>IF(E7=C6,C8,IF(E7=C8,C6,0))</f>
        <v>Селезнев Владислав</v>
      </c>
      <c r="P10" s="41"/>
      <c r="Q10" s="101"/>
      <c r="R10" s="101"/>
      <c r="S10" s="101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ht="10.5" customHeight="1">
      <c r="A11" s="101"/>
      <c r="B11" s="101"/>
      <c r="C11" s="102">
        <v>148</v>
      </c>
      <c r="D11" s="49">
        <v>5268</v>
      </c>
      <c r="E11" s="31" t="s">
        <v>94</v>
      </c>
      <c r="F11" s="101"/>
      <c r="G11" s="102"/>
      <c r="H11" s="115"/>
      <c r="I11" s="101"/>
      <c r="J11" s="101"/>
      <c r="K11" s="101"/>
      <c r="L11" s="101"/>
      <c r="M11" s="101"/>
      <c r="N11" s="101"/>
      <c r="O11" s="102">
        <v>155</v>
      </c>
      <c r="P11" s="49">
        <v>5352</v>
      </c>
      <c r="Q11" s="33" t="s">
        <v>95</v>
      </c>
      <c r="R11" s="114"/>
      <c r="S11" s="101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ht="10.5" customHeight="1">
      <c r="A12" s="101">
        <v>-99</v>
      </c>
      <c r="B12" s="44">
        <f>IF('М983'!H34='М983'!F32,'М983'!F36,IF('М983'!H34='М983'!F36,'М983'!F32,0))</f>
        <v>5352</v>
      </c>
      <c r="C12" s="29" t="str">
        <f>IF('М983'!I34='М983'!G32,'М983'!G36,IF('М983'!I34='М983'!G36,'М983'!G32,0))</f>
        <v>Юнусов Искандар</v>
      </c>
      <c r="D12" s="104"/>
      <c r="E12" s="101"/>
      <c r="F12" s="101"/>
      <c r="G12" s="102"/>
      <c r="H12" s="115"/>
      <c r="I12" s="101"/>
      <c r="J12" s="101"/>
      <c r="K12" s="101"/>
      <c r="L12" s="101"/>
      <c r="M12" s="101">
        <v>-148</v>
      </c>
      <c r="N12" s="44">
        <f>IF(D11=B10,B12,IF(D11=B12,B10,0))</f>
        <v>5352</v>
      </c>
      <c r="O12" s="29" t="str">
        <f>IF(E11=C10,C12,IF(E11=C12,C10,0))</f>
        <v>Юнусов Искандар</v>
      </c>
      <c r="P12" s="104"/>
      <c r="Q12" s="102"/>
      <c r="R12" s="115"/>
      <c r="S12" s="115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ht="10.5" customHeight="1">
      <c r="A13" s="101"/>
      <c r="B13" s="101"/>
      <c r="C13" s="101"/>
      <c r="D13" s="101"/>
      <c r="E13" s="115"/>
      <c r="F13" s="115"/>
      <c r="G13" s="102">
        <v>153</v>
      </c>
      <c r="H13" s="49">
        <v>6334</v>
      </c>
      <c r="I13" s="33" t="s">
        <v>100</v>
      </c>
      <c r="J13" s="114"/>
      <c r="K13" s="101"/>
      <c r="L13" s="101"/>
      <c r="M13" s="101"/>
      <c r="N13" s="101"/>
      <c r="O13" s="101"/>
      <c r="P13" s="101"/>
      <c r="Q13" s="102">
        <v>157</v>
      </c>
      <c r="R13" s="46">
        <v>5530</v>
      </c>
      <c r="S13" s="33" t="s">
        <v>102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ht="10.5" customHeight="1">
      <c r="A14" s="101">
        <v>-100</v>
      </c>
      <c r="B14" s="44">
        <f>IF('М983'!H42='М983'!F40,'М983'!F44,IF('М983'!H42='М983'!F44,'М983'!F40,0))</f>
        <v>5530</v>
      </c>
      <c r="C14" s="26" t="str">
        <f>IF('М983'!I42='М983'!G40,'М983'!G44,IF('М983'!I42='М983'!G44,'М983'!G40,0))</f>
        <v>Шумихин Денис</v>
      </c>
      <c r="D14" s="114"/>
      <c r="E14" s="101"/>
      <c r="F14" s="101"/>
      <c r="G14" s="102"/>
      <c r="H14" s="104"/>
      <c r="I14" s="35" t="s">
        <v>23</v>
      </c>
      <c r="J14" s="35"/>
      <c r="K14" s="101"/>
      <c r="L14" s="101"/>
      <c r="M14" s="101">
        <v>-149</v>
      </c>
      <c r="N14" s="44">
        <f>IF(D15=B14,B16,IF(D15=B16,B14,0))</f>
        <v>5530</v>
      </c>
      <c r="O14" s="26" t="str">
        <f>IF(E15=C14,C16,IF(E15=C16,C14,0))</f>
        <v>Шумихин Денис</v>
      </c>
      <c r="P14" s="114"/>
      <c r="Q14" s="102"/>
      <c r="R14" s="38"/>
      <c r="S14" s="38" t="s">
        <v>24</v>
      </c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10.5" customHeight="1">
      <c r="A15" s="101"/>
      <c r="B15" s="101"/>
      <c r="C15" s="102">
        <v>149</v>
      </c>
      <c r="D15" s="49">
        <v>5470</v>
      </c>
      <c r="E15" s="33" t="s">
        <v>87</v>
      </c>
      <c r="F15" s="114"/>
      <c r="G15" s="102"/>
      <c r="H15" s="115"/>
      <c r="I15" s="101"/>
      <c r="J15" s="101"/>
      <c r="K15" s="101"/>
      <c r="L15" s="101"/>
      <c r="M15" s="101"/>
      <c r="N15" s="101"/>
      <c r="O15" s="102">
        <v>156</v>
      </c>
      <c r="P15" s="49">
        <v>5530</v>
      </c>
      <c r="Q15" s="31" t="s">
        <v>102</v>
      </c>
      <c r="R15" s="101"/>
      <c r="S15" s="10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ht="10.5" customHeight="1">
      <c r="A16" s="101">
        <v>-101</v>
      </c>
      <c r="B16" s="44">
        <f>IF('М983'!H50='М983'!F48,'М983'!F52,IF('М983'!H50='М983'!F52,'М983'!F48,0))</f>
        <v>5470</v>
      </c>
      <c r="C16" s="29" t="str">
        <f>IF('М983'!I50='М983'!G48,'М983'!G52,IF('М983'!I50='М983'!G52,'М983'!G48,0))</f>
        <v>Абсалямов Родион</v>
      </c>
      <c r="D16" s="104"/>
      <c r="E16" s="102"/>
      <c r="F16" s="115"/>
      <c r="G16" s="102"/>
      <c r="H16" s="115"/>
      <c r="I16" s="101"/>
      <c r="J16" s="101"/>
      <c r="K16" s="101"/>
      <c r="L16" s="101"/>
      <c r="M16" s="101">
        <v>-150</v>
      </c>
      <c r="N16" s="44">
        <f>IF(D19=B18,B20,IF(D19=B20,B18,0))</f>
        <v>6016</v>
      </c>
      <c r="O16" s="29" t="str">
        <f>IF(E19=C18,C20,IF(E19=C20,C18,0))</f>
        <v>Бычков Артем</v>
      </c>
      <c r="P16" s="104"/>
      <c r="Q16" s="101">
        <v>-157</v>
      </c>
      <c r="R16" s="44">
        <f>IF(R13=P11,P15,IF(R13=P15,P11,0))</f>
        <v>5352</v>
      </c>
      <c r="S16" s="26" t="str">
        <f>IF(S13=Q11,Q15,IF(S13=Q15,Q11,0))</f>
        <v>Юнусов Искандар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ht="10.5" customHeight="1">
      <c r="A17" s="101"/>
      <c r="B17" s="101"/>
      <c r="C17" s="101"/>
      <c r="D17" s="101"/>
      <c r="E17" s="102">
        <v>152</v>
      </c>
      <c r="F17" s="49">
        <v>5470</v>
      </c>
      <c r="G17" s="31" t="s">
        <v>87</v>
      </c>
      <c r="H17" s="114"/>
      <c r="I17" s="101"/>
      <c r="J17" s="101"/>
      <c r="K17" s="101">
        <v>-155</v>
      </c>
      <c r="L17" s="44">
        <f>IF(P11=N10,N12,IF(P11=N12,N10,0))</f>
        <v>5737</v>
      </c>
      <c r="M17" s="26" t="str">
        <f>IF(Q11=O10,O12,IF(Q11=O12,O10,0))</f>
        <v>Селезнев Владислав</v>
      </c>
      <c r="N17" s="41"/>
      <c r="O17" s="115"/>
      <c r="P17" s="115"/>
      <c r="Q17" s="101"/>
      <c r="R17" s="101"/>
      <c r="S17" s="35" t="s">
        <v>26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ht="10.5" customHeight="1">
      <c r="A18" s="101">
        <v>-102</v>
      </c>
      <c r="B18" s="44">
        <f>IF('М983'!H58='М983'!F56,'М983'!F60,IF('М983'!H58='М983'!F60,'М983'!F56,0))</f>
        <v>5829</v>
      </c>
      <c r="C18" s="26" t="str">
        <f>IF('М983'!I58='М983'!G56,'М983'!G60,IF('М983'!I58='М983'!G60,'М983'!G56,0))</f>
        <v>Яркаев Дмитрий</v>
      </c>
      <c r="D18" s="114"/>
      <c r="E18" s="102"/>
      <c r="F18" s="104"/>
      <c r="G18" s="115"/>
      <c r="H18" s="115"/>
      <c r="I18" s="101"/>
      <c r="J18" s="101"/>
      <c r="K18" s="101"/>
      <c r="L18" s="101"/>
      <c r="M18" s="102">
        <v>158</v>
      </c>
      <c r="N18" s="49">
        <v>6016</v>
      </c>
      <c r="O18" s="33" t="s">
        <v>99</v>
      </c>
      <c r="P18" s="114"/>
      <c r="Q18" s="101"/>
      <c r="R18" s="101"/>
      <c r="S18" s="10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ht="10.5" customHeight="1">
      <c r="A19" s="101"/>
      <c r="B19" s="101"/>
      <c r="C19" s="102">
        <v>150</v>
      </c>
      <c r="D19" s="49">
        <v>5829</v>
      </c>
      <c r="E19" s="31" t="s">
        <v>91</v>
      </c>
      <c r="F19" s="101"/>
      <c r="G19" s="101">
        <v>-153</v>
      </c>
      <c r="H19" s="44">
        <f>IF(H13=F9,F17,IF(H13=F17,F9,0))</f>
        <v>5470</v>
      </c>
      <c r="I19" s="26" t="str">
        <f>IF(I13=G9,G17,IF(I13=G17,G9,0))</f>
        <v>Абсалямов Родион</v>
      </c>
      <c r="J19" s="41"/>
      <c r="K19" s="101">
        <v>-156</v>
      </c>
      <c r="L19" s="44">
        <f>IF(P15=N14,N16,IF(P15=N16,N14,0))</f>
        <v>6016</v>
      </c>
      <c r="M19" s="29" t="str">
        <f>IF(Q15=O14,O16,IF(Q15=O16,O14,0))</f>
        <v>Бычков Артем</v>
      </c>
      <c r="N19" s="104"/>
      <c r="O19" s="35" t="s">
        <v>28</v>
      </c>
      <c r="P19" s="35"/>
      <c r="Q19" s="101"/>
      <c r="R19" s="101"/>
      <c r="S19" s="10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ht="10.5" customHeight="1">
      <c r="A20" s="101">
        <v>-103</v>
      </c>
      <c r="B20" s="44">
        <f>IF('М983'!H66='М983'!F64,'М983'!F68,IF('М983'!H66='М983'!F68,'М983'!F64,0))</f>
        <v>6016</v>
      </c>
      <c r="C20" s="29" t="str">
        <f>IF('М983'!I66='М983'!G64,'М983'!G68,IF('М983'!I66='М983'!G68,'М983'!G64,0))</f>
        <v>Бычков Артем</v>
      </c>
      <c r="D20" s="104"/>
      <c r="E20" s="101"/>
      <c r="F20" s="101"/>
      <c r="G20" s="101"/>
      <c r="H20" s="101"/>
      <c r="I20" s="35" t="s">
        <v>25</v>
      </c>
      <c r="J20" s="35"/>
      <c r="K20" s="101"/>
      <c r="L20" s="101"/>
      <c r="M20" s="101">
        <v>-158</v>
      </c>
      <c r="N20" s="44">
        <f>IF(N18=L17,L19,IF(N18=L19,L17,0))</f>
        <v>5737</v>
      </c>
      <c r="O20" s="26" t="str">
        <f>IF(O18=M17,M19,IF(O18=M19,M17,0))</f>
        <v>Селезнев Владислав</v>
      </c>
      <c r="P20" s="41"/>
      <c r="Q20" s="101"/>
      <c r="R20" s="101"/>
      <c r="S20" s="10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0.5" customHeight="1">
      <c r="A21" s="101"/>
      <c r="B21" s="101"/>
      <c r="C21" s="101"/>
      <c r="D21" s="101"/>
      <c r="E21" s="115"/>
      <c r="F21" s="115"/>
      <c r="G21" s="101"/>
      <c r="H21" s="101"/>
      <c r="I21" s="101"/>
      <c r="J21" s="101"/>
      <c r="K21" s="101"/>
      <c r="L21" s="101"/>
      <c r="M21" s="101"/>
      <c r="N21" s="101"/>
      <c r="O21" s="35" t="s">
        <v>30</v>
      </c>
      <c r="P21" s="35"/>
      <c r="Q21" s="101"/>
      <c r="R21" s="101"/>
      <c r="S21" s="10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0.5" customHeight="1">
      <c r="A22" s="101">
        <v>-80</v>
      </c>
      <c r="B22" s="44">
        <f>IF('М983'!F8='М983'!D7,'М983'!D9,IF('М983'!F8='М983'!D9,'М983'!D7,0))</f>
        <v>6933</v>
      </c>
      <c r="C22" s="26" t="str">
        <f>IF('М983'!G8='М983'!E7,'М983'!E9,IF('М983'!G8='М983'!E9,'М983'!E7,0))</f>
        <v>Шишелов Никита</v>
      </c>
      <c r="D22" s="114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>
        <v>-171</v>
      </c>
      <c r="P22" s="44">
        <f>IF(H29=F25,F33,IF(H29=F33,F25,0))</f>
        <v>6933</v>
      </c>
      <c r="Q22" s="26" t="str">
        <f>IF(I29=G25,G33,IF(I29=G33,G25,0))</f>
        <v>Шишелов Никита</v>
      </c>
      <c r="R22" s="41"/>
      <c r="S22" s="10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0.5" customHeight="1">
      <c r="A23" s="101"/>
      <c r="B23" s="101"/>
      <c r="C23" s="102">
        <v>159</v>
      </c>
      <c r="D23" s="49">
        <v>6933</v>
      </c>
      <c r="E23" s="33" t="s">
        <v>98</v>
      </c>
      <c r="F23" s="11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>
        <v>174</v>
      </c>
      <c r="R23" s="46">
        <v>5278</v>
      </c>
      <c r="S23" s="33" t="s">
        <v>97</v>
      </c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0.5" customHeight="1">
      <c r="A24" s="101">
        <v>-81</v>
      </c>
      <c r="B24" s="44">
        <f>IF('М983'!F12='М983'!D11,'М983'!D13,IF('М983'!F12='М983'!D13,'М983'!D11,0))</f>
        <v>0</v>
      </c>
      <c r="C24" s="29">
        <f>IF('М983'!G12='М983'!E11,'М983'!E13,IF('М983'!G12='М983'!E13,'М983'!E11,0))</f>
        <v>0</v>
      </c>
      <c r="D24" s="104"/>
      <c r="E24" s="102"/>
      <c r="F24" s="115"/>
      <c r="G24" s="101"/>
      <c r="H24" s="101"/>
      <c r="I24" s="101"/>
      <c r="J24" s="101"/>
      <c r="K24" s="101"/>
      <c r="L24" s="101"/>
      <c r="M24" s="101"/>
      <c r="N24" s="101"/>
      <c r="O24" s="101">
        <v>-172</v>
      </c>
      <c r="P24" s="44">
        <f>IF(H45=F41,F49,IF(H45=F49,F41,0))</f>
        <v>5278</v>
      </c>
      <c r="Q24" s="29" t="str">
        <f>IF(I45=G41,G49,IF(I45=G49,G41,0))</f>
        <v>Раянов Рамиль</v>
      </c>
      <c r="R24" s="35"/>
      <c r="S24" s="35" t="s">
        <v>108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0.5" customHeight="1">
      <c r="A25" s="101"/>
      <c r="B25" s="101"/>
      <c r="C25" s="101"/>
      <c r="D25" s="101"/>
      <c r="E25" s="102">
        <v>167</v>
      </c>
      <c r="F25" s="49">
        <v>6933</v>
      </c>
      <c r="G25" s="33" t="s">
        <v>98</v>
      </c>
      <c r="H25" s="114"/>
      <c r="I25" s="101"/>
      <c r="J25" s="101"/>
      <c r="K25" s="101"/>
      <c r="L25" s="101"/>
      <c r="M25" s="101"/>
      <c r="N25" s="101"/>
      <c r="O25" s="101"/>
      <c r="P25" s="101"/>
      <c r="Q25" s="101">
        <v>-174</v>
      </c>
      <c r="R25" s="44">
        <f>IF(R23=P22,P24,IF(R23=P24,P22,0))</f>
        <v>6933</v>
      </c>
      <c r="S25" s="26" t="str">
        <f>IF(S23=Q22,Q24,IF(S23=Q24,Q22,0))</f>
        <v>Шишелов Никита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0.5" customHeight="1">
      <c r="A26" s="101">
        <v>-82</v>
      </c>
      <c r="B26" s="44">
        <f>IF('М983'!F16='М983'!D15,'М983'!D17,IF('М983'!F16='М983'!D17,'М983'!D15,0))</f>
        <v>0</v>
      </c>
      <c r="C26" s="26">
        <f>IF('М983'!G16='М983'!E15,'М983'!E17,IF('М983'!G16='М983'!E17,'М983'!E15,0))</f>
        <v>0</v>
      </c>
      <c r="D26" s="114"/>
      <c r="E26" s="102"/>
      <c r="F26" s="104"/>
      <c r="G26" s="102"/>
      <c r="H26" s="115"/>
      <c r="I26" s="101"/>
      <c r="J26" s="101"/>
      <c r="K26" s="101"/>
      <c r="L26" s="101"/>
      <c r="M26" s="101">
        <v>-167</v>
      </c>
      <c r="N26" s="44">
        <f>IF(F25=D23,D27,IF(F25=D27,D23,0))</f>
        <v>0</v>
      </c>
      <c r="O26" s="26">
        <f>IF(G25=E23,E27,IF(G25=E27,E23,0))</f>
        <v>0</v>
      </c>
      <c r="P26" s="41"/>
      <c r="Q26" s="125"/>
      <c r="R26" s="35"/>
      <c r="S26" s="35" t="s">
        <v>109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1:30" ht="10.5" customHeight="1">
      <c r="A27" s="101"/>
      <c r="B27" s="101"/>
      <c r="C27" s="102">
        <v>160</v>
      </c>
      <c r="D27" s="49"/>
      <c r="E27" s="31"/>
      <c r="F27" s="101"/>
      <c r="G27" s="102"/>
      <c r="H27" s="115"/>
      <c r="I27" s="101"/>
      <c r="J27" s="101"/>
      <c r="K27" s="101"/>
      <c r="L27" s="101"/>
      <c r="M27" s="101"/>
      <c r="N27" s="101"/>
      <c r="O27" s="102">
        <v>175</v>
      </c>
      <c r="P27" s="49">
        <v>3700</v>
      </c>
      <c r="Q27" s="33" t="s">
        <v>96</v>
      </c>
      <c r="R27" s="101"/>
      <c r="S27" s="101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1:30" ht="10.5" customHeight="1">
      <c r="A28" s="101">
        <v>-83</v>
      </c>
      <c r="B28" s="44">
        <f>IF('М983'!F20='М983'!D19,'М983'!D21,IF('М983'!F20='М983'!D21,'М983'!D19,0))</f>
        <v>0</v>
      </c>
      <c r="C28" s="29">
        <f>IF('М983'!G20='М983'!E19,'М983'!E21,IF('М983'!G20='М983'!E21,'М983'!E19,0))</f>
        <v>0</v>
      </c>
      <c r="D28" s="104"/>
      <c r="E28" s="101"/>
      <c r="F28" s="101"/>
      <c r="G28" s="102"/>
      <c r="H28" s="115"/>
      <c r="I28" s="101"/>
      <c r="J28" s="101"/>
      <c r="K28" s="101"/>
      <c r="L28" s="101"/>
      <c r="M28" s="101">
        <v>-168</v>
      </c>
      <c r="N28" s="44">
        <f>IF(F33=D31,D35,IF(F33=D35,D31,0))</f>
        <v>3700</v>
      </c>
      <c r="O28" s="29" t="str">
        <f>IF(G33=E31,E35,IF(G33=E35,E31,0))</f>
        <v>Зверс Марк</v>
      </c>
      <c r="P28" s="104"/>
      <c r="Q28" s="102"/>
      <c r="R28" s="101"/>
      <c r="S28" s="10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ht="10.5" customHeight="1">
      <c r="A29" s="101"/>
      <c r="B29" s="101"/>
      <c r="C29" s="101"/>
      <c r="D29" s="101"/>
      <c r="E29" s="115"/>
      <c r="F29" s="115"/>
      <c r="G29" s="102">
        <v>171</v>
      </c>
      <c r="H29" s="49">
        <v>5386</v>
      </c>
      <c r="I29" s="33" t="s">
        <v>93</v>
      </c>
      <c r="J29" s="114"/>
      <c r="K29" s="101"/>
      <c r="L29" s="101"/>
      <c r="M29" s="101"/>
      <c r="N29" s="101"/>
      <c r="O29" s="101"/>
      <c r="P29" s="101"/>
      <c r="Q29" s="102">
        <v>177</v>
      </c>
      <c r="R29" s="46">
        <v>6661</v>
      </c>
      <c r="S29" s="33" t="s">
        <v>101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ht="10.5" customHeight="1">
      <c r="A30" s="101">
        <v>-84</v>
      </c>
      <c r="B30" s="44">
        <f>IF('М983'!F24='М983'!D23,'М983'!D25,IF('М983'!F24='М983'!D25,'М983'!D23,0))</f>
        <v>5386</v>
      </c>
      <c r="C30" s="26" t="str">
        <f>IF('М983'!G24='М983'!E23,'М983'!E25,IF('М983'!G24='М983'!E25,'М983'!E23,0))</f>
        <v>Якупов Вадим</v>
      </c>
      <c r="D30" s="114"/>
      <c r="E30" s="101"/>
      <c r="F30" s="101"/>
      <c r="G30" s="102"/>
      <c r="H30" s="104"/>
      <c r="I30" s="102"/>
      <c r="J30" s="115"/>
      <c r="K30" s="101"/>
      <c r="L30" s="101"/>
      <c r="M30" s="101">
        <v>-169</v>
      </c>
      <c r="N30" s="44">
        <f>IF(F41=D39,D43,IF(F41=D43,D39,0))</f>
        <v>6661</v>
      </c>
      <c r="O30" s="26" t="str">
        <f>IF(G41=E39,E43,IF(G41=E43,E39,0))</f>
        <v>Столяров Евгений</v>
      </c>
      <c r="P30" s="114"/>
      <c r="Q30" s="102"/>
      <c r="R30" s="35"/>
      <c r="S30" s="35" t="s">
        <v>110</v>
      </c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1:30" ht="10.5" customHeight="1">
      <c r="A31" s="101"/>
      <c r="B31" s="101"/>
      <c r="C31" s="102">
        <v>161</v>
      </c>
      <c r="D31" s="49">
        <v>5386</v>
      </c>
      <c r="E31" s="33" t="s">
        <v>93</v>
      </c>
      <c r="F31" s="114"/>
      <c r="G31" s="102"/>
      <c r="H31" s="101"/>
      <c r="I31" s="102"/>
      <c r="J31" s="115"/>
      <c r="K31" s="101"/>
      <c r="L31" s="101"/>
      <c r="M31" s="101"/>
      <c r="N31" s="101"/>
      <c r="O31" s="102">
        <v>176</v>
      </c>
      <c r="P31" s="49">
        <v>6661</v>
      </c>
      <c r="Q31" s="31" t="s">
        <v>101</v>
      </c>
      <c r="R31" s="101"/>
      <c r="S31" s="10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10.5" customHeight="1">
      <c r="A32" s="101">
        <v>-85</v>
      </c>
      <c r="B32" s="44">
        <f>IF('М983'!F28='М983'!D27,'М983'!D29,IF('М983'!F28='М983'!D29,'М983'!D27,0))</f>
        <v>0</v>
      </c>
      <c r="C32" s="29">
        <f>IF('М983'!G28='М983'!E27,'М983'!E29,IF('М983'!G28='М983'!E29,'М983'!E27,0))</f>
        <v>0</v>
      </c>
      <c r="D32" s="104"/>
      <c r="E32" s="102"/>
      <c r="F32" s="115"/>
      <c r="G32" s="102"/>
      <c r="H32" s="101"/>
      <c r="I32" s="102"/>
      <c r="J32" s="115"/>
      <c r="K32" s="101"/>
      <c r="L32" s="101"/>
      <c r="M32" s="101">
        <v>-170</v>
      </c>
      <c r="N32" s="44">
        <f>IF(F49=D47,D51,IF(F49=D51,D47,0))</f>
        <v>7216</v>
      </c>
      <c r="O32" s="29" t="str">
        <f>IF(G49=E47,E51,IF(G49=E51,E47,0))</f>
        <v>Альтаев Мухамед</v>
      </c>
      <c r="P32" s="104"/>
      <c r="Q32" s="101">
        <v>-177</v>
      </c>
      <c r="R32" s="44">
        <f>IF(R29=P27,P31,IF(R29=P31,P27,0))</f>
        <v>3700</v>
      </c>
      <c r="S32" s="26" t="str">
        <f>IF(S29=Q27,Q31,IF(S29=Q31,Q27,0))</f>
        <v>Зверс Марк</v>
      </c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ht="10.5" customHeight="1">
      <c r="A33" s="101"/>
      <c r="B33" s="101"/>
      <c r="C33" s="101"/>
      <c r="D33" s="101"/>
      <c r="E33" s="102">
        <v>168</v>
      </c>
      <c r="F33" s="49">
        <v>5386</v>
      </c>
      <c r="G33" s="31" t="s">
        <v>93</v>
      </c>
      <c r="H33" s="115"/>
      <c r="I33" s="102"/>
      <c r="J33" s="115"/>
      <c r="K33" s="101">
        <v>-175</v>
      </c>
      <c r="L33" s="44">
        <f>IF(P27=N26,N28,IF(P27=N28,N26,0))</f>
        <v>0</v>
      </c>
      <c r="M33" s="26">
        <f>IF(Q27=O26,O28,IF(Q27=O28,O26,0))</f>
        <v>0</v>
      </c>
      <c r="N33" s="41"/>
      <c r="O33" s="101"/>
      <c r="P33" s="101"/>
      <c r="Q33" s="125"/>
      <c r="R33" s="125"/>
      <c r="S33" s="35" t="s">
        <v>111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1:30" ht="10.5" customHeight="1">
      <c r="A34" s="101">
        <v>-86</v>
      </c>
      <c r="B34" s="44">
        <f>IF('М983'!F32='М983'!D31,'М983'!D33,IF('М983'!F32='М983'!D33,'М983'!D31,0))</f>
        <v>0</v>
      </c>
      <c r="C34" s="26">
        <f>IF('М983'!G32='М983'!E31,'М983'!E33,IF('М983'!G32='М983'!E33,'М983'!E31,0))</f>
        <v>0</v>
      </c>
      <c r="D34" s="114"/>
      <c r="E34" s="102"/>
      <c r="F34" s="104"/>
      <c r="G34" s="101"/>
      <c r="H34" s="101"/>
      <c r="I34" s="102"/>
      <c r="J34" s="115"/>
      <c r="K34" s="101"/>
      <c r="L34" s="101"/>
      <c r="M34" s="102">
        <v>178</v>
      </c>
      <c r="N34" s="49">
        <v>7216</v>
      </c>
      <c r="O34" s="33" t="s">
        <v>105</v>
      </c>
      <c r="P34" s="114"/>
      <c r="Q34" s="101"/>
      <c r="R34" s="101"/>
      <c r="S34" s="10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1:30" ht="10.5" customHeight="1">
      <c r="A35" s="101"/>
      <c r="B35" s="101"/>
      <c r="C35" s="102">
        <v>162</v>
      </c>
      <c r="D35" s="49">
        <v>3700</v>
      </c>
      <c r="E35" s="31" t="s">
        <v>96</v>
      </c>
      <c r="F35" s="101"/>
      <c r="G35" s="101"/>
      <c r="H35" s="101"/>
      <c r="I35" s="102"/>
      <c r="J35" s="115"/>
      <c r="K35" s="101">
        <v>-176</v>
      </c>
      <c r="L35" s="44">
        <f>IF(P31=N30,N32,IF(P31=N32,N30,0))</f>
        <v>7216</v>
      </c>
      <c r="M35" s="29" t="str">
        <f>IF(Q31=O30,O32,IF(Q31=O32,O30,0))</f>
        <v>Альтаев Мухамед</v>
      </c>
      <c r="N35" s="104"/>
      <c r="O35" s="35" t="s">
        <v>112</v>
      </c>
      <c r="P35" s="35"/>
      <c r="Q35" s="125"/>
      <c r="R35" s="125"/>
      <c r="S35" s="125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ht="10.5" customHeight="1">
      <c r="A36" s="101">
        <v>-87</v>
      </c>
      <c r="B36" s="44">
        <f>IF('М983'!F36='М983'!D35,'М983'!D37,IF('М983'!F36='М983'!D37,'М983'!D35,0))</f>
        <v>3700</v>
      </c>
      <c r="C36" s="29" t="str">
        <f>IF('М983'!G36='М983'!E35,'М983'!E37,IF('М983'!G36='М983'!E37,'М983'!E35,0))</f>
        <v>Зверс Марк</v>
      </c>
      <c r="D36" s="104"/>
      <c r="E36" s="101"/>
      <c r="F36" s="101"/>
      <c r="G36" s="101"/>
      <c r="H36" s="44">
        <v>2745</v>
      </c>
      <c r="I36" s="123" t="s">
        <v>104</v>
      </c>
      <c r="J36" s="115"/>
      <c r="K36" s="35"/>
      <c r="L36" s="101"/>
      <c r="M36" s="101">
        <v>-178</v>
      </c>
      <c r="N36" s="44">
        <f>IF(N34=L33,L35,IF(N34=L35,L33,0))</f>
        <v>0</v>
      </c>
      <c r="O36" s="26">
        <f>IF(O34=M33,M35,IF(O34=M35,M33,0))</f>
        <v>0</v>
      </c>
      <c r="P36" s="41"/>
      <c r="Q36" s="101"/>
      <c r="R36" s="101"/>
      <c r="S36" s="10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ht="10.5" customHeight="1">
      <c r="A37" s="101"/>
      <c r="B37" s="101"/>
      <c r="C37" s="101"/>
      <c r="D37" s="101"/>
      <c r="E37" s="115"/>
      <c r="F37" s="115"/>
      <c r="G37" s="101"/>
      <c r="H37" s="133"/>
      <c r="I37" s="134" t="s">
        <v>113</v>
      </c>
      <c r="J37" s="135"/>
      <c r="K37" s="101">
        <v>-159</v>
      </c>
      <c r="L37" s="44">
        <f>IF(D23=B22,B24,IF(D23=B24,B22,0))</f>
        <v>0</v>
      </c>
      <c r="M37" s="26">
        <f>IF(E23=C22,C24,IF(E23=C24,C22,0))</f>
        <v>0</v>
      </c>
      <c r="N37" s="41"/>
      <c r="O37" s="35" t="s">
        <v>114</v>
      </c>
      <c r="P37" s="35"/>
      <c r="Q37" s="101"/>
      <c r="R37" s="101"/>
      <c r="S37" s="101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ht="10.5" customHeight="1">
      <c r="A38" s="101">
        <v>-88</v>
      </c>
      <c r="B38" s="44">
        <f>IF('М983'!F40='М983'!D39,'М983'!D41,IF('М983'!F40='М983'!D41,'М983'!D39,0))</f>
        <v>6661</v>
      </c>
      <c r="C38" s="26" t="str">
        <f>IF('М983'!G40='М983'!E39,'М983'!E41,IF('М983'!G40='М983'!E41,'М983'!E39,0))</f>
        <v>Столяров Евгений</v>
      </c>
      <c r="D38" s="114"/>
      <c r="E38" s="101"/>
      <c r="F38" s="101"/>
      <c r="G38" s="101"/>
      <c r="H38" s="115"/>
      <c r="I38" s="102">
        <v>173</v>
      </c>
      <c r="J38" s="115"/>
      <c r="K38" s="136"/>
      <c r="L38" s="101"/>
      <c r="M38" s="102">
        <v>179</v>
      </c>
      <c r="N38" s="49"/>
      <c r="O38" s="128"/>
      <c r="P38" s="36"/>
      <c r="Q38" s="101"/>
      <c r="R38" s="101"/>
      <c r="S38" s="101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ht="10.5" customHeight="1">
      <c r="A39" s="101"/>
      <c r="B39" s="101"/>
      <c r="C39" s="102">
        <v>163</v>
      </c>
      <c r="D39" s="49">
        <v>6661</v>
      </c>
      <c r="E39" s="33" t="s">
        <v>101</v>
      </c>
      <c r="F39" s="114"/>
      <c r="G39" s="101"/>
      <c r="H39" s="44">
        <f>IF(H36=H29,H45,IF(H36=H45,H29,0))</f>
        <v>5386</v>
      </c>
      <c r="I39" s="137" t="str">
        <f>IF(I36=I29,I45,IF(I36=I45,I29,0))</f>
        <v>Якупов Вадим</v>
      </c>
      <c r="J39" s="138"/>
      <c r="K39" s="101">
        <v>-160</v>
      </c>
      <c r="L39" s="44">
        <f>IF(D27=B26,B28,IF(D27=B28,B26,0))</f>
        <v>0</v>
      </c>
      <c r="M39" s="29">
        <f>IF(E27=C26,C28,IF(E27=C28,C26,0))</f>
        <v>0</v>
      </c>
      <c r="N39" s="104"/>
      <c r="O39" s="102"/>
      <c r="P39" s="115"/>
      <c r="Q39" s="125"/>
      <c r="R39" s="125"/>
      <c r="S39" s="125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ht="10.5" customHeight="1">
      <c r="A40" s="101">
        <v>-89</v>
      </c>
      <c r="B40" s="44">
        <f>IF('М983'!F44='М983'!D43,'М983'!D45,IF('М983'!F44='М983'!D45,'М983'!D43,0))</f>
        <v>0</v>
      </c>
      <c r="C40" s="29">
        <f>IF('М983'!G44='М983'!E43,'М983'!E45,IF('М983'!G44='М983'!E45,'М983'!E43,0))</f>
        <v>0</v>
      </c>
      <c r="D40" s="104"/>
      <c r="E40" s="102"/>
      <c r="F40" s="115"/>
      <c r="G40" s="101"/>
      <c r="H40" s="101"/>
      <c r="I40" s="134" t="s">
        <v>115</v>
      </c>
      <c r="J40" s="135"/>
      <c r="K40" s="101"/>
      <c r="L40" s="101"/>
      <c r="M40" s="101"/>
      <c r="N40" s="101"/>
      <c r="O40" s="102">
        <v>183</v>
      </c>
      <c r="P40" s="49"/>
      <c r="Q40" s="128"/>
      <c r="R40" s="36"/>
      <c r="S40" s="10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ht="10.5" customHeight="1">
      <c r="A41" s="101"/>
      <c r="B41" s="101"/>
      <c r="C41" s="101"/>
      <c r="D41" s="101"/>
      <c r="E41" s="102">
        <v>169</v>
      </c>
      <c r="F41" s="49">
        <v>2745</v>
      </c>
      <c r="G41" s="33" t="s">
        <v>104</v>
      </c>
      <c r="H41" s="114"/>
      <c r="I41" s="102"/>
      <c r="J41" s="115"/>
      <c r="K41" s="101">
        <v>-161</v>
      </c>
      <c r="L41" s="44">
        <f>IF(D31=B30,B32,IF(D31=B32,B30,0))</f>
        <v>0</v>
      </c>
      <c r="M41" s="26">
        <f>IF(E31=C30,C32,IF(E31=C32,C30,0))</f>
        <v>0</v>
      </c>
      <c r="N41" s="114"/>
      <c r="O41" s="102"/>
      <c r="P41" s="104"/>
      <c r="Q41" s="102"/>
      <c r="R41" s="115"/>
      <c r="S41" s="101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2" spans="1:30" ht="10.5" customHeight="1">
      <c r="A42" s="101">
        <v>-90</v>
      </c>
      <c r="B42" s="44">
        <f>IF('М983'!F48='М983'!D47,'М983'!D49,IF('М983'!F48='М983'!D49,'М983'!D47,0))</f>
        <v>0</v>
      </c>
      <c r="C42" s="26">
        <f>IF('М983'!G48='М983'!E47,'М983'!E49,IF('М983'!G48='М983'!E49,'М983'!E47,0))</f>
        <v>0</v>
      </c>
      <c r="D42" s="114"/>
      <c r="E42" s="102"/>
      <c r="F42" s="104"/>
      <c r="G42" s="102"/>
      <c r="H42" s="115"/>
      <c r="I42" s="102"/>
      <c r="J42" s="115"/>
      <c r="K42" s="101"/>
      <c r="L42" s="101"/>
      <c r="M42" s="102">
        <v>180</v>
      </c>
      <c r="N42" s="49"/>
      <c r="O42" s="129"/>
      <c r="P42" s="101"/>
      <c r="Q42" s="102"/>
      <c r="R42" s="115"/>
      <c r="S42" s="10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</row>
    <row r="43" spans="1:30" ht="10.5" customHeight="1">
      <c r="A43" s="101"/>
      <c r="B43" s="101"/>
      <c r="C43" s="102">
        <v>164</v>
      </c>
      <c r="D43" s="49">
        <v>2745</v>
      </c>
      <c r="E43" s="31" t="s">
        <v>104</v>
      </c>
      <c r="F43" s="101"/>
      <c r="G43" s="102"/>
      <c r="H43" s="115"/>
      <c r="I43" s="102"/>
      <c r="J43" s="115"/>
      <c r="K43" s="101">
        <v>-162</v>
      </c>
      <c r="L43" s="44">
        <f>IF(D35=B34,B36,IF(D35=B36,B34,0))</f>
        <v>0</v>
      </c>
      <c r="M43" s="29">
        <f>IF(E35=C34,C36,IF(E35=C36,C34,0))</f>
        <v>0</v>
      </c>
      <c r="N43" s="104"/>
      <c r="O43" s="101"/>
      <c r="P43" s="101"/>
      <c r="Q43" s="102"/>
      <c r="R43" s="115"/>
      <c r="S43" s="101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</row>
    <row r="44" spans="1:30" ht="10.5" customHeight="1">
      <c r="A44" s="101">
        <v>-91</v>
      </c>
      <c r="B44" s="44">
        <f>IF('М983'!F52='М983'!D51,'М983'!D53,IF('М983'!F52='М983'!D53,'М983'!D51,0))</f>
        <v>2745</v>
      </c>
      <c r="C44" s="29" t="str">
        <f>IF('М983'!G52='М983'!E51,'М983'!E53,IF('М983'!G52='М983'!E53,'М983'!E51,0))</f>
        <v>Хайруллин Артур</v>
      </c>
      <c r="D44" s="104"/>
      <c r="E44" s="101"/>
      <c r="F44" s="101"/>
      <c r="G44" s="102"/>
      <c r="H44" s="115"/>
      <c r="I44" s="102"/>
      <c r="J44" s="115"/>
      <c r="K44" s="101"/>
      <c r="L44" s="101"/>
      <c r="M44" s="101"/>
      <c r="N44" s="101"/>
      <c r="O44" s="101"/>
      <c r="P44" s="101"/>
      <c r="Q44" s="102">
        <v>185</v>
      </c>
      <c r="R44" s="49"/>
      <c r="S44" s="128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</row>
    <row r="45" spans="1:30" ht="10.5" customHeight="1">
      <c r="A45" s="101"/>
      <c r="B45" s="101"/>
      <c r="C45" s="101"/>
      <c r="D45" s="101"/>
      <c r="E45" s="115"/>
      <c r="F45" s="115"/>
      <c r="G45" s="102">
        <v>172</v>
      </c>
      <c r="H45" s="49">
        <v>2745</v>
      </c>
      <c r="I45" s="31" t="s">
        <v>104</v>
      </c>
      <c r="J45" s="114"/>
      <c r="K45" s="101">
        <v>-163</v>
      </c>
      <c r="L45" s="44">
        <f>IF(D39=B38,B40,IF(D39=B40,B38,0))</f>
        <v>0</v>
      </c>
      <c r="M45" s="26">
        <f>IF(E39=C38,C40,IF(E39=C40,C38,0))</f>
        <v>0</v>
      </c>
      <c r="N45" s="41"/>
      <c r="O45" s="101"/>
      <c r="P45" s="101"/>
      <c r="Q45" s="102"/>
      <c r="R45" s="104"/>
      <c r="S45" s="35" t="s">
        <v>116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ht="10.5" customHeight="1">
      <c r="A46" s="101">
        <v>-92</v>
      </c>
      <c r="B46" s="44">
        <f>IF('М983'!F56='М983'!D55,'М983'!D57,IF('М983'!F56='М983'!D57,'М983'!D55,0))</f>
        <v>7216</v>
      </c>
      <c r="C46" s="26" t="str">
        <f>IF('М983'!G56='М983'!E55,'М983'!E57,IF('М983'!G56='М983'!E57,'М983'!E55,0))</f>
        <v>Альтаев Мухамед</v>
      </c>
      <c r="D46" s="114"/>
      <c r="E46" s="101"/>
      <c r="F46" s="101"/>
      <c r="G46" s="102"/>
      <c r="H46" s="104"/>
      <c r="I46" s="101"/>
      <c r="J46" s="101"/>
      <c r="K46" s="101"/>
      <c r="L46" s="101"/>
      <c r="M46" s="102">
        <v>181</v>
      </c>
      <c r="N46" s="49"/>
      <c r="O46" s="128"/>
      <c r="P46" s="36"/>
      <c r="Q46" s="102"/>
      <c r="R46" s="101"/>
      <c r="S46" s="101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</row>
    <row r="47" spans="1:30" ht="10.5" customHeight="1">
      <c r="A47" s="101"/>
      <c r="B47" s="101"/>
      <c r="C47" s="102">
        <v>165</v>
      </c>
      <c r="D47" s="49">
        <v>7216</v>
      </c>
      <c r="E47" s="33" t="s">
        <v>105</v>
      </c>
      <c r="F47" s="114"/>
      <c r="G47" s="102"/>
      <c r="H47" s="101"/>
      <c r="I47" s="101"/>
      <c r="J47" s="101"/>
      <c r="K47" s="101">
        <v>-164</v>
      </c>
      <c r="L47" s="44">
        <f>IF(D43=B42,B44,IF(D43=B44,B42,0))</f>
        <v>0</v>
      </c>
      <c r="M47" s="29">
        <f>IF(E43=C42,C44,IF(E43=C44,C42,0))</f>
        <v>0</v>
      </c>
      <c r="N47" s="104"/>
      <c r="O47" s="102"/>
      <c r="P47" s="115"/>
      <c r="Q47" s="102"/>
      <c r="R47" s="101"/>
      <c r="S47" s="101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ht="10.5" customHeight="1">
      <c r="A48" s="101">
        <v>-93</v>
      </c>
      <c r="B48" s="44">
        <f>IF('М983'!F60='М983'!D59,'М983'!D61,IF('М983'!F60='М983'!D61,'М983'!D59,0))</f>
        <v>0</v>
      </c>
      <c r="C48" s="29">
        <f>IF('М983'!G60='М983'!E59,'М983'!E61,IF('М983'!G60='М983'!E61,'М983'!E59,0))</f>
        <v>0</v>
      </c>
      <c r="D48" s="104"/>
      <c r="E48" s="102"/>
      <c r="F48" s="115"/>
      <c r="G48" s="102"/>
      <c r="H48" s="101"/>
      <c r="I48" s="101"/>
      <c r="J48" s="101"/>
      <c r="K48" s="101"/>
      <c r="L48" s="101"/>
      <c r="M48" s="101"/>
      <c r="N48" s="101"/>
      <c r="O48" s="102">
        <v>184</v>
      </c>
      <c r="P48" s="49"/>
      <c r="Q48" s="129"/>
      <c r="R48" s="115"/>
      <c r="S48" s="10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ht="10.5" customHeight="1">
      <c r="A49" s="101"/>
      <c r="B49" s="101"/>
      <c r="C49" s="101"/>
      <c r="D49" s="101"/>
      <c r="E49" s="102">
        <v>170</v>
      </c>
      <c r="F49" s="49">
        <v>5278</v>
      </c>
      <c r="G49" s="31" t="s">
        <v>97</v>
      </c>
      <c r="H49" s="115"/>
      <c r="I49" s="101"/>
      <c r="J49" s="101"/>
      <c r="K49" s="101">
        <v>-165</v>
      </c>
      <c r="L49" s="44">
        <f>IF(D47=B46,B48,IF(D47=B48,B46,0))</f>
        <v>0</v>
      </c>
      <c r="M49" s="26">
        <f>IF(E47=C46,C48,IF(E47=C48,C46,0))</f>
        <v>0</v>
      </c>
      <c r="N49" s="114"/>
      <c r="O49" s="102"/>
      <c r="P49" s="104"/>
      <c r="Q49" s="101"/>
      <c r="R49" s="101"/>
      <c r="S49" s="101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ht="10.5" customHeight="1">
      <c r="A50" s="101">
        <v>-94</v>
      </c>
      <c r="B50" s="44">
        <f>IF('М983'!F64='М983'!D63,'М983'!D65,IF('М983'!F64='М983'!D65,'М983'!D63,0))</f>
        <v>0</v>
      </c>
      <c r="C50" s="26">
        <f>IF('М983'!G64='М983'!E63,'М983'!E65,IF('М983'!G64='М983'!E65,'М983'!E63,0))</f>
        <v>0</v>
      </c>
      <c r="D50" s="114"/>
      <c r="E50" s="102"/>
      <c r="F50" s="104"/>
      <c r="G50" s="101"/>
      <c r="H50" s="101"/>
      <c r="I50" s="101"/>
      <c r="J50" s="101"/>
      <c r="K50" s="101"/>
      <c r="L50" s="101"/>
      <c r="M50" s="102">
        <v>182</v>
      </c>
      <c r="N50" s="49"/>
      <c r="O50" s="129"/>
      <c r="P50" s="101"/>
      <c r="Q50" s="101">
        <v>-185</v>
      </c>
      <c r="R50" s="44">
        <f>IF(R44=P40,P48,IF(R44=P48,P40,0))</f>
        <v>0</v>
      </c>
      <c r="S50" s="26">
        <f>IF(S44=Q40,Q48,IF(S44=Q48,Q40,0))</f>
        <v>0</v>
      </c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ht="10.5" customHeight="1">
      <c r="A51" s="101"/>
      <c r="B51" s="101"/>
      <c r="C51" s="102">
        <v>166</v>
      </c>
      <c r="D51" s="49">
        <v>5278</v>
      </c>
      <c r="E51" s="31" t="s">
        <v>97</v>
      </c>
      <c r="F51" s="101"/>
      <c r="G51" s="101">
        <v>-179</v>
      </c>
      <c r="H51" s="44">
        <f>IF(N38=L37,L39,IF(N38=L39,L37,0))</f>
        <v>0</v>
      </c>
      <c r="I51" s="26">
        <f>IF(O38=M37,M39,IF(O38=M39,M37,0))</f>
        <v>0</v>
      </c>
      <c r="J51" s="41"/>
      <c r="K51" s="101">
        <v>-166</v>
      </c>
      <c r="L51" s="44">
        <f>IF(D51=B50,B52,IF(D51=B52,B50,0))</f>
        <v>0</v>
      </c>
      <c r="M51" s="29">
        <f>IF(E51=C50,C52,IF(E51=C52,C50,0))</f>
        <v>0</v>
      </c>
      <c r="N51" s="104"/>
      <c r="O51" s="101"/>
      <c r="P51" s="101"/>
      <c r="Q51" s="125"/>
      <c r="R51" s="35"/>
      <c r="S51" s="35" t="s">
        <v>117</v>
      </c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</row>
    <row r="52" spans="1:30" ht="10.5" customHeight="1">
      <c r="A52" s="101">
        <v>-95</v>
      </c>
      <c r="B52" s="44">
        <f>IF('М983'!F68='М983'!D67,'М983'!D69,IF('М983'!F68='М983'!D69,'М983'!D67,0))</f>
        <v>5278</v>
      </c>
      <c r="C52" s="29" t="str">
        <f>IF('М983'!G68='М983'!E67,'М983'!E69,IF('М983'!G68='М983'!E69,'М983'!E67,0))</f>
        <v>Раянов Рамиль</v>
      </c>
      <c r="D52" s="104"/>
      <c r="E52" s="101"/>
      <c r="F52" s="101"/>
      <c r="G52" s="101"/>
      <c r="H52" s="101"/>
      <c r="I52" s="102">
        <v>187</v>
      </c>
      <c r="J52" s="49"/>
      <c r="K52" s="128"/>
      <c r="L52" s="36"/>
      <c r="M52" s="101"/>
      <c r="N52" s="101"/>
      <c r="O52" s="101">
        <v>-183</v>
      </c>
      <c r="P52" s="44">
        <f>IF(P40=N38,N42,IF(P40=N42,N38,0))</f>
        <v>0</v>
      </c>
      <c r="Q52" s="26">
        <f>IF(Q40=O38,O42,IF(Q40=O42,O38,0))</f>
        <v>0</v>
      </c>
      <c r="R52" s="101"/>
      <c r="S52" s="101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</row>
    <row r="53" spans="1:30" ht="10.5" customHeight="1">
      <c r="A53" s="101"/>
      <c r="B53" s="101"/>
      <c r="C53" s="101"/>
      <c r="D53" s="101"/>
      <c r="E53" s="115"/>
      <c r="F53" s="115"/>
      <c r="G53" s="101">
        <v>-180</v>
      </c>
      <c r="H53" s="44">
        <f>IF(N42=L41,L43,IF(N42=L43,L41,0))</f>
        <v>0</v>
      </c>
      <c r="I53" s="29">
        <f>IF(O42=M41,M43,IF(O42=M43,M41,0))</f>
        <v>0</v>
      </c>
      <c r="J53" s="104"/>
      <c r="K53" s="102"/>
      <c r="L53" s="115"/>
      <c r="M53" s="101"/>
      <c r="N53" s="101"/>
      <c r="O53" s="101"/>
      <c r="P53" s="101"/>
      <c r="Q53" s="102">
        <v>186</v>
      </c>
      <c r="R53" s="46"/>
      <c r="S53" s="128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ht="10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2">
        <v>189</v>
      </c>
      <c r="L54" s="49"/>
      <c r="M54" s="128"/>
      <c r="N54" s="36"/>
      <c r="O54" s="101">
        <v>-184</v>
      </c>
      <c r="P54" s="44">
        <f>IF(P48=N46,N50,IF(P48=N50,N46,0))</f>
        <v>0</v>
      </c>
      <c r="Q54" s="29">
        <f>IF(Q48=O46,O50,IF(Q48=O50,O46,0))</f>
        <v>0</v>
      </c>
      <c r="R54" s="35"/>
      <c r="S54" s="35" t="s">
        <v>118</v>
      </c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ht="10.5" customHeight="1">
      <c r="A55" s="101">
        <v>-64</v>
      </c>
      <c r="B55" s="44">
        <f>IF('М983'!D7='М983'!B6,'М983'!B8,IF('М983'!D7='М983'!B8,'М983'!B6,0))</f>
        <v>0</v>
      </c>
      <c r="C55" s="26" t="str">
        <f>IF('М983'!E7='М983'!C6,'М983'!C8,IF('М983'!E7='М983'!C8,'М983'!C6,0))</f>
        <v>_</v>
      </c>
      <c r="D55" s="41"/>
      <c r="E55" s="101"/>
      <c r="F55" s="101"/>
      <c r="G55" s="101">
        <v>-181</v>
      </c>
      <c r="H55" s="44">
        <f>IF(N46=L45,L47,IF(N46=L47,L45,0))</f>
        <v>0</v>
      </c>
      <c r="I55" s="26">
        <f>IF(O46=M45,M47,IF(O46=M47,M45,0))</f>
        <v>0</v>
      </c>
      <c r="J55" s="41"/>
      <c r="K55" s="102"/>
      <c r="L55" s="104"/>
      <c r="M55" s="35" t="s">
        <v>119</v>
      </c>
      <c r="N55" s="35"/>
      <c r="O55" s="101"/>
      <c r="P55" s="101"/>
      <c r="Q55" s="101">
        <v>-186</v>
      </c>
      <c r="R55" s="44">
        <f>IF(R53=P52,P54,IF(R53=P54,P52,0))</f>
        <v>0</v>
      </c>
      <c r="S55" s="26">
        <f>IF(S53=Q52,Q54,IF(S53=Q54,Q52,0))</f>
        <v>0</v>
      </c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0" ht="10.5" customHeight="1">
      <c r="A56" s="101"/>
      <c r="B56" s="101"/>
      <c r="C56" s="102">
        <v>191</v>
      </c>
      <c r="D56" s="49"/>
      <c r="E56" s="33"/>
      <c r="F56" s="114"/>
      <c r="G56" s="101"/>
      <c r="H56" s="101"/>
      <c r="I56" s="102">
        <v>188</v>
      </c>
      <c r="J56" s="49"/>
      <c r="K56" s="129"/>
      <c r="L56" s="36"/>
      <c r="M56" s="101"/>
      <c r="N56" s="101"/>
      <c r="O56" s="101">
        <v>-187</v>
      </c>
      <c r="P56" s="44">
        <f>IF(J52=H51,H53,IF(J52=H53,H51,0))</f>
        <v>0</v>
      </c>
      <c r="Q56" s="26">
        <f>IF(K52=I51,I53,IF(K52=I53,I51,0))</f>
        <v>0</v>
      </c>
      <c r="R56" s="35"/>
      <c r="S56" s="35" t="s">
        <v>120</v>
      </c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</row>
    <row r="57" spans="1:30" ht="10.5" customHeight="1">
      <c r="A57" s="101">
        <v>-65</v>
      </c>
      <c r="B57" s="44">
        <f>IF('М983'!D11='М983'!B10,'М983'!B12,IF('М983'!D11='М983'!B12,'М983'!B10,0))</f>
        <v>0</v>
      </c>
      <c r="C57" s="29">
        <f>IF('М983'!E11='М983'!C10,'М983'!C12,IF('М983'!E11='М983'!C12,'М983'!C10,0))</f>
        <v>0</v>
      </c>
      <c r="D57" s="104"/>
      <c r="E57" s="102"/>
      <c r="F57" s="115"/>
      <c r="G57" s="101">
        <v>-182</v>
      </c>
      <c r="H57" s="44">
        <f>IF(N50=L49,L51,IF(N50=L51,L49,0))</f>
        <v>0</v>
      </c>
      <c r="I57" s="29">
        <f>IF(O50=M49,M51,IF(O50=M51,M49,0))</f>
        <v>0</v>
      </c>
      <c r="J57" s="104"/>
      <c r="K57" s="101">
        <v>-189</v>
      </c>
      <c r="L57" s="44">
        <f>IF(L54=J52,J56,IF(L54=J56,J52,0))</f>
        <v>0</v>
      </c>
      <c r="M57" s="26">
        <f>IF(M54=K52,K56,IF(M54=K56,K52,0))</f>
        <v>0</v>
      </c>
      <c r="N57" s="41"/>
      <c r="O57" s="101"/>
      <c r="P57" s="101"/>
      <c r="Q57" s="102">
        <v>190</v>
      </c>
      <c r="R57" s="46"/>
      <c r="S57" s="128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ht="10.5" customHeight="1">
      <c r="A58" s="101"/>
      <c r="B58" s="101"/>
      <c r="C58" s="101"/>
      <c r="D58" s="101"/>
      <c r="E58" s="102">
        <v>199</v>
      </c>
      <c r="F58" s="49"/>
      <c r="G58" s="33"/>
      <c r="H58" s="114"/>
      <c r="I58" s="101"/>
      <c r="J58" s="101"/>
      <c r="K58" s="125"/>
      <c r="L58" s="125"/>
      <c r="M58" s="35" t="s">
        <v>121</v>
      </c>
      <c r="N58" s="35"/>
      <c r="O58" s="101">
        <v>-188</v>
      </c>
      <c r="P58" s="44">
        <f>IF(J56=H55,H57,IF(J56=H57,H55,0))</f>
        <v>0</v>
      </c>
      <c r="Q58" s="29">
        <f>IF(K56=I55,I57,IF(K56=I57,I55,0))</f>
        <v>0</v>
      </c>
      <c r="R58" s="35"/>
      <c r="S58" s="35" t="s">
        <v>122</v>
      </c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ht="10.5" customHeight="1">
      <c r="A59" s="101">
        <v>-66</v>
      </c>
      <c r="B59" s="44">
        <f>IF('М983'!D15='М983'!B14,'М983'!B16,IF('М983'!D15='М983'!B16,'М983'!B14,0))</f>
        <v>0</v>
      </c>
      <c r="C59" s="26">
        <f>IF('М983'!E15='М983'!C14,'М983'!C16,IF('М983'!E15='М983'!C16,'М983'!C14,0))</f>
        <v>0</v>
      </c>
      <c r="D59" s="114"/>
      <c r="E59" s="102"/>
      <c r="F59" s="104"/>
      <c r="G59" s="102"/>
      <c r="H59" s="115"/>
      <c r="I59" s="101">
        <v>-203</v>
      </c>
      <c r="J59" s="44">
        <f>IF(H62=F58,F66,IF(H62=F66,F58,0))</f>
        <v>0</v>
      </c>
      <c r="K59" s="26">
        <f>IF(I62=G58,G66,IF(I62=G66,G58,0))</f>
        <v>0</v>
      </c>
      <c r="L59" s="41"/>
      <c r="M59" s="101"/>
      <c r="N59" s="101"/>
      <c r="O59" s="101"/>
      <c r="P59" s="101"/>
      <c r="Q59" s="101">
        <v>-190</v>
      </c>
      <c r="R59" s="44">
        <f>IF(R57=P56,P58,IF(R57=P58,P56,0))</f>
        <v>0</v>
      </c>
      <c r="S59" s="26">
        <f>IF(S57=Q56,Q58,IF(S57=Q58,Q56,0))</f>
        <v>0</v>
      </c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0" ht="10.5" customHeight="1">
      <c r="A60" s="101"/>
      <c r="B60" s="101"/>
      <c r="C60" s="102">
        <v>192</v>
      </c>
      <c r="D60" s="49"/>
      <c r="E60" s="31"/>
      <c r="F60" s="101"/>
      <c r="G60" s="102"/>
      <c r="H60" s="115"/>
      <c r="I60" s="101"/>
      <c r="J60" s="101"/>
      <c r="K60" s="102">
        <v>206</v>
      </c>
      <c r="L60" s="49"/>
      <c r="M60" s="128"/>
      <c r="N60" s="36"/>
      <c r="O60" s="101"/>
      <c r="P60" s="101"/>
      <c r="Q60" s="101"/>
      <c r="R60" s="35"/>
      <c r="S60" s="35" t="s">
        <v>123</v>
      </c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0" ht="10.5" customHeight="1">
      <c r="A61" s="101">
        <v>-67</v>
      </c>
      <c r="B61" s="44">
        <f>IF('М983'!D19='М983'!B18,'М983'!B20,IF('М983'!D19='М983'!B20,'М983'!B18,0))</f>
        <v>0</v>
      </c>
      <c r="C61" s="29">
        <f>IF('М983'!E19='М983'!C18,'М983'!C20,IF('М983'!E19='М983'!C20,'М983'!C18,0))</f>
        <v>0</v>
      </c>
      <c r="D61" s="104"/>
      <c r="E61" s="101"/>
      <c r="F61" s="101"/>
      <c r="G61" s="102"/>
      <c r="H61" s="115"/>
      <c r="I61" s="101">
        <v>-204</v>
      </c>
      <c r="J61" s="44">
        <f>IF(H78=F74,F82,IF(H78=F82,F74,0))</f>
        <v>0</v>
      </c>
      <c r="K61" s="29">
        <f>IF(I78=G74,G82,IF(I78=G82,G74,0))</f>
        <v>0</v>
      </c>
      <c r="L61" s="104"/>
      <c r="M61" s="35" t="s">
        <v>124</v>
      </c>
      <c r="N61" s="35"/>
      <c r="O61" s="101"/>
      <c r="P61" s="101"/>
      <c r="Q61" s="101"/>
      <c r="R61" s="101"/>
      <c r="S61" s="101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0" ht="10.5" customHeight="1">
      <c r="A62" s="101"/>
      <c r="B62" s="101"/>
      <c r="C62" s="101"/>
      <c r="D62" s="101"/>
      <c r="E62" s="115"/>
      <c r="F62" s="115"/>
      <c r="G62" s="102">
        <v>203</v>
      </c>
      <c r="H62" s="49"/>
      <c r="I62" s="33"/>
      <c r="J62" s="114"/>
      <c r="K62" s="101">
        <v>-206</v>
      </c>
      <c r="L62" s="44">
        <f>IF(L60=J59,J61,IF(L60=J61,J59,0))</f>
        <v>0</v>
      </c>
      <c r="M62" s="26">
        <f>IF(M60=K59,K61,IF(M60=K61,K59,0))</f>
        <v>0</v>
      </c>
      <c r="N62" s="41"/>
      <c r="O62" s="101"/>
      <c r="P62" s="101"/>
      <c r="Q62" s="101"/>
      <c r="R62" s="101"/>
      <c r="S62" s="101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0" ht="10.5" customHeight="1">
      <c r="A63" s="101">
        <v>-68</v>
      </c>
      <c r="B63" s="44">
        <f>IF('М983'!D23='М983'!B22,'М983'!B24,IF('М983'!D23='М983'!B24,'М983'!B22,0))</f>
        <v>0</v>
      </c>
      <c r="C63" s="26" t="str">
        <f>IF('М983'!E23='М983'!C22,'М983'!C24,IF('М983'!E23='М983'!C24,'М983'!C22,0))</f>
        <v>_</v>
      </c>
      <c r="D63" s="114"/>
      <c r="E63" s="101"/>
      <c r="F63" s="101"/>
      <c r="G63" s="102"/>
      <c r="H63" s="104"/>
      <c r="I63" s="102"/>
      <c r="J63" s="115"/>
      <c r="K63" s="125"/>
      <c r="L63" s="125"/>
      <c r="M63" s="35" t="s">
        <v>125</v>
      </c>
      <c r="N63" s="35"/>
      <c r="O63" s="101"/>
      <c r="P63" s="101"/>
      <c r="Q63" s="101"/>
      <c r="R63" s="101"/>
      <c r="S63" s="101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ht="10.5" customHeight="1">
      <c r="A64" s="101"/>
      <c r="B64" s="101"/>
      <c r="C64" s="102">
        <v>193</v>
      </c>
      <c r="D64" s="49"/>
      <c r="E64" s="33"/>
      <c r="F64" s="114"/>
      <c r="G64" s="102"/>
      <c r="H64" s="101"/>
      <c r="I64" s="102"/>
      <c r="J64" s="115"/>
      <c r="K64" s="125"/>
      <c r="L64" s="125"/>
      <c r="M64" s="125"/>
      <c r="N64" s="125"/>
      <c r="O64" s="125"/>
      <c r="P64" s="125"/>
      <c r="Q64" s="125"/>
      <c r="R64" s="125"/>
      <c r="S64" s="125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ht="10.5" customHeight="1">
      <c r="A65" s="101">
        <v>-69</v>
      </c>
      <c r="B65" s="44">
        <f>IF('М983'!D27='М983'!B26,'М983'!B28,IF('М983'!D27='М983'!B28,'М983'!B26,0))</f>
        <v>0</v>
      </c>
      <c r="C65" s="29">
        <f>IF('М983'!E27='М983'!C26,'М983'!C28,IF('М983'!E27='М983'!C28,'М983'!C26,0))</f>
        <v>0</v>
      </c>
      <c r="D65" s="104"/>
      <c r="E65" s="102"/>
      <c r="F65" s="115"/>
      <c r="G65" s="102"/>
      <c r="H65" s="101"/>
      <c r="I65" s="102"/>
      <c r="J65" s="115"/>
      <c r="K65" s="101"/>
      <c r="L65" s="101"/>
      <c r="M65" s="101">
        <v>-199</v>
      </c>
      <c r="N65" s="44">
        <f>IF(F58=D56,D60,IF(F58=D60,D56,0))</f>
        <v>0</v>
      </c>
      <c r="O65" s="26">
        <f>IF(G58=E56,E60,IF(G58=E60,E56,0))</f>
        <v>0</v>
      </c>
      <c r="P65" s="41"/>
      <c r="Q65" s="101"/>
      <c r="R65" s="101"/>
      <c r="S65" s="101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ht="10.5" customHeight="1">
      <c r="A66" s="101"/>
      <c r="B66" s="101"/>
      <c r="C66" s="101"/>
      <c r="D66" s="101"/>
      <c r="E66" s="102">
        <v>200</v>
      </c>
      <c r="F66" s="49"/>
      <c r="G66" s="31"/>
      <c r="H66" s="115"/>
      <c r="I66" s="102"/>
      <c r="J66" s="115"/>
      <c r="K66" s="101"/>
      <c r="L66" s="101"/>
      <c r="M66" s="101"/>
      <c r="N66" s="101"/>
      <c r="O66" s="102">
        <v>207</v>
      </c>
      <c r="P66" s="49"/>
      <c r="Q66" s="33"/>
      <c r="R66" s="101"/>
      <c r="S66" s="101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ht="10.5" customHeight="1">
      <c r="A67" s="101">
        <v>-70</v>
      </c>
      <c r="B67" s="44">
        <f>IF('М983'!D31='М983'!B30,'М983'!B32,IF('М983'!D31='М983'!B32,'М983'!B30,0))</f>
        <v>0</v>
      </c>
      <c r="C67" s="26">
        <f>IF('М983'!E31='М983'!C30,'М983'!C32,IF('М983'!E31='М983'!C32,'М983'!C30,0))</f>
        <v>0</v>
      </c>
      <c r="D67" s="114"/>
      <c r="E67" s="102"/>
      <c r="F67" s="104"/>
      <c r="G67" s="101"/>
      <c r="H67" s="101"/>
      <c r="I67" s="102"/>
      <c r="J67" s="115"/>
      <c r="K67" s="101"/>
      <c r="L67" s="101"/>
      <c r="M67" s="101">
        <v>-200</v>
      </c>
      <c r="N67" s="44">
        <f>IF(F66=D64,D68,IF(F66=D68,D64,0))</f>
        <v>0</v>
      </c>
      <c r="O67" s="29">
        <f>IF(G66=E64,E68,IF(G66=E68,E64,0))</f>
        <v>0</v>
      </c>
      <c r="P67" s="104"/>
      <c r="Q67" s="102"/>
      <c r="R67" s="101"/>
      <c r="S67" s="101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ht="10.5" customHeight="1">
      <c r="A68" s="101"/>
      <c r="B68" s="101"/>
      <c r="C68" s="102">
        <v>194</v>
      </c>
      <c r="D68" s="49"/>
      <c r="E68" s="31"/>
      <c r="F68" s="101"/>
      <c r="G68" s="101"/>
      <c r="H68" s="101"/>
      <c r="I68" s="102"/>
      <c r="J68" s="115"/>
      <c r="K68" s="125"/>
      <c r="L68" s="125"/>
      <c r="M68" s="101"/>
      <c r="N68" s="101"/>
      <c r="O68" s="101"/>
      <c r="P68" s="101"/>
      <c r="Q68" s="102">
        <v>209</v>
      </c>
      <c r="R68" s="46"/>
      <c r="S68" s="33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  <row r="69" spans="1:30" ht="10.5" customHeight="1">
      <c r="A69" s="101">
        <v>-71</v>
      </c>
      <c r="B69" s="44">
        <f>IF('М983'!D35='М983'!B34,'М983'!B36,IF('М983'!D35='М983'!B36,'М983'!B34,0))</f>
        <v>0</v>
      </c>
      <c r="C69" s="29" t="str">
        <f>IF('М983'!E35='М983'!C34,'М983'!C36,IF('М983'!E35='М983'!C36,'М983'!C34,0))</f>
        <v>_</v>
      </c>
      <c r="D69" s="104"/>
      <c r="E69" s="101"/>
      <c r="F69" s="101"/>
      <c r="G69" s="101"/>
      <c r="H69" s="44"/>
      <c r="I69" s="123"/>
      <c r="J69" s="115"/>
      <c r="K69" s="111"/>
      <c r="L69" s="111"/>
      <c r="M69" s="101">
        <v>-201</v>
      </c>
      <c r="N69" s="44">
        <f>IF(F74=D72,D76,IF(F74=D76,D72,0))</f>
        <v>0</v>
      </c>
      <c r="O69" s="26">
        <f>IF(G74=E72,E76,IF(G74=E76,E72,0))</f>
        <v>0</v>
      </c>
      <c r="P69" s="41"/>
      <c r="Q69" s="102"/>
      <c r="R69" s="35"/>
      <c r="S69" s="35" t="s">
        <v>126</v>
      </c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</row>
    <row r="70" spans="1:30" ht="10.5" customHeight="1">
      <c r="A70" s="101"/>
      <c r="B70" s="101"/>
      <c r="C70" s="101"/>
      <c r="D70" s="101"/>
      <c r="E70" s="115"/>
      <c r="F70" s="115"/>
      <c r="G70" s="101"/>
      <c r="H70" s="133"/>
      <c r="I70" s="134" t="s">
        <v>127</v>
      </c>
      <c r="J70" s="135"/>
      <c r="K70" s="101"/>
      <c r="L70" s="101"/>
      <c r="M70" s="101"/>
      <c r="N70" s="101"/>
      <c r="O70" s="102">
        <v>208</v>
      </c>
      <c r="P70" s="49"/>
      <c r="Q70" s="31"/>
      <c r="R70" s="101"/>
      <c r="S70" s="101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0" ht="10.5" customHeight="1">
      <c r="A71" s="101">
        <v>-72</v>
      </c>
      <c r="B71" s="44">
        <f>IF('М983'!D39='М983'!B38,'М983'!B40,IF('М983'!D39='М983'!B40,'М983'!B38,0))</f>
        <v>0</v>
      </c>
      <c r="C71" s="26" t="str">
        <f>IF('М983'!E39='М983'!C38,'М983'!C40,IF('М983'!E39='М983'!C40,'М983'!C38,0))</f>
        <v>_</v>
      </c>
      <c r="D71" s="114"/>
      <c r="E71" s="101"/>
      <c r="F71" s="101"/>
      <c r="G71" s="101"/>
      <c r="H71" s="115"/>
      <c r="I71" s="102">
        <v>205</v>
      </c>
      <c r="J71" s="115"/>
      <c r="K71" s="136"/>
      <c r="L71" s="136"/>
      <c r="M71" s="101">
        <v>-202</v>
      </c>
      <c r="N71" s="44">
        <f>IF(F82=D80,D84,IF(F82=D84,D80,0))</f>
        <v>0</v>
      </c>
      <c r="O71" s="29">
        <f>IF(G82=E80,E84,IF(G82=E84,E80,0))</f>
        <v>0</v>
      </c>
      <c r="P71" s="104"/>
      <c r="Q71" s="101">
        <v>-209</v>
      </c>
      <c r="R71" s="44">
        <f>IF(R68=P66,P70,IF(R68=P70,P66,0))</f>
        <v>0</v>
      </c>
      <c r="S71" s="26">
        <f>IF(S68=Q66,Q70,IF(S68=Q70,Q66,0))</f>
        <v>0</v>
      </c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10.5" customHeight="1">
      <c r="A72" s="101"/>
      <c r="B72" s="101"/>
      <c r="C72" s="102">
        <v>195</v>
      </c>
      <c r="D72" s="49"/>
      <c r="E72" s="33"/>
      <c r="F72" s="114"/>
      <c r="G72" s="101"/>
      <c r="H72" s="44">
        <f>IF(H69=H62,H78,IF(H69=H78,H62,0))</f>
        <v>0</v>
      </c>
      <c r="I72" s="137">
        <f>IF(I69=I62,I78,IF(I69=I78,I62,0))</f>
        <v>0</v>
      </c>
      <c r="J72" s="138"/>
      <c r="K72" s="101">
        <v>-191</v>
      </c>
      <c r="L72" s="44">
        <f>IF(D56=B55,B57,IF(D56=B57,B55,0))</f>
        <v>0</v>
      </c>
      <c r="M72" s="26" t="str">
        <f>IF(E56=C55,C57,IF(E56=C57,C55,0))</f>
        <v>_</v>
      </c>
      <c r="N72" s="41"/>
      <c r="O72" s="101"/>
      <c r="P72" s="101"/>
      <c r="Q72" s="125"/>
      <c r="R72" s="35"/>
      <c r="S72" s="35" t="s">
        <v>128</v>
      </c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10.5" customHeight="1">
      <c r="A73" s="101">
        <v>-73</v>
      </c>
      <c r="B73" s="44">
        <f>IF('М983'!D43='М983'!B42,'М983'!B44,IF('М983'!D43='М983'!B44,'М983'!B42,0))</f>
        <v>0</v>
      </c>
      <c r="C73" s="29">
        <f>IF('М983'!E43='М983'!C42,'М983'!C44,IF('М983'!E43='М983'!C44,'М983'!C42,0))</f>
        <v>0</v>
      </c>
      <c r="D73" s="104"/>
      <c r="E73" s="102"/>
      <c r="F73" s="115"/>
      <c r="G73" s="101"/>
      <c r="H73" s="101"/>
      <c r="I73" s="134" t="s">
        <v>129</v>
      </c>
      <c r="J73" s="135"/>
      <c r="K73" s="101"/>
      <c r="L73" s="101"/>
      <c r="M73" s="102">
        <v>211</v>
      </c>
      <c r="N73" s="49"/>
      <c r="O73" s="33"/>
      <c r="P73" s="114"/>
      <c r="Q73" s="101"/>
      <c r="R73" s="101"/>
      <c r="S73" s="101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ht="10.5" customHeight="1">
      <c r="A74" s="101"/>
      <c r="B74" s="101"/>
      <c r="C74" s="101"/>
      <c r="D74" s="101"/>
      <c r="E74" s="102">
        <v>201</v>
      </c>
      <c r="F74" s="49"/>
      <c r="G74" s="33"/>
      <c r="H74" s="114"/>
      <c r="I74" s="102"/>
      <c r="J74" s="115"/>
      <c r="K74" s="101">
        <v>-192</v>
      </c>
      <c r="L74" s="44">
        <f>IF(D60=B59,B61,IF(D60=B61,B59,0))</f>
        <v>0</v>
      </c>
      <c r="M74" s="29">
        <f>IF(E60=C59,C61,IF(E60=C61,C59,0))</f>
        <v>0</v>
      </c>
      <c r="N74" s="104"/>
      <c r="O74" s="102"/>
      <c r="P74" s="115"/>
      <c r="Q74" s="101"/>
      <c r="R74" s="101"/>
      <c r="S74" s="101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ht="10.5" customHeight="1">
      <c r="A75" s="101">
        <v>-74</v>
      </c>
      <c r="B75" s="44">
        <f>IF('М983'!D47='М983'!B46,'М983'!B48,IF('М983'!D47='М983'!B48,'М983'!B46,0))</f>
        <v>0</v>
      </c>
      <c r="C75" s="26">
        <f>IF('М983'!E47='М983'!C46,'М983'!C48,IF('М983'!E47='М983'!C48,'М983'!C46,0))</f>
        <v>0</v>
      </c>
      <c r="D75" s="114"/>
      <c r="E75" s="102"/>
      <c r="F75" s="104"/>
      <c r="G75" s="102"/>
      <c r="H75" s="115"/>
      <c r="I75" s="102"/>
      <c r="J75" s="115"/>
      <c r="K75" s="101"/>
      <c r="L75" s="101"/>
      <c r="M75" s="101"/>
      <c r="N75" s="101"/>
      <c r="O75" s="102">
        <v>215</v>
      </c>
      <c r="P75" s="49"/>
      <c r="Q75" s="33"/>
      <c r="R75" s="101"/>
      <c r="S75" s="101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ht="10.5" customHeight="1">
      <c r="A76" s="101"/>
      <c r="B76" s="101"/>
      <c r="C76" s="102">
        <v>196</v>
      </c>
      <c r="D76" s="49"/>
      <c r="E76" s="31"/>
      <c r="F76" s="101"/>
      <c r="G76" s="102"/>
      <c r="H76" s="115"/>
      <c r="I76" s="102"/>
      <c r="J76" s="115"/>
      <c r="K76" s="101">
        <v>-193</v>
      </c>
      <c r="L76" s="44">
        <f>IF(D64=B63,B65,IF(D64=B65,B63,0))</f>
        <v>0</v>
      </c>
      <c r="M76" s="26" t="str">
        <f>IF(E64=C63,C65,IF(E64=C65,C63,0))</f>
        <v>_</v>
      </c>
      <c r="N76" s="41"/>
      <c r="O76" s="102"/>
      <c r="P76" s="104"/>
      <c r="Q76" s="102"/>
      <c r="R76" s="101"/>
      <c r="S76" s="101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</row>
    <row r="77" spans="1:30" ht="10.5" customHeight="1">
      <c r="A77" s="101">
        <v>-75</v>
      </c>
      <c r="B77" s="44">
        <f>IF('М983'!D51='М983'!B50,'М983'!B52,IF('М983'!D51='М983'!B52,'М983'!B50,0))</f>
        <v>0</v>
      </c>
      <c r="C77" s="29" t="str">
        <f>IF('М983'!E51='М983'!C50,'М983'!C52,IF('М983'!E51='М983'!C52,'М983'!C50,0))</f>
        <v>_</v>
      </c>
      <c r="D77" s="104"/>
      <c r="E77" s="101"/>
      <c r="F77" s="101"/>
      <c r="G77" s="102"/>
      <c r="H77" s="115"/>
      <c r="I77" s="102"/>
      <c r="J77" s="115"/>
      <c r="K77" s="101"/>
      <c r="L77" s="101"/>
      <c r="M77" s="102">
        <v>212</v>
      </c>
      <c r="N77" s="49"/>
      <c r="O77" s="31"/>
      <c r="P77" s="101"/>
      <c r="Q77" s="102"/>
      <c r="R77" s="101"/>
      <c r="S77" s="101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ht="10.5" customHeight="1">
      <c r="A78" s="101"/>
      <c r="B78" s="101"/>
      <c r="C78" s="101"/>
      <c r="D78" s="101"/>
      <c r="E78" s="115"/>
      <c r="F78" s="115"/>
      <c r="G78" s="102">
        <v>204</v>
      </c>
      <c r="H78" s="49"/>
      <c r="I78" s="31"/>
      <c r="J78" s="114"/>
      <c r="K78" s="101">
        <v>-194</v>
      </c>
      <c r="L78" s="44">
        <f>IF(D68=B67,B69,IF(D68=B69,B67,0))</f>
        <v>0</v>
      </c>
      <c r="M78" s="29" t="str">
        <f>IF(E68=C67,C69,IF(E68=C69,C67,0))</f>
        <v>_</v>
      </c>
      <c r="N78" s="104"/>
      <c r="O78" s="101"/>
      <c r="P78" s="101"/>
      <c r="Q78" s="102"/>
      <c r="R78" s="101"/>
      <c r="S78" s="101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ht="10.5" customHeight="1">
      <c r="A79" s="101">
        <v>-76</v>
      </c>
      <c r="B79" s="44">
        <f>IF('М983'!D55='М983'!B54,'М983'!B56,IF('М983'!D55='М983'!B56,'М983'!B54,0))</f>
        <v>0</v>
      </c>
      <c r="C79" s="26" t="str">
        <f>IF('М983'!E55='М983'!C54,'М983'!C56,IF('М983'!E55='М983'!C56,'М983'!C54,0))</f>
        <v>_</v>
      </c>
      <c r="D79" s="114"/>
      <c r="E79" s="101"/>
      <c r="F79" s="101"/>
      <c r="G79" s="102"/>
      <c r="H79" s="104"/>
      <c r="I79" s="101"/>
      <c r="J79" s="101"/>
      <c r="K79" s="101"/>
      <c r="L79" s="101"/>
      <c r="M79" s="101"/>
      <c r="N79" s="101"/>
      <c r="O79" s="101"/>
      <c r="P79" s="115"/>
      <c r="Q79" s="102">
        <v>217</v>
      </c>
      <c r="R79" s="46"/>
      <c r="S79" s="33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ht="10.5" customHeight="1">
      <c r="A80" s="101"/>
      <c r="B80" s="101"/>
      <c r="C80" s="102">
        <v>197</v>
      </c>
      <c r="D80" s="49"/>
      <c r="E80" s="33"/>
      <c r="F80" s="114"/>
      <c r="G80" s="102"/>
      <c r="H80" s="101"/>
      <c r="I80" s="101"/>
      <c r="J80" s="101"/>
      <c r="K80" s="101">
        <v>-195</v>
      </c>
      <c r="L80" s="44">
        <f>IF(D72=B71,B73,IF(D72=B73,B71,0))</f>
        <v>0</v>
      </c>
      <c r="M80" s="26" t="str">
        <f>IF(E72=C71,C73,IF(E72=C73,C71,0))</f>
        <v>_</v>
      </c>
      <c r="N80" s="41"/>
      <c r="O80" s="101"/>
      <c r="P80" s="101"/>
      <c r="Q80" s="102"/>
      <c r="R80" s="35"/>
      <c r="S80" s="35" t="s">
        <v>130</v>
      </c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ht="10.5" customHeight="1">
      <c r="A81" s="101">
        <v>-77</v>
      </c>
      <c r="B81" s="44">
        <f>IF('М983'!D59='М983'!B58,'М983'!B60,IF('М983'!D59='М983'!B60,'М983'!B58,0))</f>
        <v>0</v>
      </c>
      <c r="C81" s="29">
        <f>IF('М983'!E59='М983'!C58,'М983'!C60,IF('М983'!E59='М983'!C60,'М983'!C58,0))</f>
        <v>0</v>
      </c>
      <c r="D81" s="104"/>
      <c r="E81" s="102"/>
      <c r="F81" s="115"/>
      <c r="G81" s="102"/>
      <c r="H81" s="101"/>
      <c r="I81" s="101"/>
      <c r="J81" s="101"/>
      <c r="K81" s="101"/>
      <c r="L81" s="101"/>
      <c r="M81" s="102">
        <v>213</v>
      </c>
      <c r="N81" s="49"/>
      <c r="O81" s="33"/>
      <c r="P81" s="114"/>
      <c r="Q81" s="102"/>
      <c r="R81" s="101"/>
      <c r="S81" s="101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</row>
    <row r="82" spans="1:30" ht="10.5" customHeight="1">
      <c r="A82" s="101"/>
      <c r="B82" s="101"/>
      <c r="C82" s="101"/>
      <c r="D82" s="101"/>
      <c r="E82" s="102">
        <v>202</v>
      </c>
      <c r="F82" s="49"/>
      <c r="G82" s="31"/>
      <c r="H82" s="115"/>
      <c r="I82" s="101"/>
      <c r="J82" s="101"/>
      <c r="K82" s="101">
        <v>-196</v>
      </c>
      <c r="L82" s="44">
        <f>IF(D76=B75,B77,IF(D76=B77,B75,0))</f>
        <v>0</v>
      </c>
      <c r="M82" s="29" t="str">
        <f>IF(E76=C75,C77,IF(E76=C77,C75,0))</f>
        <v>_</v>
      </c>
      <c r="N82" s="104"/>
      <c r="O82" s="102"/>
      <c r="P82" s="115"/>
      <c r="Q82" s="102"/>
      <c r="R82" s="101"/>
      <c r="S82" s="101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ht="10.5" customHeight="1">
      <c r="A83" s="101">
        <v>-78</v>
      </c>
      <c r="B83" s="44">
        <f>IF('М983'!D63='М983'!B62,'М983'!B64,IF('М983'!D63='М983'!B64,'М983'!B62,0))</f>
        <v>0</v>
      </c>
      <c r="C83" s="26">
        <f>IF('М983'!E63='М983'!C62,'М983'!C64,IF('М983'!E63='М983'!C64,'М983'!C62,0))</f>
        <v>0</v>
      </c>
      <c r="D83" s="114"/>
      <c r="E83" s="102"/>
      <c r="F83" s="104"/>
      <c r="G83" s="101"/>
      <c r="H83" s="101"/>
      <c r="I83" s="101"/>
      <c r="J83" s="101"/>
      <c r="K83" s="101"/>
      <c r="L83" s="101"/>
      <c r="M83" s="101"/>
      <c r="N83" s="101"/>
      <c r="O83" s="102">
        <v>216</v>
      </c>
      <c r="P83" s="49"/>
      <c r="Q83" s="31"/>
      <c r="R83" s="101"/>
      <c r="S83" s="101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ht="10.5" customHeight="1">
      <c r="A84" s="101"/>
      <c r="B84" s="101"/>
      <c r="C84" s="102">
        <v>198</v>
      </c>
      <c r="D84" s="49"/>
      <c r="E84" s="31"/>
      <c r="F84" s="101"/>
      <c r="G84" s="101"/>
      <c r="H84" s="101"/>
      <c r="I84" s="101"/>
      <c r="J84" s="101"/>
      <c r="K84" s="101">
        <v>-197</v>
      </c>
      <c r="L84" s="44">
        <f>IF(D80=B79,B81,IF(D80=B81,B79,0))</f>
        <v>0</v>
      </c>
      <c r="M84" s="26" t="str">
        <f>IF(E80=C79,C81,IF(E80=C81,C79,0))</f>
        <v>_</v>
      </c>
      <c r="N84" s="41"/>
      <c r="O84" s="102"/>
      <c r="P84" s="104"/>
      <c r="Q84" s="101"/>
      <c r="R84" s="101"/>
      <c r="S84" s="101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</row>
    <row r="85" spans="1:30" ht="10.5" customHeight="1">
      <c r="A85" s="101">
        <v>-79</v>
      </c>
      <c r="B85" s="44">
        <f>IF('М983'!D67='М983'!B66,'М983'!B68,IF('М983'!D67='М983'!B68,'М983'!B66,0))</f>
        <v>0</v>
      </c>
      <c r="C85" s="29" t="str">
        <f>IF('М983'!E67='М983'!C66,'М983'!C68,IF('М983'!E67='М983'!C68,'М983'!C66,0))</f>
        <v>_</v>
      </c>
      <c r="D85" s="104"/>
      <c r="E85" s="101"/>
      <c r="F85" s="101"/>
      <c r="G85" s="101"/>
      <c r="H85" s="101"/>
      <c r="I85" s="101"/>
      <c r="J85" s="101"/>
      <c r="K85" s="101"/>
      <c r="L85" s="101"/>
      <c r="M85" s="102">
        <v>214</v>
      </c>
      <c r="N85" s="49"/>
      <c r="O85" s="31"/>
      <c r="P85" s="101"/>
      <c r="Q85" s="101">
        <v>-217</v>
      </c>
      <c r="R85" s="44">
        <f>IF(R79=P75,P83,IF(R79=P83,P75,0))</f>
        <v>0</v>
      </c>
      <c r="S85" s="26">
        <f>IF(S79=Q75,Q83,IF(S79=Q83,Q75,0))</f>
        <v>0</v>
      </c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</row>
    <row r="86" spans="1:30" ht="10.5" customHeight="1">
      <c r="A86" s="101"/>
      <c r="B86" s="101"/>
      <c r="C86" s="101"/>
      <c r="D86" s="101"/>
      <c r="E86" s="115"/>
      <c r="F86" s="115"/>
      <c r="G86" s="101">
        <v>-207</v>
      </c>
      <c r="H86" s="44">
        <f>IF(P66=N65,N67,IF(P66=N67,N65,0))</f>
        <v>0</v>
      </c>
      <c r="I86" s="26">
        <f>IF(Q66=O65,O67,IF(Q66=O67,O65,0))</f>
        <v>0</v>
      </c>
      <c r="J86" s="41"/>
      <c r="K86" s="101">
        <v>-198</v>
      </c>
      <c r="L86" s="44">
        <f>IF(D84=B83,B85,IF(D84=B85,B83,0))</f>
        <v>0</v>
      </c>
      <c r="M86" s="29" t="str">
        <f>IF(E84=C83,C85,IF(E84=C85,C83,0))</f>
        <v>_</v>
      </c>
      <c r="N86" s="104"/>
      <c r="O86" s="101"/>
      <c r="P86" s="101"/>
      <c r="Q86" s="125"/>
      <c r="R86" s="35"/>
      <c r="S86" s="35" t="s">
        <v>131</v>
      </c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1:30" ht="10.5" customHeight="1">
      <c r="A87" s="101">
        <v>-211</v>
      </c>
      <c r="B87" s="44">
        <f>IF(N73=L72,L74,IF(N73=L74,L72,0))</f>
        <v>0</v>
      </c>
      <c r="C87" s="26" t="str">
        <f>IF(O73=M72,M74,IF(O73=M74,M72,0))</f>
        <v>_</v>
      </c>
      <c r="D87" s="114"/>
      <c r="E87" s="125"/>
      <c r="F87" s="125"/>
      <c r="G87" s="101"/>
      <c r="H87" s="101"/>
      <c r="I87" s="102">
        <v>210</v>
      </c>
      <c r="J87" s="46"/>
      <c r="K87" s="33"/>
      <c r="L87" s="114"/>
      <c r="M87" s="101"/>
      <c r="N87" s="101"/>
      <c r="O87" s="101"/>
      <c r="P87" s="101"/>
      <c r="Q87" s="101"/>
      <c r="R87" s="101"/>
      <c r="S87" s="101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</row>
    <row r="88" spans="1:30" ht="10.5" customHeight="1">
      <c r="A88" s="101"/>
      <c r="B88" s="101"/>
      <c r="C88" s="102">
        <v>219</v>
      </c>
      <c r="D88" s="49"/>
      <c r="E88" s="33"/>
      <c r="F88" s="114"/>
      <c r="G88" s="101">
        <v>-208</v>
      </c>
      <c r="H88" s="44">
        <f>IF(P70=N69,N71,IF(P70=N71,N69,0))</f>
        <v>0</v>
      </c>
      <c r="I88" s="29">
        <f>IF(Q70=O69,O71,IF(Q70=O71,O69,0))</f>
        <v>0</v>
      </c>
      <c r="J88" s="35"/>
      <c r="K88" s="35" t="s">
        <v>132</v>
      </c>
      <c r="L88" s="35"/>
      <c r="M88" s="101"/>
      <c r="N88" s="101"/>
      <c r="O88" s="101">
        <v>-215</v>
      </c>
      <c r="P88" s="44">
        <f>IF(P75=N73,N77,IF(P75=N77,N73,0))</f>
        <v>0</v>
      </c>
      <c r="Q88" s="26">
        <f>IF(Q75=O73,O77,IF(Q75=O77,O73,0))</f>
        <v>0</v>
      </c>
      <c r="R88" s="101"/>
      <c r="S88" s="101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</row>
    <row r="89" spans="1:30" ht="10.5" customHeight="1">
      <c r="A89" s="101">
        <v>-212</v>
      </c>
      <c r="B89" s="44">
        <f>IF(N77=L76,L78,IF(N77=L78,L76,0))</f>
        <v>0</v>
      </c>
      <c r="C89" s="29">
        <f>IF(O77=M76,M78,IF(O77=M78,M76,0))</f>
        <v>0</v>
      </c>
      <c r="D89" s="104"/>
      <c r="E89" s="102"/>
      <c r="F89" s="115"/>
      <c r="G89" s="101"/>
      <c r="H89" s="101"/>
      <c r="I89" s="101">
        <v>-210</v>
      </c>
      <c r="J89" s="44">
        <f>IF(J87=H86,H88,IF(J87=H88,H86,0))</f>
        <v>0</v>
      </c>
      <c r="K89" s="26">
        <f>IF(K87=I86,I88,IF(K87=I88,I86,0))</f>
        <v>0</v>
      </c>
      <c r="L89" s="41"/>
      <c r="M89" s="101"/>
      <c r="N89" s="101"/>
      <c r="O89" s="101"/>
      <c r="P89" s="101"/>
      <c r="Q89" s="102">
        <v>218</v>
      </c>
      <c r="R89" s="46"/>
      <c r="S89" s="33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</row>
    <row r="90" spans="1:30" ht="10.5" customHeight="1">
      <c r="A90" s="101"/>
      <c r="B90" s="101"/>
      <c r="C90" s="101"/>
      <c r="D90" s="101"/>
      <c r="E90" s="102">
        <v>221</v>
      </c>
      <c r="F90" s="49"/>
      <c r="G90" s="33"/>
      <c r="H90" s="114"/>
      <c r="I90" s="101"/>
      <c r="J90" s="101"/>
      <c r="K90" s="35" t="s">
        <v>133</v>
      </c>
      <c r="L90" s="35"/>
      <c r="M90" s="101"/>
      <c r="N90" s="101"/>
      <c r="O90" s="101">
        <v>-216</v>
      </c>
      <c r="P90" s="44">
        <f>IF(P83=N81,N85,IF(P83=N85,N81,0))</f>
        <v>0</v>
      </c>
      <c r="Q90" s="29">
        <f>IF(Q83=O81,O85,IF(Q83=O85,O81,0))</f>
        <v>0</v>
      </c>
      <c r="R90" s="35"/>
      <c r="S90" s="35" t="s">
        <v>134</v>
      </c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</row>
    <row r="91" spans="1:30" ht="10.5" customHeight="1">
      <c r="A91" s="101">
        <v>-213</v>
      </c>
      <c r="B91" s="44">
        <f>IF(N81=L80,L82,IF(N81=L82,L80,0))</f>
        <v>0</v>
      </c>
      <c r="C91" s="26">
        <f>IF(O81=M80,M82,IF(O81=M82,M80,0))</f>
        <v>0</v>
      </c>
      <c r="D91" s="114"/>
      <c r="E91" s="102"/>
      <c r="F91" s="104"/>
      <c r="G91" s="35" t="s">
        <v>135</v>
      </c>
      <c r="H91" s="35"/>
      <c r="I91" s="101"/>
      <c r="J91" s="101"/>
      <c r="K91" s="101"/>
      <c r="L91" s="101"/>
      <c r="M91" s="101"/>
      <c r="N91" s="101"/>
      <c r="O91" s="101"/>
      <c r="P91" s="101"/>
      <c r="Q91" s="101">
        <v>-218</v>
      </c>
      <c r="R91" s="44">
        <f>IF(R89=P88,P90,IF(R89=P90,P88,0))</f>
        <v>0</v>
      </c>
      <c r="S91" s="26">
        <f>IF(S89=Q88,Q90,IF(S89=Q90,Q88,0))</f>
        <v>0</v>
      </c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</row>
    <row r="92" spans="1:30" ht="10.5" customHeight="1">
      <c r="A92" s="101"/>
      <c r="B92" s="101"/>
      <c r="C92" s="102">
        <v>220</v>
      </c>
      <c r="D92" s="49"/>
      <c r="E92" s="31"/>
      <c r="F92" s="101"/>
      <c r="G92" s="101"/>
      <c r="H92" s="101"/>
      <c r="I92" s="101">
        <v>-219</v>
      </c>
      <c r="J92" s="44">
        <f>IF(D88=B87,B89,IF(D88=B89,B87,0))</f>
        <v>0</v>
      </c>
      <c r="K92" s="26" t="str">
        <f>IF(E88=C87,C89,IF(E88=C89,C87,0))</f>
        <v>_</v>
      </c>
      <c r="L92" s="41"/>
      <c r="M92" s="101"/>
      <c r="N92" s="101"/>
      <c r="O92" s="101"/>
      <c r="P92" s="101"/>
      <c r="Q92" s="125"/>
      <c r="R92" s="125"/>
      <c r="S92" s="35" t="s">
        <v>136</v>
      </c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</row>
    <row r="93" spans="1:30" ht="10.5" customHeight="1">
      <c r="A93" s="101">
        <v>-214</v>
      </c>
      <c r="B93" s="44">
        <f>IF(N85=L84,L86,IF(N85=L86,L84,0))</f>
        <v>0</v>
      </c>
      <c r="C93" s="29">
        <f>IF(O85=M84,M86,IF(O85=M86,M84,0))</f>
        <v>0</v>
      </c>
      <c r="D93" s="104"/>
      <c r="E93" s="101">
        <v>-221</v>
      </c>
      <c r="F93" s="44">
        <f>IF(F90=D88,D92,IF(F90=D92,D88,0))</f>
        <v>0</v>
      </c>
      <c r="G93" s="26">
        <f>IF(G90=E88,E92,IF(G90=E92,E88,0))</f>
        <v>0</v>
      </c>
      <c r="H93" s="41"/>
      <c r="I93" s="101"/>
      <c r="J93" s="101"/>
      <c r="K93" s="102">
        <v>222</v>
      </c>
      <c r="L93" s="46"/>
      <c r="M93" s="33"/>
      <c r="N93" s="114"/>
      <c r="O93" s="101"/>
      <c r="P93" s="101"/>
      <c r="Q93" s="101"/>
      <c r="R93" s="101"/>
      <c r="S93" s="101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</row>
    <row r="94" spans="1:30" ht="10.5" customHeight="1">
      <c r="A94" s="101"/>
      <c r="B94" s="101"/>
      <c r="C94" s="101"/>
      <c r="D94" s="101"/>
      <c r="E94" s="125"/>
      <c r="F94" s="115"/>
      <c r="G94" s="35" t="s">
        <v>137</v>
      </c>
      <c r="H94" s="35"/>
      <c r="I94" s="101">
        <v>-220</v>
      </c>
      <c r="J94" s="44">
        <f>IF(D92=B91,B93,IF(D92=B93,B91,0))</f>
        <v>0</v>
      </c>
      <c r="K94" s="29">
        <f>IF(E92=C91,C93,IF(E92=C93,C91,0))</f>
        <v>0</v>
      </c>
      <c r="L94" s="35"/>
      <c r="M94" s="35" t="s">
        <v>138</v>
      </c>
      <c r="N94" s="35"/>
      <c r="O94" s="101"/>
      <c r="P94" s="101"/>
      <c r="Q94" s="101"/>
      <c r="R94" s="101"/>
      <c r="S94" s="101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</row>
    <row r="95" spans="1:30" ht="10.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>
        <v>-222</v>
      </c>
      <c r="L95" s="44">
        <f>IF(L93=J92,J94,IF(L93=J94,J92,0))</f>
        <v>0</v>
      </c>
      <c r="M95" s="26" t="str">
        <f>IF(M93=K92,K94,IF(M93=K94,K92,0))</f>
        <v>_</v>
      </c>
      <c r="N95" s="41"/>
      <c r="O95" s="125"/>
      <c r="P95" s="125"/>
      <c r="Q95" s="101"/>
      <c r="R95" s="101"/>
      <c r="S95" s="101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</row>
    <row r="96" spans="1:30" ht="10.5" customHeight="1">
      <c r="A96" s="101"/>
      <c r="B96" s="101"/>
      <c r="C96" s="101"/>
      <c r="D96" s="101"/>
      <c r="E96" s="101"/>
      <c r="F96" s="114"/>
      <c r="G96" s="101"/>
      <c r="H96" s="101"/>
      <c r="I96" s="101"/>
      <c r="J96" s="101"/>
      <c r="K96" s="101"/>
      <c r="L96" s="101"/>
      <c r="M96" s="35" t="s">
        <v>139</v>
      </c>
      <c r="N96" s="35"/>
      <c r="O96" s="125"/>
      <c r="P96" s="125"/>
      <c r="Q96" s="125"/>
      <c r="R96" s="125"/>
      <c r="S96" s="125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</row>
    <row r="97" spans="1:30" ht="6" customHeight="1">
      <c r="A97" s="139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</row>
    <row r="98" spans="1:30" ht="6" customHeight="1">
      <c r="A98" s="139"/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</row>
    <row r="99" spans="1:30" ht="6" customHeight="1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</row>
    <row r="100" spans="1:30" ht="6" customHeigh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</row>
    <row r="101" spans="1:30" ht="6" customHeigh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</row>
    <row r="102" spans="1:30" ht="6" customHeight="1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</row>
    <row r="103" spans="1:30" ht="6" customHeight="1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</row>
    <row r="104" spans="1:30" ht="6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</row>
    <row r="105" spans="1:30" ht="6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</row>
    <row r="106" spans="1:30" ht="6" customHeight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1:30" ht="6" customHeight="1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</row>
    <row r="108" spans="1:30" ht="6" customHeight="1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</row>
    <row r="109" spans="1:30" ht="6" customHeight="1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</row>
    <row r="110" spans="1:30" ht="6" customHeight="1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</row>
    <row r="111" spans="1:30" ht="6" customHeight="1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</row>
    <row r="112" spans="1:30" ht="6" customHeight="1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</row>
    <row r="113" spans="1:30" ht="6" customHeight="1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</row>
    <row r="114" spans="1:30" ht="6" customHeight="1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</row>
    <row r="115" spans="1:30" ht="6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</row>
    <row r="116" spans="1:30" ht="6" customHeight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</row>
    <row r="117" spans="1:30" ht="6" customHeight="1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</row>
    <row r="118" spans="1:30" ht="6" customHeight="1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ht="6" customHeight="1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</row>
    <row r="120" spans="1:30" ht="6" customHeight="1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</row>
    <row r="121" spans="1:30" ht="6" customHeight="1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ht="6" customHeight="1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</row>
    <row r="123" spans="1:30" ht="6" customHeight="1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</row>
    <row r="124" spans="1:30" ht="6" customHeight="1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</row>
    <row r="125" spans="1:30" ht="6" customHeight="1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</row>
    <row r="126" spans="1:30" ht="6" customHeight="1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</row>
    <row r="127" spans="1:30" ht="6" customHeight="1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</row>
    <row r="128" spans="1:30" ht="6" customHeight="1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</row>
    <row r="129" spans="1:30" ht="6" customHeight="1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</row>
    <row r="130" spans="1:30" ht="6" customHeight="1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</row>
    <row r="131" spans="1:30" ht="6" customHeight="1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</row>
    <row r="132" spans="1:30" ht="6" customHeight="1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1:30" ht="6" customHeight="1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</row>
    <row r="134" spans="1:30" ht="6" customHeight="1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</row>
    <row r="135" spans="1:30" ht="6" customHeight="1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</row>
    <row r="136" spans="1:30" ht="6" customHeight="1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</row>
    <row r="137" spans="1:30" ht="6" customHeight="1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</row>
    <row r="138" spans="1:30" ht="6" customHeight="1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</row>
    <row r="139" spans="1:30" ht="6" customHeight="1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</row>
    <row r="140" spans="1:30" ht="6" customHeight="1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</row>
    <row r="141" spans="1:30" ht="6" customHeight="1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</row>
    <row r="142" spans="1:30" ht="6" customHeight="1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</row>
    <row r="143" spans="1:30" ht="6" customHeight="1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</row>
    <row r="144" spans="1:30" ht="6" customHeight="1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</row>
    <row r="145" spans="1:30" ht="6" customHeight="1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</row>
    <row r="146" spans="1:30" ht="6" customHeight="1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</row>
    <row r="147" spans="1:30" ht="6" customHeight="1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</row>
    <row r="148" spans="1:30" ht="6" customHeight="1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</row>
    <row r="149" spans="1:30" ht="6" customHeight="1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</row>
    <row r="150" spans="1:30" ht="6" customHeight="1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</row>
    <row r="151" spans="1:30" ht="6" customHeight="1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</row>
    <row r="152" spans="1:30" ht="6" customHeight="1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</row>
    <row r="153" spans="1:30" ht="6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</row>
    <row r="154" spans="1:30" ht="6" customHeight="1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</row>
    <row r="155" spans="1:30" ht="6" customHeight="1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</row>
    <row r="156" spans="1:30" ht="6" customHeight="1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</row>
    <row r="157" spans="1:30" ht="6" customHeight="1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</row>
    <row r="158" spans="1:30" ht="6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1:30" ht="6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</row>
    <row r="160" spans="1:30" ht="6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</row>
    <row r="161" spans="1:30" ht="6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</row>
    <row r="162" spans="1:30" ht="6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</row>
    <row r="163" spans="1:30" ht="6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</row>
    <row r="164" spans="1:30" ht="6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</row>
    <row r="165" spans="1:30" ht="6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</row>
    <row r="166" spans="1:30" ht="6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</row>
    <row r="167" spans="1:30" ht="6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</row>
    <row r="168" spans="1:30" ht="6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</row>
    <row r="169" spans="1:30" ht="6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</row>
    <row r="170" spans="1:30" ht="6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</row>
    <row r="171" spans="1:30" ht="6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</row>
    <row r="172" spans="1:30" ht="6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</row>
    <row r="173" spans="1:30" ht="6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</row>
    <row r="174" spans="1:30" ht="6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</row>
    <row r="175" spans="1:30" ht="6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</row>
    <row r="176" spans="1:30" ht="6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</row>
    <row r="177" spans="1:30" ht="6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</row>
    <row r="178" spans="1:30" ht="6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</row>
    <row r="179" spans="1:30" ht="6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</row>
    <row r="180" spans="1:30" ht="6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</row>
    <row r="181" spans="1:30" ht="6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</row>
    <row r="182" spans="1:30" ht="6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</row>
    <row r="183" spans="1:30" ht="6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</row>
    <row r="184" spans="1:30" ht="6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1:30" ht="6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</row>
    <row r="186" spans="1:30" ht="6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</row>
    <row r="187" spans="1:30" ht="6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</row>
    <row r="188" spans="1:30" ht="6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</row>
    <row r="189" spans="1:30" ht="6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</row>
    <row r="190" spans="1:30" ht="6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</row>
    <row r="191" spans="1:30" ht="6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</row>
  </sheetData>
  <sheetProtection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222">
      <selection activeCell="A256" sqref="A256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54" t="s">
        <v>35</v>
      </c>
      <c r="C1" s="155"/>
      <c r="D1" s="156" t="s">
        <v>36</v>
      </c>
      <c r="E1" s="157"/>
    </row>
    <row r="2" spans="1:5" ht="12.75">
      <c r="A2" s="74">
        <v>65</v>
      </c>
      <c r="B2" s="71">
        <f>'М983'!D11</f>
        <v>0</v>
      </c>
      <c r="C2" s="17">
        <f>'М983'!E11</f>
        <v>0</v>
      </c>
      <c r="D2" s="18">
        <f>'М984'!C57</f>
        <v>0</v>
      </c>
      <c r="E2" s="72">
        <f>'М984'!B57</f>
        <v>0</v>
      </c>
    </row>
    <row r="3" spans="1:5" ht="12.75">
      <c r="A3" s="74">
        <v>66</v>
      </c>
      <c r="B3" s="71">
        <f>'М983'!D15</f>
        <v>0</v>
      </c>
      <c r="C3" s="17">
        <f>'М983'!E15</f>
        <v>0</v>
      </c>
      <c r="D3" s="18">
        <f>'М984'!C59</f>
        <v>0</v>
      </c>
      <c r="E3" s="72">
        <f>'М984'!B59</f>
        <v>0</v>
      </c>
    </row>
    <row r="4" spans="1:5" ht="12.75">
      <c r="A4" s="74">
        <v>67</v>
      </c>
      <c r="B4" s="71">
        <f>'М983'!D19</f>
        <v>0</v>
      </c>
      <c r="C4" s="17">
        <f>'М983'!E19</f>
        <v>0</v>
      </c>
      <c r="D4" s="18">
        <f>'М984'!C61</f>
        <v>0</v>
      </c>
      <c r="E4" s="72">
        <f>'М984'!B61</f>
        <v>0</v>
      </c>
    </row>
    <row r="5" spans="1:5" ht="12.75">
      <c r="A5" s="74">
        <v>69</v>
      </c>
      <c r="B5" s="71">
        <f>'М983'!D27</f>
        <v>0</v>
      </c>
      <c r="C5" s="17">
        <f>'М983'!E27</f>
        <v>0</v>
      </c>
      <c r="D5" s="18">
        <f>'М984'!C65</f>
        <v>0</v>
      </c>
      <c r="E5" s="72">
        <f>'М984'!B65</f>
        <v>0</v>
      </c>
    </row>
    <row r="6" spans="1:5" ht="12.75">
      <c r="A6" s="74">
        <v>70</v>
      </c>
      <c r="B6" s="71">
        <f>'М983'!D31</f>
        <v>0</v>
      </c>
      <c r="C6" s="17">
        <f>'М983'!E31</f>
        <v>0</v>
      </c>
      <c r="D6" s="18">
        <f>'М984'!C67</f>
        <v>0</v>
      </c>
      <c r="E6" s="72">
        <f>'М984'!B67</f>
        <v>0</v>
      </c>
    </row>
    <row r="7" spans="1:5" ht="12.75">
      <c r="A7" s="74">
        <v>73</v>
      </c>
      <c r="B7" s="71">
        <f>'М983'!D43</f>
        <v>0</v>
      </c>
      <c r="C7" s="17">
        <f>'М983'!E43</f>
        <v>0</v>
      </c>
      <c r="D7" s="18">
        <f>'М984'!C73</f>
        <v>0</v>
      </c>
      <c r="E7" s="72">
        <f>'М984'!B73</f>
        <v>0</v>
      </c>
    </row>
    <row r="8" spans="1:5" ht="12.75">
      <c r="A8" s="74">
        <v>74</v>
      </c>
      <c r="B8" s="71">
        <f>'М983'!D47</f>
        <v>0</v>
      </c>
      <c r="C8" s="17">
        <f>'М983'!E47</f>
        <v>0</v>
      </c>
      <c r="D8" s="18">
        <f>'М984'!C75</f>
        <v>0</v>
      </c>
      <c r="E8" s="72">
        <f>'М984'!B75</f>
        <v>0</v>
      </c>
    </row>
    <row r="9" spans="1:5" ht="12.75">
      <c r="A9" s="74">
        <v>77</v>
      </c>
      <c r="B9" s="71">
        <f>'М983'!D59</f>
        <v>0</v>
      </c>
      <c r="C9" s="17">
        <f>'М983'!E59</f>
        <v>0</v>
      </c>
      <c r="D9" s="18">
        <f>'М984'!C81</f>
        <v>0</v>
      </c>
      <c r="E9" s="72">
        <f>'М984'!B81</f>
        <v>0</v>
      </c>
    </row>
    <row r="10" spans="1:5" ht="12.75">
      <c r="A10" s="74">
        <v>78</v>
      </c>
      <c r="B10" s="71">
        <f>'М983'!D63</f>
        <v>0</v>
      </c>
      <c r="C10" s="17">
        <f>'М983'!E63</f>
        <v>0</v>
      </c>
      <c r="D10" s="18">
        <f>'М984'!C83</f>
        <v>0</v>
      </c>
      <c r="E10" s="72">
        <f>'М984'!B83</f>
        <v>0</v>
      </c>
    </row>
    <row r="11" spans="1:5" ht="12.75">
      <c r="A11" s="74">
        <v>81</v>
      </c>
      <c r="B11" s="71">
        <f>'М983'!F12</f>
        <v>5141</v>
      </c>
      <c r="C11" s="17" t="str">
        <f>'М983'!G12</f>
        <v>Крылов Алексей</v>
      </c>
      <c r="D11" s="18">
        <f>'М984'!C24</f>
        <v>0</v>
      </c>
      <c r="E11" s="72">
        <f>'М984'!B24</f>
        <v>0</v>
      </c>
    </row>
    <row r="12" spans="1:5" ht="12.75">
      <c r="A12" s="74">
        <v>82</v>
      </c>
      <c r="B12" s="71">
        <f>'М983'!F16</f>
        <v>6245</v>
      </c>
      <c r="C12" s="17" t="str">
        <f>'М983'!G16</f>
        <v>Абулаев Айрат</v>
      </c>
      <c r="D12" s="18">
        <f>'М984'!C26</f>
        <v>0</v>
      </c>
      <c r="E12" s="72">
        <f>'М984'!B26</f>
        <v>0</v>
      </c>
    </row>
    <row r="13" spans="1:5" ht="12.75">
      <c r="A13" s="74">
        <v>83</v>
      </c>
      <c r="B13" s="71">
        <f>'М983'!F20</f>
        <v>5737</v>
      </c>
      <c r="C13" s="17" t="str">
        <f>'М983'!G20</f>
        <v>Селезнев Владислав</v>
      </c>
      <c r="D13" s="18">
        <f>'М984'!C28</f>
        <v>0</v>
      </c>
      <c r="E13" s="72">
        <f>'М984'!B28</f>
        <v>0</v>
      </c>
    </row>
    <row r="14" spans="1:5" ht="12.75">
      <c r="A14" s="74">
        <v>85</v>
      </c>
      <c r="B14" s="71">
        <f>'М983'!F28</f>
        <v>5702</v>
      </c>
      <c r="C14" s="17" t="str">
        <f>'М983'!G28</f>
        <v>Гумеров Мансур</v>
      </c>
      <c r="D14" s="18">
        <f>'М984'!C32</f>
        <v>0</v>
      </c>
      <c r="E14" s="72">
        <f>'М984'!B32</f>
        <v>0</v>
      </c>
    </row>
    <row r="15" spans="1:5" ht="12.75">
      <c r="A15" s="74">
        <v>86</v>
      </c>
      <c r="B15" s="71">
        <f>'М983'!F32</f>
        <v>4822</v>
      </c>
      <c r="C15" s="17" t="str">
        <f>'М983'!G32</f>
        <v>Хомутов Максим</v>
      </c>
      <c r="D15" s="18">
        <f>'М984'!C34</f>
        <v>0</v>
      </c>
      <c r="E15" s="72">
        <f>'М984'!B34</f>
        <v>0</v>
      </c>
    </row>
    <row r="16" spans="1:5" ht="12.75">
      <c r="A16" s="74">
        <v>89</v>
      </c>
      <c r="B16" s="71">
        <f>'М983'!F44</f>
        <v>4849</v>
      </c>
      <c r="C16" s="17" t="str">
        <f>'М983'!G44</f>
        <v>Салимянов Руслан</v>
      </c>
      <c r="D16" s="18">
        <f>'М984'!C40</f>
        <v>0</v>
      </c>
      <c r="E16" s="72">
        <f>'М984'!B40</f>
        <v>0</v>
      </c>
    </row>
    <row r="17" spans="1:5" ht="12.75">
      <c r="A17" s="74">
        <v>90</v>
      </c>
      <c r="B17" s="71">
        <f>'М983'!F48</f>
        <v>5470</v>
      </c>
      <c r="C17" s="17" t="str">
        <f>'М983'!G48</f>
        <v>Абсалямов Родион</v>
      </c>
      <c r="D17" s="18">
        <f>'М984'!C42</f>
        <v>0</v>
      </c>
      <c r="E17" s="72">
        <f>'М984'!B42</f>
        <v>0</v>
      </c>
    </row>
    <row r="18" spans="1:5" ht="12.75">
      <c r="A18" s="74">
        <v>93</v>
      </c>
      <c r="B18" s="71">
        <f>'М983'!F60</f>
        <v>4800</v>
      </c>
      <c r="C18" s="17" t="str">
        <f>'М983'!G60</f>
        <v>Рогачев Дмитрий</v>
      </c>
      <c r="D18" s="18">
        <f>'М984'!C48</f>
        <v>0</v>
      </c>
      <c r="E18" s="72">
        <f>'М984'!B48</f>
        <v>0</v>
      </c>
    </row>
    <row r="19" spans="1:5" ht="12.75">
      <c r="A19" s="74">
        <v>94</v>
      </c>
      <c r="B19" s="71">
        <f>'М983'!F64</f>
        <v>5609</v>
      </c>
      <c r="C19" s="17" t="str">
        <f>'М983'!G64</f>
        <v>Альмухаметов Артур</v>
      </c>
      <c r="D19" s="18">
        <f>'М984'!C50</f>
        <v>0</v>
      </c>
      <c r="E19" s="72">
        <f>'М984'!B50</f>
        <v>0</v>
      </c>
    </row>
    <row r="20" spans="1:5" ht="12.75">
      <c r="A20" s="74">
        <v>159</v>
      </c>
      <c r="B20" s="71">
        <f>'М984'!D23</f>
        <v>6933</v>
      </c>
      <c r="C20" s="17" t="str">
        <f>'М984'!E23</f>
        <v>Шишелов Никита</v>
      </c>
      <c r="D20" s="18">
        <f>'М984'!M37</f>
        <v>0</v>
      </c>
      <c r="E20" s="72">
        <f>'М984'!L37</f>
        <v>0</v>
      </c>
    </row>
    <row r="21" spans="1:5" ht="12.75">
      <c r="A21" s="74">
        <v>160</v>
      </c>
      <c r="B21" s="71">
        <f>'М984'!D27</f>
        <v>0</v>
      </c>
      <c r="C21" s="17">
        <f>'М984'!E27</f>
        <v>0</v>
      </c>
      <c r="D21" s="18">
        <f>'М984'!M39</f>
        <v>0</v>
      </c>
      <c r="E21" s="72">
        <f>'М984'!L39</f>
        <v>0</v>
      </c>
    </row>
    <row r="22" spans="1:5" ht="12.75">
      <c r="A22" s="74">
        <v>161</v>
      </c>
      <c r="B22" s="71">
        <f>'М984'!D31</f>
        <v>5386</v>
      </c>
      <c r="C22" s="17" t="str">
        <f>'М984'!E31</f>
        <v>Якупов Вадим</v>
      </c>
      <c r="D22" s="18">
        <f>'М984'!M41</f>
        <v>0</v>
      </c>
      <c r="E22" s="72">
        <f>'М984'!L41</f>
        <v>0</v>
      </c>
    </row>
    <row r="23" spans="1:5" ht="12.75">
      <c r="A23" s="74">
        <v>162</v>
      </c>
      <c r="B23" s="71">
        <f>'М984'!D35</f>
        <v>3700</v>
      </c>
      <c r="C23" s="17" t="str">
        <f>'М984'!E35</f>
        <v>Зверс Марк</v>
      </c>
      <c r="D23" s="18">
        <f>'М984'!M43</f>
        <v>0</v>
      </c>
      <c r="E23" s="72">
        <f>'М984'!L43</f>
        <v>0</v>
      </c>
    </row>
    <row r="24" spans="1:5" ht="12.75">
      <c r="A24" s="74">
        <v>163</v>
      </c>
      <c r="B24" s="71">
        <f>'М984'!D39</f>
        <v>6661</v>
      </c>
      <c r="C24" s="17" t="str">
        <f>'М984'!E39</f>
        <v>Столяров Евгений</v>
      </c>
      <c r="D24" s="18">
        <f>'М984'!M45</f>
        <v>0</v>
      </c>
      <c r="E24" s="72">
        <f>'М984'!L45</f>
        <v>0</v>
      </c>
    </row>
    <row r="25" spans="1:5" ht="12.75">
      <c r="A25" s="74">
        <v>164</v>
      </c>
      <c r="B25" s="71">
        <f>'М984'!D43</f>
        <v>2745</v>
      </c>
      <c r="C25" s="17" t="str">
        <f>'М984'!E43</f>
        <v>Хайруллин Артур</v>
      </c>
      <c r="D25" s="18">
        <f>'М984'!M47</f>
        <v>0</v>
      </c>
      <c r="E25" s="72">
        <f>'М984'!L47</f>
        <v>0</v>
      </c>
    </row>
    <row r="26" spans="1:5" ht="12.75">
      <c r="A26" s="74">
        <v>165</v>
      </c>
      <c r="B26" s="71">
        <f>'М984'!D47</f>
        <v>7216</v>
      </c>
      <c r="C26" s="17" t="str">
        <f>'М984'!E47</f>
        <v>Альтаев Мухамед</v>
      </c>
      <c r="D26" s="18">
        <f>'М984'!M49</f>
        <v>0</v>
      </c>
      <c r="E26" s="72">
        <f>'М984'!L49</f>
        <v>0</v>
      </c>
    </row>
    <row r="27" spans="1:5" ht="12.75">
      <c r="A27" s="74">
        <v>166</v>
      </c>
      <c r="B27" s="71">
        <f>'М984'!D51</f>
        <v>5278</v>
      </c>
      <c r="C27" s="17" t="str">
        <f>'М984'!E51</f>
        <v>Раянов Рамиль</v>
      </c>
      <c r="D27" s="18">
        <f>'М984'!M51</f>
        <v>0</v>
      </c>
      <c r="E27" s="72">
        <f>'М984'!L51</f>
        <v>0</v>
      </c>
    </row>
    <row r="28" spans="1:5" ht="12.75">
      <c r="A28" s="74">
        <v>167</v>
      </c>
      <c r="B28" s="71">
        <f>'М984'!F25</f>
        <v>6933</v>
      </c>
      <c r="C28" s="17" t="str">
        <f>'М984'!G25</f>
        <v>Шишелов Никита</v>
      </c>
      <c r="D28" s="18">
        <f>'М984'!O26</f>
        <v>0</v>
      </c>
      <c r="E28" s="72">
        <f>'М984'!N26</f>
        <v>0</v>
      </c>
    </row>
    <row r="29" spans="1:5" ht="12.75">
      <c r="A29" s="74">
        <v>175</v>
      </c>
      <c r="B29" s="71">
        <f>'М984'!P27</f>
        <v>3700</v>
      </c>
      <c r="C29" s="17" t="str">
        <f>'М984'!Q27</f>
        <v>Зверс Марк</v>
      </c>
      <c r="D29" s="18">
        <f>'М984'!M33</f>
        <v>0</v>
      </c>
      <c r="E29" s="72">
        <f>'М984'!L33</f>
        <v>0</v>
      </c>
    </row>
    <row r="30" spans="1:5" ht="12.75">
      <c r="A30" s="74">
        <v>178</v>
      </c>
      <c r="B30" s="71">
        <f>'М984'!N34</f>
        <v>7216</v>
      </c>
      <c r="C30" s="17" t="str">
        <f>'М984'!O34</f>
        <v>Альтаев Мухамед</v>
      </c>
      <c r="D30" s="18">
        <f>'М984'!O36</f>
        <v>0</v>
      </c>
      <c r="E30" s="72">
        <f>'М984'!N36</f>
        <v>0</v>
      </c>
    </row>
    <row r="31" spans="1:5" ht="12.75">
      <c r="A31" s="74">
        <v>179</v>
      </c>
      <c r="B31" s="71">
        <f>'М984'!N38</f>
        <v>0</v>
      </c>
      <c r="C31" s="17">
        <f>'М984'!O38</f>
        <v>0</v>
      </c>
      <c r="D31" s="18">
        <f>'М984'!I51</f>
        <v>0</v>
      </c>
      <c r="E31" s="72">
        <f>'М984'!H51</f>
        <v>0</v>
      </c>
    </row>
    <row r="32" spans="1:5" ht="12.75">
      <c r="A32" s="74">
        <v>180</v>
      </c>
      <c r="B32" s="71">
        <f>'М984'!N42</f>
        <v>0</v>
      </c>
      <c r="C32" s="17">
        <f>'М984'!O42</f>
        <v>0</v>
      </c>
      <c r="D32" s="18">
        <f>'М984'!I53</f>
        <v>0</v>
      </c>
      <c r="E32" s="72">
        <f>'М984'!H53</f>
        <v>0</v>
      </c>
    </row>
    <row r="33" spans="1:5" ht="12.75">
      <c r="A33" s="74">
        <v>181</v>
      </c>
      <c r="B33" s="71">
        <f>'М984'!N46</f>
        <v>0</v>
      </c>
      <c r="C33" s="17">
        <f>'М984'!O46</f>
        <v>0</v>
      </c>
      <c r="D33" s="18">
        <f>'М984'!I55</f>
        <v>0</v>
      </c>
      <c r="E33" s="72">
        <f>'М984'!H55</f>
        <v>0</v>
      </c>
    </row>
    <row r="34" spans="1:5" ht="12.75">
      <c r="A34" s="74">
        <v>182</v>
      </c>
      <c r="B34" s="71">
        <f>'М984'!N50</f>
        <v>0</v>
      </c>
      <c r="C34" s="17">
        <f>'М984'!O50</f>
        <v>0</v>
      </c>
      <c r="D34" s="18">
        <f>'М984'!I57</f>
        <v>0</v>
      </c>
      <c r="E34" s="72">
        <f>'М984'!H57</f>
        <v>0</v>
      </c>
    </row>
    <row r="35" spans="1:5" ht="12.75">
      <c r="A35" s="74">
        <v>183</v>
      </c>
      <c r="B35" s="71">
        <f>'М984'!P40</f>
        <v>0</v>
      </c>
      <c r="C35" s="17">
        <f>'М984'!Q40</f>
        <v>0</v>
      </c>
      <c r="D35" s="18">
        <f>'М984'!Q52</f>
        <v>0</v>
      </c>
      <c r="E35" s="72">
        <f>'М984'!P52</f>
        <v>0</v>
      </c>
    </row>
    <row r="36" spans="1:5" ht="12.75">
      <c r="A36" s="74">
        <v>184</v>
      </c>
      <c r="B36" s="71">
        <f>'М984'!P48</f>
        <v>0</v>
      </c>
      <c r="C36" s="17">
        <f>'М984'!Q48</f>
        <v>0</v>
      </c>
      <c r="D36" s="18">
        <f>'М984'!Q54</f>
        <v>0</v>
      </c>
      <c r="E36" s="72">
        <f>'М984'!P54</f>
        <v>0</v>
      </c>
    </row>
    <row r="37" spans="1:5" ht="12.75">
      <c r="A37" s="74">
        <v>185</v>
      </c>
      <c r="B37" s="71">
        <f>'М984'!R44</f>
        <v>0</v>
      </c>
      <c r="C37" s="17">
        <f>'М984'!S44</f>
        <v>0</v>
      </c>
      <c r="D37" s="18">
        <f>'М984'!S50</f>
        <v>0</v>
      </c>
      <c r="E37" s="72">
        <f>'М984'!R50</f>
        <v>0</v>
      </c>
    </row>
    <row r="38" spans="1:5" ht="12.75">
      <c r="A38" s="74">
        <v>186</v>
      </c>
      <c r="B38" s="71">
        <f>'М984'!R53</f>
        <v>0</v>
      </c>
      <c r="C38" s="17">
        <f>'М984'!S53</f>
        <v>0</v>
      </c>
      <c r="D38" s="18">
        <f>'М984'!S55</f>
        <v>0</v>
      </c>
      <c r="E38" s="72">
        <f>'М984'!R55</f>
        <v>0</v>
      </c>
    </row>
    <row r="39" spans="1:5" ht="12.75">
      <c r="A39" s="74">
        <v>187</v>
      </c>
      <c r="B39" s="71">
        <f>'М984'!J52</f>
        <v>0</v>
      </c>
      <c r="C39" s="17">
        <f>'М984'!K52</f>
        <v>0</v>
      </c>
      <c r="D39" s="18">
        <f>'М984'!Q56</f>
        <v>0</v>
      </c>
      <c r="E39" s="72">
        <f>'М984'!P56</f>
        <v>0</v>
      </c>
    </row>
    <row r="40" spans="1:5" ht="12.75">
      <c r="A40" s="74">
        <v>188</v>
      </c>
      <c r="B40" s="71">
        <f>'М984'!J56</f>
        <v>0</v>
      </c>
      <c r="C40" s="17">
        <f>'М984'!K56</f>
        <v>0</v>
      </c>
      <c r="D40" s="18">
        <f>'М984'!Q58</f>
        <v>0</v>
      </c>
      <c r="E40" s="72">
        <f>'М984'!P58</f>
        <v>0</v>
      </c>
    </row>
    <row r="41" spans="1:5" ht="12.75">
      <c r="A41" s="74">
        <v>189</v>
      </c>
      <c r="B41" s="71">
        <f>'М984'!L54</f>
        <v>0</v>
      </c>
      <c r="C41" s="17">
        <f>'М984'!M54</f>
        <v>0</v>
      </c>
      <c r="D41" s="18">
        <f>'М984'!M57</f>
        <v>0</v>
      </c>
      <c r="E41" s="72">
        <f>'М984'!L57</f>
        <v>0</v>
      </c>
    </row>
    <row r="42" spans="1:5" ht="12.75">
      <c r="A42" s="74">
        <v>190</v>
      </c>
      <c r="B42" s="71">
        <f>'М984'!R57</f>
        <v>0</v>
      </c>
      <c r="C42" s="17">
        <f>'М984'!S57</f>
        <v>0</v>
      </c>
      <c r="D42" s="18">
        <f>'М984'!S59</f>
        <v>0</v>
      </c>
      <c r="E42" s="72">
        <f>'М984'!R59</f>
        <v>0</v>
      </c>
    </row>
    <row r="43" spans="1:5" ht="12.75">
      <c r="A43" s="74">
        <v>192</v>
      </c>
      <c r="B43" s="71">
        <f>'М984'!D60</f>
        <v>0</v>
      </c>
      <c r="C43" s="17">
        <f>'М984'!E60</f>
        <v>0</v>
      </c>
      <c r="D43" s="18">
        <f>'М984'!M74</f>
        <v>0</v>
      </c>
      <c r="E43" s="72">
        <f>'М984'!L74</f>
        <v>0</v>
      </c>
    </row>
    <row r="44" spans="1:5" ht="12.75">
      <c r="A44" s="74">
        <v>199</v>
      </c>
      <c r="B44" s="71">
        <f>'М984'!F58</f>
        <v>0</v>
      </c>
      <c r="C44" s="17">
        <f>'М984'!G58</f>
        <v>0</v>
      </c>
      <c r="D44" s="18">
        <f>'М984'!O65</f>
        <v>0</v>
      </c>
      <c r="E44" s="72">
        <f>'М984'!N65</f>
        <v>0</v>
      </c>
    </row>
    <row r="45" spans="1:5" ht="12.75">
      <c r="A45" s="74">
        <v>200</v>
      </c>
      <c r="B45" s="71">
        <f>'М984'!F66</f>
        <v>0</v>
      </c>
      <c r="C45" s="17">
        <f>'М984'!G66</f>
        <v>0</v>
      </c>
      <c r="D45" s="18">
        <f>'М984'!O67</f>
        <v>0</v>
      </c>
      <c r="E45" s="72">
        <f>'М984'!N67</f>
        <v>0</v>
      </c>
    </row>
    <row r="46" spans="1:5" ht="12.75">
      <c r="A46" s="74">
        <v>201</v>
      </c>
      <c r="B46" s="71">
        <f>'М984'!F74</f>
        <v>0</v>
      </c>
      <c r="C46" s="17">
        <f>'М984'!G74</f>
        <v>0</v>
      </c>
      <c r="D46" s="18">
        <f>'М984'!O69</f>
        <v>0</v>
      </c>
      <c r="E46" s="72">
        <f>'М984'!N69</f>
        <v>0</v>
      </c>
    </row>
    <row r="47" spans="1:5" ht="12.75">
      <c r="A47" s="74">
        <v>202</v>
      </c>
      <c r="B47" s="71">
        <f>'М984'!F82</f>
        <v>0</v>
      </c>
      <c r="C47" s="17">
        <f>'М984'!G82</f>
        <v>0</v>
      </c>
      <c r="D47" s="18">
        <f>'М984'!O71</f>
        <v>0</v>
      </c>
      <c r="E47" s="72">
        <f>'М984'!N71</f>
        <v>0</v>
      </c>
    </row>
    <row r="48" spans="1:5" ht="12.75">
      <c r="A48" s="74">
        <v>203</v>
      </c>
      <c r="B48" s="71">
        <f>'М984'!H62</f>
        <v>0</v>
      </c>
      <c r="C48" s="17">
        <f>'М984'!I62</f>
        <v>0</v>
      </c>
      <c r="D48" s="18">
        <f>'М984'!K59</f>
        <v>0</v>
      </c>
      <c r="E48" s="72">
        <f>'М984'!J59</f>
        <v>0</v>
      </c>
    </row>
    <row r="49" spans="1:5" ht="12.75">
      <c r="A49" s="74">
        <v>204</v>
      </c>
      <c r="B49" s="71">
        <f>'М984'!H78</f>
        <v>0</v>
      </c>
      <c r="C49" s="17">
        <f>'М984'!I78</f>
        <v>0</v>
      </c>
      <c r="D49" s="18">
        <f>'М984'!K61</f>
        <v>0</v>
      </c>
      <c r="E49" s="72">
        <f>'М984'!J61</f>
        <v>0</v>
      </c>
    </row>
    <row r="50" spans="1:5" ht="12.75">
      <c r="A50" s="74">
        <v>205</v>
      </c>
      <c r="B50" s="71">
        <f>'М984'!H69</f>
        <v>0</v>
      </c>
      <c r="C50" s="17">
        <f>'М984'!I69</f>
        <v>0</v>
      </c>
      <c r="D50" s="18">
        <f>'М984'!I72</f>
        <v>0</v>
      </c>
      <c r="E50" s="72">
        <f>'М984'!H72</f>
        <v>0</v>
      </c>
    </row>
    <row r="51" spans="1:5" ht="12.75">
      <c r="A51" s="74">
        <v>206</v>
      </c>
      <c r="B51" s="71">
        <f>'М984'!L60</f>
        <v>0</v>
      </c>
      <c r="C51" s="17">
        <f>'М984'!M60</f>
        <v>0</v>
      </c>
      <c r="D51" s="18">
        <f>'М984'!M62</f>
        <v>0</v>
      </c>
      <c r="E51" s="72">
        <f>'М984'!L62</f>
        <v>0</v>
      </c>
    </row>
    <row r="52" spans="1:5" ht="12.75">
      <c r="A52" s="74">
        <v>207</v>
      </c>
      <c r="B52" s="71">
        <f>'М984'!P66</f>
        <v>0</v>
      </c>
      <c r="C52" s="17">
        <f>'М984'!Q66</f>
        <v>0</v>
      </c>
      <c r="D52" s="18">
        <f>'М984'!I86</f>
        <v>0</v>
      </c>
      <c r="E52" s="72">
        <f>'М984'!H86</f>
        <v>0</v>
      </c>
    </row>
    <row r="53" spans="1:5" ht="12.75">
      <c r="A53" s="74">
        <v>208</v>
      </c>
      <c r="B53" s="71">
        <f>'М984'!P70</f>
        <v>0</v>
      </c>
      <c r="C53" s="17">
        <f>'М984'!Q70</f>
        <v>0</v>
      </c>
      <c r="D53" s="18">
        <f>'М984'!I88</f>
        <v>0</v>
      </c>
      <c r="E53" s="72">
        <f>'М984'!H88</f>
        <v>0</v>
      </c>
    </row>
    <row r="54" spans="1:5" ht="12.75">
      <c r="A54" s="74">
        <v>209</v>
      </c>
      <c r="B54" s="71">
        <f>'М984'!R68</f>
        <v>0</v>
      </c>
      <c r="C54" s="17">
        <f>'М984'!S68</f>
        <v>0</v>
      </c>
      <c r="D54" s="18">
        <f>'М984'!S71</f>
        <v>0</v>
      </c>
      <c r="E54" s="72">
        <f>'М984'!R71</f>
        <v>0</v>
      </c>
    </row>
    <row r="55" spans="1:5" ht="12.75">
      <c r="A55" s="74">
        <v>210</v>
      </c>
      <c r="B55" s="71">
        <f>'М984'!J87</f>
        <v>0</v>
      </c>
      <c r="C55" s="17">
        <f>'М984'!K87</f>
        <v>0</v>
      </c>
      <c r="D55" s="18">
        <f>'М984'!K89</f>
        <v>0</v>
      </c>
      <c r="E55" s="72">
        <f>'М984'!J89</f>
        <v>0</v>
      </c>
    </row>
    <row r="56" spans="1:5" ht="12.75">
      <c r="A56" s="74">
        <v>212</v>
      </c>
      <c r="B56" s="71">
        <f>'М984'!N77</f>
        <v>0</v>
      </c>
      <c r="C56" s="17">
        <f>'М984'!O77</f>
        <v>0</v>
      </c>
      <c r="D56" s="18">
        <f>'М984'!C89</f>
        <v>0</v>
      </c>
      <c r="E56" s="72">
        <f>'М984'!B89</f>
        <v>0</v>
      </c>
    </row>
    <row r="57" spans="1:5" ht="12.75">
      <c r="A57" s="74">
        <v>213</v>
      </c>
      <c r="B57" s="71">
        <f>'М984'!N81</f>
        <v>0</v>
      </c>
      <c r="C57" s="17">
        <f>'М984'!O81</f>
        <v>0</v>
      </c>
      <c r="D57" s="18">
        <f>'М984'!C91</f>
        <v>0</v>
      </c>
      <c r="E57" s="72">
        <f>'М984'!B91</f>
        <v>0</v>
      </c>
    </row>
    <row r="58" spans="1:5" ht="12.75">
      <c r="A58" s="74">
        <v>214</v>
      </c>
      <c r="B58" s="71">
        <f>'М984'!N85</f>
        <v>0</v>
      </c>
      <c r="C58" s="17">
        <f>'М984'!O85</f>
        <v>0</v>
      </c>
      <c r="D58" s="18">
        <f>'М984'!C93</f>
        <v>0</v>
      </c>
      <c r="E58" s="72">
        <f>'М984'!B93</f>
        <v>0</v>
      </c>
    </row>
    <row r="59" spans="1:5" ht="12.75">
      <c r="A59" s="74">
        <v>215</v>
      </c>
      <c r="B59" s="71">
        <f>'М984'!P75</f>
        <v>0</v>
      </c>
      <c r="C59" s="17">
        <f>'М984'!Q75</f>
        <v>0</v>
      </c>
      <c r="D59" s="18">
        <f>'М984'!Q88</f>
        <v>0</v>
      </c>
      <c r="E59" s="72">
        <f>'М984'!P88</f>
        <v>0</v>
      </c>
    </row>
    <row r="60" spans="1:5" ht="12.75">
      <c r="A60" s="74">
        <v>216</v>
      </c>
      <c r="B60" s="71">
        <f>'М984'!P83</f>
        <v>0</v>
      </c>
      <c r="C60" s="17">
        <f>'М984'!Q83</f>
        <v>0</v>
      </c>
      <c r="D60" s="18">
        <f>'М984'!Q90</f>
        <v>0</v>
      </c>
      <c r="E60" s="72">
        <f>'М984'!P90</f>
        <v>0</v>
      </c>
    </row>
    <row r="61" spans="1:5" ht="12.75">
      <c r="A61" s="74">
        <v>217</v>
      </c>
      <c r="B61" s="71">
        <f>'М984'!R79</f>
        <v>0</v>
      </c>
      <c r="C61" s="17">
        <f>'М984'!S79</f>
        <v>0</v>
      </c>
      <c r="D61" s="18">
        <f>'М984'!S85</f>
        <v>0</v>
      </c>
      <c r="E61" s="72">
        <f>'М984'!R85</f>
        <v>0</v>
      </c>
    </row>
    <row r="62" spans="1:5" ht="12.75">
      <c r="A62" s="74">
        <v>218</v>
      </c>
      <c r="B62" s="71">
        <f>'М984'!R89</f>
        <v>0</v>
      </c>
      <c r="C62" s="17">
        <f>'М984'!S89</f>
        <v>0</v>
      </c>
      <c r="D62" s="18">
        <f>'М984'!S91</f>
        <v>0</v>
      </c>
      <c r="E62" s="72">
        <f>'М984'!R91</f>
        <v>0</v>
      </c>
    </row>
    <row r="63" spans="1:5" ht="12.75">
      <c r="A63" s="74">
        <v>220</v>
      </c>
      <c r="B63" s="71">
        <f>'М984'!D92</f>
        <v>0</v>
      </c>
      <c r="C63" s="17">
        <f>'М984'!E92</f>
        <v>0</v>
      </c>
      <c r="D63" s="18">
        <f>'М984'!K94</f>
        <v>0</v>
      </c>
      <c r="E63" s="72">
        <f>'М984'!J94</f>
        <v>0</v>
      </c>
    </row>
    <row r="64" spans="1:5" ht="12.75">
      <c r="A64" s="74">
        <v>221</v>
      </c>
      <c r="B64" s="71">
        <f>'М984'!F90</f>
        <v>0</v>
      </c>
      <c r="C64" s="17">
        <f>'М984'!G90</f>
        <v>0</v>
      </c>
      <c r="D64" s="18">
        <f>'М984'!G93</f>
        <v>0</v>
      </c>
      <c r="E64" s="72">
        <f>'М984'!F93</f>
        <v>0</v>
      </c>
    </row>
    <row r="65" spans="1:5" ht="12.75">
      <c r="A65" s="74">
        <v>1</v>
      </c>
      <c r="B65" s="71">
        <f>'М981'!D6</f>
        <v>4423</v>
      </c>
      <c r="C65" s="17" t="str">
        <f>'М981'!E6</f>
        <v>Коврижников Максим</v>
      </c>
      <c r="D65" s="18" t="str">
        <f>'М983'!C6</f>
        <v>_</v>
      </c>
      <c r="E65" s="72">
        <f>'М983'!B6</f>
        <v>0</v>
      </c>
    </row>
    <row r="66" spans="1:5" ht="12.75">
      <c r="A66" s="74">
        <v>3</v>
      </c>
      <c r="B66" s="71">
        <f>'М981'!D14</f>
        <v>5609</v>
      </c>
      <c r="C66" s="17" t="str">
        <f>'М981'!E14</f>
        <v>Альмухаметов Артур</v>
      </c>
      <c r="D66" s="18" t="str">
        <f>'М983'!C10</f>
        <v>_</v>
      </c>
      <c r="E66" s="72">
        <f>'М983'!B10</f>
        <v>0</v>
      </c>
    </row>
    <row r="67" spans="1:5" ht="12.75">
      <c r="A67" s="74">
        <v>4</v>
      </c>
      <c r="B67" s="71">
        <f>'М981'!D18</f>
        <v>5700</v>
      </c>
      <c r="C67" s="17" t="str">
        <f>'М981'!E18</f>
        <v>Насыров Эмиль</v>
      </c>
      <c r="D67" s="18" t="str">
        <f>'М983'!C12</f>
        <v>_</v>
      </c>
      <c r="E67" s="72">
        <f>'М983'!B12</f>
        <v>0</v>
      </c>
    </row>
    <row r="68" spans="1:5" ht="12.75">
      <c r="A68" s="74">
        <v>5</v>
      </c>
      <c r="B68" s="71">
        <f>'М981'!D22</f>
        <v>4800</v>
      </c>
      <c r="C68" s="17" t="str">
        <f>'М981'!E22</f>
        <v>Рогачев Дмитрий</v>
      </c>
      <c r="D68" s="18" t="str">
        <f>'М983'!C14</f>
        <v>_</v>
      </c>
      <c r="E68" s="72">
        <f>'М983'!B14</f>
        <v>0</v>
      </c>
    </row>
    <row r="69" spans="1:5" ht="12.75">
      <c r="A69" s="74">
        <v>6</v>
      </c>
      <c r="B69" s="71">
        <f>'М981'!D26</f>
        <v>4473</v>
      </c>
      <c r="C69" s="17" t="str">
        <f>'М981'!E26</f>
        <v>Смирнов Андрей</v>
      </c>
      <c r="D69" s="18" t="str">
        <f>'М983'!C16</f>
        <v>_</v>
      </c>
      <c r="E69" s="72">
        <f>'М983'!B16</f>
        <v>0</v>
      </c>
    </row>
    <row r="70" spans="1:5" ht="12.75">
      <c r="A70" s="74">
        <v>7</v>
      </c>
      <c r="B70" s="71">
        <f>'М981'!D30</f>
        <v>5829</v>
      </c>
      <c r="C70" s="17" t="str">
        <f>'М981'!E30</f>
        <v>Яркаев Дмитрий</v>
      </c>
      <c r="D70" s="18" t="str">
        <f>'М983'!C18</f>
        <v>_</v>
      </c>
      <c r="E70" s="72">
        <f>'М983'!B18</f>
        <v>0</v>
      </c>
    </row>
    <row r="71" spans="1:5" ht="12.75">
      <c r="A71" s="74">
        <v>8</v>
      </c>
      <c r="B71" s="71">
        <f>'М981'!D34</f>
        <v>4465</v>
      </c>
      <c r="C71" s="17" t="str">
        <f>'М981'!E34</f>
        <v>Пехенько Кирилл</v>
      </c>
      <c r="D71" s="18" t="str">
        <f>'М983'!C20</f>
        <v>_</v>
      </c>
      <c r="E71" s="72">
        <f>'М983'!B20</f>
        <v>0</v>
      </c>
    </row>
    <row r="72" spans="1:5" ht="12.75">
      <c r="A72" s="74">
        <v>9</v>
      </c>
      <c r="B72" s="71">
        <f>'М981'!D38</f>
        <v>3701</v>
      </c>
      <c r="C72" s="17" t="str">
        <f>'М981'!E38</f>
        <v>Байрамалов Константин</v>
      </c>
      <c r="D72" s="18" t="str">
        <f>'М983'!C22</f>
        <v>_</v>
      </c>
      <c r="E72" s="72">
        <f>'М983'!B22</f>
        <v>0</v>
      </c>
    </row>
    <row r="73" spans="1:5" ht="12.75">
      <c r="A73" s="74">
        <v>11</v>
      </c>
      <c r="B73" s="71">
        <f>'М981'!D46</f>
        <v>5470</v>
      </c>
      <c r="C73" s="17" t="str">
        <f>'М981'!E46</f>
        <v>Абсалямов Родион</v>
      </c>
      <c r="D73" s="18" t="str">
        <f>'М983'!C26</f>
        <v>_</v>
      </c>
      <c r="E73" s="72">
        <f>'М983'!B26</f>
        <v>0</v>
      </c>
    </row>
    <row r="74" spans="1:5" ht="12.75">
      <c r="A74" s="74">
        <v>12</v>
      </c>
      <c r="B74" s="71">
        <f>'М981'!D50</f>
        <v>5849</v>
      </c>
      <c r="C74" s="17" t="str">
        <f>'М981'!E50</f>
        <v>Андрющенко Александр</v>
      </c>
      <c r="D74" s="18" t="str">
        <f>'М983'!C28</f>
        <v>_</v>
      </c>
      <c r="E74" s="72">
        <f>'М983'!B28</f>
        <v>0</v>
      </c>
    </row>
    <row r="75" spans="1:5" ht="12.75">
      <c r="A75" s="74">
        <v>13</v>
      </c>
      <c r="B75" s="71">
        <f>'М981'!D54</f>
        <v>4849</v>
      </c>
      <c r="C75" s="17" t="str">
        <f>'М981'!E54</f>
        <v>Салимянов Руслан</v>
      </c>
      <c r="D75" s="18" t="str">
        <f>'М983'!C30</f>
        <v>_</v>
      </c>
      <c r="E75" s="72">
        <f>'М983'!B30</f>
        <v>0</v>
      </c>
    </row>
    <row r="76" spans="1:5" ht="12.75">
      <c r="A76" s="74">
        <v>14</v>
      </c>
      <c r="B76" s="71">
        <f>'М981'!D58</f>
        <v>6207</v>
      </c>
      <c r="C76" s="17" t="str">
        <f>'М981'!E58</f>
        <v>Тарасов Артем</v>
      </c>
      <c r="D76" s="18" t="str">
        <f>'М983'!C32</f>
        <v>_</v>
      </c>
      <c r="E76" s="72">
        <f>'М983'!B32</f>
        <v>0</v>
      </c>
    </row>
    <row r="77" spans="1:5" ht="12.75">
      <c r="A77" s="74">
        <v>16</v>
      </c>
      <c r="B77" s="71">
        <f>'М981'!D66</f>
        <v>4556</v>
      </c>
      <c r="C77" s="17" t="str">
        <f>'М981'!E66</f>
        <v>Хафизов Булат</v>
      </c>
      <c r="D77" s="18" t="str">
        <f>'М983'!C36</f>
        <v>_</v>
      </c>
      <c r="E77" s="72">
        <f>'М983'!B36</f>
        <v>0</v>
      </c>
    </row>
    <row r="78" spans="1:5" ht="12.75">
      <c r="A78" s="74">
        <v>17</v>
      </c>
      <c r="B78" s="71">
        <f>'М982'!D7</f>
        <v>5962</v>
      </c>
      <c r="C78" s="17" t="str">
        <f>'М982'!E7</f>
        <v>Абулаев Салават</v>
      </c>
      <c r="D78" s="18" t="str">
        <f>'М983'!C38</f>
        <v>_</v>
      </c>
      <c r="E78" s="72">
        <f>'М983'!B38</f>
        <v>0</v>
      </c>
    </row>
    <row r="79" spans="1:5" ht="12.75">
      <c r="A79" s="74">
        <v>19</v>
      </c>
      <c r="B79" s="71">
        <f>'М982'!D15</f>
        <v>5732</v>
      </c>
      <c r="C79" s="17" t="str">
        <f>'М982'!E15</f>
        <v>Гумеров Ильсур</v>
      </c>
      <c r="D79" s="18" t="str">
        <f>'М983'!C42</f>
        <v>_</v>
      </c>
      <c r="E79" s="72">
        <f>'М983'!B42</f>
        <v>0</v>
      </c>
    </row>
    <row r="80" spans="1:5" ht="12.75">
      <c r="A80" s="74">
        <v>20</v>
      </c>
      <c r="B80" s="71">
        <f>'М982'!D19</f>
        <v>4822</v>
      </c>
      <c r="C80" s="17" t="str">
        <f>'М982'!E19</f>
        <v>Хомутов Максим</v>
      </c>
      <c r="D80" s="18" t="str">
        <f>'М983'!C44</f>
        <v>_</v>
      </c>
      <c r="E80" s="72">
        <f>'М983'!B44</f>
        <v>0</v>
      </c>
    </row>
    <row r="81" spans="1:5" ht="12.75">
      <c r="A81" s="74">
        <v>21</v>
      </c>
      <c r="B81" s="71">
        <f>'М982'!D23</f>
        <v>5346</v>
      </c>
      <c r="C81" s="17" t="str">
        <f>'М982'!E23</f>
        <v>Байназаров Азамат</v>
      </c>
      <c r="D81" s="18" t="str">
        <f>'М983'!C46</f>
        <v>_</v>
      </c>
      <c r="E81" s="72">
        <f>'М983'!B46</f>
        <v>0</v>
      </c>
    </row>
    <row r="82" spans="1:5" ht="12.75">
      <c r="A82" s="74">
        <v>22</v>
      </c>
      <c r="B82" s="71">
        <f>'М982'!D27</f>
        <v>5702</v>
      </c>
      <c r="C82" s="17" t="str">
        <f>'М982'!E27</f>
        <v>Гумеров Мансур</v>
      </c>
      <c r="D82" s="18" t="str">
        <f>'М983'!C48</f>
        <v>_</v>
      </c>
      <c r="E82" s="72">
        <f>'М983'!B48</f>
        <v>0</v>
      </c>
    </row>
    <row r="83" spans="1:5" ht="12.75">
      <c r="A83" s="74">
        <v>24</v>
      </c>
      <c r="B83" s="71">
        <f>'М982'!D35</f>
        <v>4219</v>
      </c>
      <c r="C83" s="17" t="str">
        <f>'М982'!E35</f>
        <v>Байрашев Игорь</v>
      </c>
      <c r="D83" s="18" t="str">
        <f>'М983'!C52</f>
        <v>_</v>
      </c>
      <c r="E83" s="72">
        <f>'М983'!B52</f>
        <v>0</v>
      </c>
    </row>
    <row r="84" spans="1:5" ht="12.75">
      <c r="A84" s="74">
        <v>25</v>
      </c>
      <c r="B84" s="71">
        <f>'М982'!D39</f>
        <v>5606</v>
      </c>
      <c r="C84" s="17" t="str">
        <f>'М982'!E39</f>
        <v>Матвеев Антон</v>
      </c>
      <c r="D84" s="18" t="str">
        <f>'М983'!C54</f>
        <v>_</v>
      </c>
      <c r="E84" s="72">
        <f>'М983'!B54</f>
        <v>0</v>
      </c>
    </row>
    <row r="85" spans="1:5" ht="12.75">
      <c r="A85" s="74">
        <v>27</v>
      </c>
      <c r="B85" s="71">
        <f>'М982'!D47</f>
        <v>5731</v>
      </c>
      <c r="C85" s="17" t="str">
        <f>'М982'!E47</f>
        <v>Исянбаев Ильсур</v>
      </c>
      <c r="D85" s="18" t="str">
        <f>'М983'!C58</f>
        <v>_</v>
      </c>
      <c r="E85" s="72">
        <f>'М983'!B58</f>
        <v>0</v>
      </c>
    </row>
    <row r="86" spans="1:5" ht="12.75">
      <c r="A86" s="74">
        <v>28</v>
      </c>
      <c r="B86" s="71">
        <f>'М982'!D51</f>
        <v>6245</v>
      </c>
      <c r="C86" s="17" t="str">
        <f>'М982'!E51</f>
        <v>Абулаев Айрат</v>
      </c>
      <c r="D86" s="18" t="str">
        <f>'М983'!C60</f>
        <v>_</v>
      </c>
      <c r="E86" s="72">
        <f>'М983'!B60</f>
        <v>0</v>
      </c>
    </row>
    <row r="87" spans="1:5" ht="12.75">
      <c r="A87" s="74">
        <v>29</v>
      </c>
      <c r="B87" s="71">
        <f>'М982'!D55</f>
        <v>4656</v>
      </c>
      <c r="C87" s="17" t="str">
        <f>'М982'!E55</f>
        <v>Хуснутдинов Радмир</v>
      </c>
      <c r="D87" s="18" t="str">
        <f>'М983'!C62</f>
        <v>_</v>
      </c>
      <c r="E87" s="72">
        <f>'М983'!B62</f>
        <v>0</v>
      </c>
    </row>
    <row r="88" spans="1:5" ht="12.75">
      <c r="A88" s="74">
        <v>30</v>
      </c>
      <c r="B88" s="71">
        <f>'М982'!D59</f>
        <v>5141</v>
      </c>
      <c r="C88" s="17" t="str">
        <f>'М982'!E59</f>
        <v>Крылов Алексей</v>
      </c>
      <c r="D88" s="18" t="str">
        <f>'М983'!C64</f>
        <v>_</v>
      </c>
      <c r="E88" s="72">
        <f>'М983'!B64</f>
        <v>0</v>
      </c>
    </row>
    <row r="89" spans="1:5" ht="12.75">
      <c r="A89" s="74">
        <v>32</v>
      </c>
      <c r="B89" s="71">
        <f>'М982'!D67</f>
        <v>4200</v>
      </c>
      <c r="C89" s="17" t="str">
        <f>'М982'!E67</f>
        <v>Исмайлов Азамат</v>
      </c>
      <c r="D89" s="18" t="str">
        <f>'М983'!C68</f>
        <v>_</v>
      </c>
      <c r="E89" s="72">
        <f>'М983'!B68</f>
        <v>0</v>
      </c>
    </row>
    <row r="90" spans="1:5" ht="12.75">
      <c r="A90" s="74">
        <v>64</v>
      </c>
      <c r="B90" s="71">
        <f>'М983'!D7</f>
        <v>6933</v>
      </c>
      <c r="C90" s="17" t="str">
        <f>'М983'!E7</f>
        <v>Шишелов Никита</v>
      </c>
      <c r="D90" s="18" t="str">
        <f>'М984'!C55</f>
        <v>_</v>
      </c>
      <c r="E90" s="72">
        <f>'М984'!B55</f>
        <v>0</v>
      </c>
    </row>
    <row r="91" spans="1:5" ht="12.75">
      <c r="A91" s="74">
        <v>68</v>
      </c>
      <c r="B91" s="71">
        <f>'М983'!D23</f>
        <v>5268</v>
      </c>
      <c r="C91" s="17" t="str">
        <f>'М983'!E23</f>
        <v>Маннанов Руслан</v>
      </c>
      <c r="D91" s="18" t="str">
        <f>'М984'!C63</f>
        <v>_</v>
      </c>
      <c r="E91" s="72">
        <f>'М984'!B63</f>
        <v>0</v>
      </c>
    </row>
    <row r="92" spans="1:5" ht="12.75">
      <c r="A92" s="74">
        <v>71</v>
      </c>
      <c r="B92" s="71">
        <f>'М983'!D35</f>
        <v>5352</v>
      </c>
      <c r="C92" s="17" t="str">
        <f>'М983'!E35</f>
        <v>Юнусов Искандар</v>
      </c>
      <c r="D92" s="18" t="str">
        <f>'М984'!C69</f>
        <v>_</v>
      </c>
      <c r="E92" s="72">
        <f>'М984'!B69</f>
        <v>0</v>
      </c>
    </row>
    <row r="93" spans="1:5" ht="12.75">
      <c r="A93" s="74">
        <v>72</v>
      </c>
      <c r="B93" s="71">
        <f>'М983'!D39</f>
        <v>6661</v>
      </c>
      <c r="C93" s="17" t="str">
        <f>'М983'!E39</f>
        <v>Столяров Евгений</v>
      </c>
      <c r="D93" s="18" t="str">
        <f>'М984'!C71</f>
        <v>_</v>
      </c>
      <c r="E93" s="72">
        <f>'М984'!B71</f>
        <v>0</v>
      </c>
    </row>
    <row r="94" spans="1:5" ht="12.75">
      <c r="A94" s="74">
        <v>75</v>
      </c>
      <c r="B94" s="71">
        <f>'М983'!D51</f>
        <v>2745</v>
      </c>
      <c r="C94" s="17" t="str">
        <f>'М983'!E51</f>
        <v>Хайруллин Артур</v>
      </c>
      <c r="D94" s="18" t="str">
        <f>'М984'!C77</f>
        <v>_</v>
      </c>
      <c r="E94" s="72">
        <f>'М984'!B77</f>
        <v>0</v>
      </c>
    </row>
    <row r="95" spans="1:5" ht="12.75">
      <c r="A95" s="74">
        <v>76</v>
      </c>
      <c r="B95" s="71">
        <f>'М983'!D55</f>
        <v>7216</v>
      </c>
      <c r="C95" s="17" t="str">
        <f>'М983'!E55</f>
        <v>Альтаев Мухамед</v>
      </c>
      <c r="D95" s="18" t="str">
        <f>'М984'!C79</f>
        <v>_</v>
      </c>
      <c r="E95" s="72">
        <f>'М984'!B79</f>
        <v>0</v>
      </c>
    </row>
    <row r="96" spans="1:5" ht="12.75">
      <c r="A96" s="74">
        <v>79</v>
      </c>
      <c r="B96" s="71">
        <f>'М983'!D67</f>
        <v>5278</v>
      </c>
      <c r="C96" s="17" t="str">
        <f>'М983'!E67</f>
        <v>Раянов Рамиль</v>
      </c>
      <c r="D96" s="18" t="str">
        <f>'М984'!C85</f>
        <v>_</v>
      </c>
      <c r="E96" s="72">
        <f>'М984'!B85</f>
        <v>0</v>
      </c>
    </row>
    <row r="97" spans="1:5" ht="12.75">
      <c r="A97" s="74">
        <v>191</v>
      </c>
      <c r="B97" s="71">
        <f>'М984'!D56</f>
        <v>0</v>
      </c>
      <c r="C97" s="17">
        <f>'М984'!E56</f>
        <v>0</v>
      </c>
      <c r="D97" s="18" t="str">
        <f>'М984'!M72</f>
        <v>_</v>
      </c>
      <c r="E97" s="72">
        <f>'М984'!L72</f>
        <v>0</v>
      </c>
    </row>
    <row r="98" spans="1:5" ht="12.75">
      <c r="A98" s="74">
        <v>193</v>
      </c>
      <c r="B98" s="71">
        <f>'М984'!D64</f>
        <v>0</v>
      </c>
      <c r="C98" s="17">
        <f>'М984'!E64</f>
        <v>0</v>
      </c>
      <c r="D98" s="18" t="str">
        <f>'М984'!M76</f>
        <v>_</v>
      </c>
      <c r="E98" s="72">
        <f>'М984'!L76</f>
        <v>0</v>
      </c>
    </row>
    <row r="99" spans="1:5" ht="12.75">
      <c r="A99" s="74">
        <v>194</v>
      </c>
      <c r="B99" s="71">
        <f>'М984'!D68</f>
        <v>0</v>
      </c>
      <c r="C99" s="17">
        <f>'М984'!E68</f>
        <v>0</v>
      </c>
      <c r="D99" s="18" t="str">
        <f>'М984'!M78</f>
        <v>_</v>
      </c>
      <c r="E99" s="72">
        <f>'М984'!L78</f>
        <v>0</v>
      </c>
    </row>
    <row r="100" spans="1:5" ht="12.75">
      <c r="A100" s="74">
        <v>195</v>
      </c>
      <c r="B100" s="71">
        <f>'М984'!D72</f>
        <v>0</v>
      </c>
      <c r="C100" s="17">
        <f>'М984'!E72</f>
        <v>0</v>
      </c>
      <c r="D100" s="18" t="str">
        <f>'М984'!M80</f>
        <v>_</v>
      </c>
      <c r="E100" s="72">
        <f>'М984'!L80</f>
        <v>0</v>
      </c>
    </row>
    <row r="101" spans="1:5" ht="12.75">
      <c r="A101" s="74">
        <v>196</v>
      </c>
      <c r="B101" s="71">
        <f>'М984'!D76</f>
        <v>0</v>
      </c>
      <c r="C101" s="17">
        <f>'М984'!E76</f>
        <v>0</v>
      </c>
      <c r="D101" s="18" t="str">
        <f>'М984'!M82</f>
        <v>_</v>
      </c>
      <c r="E101" s="72">
        <f>'М984'!L82</f>
        <v>0</v>
      </c>
    </row>
    <row r="102" spans="1:5" ht="12.75">
      <c r="A102" s="74">
        <v>197</v>
      </c>
      <c r="B102" s="71">
        <f>'М984'!D80</f>
        <v>0</v>
      </c>
      <c r="C102" s="17">
        <f>'М984'!E80</f>
        <v>0</v>
      </c>
      <c r="D102" s="18" t="str">
        <f>'М984'!M84</f>
        <v>_</v>
      </c>
      <c r="E102" s="72">
        <f>'М984'!L84</f>
        <v>0</v>
      </c>
    </row>
    <row r="103" spans="1:5" ht="12.75">
      <c r="A103" s="74">
        <v>198</v>
      </c>
      <c r="B103" s="71">
        <f>'М984'!D84</f>
        <v>0</v>
      </c>
      <c r="C103" s="17">
        <f>'М984'!E84</f>
        <v>0</v>
      </c>
      <c r="D103" s="18" t="str">
        <f>'М984'!M86</f>
        <v>_</v>
      </c>
      <c r="E103" s="72">
        <f>'М984'!L86</f>
        <v>0</v>
      </c>
    </row>
    <row r="104" spans="1:5" ht="12.75">
      <c r="A104" s="74">
        <v>211</v>
      </c>
      <c r="B104" s="71">
        <f>'М984'!N73</f>
        <v>0</v>
      </c>
      <c r="C104" s="17">
        <f>'М984'!O73</f>
        <v>0</v>
      </c>
      <c r="D104" s="18" t="str">
        <f>'М984'!C87</f>
        <v>_</v>
      </c>
      <c r="E104" s="72">
        <f>'М984'!B87</f>
        <v>0</v>
      </c>
    </row>
    <row r="105" spans="1:5" ht="12.75">
      <c r="A105" s="74">
        <v>219</v>
      </c>
      <c r="B105" s="71">
        <f>'М984'!D88</f>
        <v>0</v>
      </c>
      <c r="C105" s="17">
        <f>'М984'!E88</f>
        <v>0</v>
      </c>
      <c r="D105" s="18" t="str">
        <f>'М984'!K92</f>
        <v>_</v>
      </c>
      <c r="E105" s="72">
        <f>'М984'!J92</f>
        <v>0</v>
      </c>
    </row>
    <row r="106" spans="1:5" ht="12.75">
      <c r="A106" s="74">
        <v>222</v>
      </c>
      <c r="B106" s="71">
        <f>'М984'!L93</f>
        <v>0</v>
      </c>
      <c r="C106" s="17">
        <f>'М984'!M93</f>
        <v>0</v>
      </c>
      <c r="D106" s="18" t="str">
        <f>'М984'!M95</f>
        <v>_</v>
      </c>
      <c r="E106" s="72">
        <f>'М984'!L95</f>
        <v>0</v>
      </c>
    </row>
    <row r="107" spans="1:5" ht="12.75">
      <c r="A107" s="74">
        <v>149</v>
      </c>
      <c r="B107" s="71">
        <f>'М984'!D15</f>
        <v>5470</v>
      </c>
      <c r="C107" s="17" t="str">
        <f>'М984'!E15</f>
        <v>Абсалямов Родион</v>
      </c>
      <c r="D107" s="18" t="str">
        <f>'М984'!O14</f>
        <v>Шумихин Денис</v>
      </c>
      <c r="E107" s="72">
        <f>'М984'!N14</f>
        <v>5530</v>
      </c>
    </row>
    <row r="108" spans="1:5" ht="12.75">
      <c r="A108" s="74">
        <v>152</v>
      </c>
      <c r="B108" s="71">
        <f>'М984'!F17</f>
        <v>5470</v>
      </c>
      <c r="C108" s="17" t="str">
        <f>'М984'!G17</f>
        <v>Абсалямов Родион</v>
      </c>
      <c r="D108" s="18" t="str">
        <f>'М984'!O7</f>
        <v>Яркаев Дмитрий</v>
      </c>
      <c r="E108" s="72">
        <f>'М984'!N7</f>
        <v>5829</v>
      </c>
    </row>
    <row r="109" spans="1:5" ht="12.75">
      <c r="A109" s="74">
        <v>141</v>
      </c>
      <c r="B109" s="71">
        <f>'М983'!H85</f>
        <v>6245</v>
      </c>
      <c r="C109" s="17" t="str">
        <f>'М983'!I85</f>
        <v>Абулаев Айрат</v>
      </c>
      <c r="D109" s="18" t="str">
        <f>'М983'!I91</f>
        <v>Альмухаметов Артур</v>
      </c>
      <c r="E109" s="72">
        <f>'М983'!H91</f>
        <v>5609</v>
      </c>
    </row>
    <row r="110" spans="1:5" ht="12.75">
      <c r="A110" s="74">
        <v>135</v>
      </c>
      <c r="B110" s="71">
        <f>'М983'!D79</f>
        <v>6245</v>
      </c>
      <c r="C110" s="17" t="str">
        <f>'М983'!E79</f>
        <v>Абулаев Айрат</v>
      </c>
      <c r="D110" s="18" t="str">
        <f>'М983'!M85</f>
        <v>Насыров Эмиль</v>
      </c>
      <c r="E110" s="72">
        <f>'М983'!L85</f>
        <v>5700</v>
      </c>
    </row>
    <row r="111" spans="1:5" ht="12.75">
      <c r="A111" s="74">
        <v>97</v>
      </c>
      <c r="B111" s="71">
        <f>'М983'!H18</f>
        <v>6245</v>
      </c>
      <c r="C111" s="17" t="str">
        <f>'М983'!I18</f>
        <v>Абулаев Айрат</v>
      </c>
      <c r="D111" s="18" t="str">
        <f>'М984'!C8</f>
        <v>Селезнев Владислав</v>
      </c>
      <c r="E111" s="72">
        <f>'М984'!B8</f>
        <v>5737</v>
      </c>
    </row>
    <row r="112" spans="1:5" ht="12.75">
      <c r="A112" s="74">
        <v>139</v>
      </c>
      <c r="B112" s="71">
        <f>'М983'!F81</f>
        <v>6245</v>
      </c>
      <c r="C112" s="17" t="str">
        <f>'М983'!G81</f>
        <v>Абулаев Айрат</v>
      </c>
      <c r="D112" s="18" t="str">
        <f>'М983'!O82</f>
        <v>Хомутов Максим</v>
      </c>
      <c r="E112" s="72">
        <f>'М983'!N82</f>
        <v>4822</v>
      </c>
    </row>
    <row r="113" spans="1:5" ht="12.75">
      <c r="A113" s="74">
        <v>53</v>
      </c>
      <c r="B113" s="71">
        <f>'М982'!H13</f>
        <v>5962</v>
      </c>
      <c r="C113" s="17" t="str">
        <f>'М982'!I13</f>
        <v>Абулаев Салават</v>
      </c>
      <c r="D113" s="18" t="str">
        <f>'М983'!I38</f>
        <v>Гумеров Ильсур</v>
      </c>
      <c r="E113" s="72">
        <f>'М983'!H38</f>
        <v>5732</v>
      </c>
    </row>
    <row r="114" spans="1:5" ht="12.75">
      <c r="A114" s="74">
        <v>41</v>
      </c>
      <c r="B114" s="71">
        <f>'М982'!F9</f>
        <v>5962</v>
      </c>
      <c r="C114" s="17" t="str">
        <f>'М982'!G9</f>
        <v>Абулаев Салават</v>
      </c>
      <c r="D114" s="18" t="str">
        <f>'М983'!E37</f>
        <v>Зверс Марк</v>
      </c>
      <c r="E114" s="72">
        <f>'М983'!D37</f>
        <v>3700</v>
      </c>
    </row>
    <row r="115" spans="1:5" ht="12.75">
      <c r="A115" s="74">
        <v>127</v>
      </c>
      <c r="B115" s="71">
        <f>'М983'!D71</f>
        <v>5962</v>
      </c>
      <c r="C115" s="17" t="str">
        <f>'М983'!E71</f>
        <v>Абулаев Салават</v>
      </c>
      <c r="D115" s="18" t="str">
        <f>'М983'!K70</f>
        <v>Матвеев Антон</v>
      </c>
      <c r="E115" s="72">
        <f>'М983'!J70</f>
        <v>5606</v>
      </c>
    </row>
    <row r="116" spans="1:5" ht="12.75">
      <c r="A116" s="74">
        <v>129</v>
      </c>
      <c r="B116" s="71">
        <f>'М983'!F73</f>
        <v>5962</v>
      </c>
      <c r="C116" s="17" t="str">
        <f>'М983'!G73</f>
        <v>Абулаев Салават</v>
      </c>
      <c r="D116" s="18" t="str">
        <f>'М983'!G76</f>
        <v>Рогачев Дмитрий</v>
      </c>
      <c r="E116" s="72">
        <f>'М983'!F76</f>
        <v>4800</v>
      </c>
    </row>
    <row r="117" spans="1:5" ht="12.75">
      <c r="A117" s="74">
        <v>140</v>
      </c>
      <c r="B117" s="71">
        <f>'М983'!F89</f>
        <v>5609</v>
      </c>
      <c r="C117" s="17" t="str">
        <f>'М983'!G89</f>
        <v>Альмухаметов Артур</v>
      </c>
      <c r="D117" s="18" t="str">
        <f>'М983'!O84</f>
        <v>Байрашев Игорь</v>
      </c>
      <c r="E117" s="72">
        <f>'М983'!N84</f>
        <v>4219</v>
      </c>
    </row>
    <row r="118" spans="1:5" ht="12.75">
      <c r="A118" s="74">
        <v>103</v>
      </c>
      <c r="B118" s="71">
        <f>'М983'!H66</f>
        <v>5609</v>
      </c>
      <c r="C118" s="17" t="str">
        <f>'М983'!I66</f>
        <v>Альмухаметов Артур</v>
      </c>
      <c r="D118" s="18" t="str">
        <f>'М984'!C20</f>
        <v>Бычков Артем</v>
      </c>
      <c r="E118" s="72">
        <f>'М984'!B20</f>
        <v>6016</v>
      </c>
    </row>
    <row r="119" spans="1:5" ht="12.75">
      <c r="A119" s="74">
        <v>138</v>
      </c>
      <c r="B119" s="71">
        <f>'М983'!D91</f>
        <v>5609</v>
      </c>
      <c r="C119" s="17" t="str">
        <f>'М983'!E91</f>
        <v>Альмухаметов Артур</v>
      </c>
      <c r="D119" s="18" t="str">
        <f>'М983'!M91</f>
        <v>Исянбаев Ильсур</v>
      </c>
      <c r="E119" s="72">
        <f>'М983'!L91</f>
        <v>5731</v>
      </c>
    </row>
    <row r="120" spans="1:5" ht="12.75">
      <c r="A120" s="74">
        <v>38</v>
      </c>
      <c r="B120" s="71">
        <f>'М981'!F48</f>
        <v>5849</v>
      </c>
      <c r="C120" s="17" t="str">
        <f>'М981'!G48</f>
        <v>Андрющенко Александр</v>
      </c>
      <c r="D120" s="18" t="str">
        <f>'М983'!E49</f>
        <v>Абсалямов Родион</v>
      </c>
      <c r="E120" s="72">
        <f>'М983'!D49</f>
        <v>5470</v>
      </c>
    </row>
    <row r="121" spans="1:5" ht="12.75">
      <c r="A121" s="74">
        <v>143</v>
      </c>
      <c r="B121" s="71">
        <f>'М983'!N86</f>
        <v>5849</v>
      </c>
      <c r="C121" s="17" t="str">
        <f>'М983'!O86</f>
        <v>Андрющенко Александр</v>
      </c>
      <c r="D121" s="18" t="str">
        <f>'М984'!I6</f>
        <v>Насыров Эмиль</v>
      </c>
      <c r="E121" s="72">
        <f>'М984'!H6</f>
        <v>5700</v>
      </c>
    </row>
    <row r="122" spans="1:5" ht="12.75">
      <c r="A122" s="74">
        <v>59</v>
      </c>
      <c r="B122" s="71">
        <f>'М982'!J21</f>
        <v>5346</v>
      </c>
      <c r="C122" s="17" t="str">
        <f>'М982'!K21</f>
        <v>Байназаров Азамат</v>
      </c>
      <c r="D122" s="18" t="str">
        <f>'М983'!M36</f>
        <v>Абулаев Салават</v>
      </c>
      <c r="E122" s="72">
        <f>'М983'!L36</f>
        <v>5962</v>
      </c>
    </row>
    <row r="123" spans="1:5" ht="12.75">
      <c r="A123" s="74">
        <v>54</v>
      </c>
      <c r="B123" s="71">
        <f>'М982'!H29</f>
        <v>5346</v>
      </c>
      <c r="C123" s="17" t="str">
        <f>'М982'!I29</f>
        <v>Байназаров Азамат</v>
      </c>
      <c r="D123" s="18" t="str">
        <f>'М983'!I46</f>
        <v>Байрашев Игорь</v>
      </c>
      <c r="E123" s="72">
        <f>'М983'!H46</f>
        <v>4219</v>
      </c>
    </row>
    <row r="124" spans="1:5" ht="12.75">
      <c r="A124" s="74">
        <v>43</v>
      </c>
      <c r="B124" s="71">
        <f>'М982'!F25</f>
        <v>5346</v>
      </c>
      <c r="C124" s="17" t="str">
        <f>'М982'!G25</f>
        <v>Байназаров Азамат</v>
      </c>
      <c r="D124" s="18" t="str">
        <f>'М983'!E29</f>
        <v>Гумеров Мансур</v>
      </c>
      <c r="E124" s="72">
        <f>'М983'!D29</f>
        <v>5702</v>
      </c>
    </row>
    <row r="125" spans="1:5" ht="12.75">
      <c r="A125" s="74">
        <v>101</v>
      </c>
      <c r="B125" s="71">
        <f>'М983'!H50</f>
        <v>3701</v>
      </c>
      <c r="C125" s="17" t="str">
        <f>'М983'!I50</f>
        <v>Байрамалов Константин</v>
      </c>
      <c r="D125" s="18" t="str">
        <f>'М984'!C16</f>
        <v>Абсалямов Родион</v>
      </c>
      <c r="E125" s="72">
        <f>'М984'!B16</f>
        <v>5470</v>
      </c>
    </row>
    <row r="126" spans="1:5" ht="12.75">
      <c r="A126" s="74">
        <v>109</v>
      </c>
      <c r="B126" s="71">
        <f>'М983'!J48</f>
        <v>3701</v>
      </c>
      <c r="C126" s="17" t="str">
        <f>'М983'!K48</f>
        <v>Байрамалов Константин</v>
      </c>
      <c r="D126" s="18" t="str">
        <f>'М983'!C88</f>
        <v>Байрашев Игорь</v>
      </c>
      <c r="E126" s="72">
        <f>'М983'!B88</f>
        <v>4219</v>
      </c>
    </row>
    <row r="127" spans="1:5" ht="12.75">
      <c r="A127" s="74">
        <v>114</v>
      </c>
      <c r="B127" s="71">
        <f>'М983'!L44</f>
        <v>3701</v>
      </c>
      <c r="C127" s="17" t="str">
        <f>'М983'!M44</f>
        <v>Байрамалов Константин</v>
      </c>
      <c r="D127" s="18" t="str">
        <f>'М983'!K78</f>
        <v>Гумеров Ильсур</v>
      </c>
      <c r="E127" s="72">
        <f>'М983'!J78</f>
        <v>5732</v>
      </c>
    </row>
    <row r="128" spans="1:5" ht="12.75">
      <c r="A128" s="74">
        <v>118</v>
      </c>
      <c r="B128" s="71">
        <f>'М983'!N48</f>
        <v>3701</v>
      </c>
      <c r="C128" s="17" t="str">
        <f>'М983'!O48</f>
        <v>Байрамалов Константин</v>
      </c>
      <c r="D128" s="18" t="str">
        <f>'М983'!C74</f>
        <v>Тарасов Артем</v>
      </c>
      <c r="E128" s="72">
        <f>'М983'!B74</f>
        <v>6207</v>
      </c>
    </row>
    <row r="129" spans="1:5" ht="12.75">
      <c r="A129" s="74">
        <v>91</v>
      </c>
      <c r="B129" s="71">
        <f>'М983'!F52</f>
        <v>3701</v>
      </c>
      <c r="C129" s="17" t="str">
        <f>'М983'!G52</f>
        <v>Байрамалов Константин</v>
      </c>
      <c r="D129" s="18" t="str">
        <f>'М984'!C44</f>
        <v>Хайруллин Артур</v>
      </c>
      <c r="E129" s="72">
        <f>'М984'!B44</f>
        <v>2745</v>
      </c>
    </row>
    <row r="130" spans="1:5" ht="12.75">
      <c r="A130" s="74">
        <v>137</v>
      </c>
      <c r="B130" s="71">
        <f>'М983'!D87</f>
        <v>4219</v>
      </c>
      <c r="C130" s="17" t="str">
        <f>'М983'!E87</f>
        <v>Байрашев Игорь</v>
      </c>
      <c r="D130" s="18" t="str">
        <f>'М983'!M89</f>
        <v>Салимянов Руслан</v>
      </c>
      <c r="E130" s="72">
        <f>'М983'!L89</f>
        <v>4849</v>
      </c>
    </row>
    <row r="131" spans="1:5" ht="12.75">
      <c r="A131" s="74">
        <v>44</v>
      </c>
      <c r="B131" s="71">
        <f>'М982'!F33</f>
        <v>4219</v>
      </c>
      <c r="C131" s="17" t="str">
        <f>'М982'!G33</f>
        <v>Байрашев Игорь</v>
      </c>
      <c r="D131" s="18" t="str">
        <f>'М983'!E25</f>
        <v>Якупов Вадим</v>
      </c>
      <c r="E131" s="72">
        <f>'М983'!D25</f>
        <v>5386</v>
      </c>
    </row>
    <row r="132" spans="1:5" ht="12.75">
      <c r="A132" s="74">
        <v>95</v>
      </c>
      <c r="B132" s="71">
        <f>'М983'!F68</f>
        <v>6016</v>
      </c>
      <c r="C132" s="17" t="str">
        <f>'М983'!G68</f>
        <v>Бычков Артем</v>
      </c>
      <c r="D132" s="18" t="str">
        <f>'М984'!C52</f>
        <v>Раянов Рамиль</v>
      </c>
      <c r="E132" s="72">
        <f>'М984'!B52</f>
        <v>5278</v>
      </c>
    </row>
    <row r="133" spans="1:5" ht="12.75">
      <c r="A133" s="74">
        <v>158</v>
      </c>
      <c r="B133" s="71">
        <f>'М984'!N18</f>
        <v>6016</v>
      </c>
      <c r="C133" s="17" t="str">
        <f>'М984'!O18</f>
        <v>Бычков Артем</v>
      </c>
      <c r="D133" s="18" t="str">
        <f>'М984'!O20</f>
        <v>Селезнев Владислав</v>
      </c>
      <c r="E133" s="72">
        <f>'М984'!N20</f>
        <v>5737</v>
      </c>
    </row>
    <row r="134" spans="1:5" ht="12.75">
      <c r="A134" s="74">
        <v>2</v>
      </c>
      <c r="B134" s="71">
        <f>'М981'!D10</f>
        <v>6016</v>
      </c>
      <c r="C134" s="17" t="str">
        <f>'М981'!E10</f>
        <v>Бычков Артем</v>
      </c>
      <c r="D134" s="18" t="str">
        <f>'М983'!C8</f>
        <v>Шишелов Никита</v>
      </c>
      <c r="E134" s="72">
        <f>'М983'!B8</f>
        <v>6933</v>
      </c>
    </row>
    <row r="135" spans="1:5" ht="12.75">
      <c r="A135" s="74">
        <v>108</v>
      </c>
      <c r="B135" s="71">
        <f>'М983'!J40</f>
        <v>5732</v>
      </c>
      <c r="C135" s="17" t="str">
        <f>'М983'!K40</f>
        <v>Гумеров Ильсур</v>
      </c>
      <c r="D135" s="18" t="str">
        <f>'М983'!C86</f>
        <v>Салимянов Руслан</v>
      </c>
      <c r="E135" s="72">
        <f>'М983'!B86</f>
        <v>4849</v>
      </c>
    </row>
    <row r="136" spans="1:5" ht="12.75">
      <c r="A136" s="74">
        <v>42</v>
      </c>
      <c r="B136" s="71">
        <f>'М982'!F17</f>
        <v>5732</v>
      </c>
      <c r="C136" s="17" t="str">
        <f>'М982'!G17</f>
        <v>Гумеров Ильсур</v>
      </c>
      <c r="D136" s="18" t="str">
        <f>'М983'!E33</f>
        <v>Хомутов Максим</v>
      </c>
      <c r="E136" s="72">
        <f>'М983'!D33</f>
        <v>4822</v>
      </c>
    </row>
    <row r="137" spans="1:5" ht="12.75">
      <c r="A137" s="74">
        <v>132</v>
      </c>
      <c r="B137" s="71">
        <f>'М983'!L79</f>
        <v>5732</v>
      </c>
      <c r="C137" s="17" t="str">
        <f>'М983'!M79</f>
        <v>Гумеров Ильсур</v>
      </c>
      <c r="D137" s="18" t="str">
        <f>'М983'!Q76</f>
        <v>Хуснутдинов Радмир</v>
      </c>
      <c r="E137" s="72">
        <f>'М983'!P76</f>
        <v>4656</v>
      </c>
    </row>
    <row r="138" spans="1:5" ht="12.75">
      <c r="A138" s="74">
        <v>106</v>
      </c>
      <c r="B138" s="71">
        <f>'М983'!J24</f>
        <v>5702</v>
      </c>
      <c r="C138" s="17" t="str">
        <f>'М983'!K24</f>
        <v>Гумеров Мансур</v>
      </c>
      <c r="D138" s="18" t="str">
        <f>'М983'!C82</f>
        <v>Андрющенко Александр</v>
      </c>
      <c r="E138" s="72">
        <f>'М983'!B82</f>
        <v>5849</v>
      </c>
    </row>
    <row r="139" spans="1:5" ht="12.75">
      <c r="A139" s="74">
        <v>98</v>
      </c>
      <c r="B139" s="71">
        <f>'М983'!H26</f>
        <v>5702</v>
      </c>
      <c r="C139" s="17" t="str">
        <f>'М983'!I26</f>
        <v>Гумеров Мансур</v>
      </c>
      <c r="D139" s="18" t="str">
        <f>'М984'!C10</f>
        <v>Маннанов Руслан</v>
      </c>
      <c r="E139" s="72">
        <f>'М984'!B10</f>
        <v>5268</v>
      </c>
    </row>
    <row r="140" spans="1:5" ht="12.75">
      <c r="A140" s="74">
        <v>134</v>
      </c>
      <c r="B140" s="71">
        <f>'М983'!R75</f>
        <v>5702</v>
      </c>
      <c r="C140" s="17" t="str">
        <f>'М983'!S75</f>
        <v>Гумеров Мансур</v>
      </c>
      <c r="D140" s="18" t="str">
        <f>'М983'!S77</f>
        <v>Хуснутдинов Радмир</v>
      </c>
      <c r="E140" s="72">
        <f>'М983'!R77</f>
        <v>4656</v>
      </c>
    </row>
    <row r="141" spans="1:5" ht="12.75">
      <c r="A141" s="74">
        <v>153</v>
      </c>
      <c r="B141" s="71">
        <f>'М984'!H13</f>
        <v>6334</v>
      </c>
      <c r="C141" s="17" t="str">
        <f>'М984'!I13</f>
        <v>Даутов Радмир</v>
      </c>
      <c r="D141" s="18" t="str">
        <f>'М984'!I19</f>
        <v>Абсалямов Родион</v>
      </c>
      <c r="E141" s="72">
        <f>'М984'!H19</f>
        <v>5470</v>
      </c>
    </row>
    <row r="142" spans="1:5" ht="12.75">
      <c r="A142" s="74">
        <v>151</v>
      </c>
      <c r="B142" s="71">
        <f>'М984'!F9</f>
        <v>6334</v>
      </c>
      <c r="C142" s="17" t="str">
        <f>'М984'!G9</f>
        <v>Даутов Радмир</v>
      </c>
      <c r="D142" s="18" t="str">
        <f>'М984'!O5</f>
        <v>Маннанов Руслан</v>
      </c>
      <c r="E142" s="72">
        <f>'М984'!N5</f>
        <v>5268</v>
      </c>
    </row>
    <row r="143" spans="1:5" ht="12.75">
      <c r="A143" s="74">
        <v>31</v>
      </c>
      <c r="B143" s="71">
        <f>'М982'!D63</f>
        <v>6334</v>
      </c>
      <c r="C143" s="17" t="str">
        <f>'М982'!E63</f>
        <v>Даутов Радмир</v>
      </c>
      <c r="D143" s="18" t="str">
        <f>'М983'!C66</f>
        <v>Раянов Рамиль</v>
      </c>
      <c r="E143" s="72">
        <f>'М983'!B66</f>
        <v>5278</v>
      </c>
    </row>
    <row r="144" spans="1:5" ht="12.75">
      <c r="A144" s="74">
        <v>147</v>
      </c>
      <c r="B144" s="71">
        <f>'М984'!D7</f>
        <v>6334</v>
      </c>
      <c r="C144" s="17" t="str">
        <f>'М984'!E7</f>
        <v>Даутов Радмир</v>
      </c>
      <c r="D144" s="18" t="str">
        <f>'М984'!O10</f>
        <v>Селезнев Владислав</v>
      </c>
      <c r="E144" s="72">
        <f>'М984'!N10</f>
        <v>5737</v>
      </c>
    </row>
    <row r="145" spans="1:5" ht="12.75">
      <c r="A145" s="74">
        <v>80</v>
      </c>
      <c r="B145" s="71">
        <f>'М983'!F8</f>
        <v>6334</v>
      </c>
      <c r="C145" s="17" t="str">
        <f>'М983'!G8</f>
        <v>Даутов Радмир</v>
      </c>
      <c r="D145" s="18" t="str">
        <f>'М984'!C22</f>
        <v>Шишелов Никита</v>
      </c>
      <c r="E145" s="72">
        <f>'М984'!B22</f>
        <v>6933</v>
      </c>
    </row>
    <row r="146" spans="1:5" ht="12.75">
      <c r="A146" s="74">
        <v>18</v>
      </c>
      <c r="B146" s="71">
        <f>'М982'!D11</f>
        <v>3700</v>
      </c>
      <c r="C146" s="17" t="str">
        <f>'М982'!E11</f>
        <v>Зверс Марк</v>
      </c>
      <c r="D146" s="18" t="str">
        <f>'М983'!C40</f>
        <v>Столяров Евгений</v>
      </c>
      <c r="E146" s="72">
        <f>'М983'!B40</f>
        <v>6661</v>
      </c>
    </row>
    <row r="147" spans="1:5" ht="12.75">
      <c r="A147" s="74">
        <v>62</v>
      </c>
      <c r="B147" s="71">
        <f>'М982'!L37</f>
        <v>4200</v>
      </c>
      <c r="C147" s="17" t="str">
        <f>'М982'!M37</f>
        <v>Исмайлов Азамат</v>
      </c>
      <c r="D147" s="18" t="str">
        <f>'М983'!Q40</f>
        <v>Байназаров Азамат</v>
      </c>
      <c r="E147" s="72">
        <f>'М983'!P40</f>
        <v>5346</v>
      </c>
    </row>
    <row r="148" spans="1:5" ht="12.75">
      <c r="A148" s="74">
        <v>48</v>
      </c>
      <c r="B148" s="71">
        <f>'М982'!F65</f>
        <v>4200</v>
      </c>
      <c r="C148" s="17" t="str">
        <f>'М982'!G65</f>
        <v>Исмайлов Азамат</v>
      </c>
      <c r="D148" s="18" t="str">
        <f>'М983'!E9</f>
        <v>Даутов Радмир</v>
      </c>
      <c r="E148" s="72">
        <f>'М983'!D9</f>
        <v>6334</v>
      </c>
    </row>
    <row r="149" spans="1:5" ht="12.75">
      <c r="A149" s="74">
        <v>63</v>
      </c>
      <c r="B149" s="71">
        <f>'М981'!J68</f>
        <v>4200</v>
      </c>
      <c r="C149" s="17" t="str">
        <f>'М981'!K68</f>
        <v>Исмайлов Азамат</v>
      </c>
      <c r="D149" s="18" t="str">
        <f>'М982'!K9</f>
        <v>Коврижников Максим</v>
      </c>
      <c r="E149" s="72">
        <f>'М982'!J9</f>
        <v>4423</v>
      </c>
    </row>
    <row r="150" spans="1:5" ht="12.75">
      <c r="A150" s="74">
        <v>60</v>
      </c>
      <c r="B150" s="71">
        <f>'М982'!J53</f>
        <v>4200</v>
      </c>
      <c r="C150" s="17" t="str">
        <f>'М982'!K53</f>
        <v>Исмайлов Азамат</v>
      </c>
      <c r="D150" s="18" t="str">
        <f>'М983'!M20</f>
        <v>Матвеев Антон</v>
      </c>
      <c r="E150" s="72">
        <f>'М983'!L20</f>
        <v>5606</v>
      </c>
    </row>
    <row r="151" spans="1:5" ht="12.75">
      <c r="A151" s="74">
        <v>56</v>
      </c>
      <c r="B151" s="71">
        <f>'М982'!H61</f>
        <v>4200</v>
      </c>
      <c r="C151" s="17" t="str">
        <f>'М982'!I61</f>
        <v>Исмайлов Азамат</v>
      </c>
      <c r="D151" s="18" t="str">
        <f>'М983'!I62</f>
        <v>Хуснутдинов Радмир</v>
      </c>
      <c r="E151" s="72">
        <f>'М983'!H62</f>
        <v>4656</v>
      </c>
    </row>
    <row r="152" spans="1:5" ht="12.75">
      <c r="A152" s="74">
        <v>46</v>
      </c>
      <c r="B152" s="71">
        <f>'М982'!F49</f>
        <v>5731</v>
      </c>
      <c r="C152" s="17" t="str">
        <f>'М982'!G49</f>
        <v>Исянбаев Ильсур</v>
      </c>
      <c r="D152" s="18" t="str">
        <f>'М983'!E17</f>
        <v>Абулаев Айрат</v>
      </c>
      <c r="E152" s="72">
        <f>'М983'!D17</f>
        <v>6245</v>
      </c>
    </row>
    <row r="153" spans="1:5" ht="12.75">
      <c r="A153" s="74">
        <v>145</v>
      </c>
      <c r="B153" s="71">
        <f>'М983'!P88</f>
        <v>5731</v>
      </c>
      <c r="C153" s="17" t="str">
        <f>'М983'!Q88</f>
        <v>Исянбаев Ильсур</v>
      </c>
      <c r="D153" s="18" t="str">
        <f>'М983'!Q91</f>
        <v>Андрющенко Александр</v>
      </c>
      <c r="E153" s="72">
        <f>'М983'!P91</f>
        <v>5849</v>
      </c>
    </row>
    <row r="154" spans="1:5" ht="12.75">
      <c r="A154" s="74">
        <v>144</v>
      </c>
      <c r="B154" s="71">
        <f>'М983'!N90</f>
        <v>5731</v>
      </c>
      <c r="C154" s="17" t="str">
        <f>'М983'!O90</f>
        <v>Исянбаев Ильсур</v>
      </c>
      <c r="D154" s="18" t="str">
        <f>'М984'!I8</f>
        <v>Салимянов Руслан</v>
      </c>
      <c r="E154" s="72">
        <f>'М984'!H8</f>
        <v>4849</v>
      </c>
    </row>
    <row r="155" spans="1:5" ht="12.75">
      <c r="A155" s="74">
        <v>33</v>
      </c>
      <c r="B155" s="71">
        <f>'М981'!F8</f>
        <v>4423</v>
      </c>
      <c r="C155" s="17" t="str">
        <f>'М981'!G8</f>
        <v>Коврижников Максим</v>
      </c>
      <c r="D155" s="18" t="str">
        <f>'М983'!E69</f>
        <v>Бычков Артем</v>
      </c>
      <c r="E155" s="72">
        <f>'М983'!D69</f>
        <v>6016</v>
      </c>
    </row>
    <row r="156" spans="1:5" ht="12.75">
      <c r="A156" s="74">
        <v>49</v>
      </c>
      <c r="B156" s="71">
        <f>'М981'!H12</f>
        <v>4423</v>
      </c>
      <c r="C156" s="17" t="str">
        <f>'М981'!I12</f>
        <v>Коврижников Максим</v>
      </c>
      <c r="D156" s="18" t="str">
        <f>'М983'!I6</f>
        <v>Насыров Эмиль</v>
      </c>
      <c r="E156" s="72">
        <f>'М983'!H6</f>
        <v>5700</v>
      </c>
    </row>
    <row r="157" spans="1:5" ht="12.75">
      <c r="A157" s="74">
        <v>61</v>
      </c>
      <c r="B157" s="71">
        <f>'М981'!L36</f>
        <v>4423</v>
      </c>
      <c r="C157" s="17" t="str">
        <f>'М981'!M36</f>
        <v>Коврижников Максим</v>
      </c>
      <c r="D157" s="18" t="str">
        <f>'М983'!Q8</f>
        <v>Новокшонов Вячеслав</v>
      </c>
      <c r="E157" s="72">
        <f>'М983'!P8</f>
        <v>4422</v>
      </c>
    </row>
    <row r="158" spans="1:5" ht="12.75">
      <c r="A158" s="74">
        <v>57</v>
      </c>
      <c r="B158" s="71">
        <f>'М981'!J20</f>
        <v>4423</v>
      </c>
      <c r="C158" s="17" t="str">
        <f>'М981'!K20</f>
        <v>Коврижников Максим</v>
      </c>
      <c r="D158" s="18" t="str">
        <f>'М983'!M68</f>
        <v>Смирнов Андрей</v>
      </c>
      <c r="E158" s="72">
        <f>'М983'!L68</f>
        <v>4473</v>
      </c>
    </row>
    <row r="159" spans="1:5" ht="12.75">
      <c r="A159" s="74">
        <v>133</v>
      </c>
      <c r="B159" s="71">
        <f>'М983'!N77</f>
        <v>5141</v>
      </c>
      <c r="C159" s="17" t="str">
        <f>'М983'!O77</f>
        <v>Крылов Алексей</v>
      </c>
      <c r="D159" s="18" t="str">
        <f>'М983'!O80</f>
        <v>Гумеров Ильсур</v>
      </c>
      <c r="E159" s="72">
        <f>'М983'!N80</f>
        <v>5732</v>
      </c>
    </row>
    <row r="160" spans="1:5" ht="12.75">
      <c r="A160" s="74">
        <v>131</v>
      </c>
      <c r="B160" s="71">
        <f>'М983'!L75</f>
        <v>5141</v>
      </c>
      <c r="C160" s="17" t="str">
        <f>'М983'!M75</f>
        <v>Крылов Алексей</v>
      </c>
      <c r="D160" s="18" t="str">
        <f>'М983'!Q74</f>
        <v>Гумеров Мансур</v>
      </c>
      <c r="E160" s="72">
        <f>'М983'!P74</f>
        <v>5702</v>
      </c>
    </row>
    <row r="161" spans="1:5" ht="12.75">
      <c r="A161" s="74">
        <v>96</v>
      </c>
      <c r="B161" s="71">
        <f>'М983'!H10</f>
        <v>5141</v>
      </c>
      <c r="C161" s="17" t="str">
        <f>'М983'!I10</f>
        <v>Крылов Алексей</v>
      </c>
      <c r="D161" s="18" t="str">
        <f>'М984'!C6</f>
        <v>Даутов Радмир</v>
      </c>
      <c r="E161" s="72">
        <f>'М984'!B6</f>
        <v>6334</v>
      </c>
    </row>
    <row r="162" spans="1:5" ht="12.75">
      <c r="A162" s="74">
        <v>104</v>
      </c>
      <c r="B162" s="71">
        <f>'М983'!J8</f>
        <v>5141</v>
      </c>
      <c r="C162" s="17" t="str">
        <f>'М983'!K8</f>
        <v>Крылов Алексей</v>
      </c>
      <c r="D162" s="18" t="str">
        <f>'М983'!C78</f>
        <v>Насыров Эмиль</v>
      </c>
      <c r="E162" s="72">
        <f>'М983'!B78</f>
        <v>5700</v>
      </c>
    </row>
    <row r="163" spans="1:5" ht="12.75">
      <c r="A163" s="74">
        <v>148</v>
      </c>
      <c r="B163" s="71">
        <f>'М984'!D11</f>
        <v>5268</v>
      </c>
      <c r="C163" s="17" t="str">
        <f>'М984'!E11</f>
        <v>Маннанов Руслан</v>
      </c>
      <c r="D163" s="18" t="str">
        <f>'М984'!O12</f>
        <v>Юнусов Искандар</v>
      </c>
      <c r="E163" s="72">
        <f>'М984'!N12</f>
        <v>5352</v>
      </c>
    </row>
    <row r="164" spans="1:5" ht="12.75">
      <c r="A164" s="74">
        <v>84</v>
      </c>
      <c r="B164" s="71">
        <f>'М983'!F24</f>
        <v>5268</v>
      </c>
      <c r="C164" s="17" t="str">
        <f>'М983'!G24</f>
        <v>Маннанов Руслан</v>
      </c>
      <c r="D164" s="18" t="str">
        <f>'М984'!C30</f>
        <v>Якупов Вадим</v>
      </c>
      <c r="E164" s="72">
        <f>'М984'!B30</f>
        <v>5386</v>
      </c>
    </row>
    <row r="165" spans="1:5" ht="12.75">
      <c r="A165" s="74">
        <v>154</v>
      </c>
      <c r="B165" s="71">
        <f>'М984'!P6</f>
        <v>5268</v>
      </c>
      <c r="C165" s="17" t="str">
        <f>'М984'!Q6</f>
        <v>Маннанов Руслан</v>
      </c>
      <c r="D165" s="18" t="str">
        <f>'М984'!Q8</f>
        <v>Яркаев Дмитрий</v>
      </c>
      <c r="E165" s="72">
        <f>'М984'!P8</f>
        <v>5829</v>
      </c>
    </row>
    <row r="166" spans="1:5" ht="12.75">
      <c r="A166" s="74">
        <v>55</v>
      </c>
      <c r="B166" s="71">
        <f>'М982'!H45</f>
        <v>5606</v>
      </c>
      <c r="C166" s="17" t="str">
        <f>'М982'!I45</f>
        <v>Матвеев Антон</v>
      </c>
      <c r="D166" s="18" t="str">
        <f>'М983'!I54</f>
        <v>Исянбаев Ильсур</v>
      </c>
      <c r="E166" s="72">
        <f>'М983'!H54</f>
        <v>5731</v>
      </c>
    </row>
    <row r="167" spans="1:5" ht="12.75">
      <c r="A167" s="74">
        <v>45</v>
      </c>
      <c r="B167" s="71">
        <f>'М982'!F41</f>
        <v>5606</v>
      </c>
      <c r="C167" s="17" t="str">
        <f>'М982'!G41</f>
        <v>Матвеев Антон</v>
      </c>
      <c r="D167" s="18" t="str">
        <f>'М983'!E21</f>
        <v>Селезнев Владислав</v>
      </c>
      <c r="E167" s="72">
        <f>'М983'!D21</f>
        <v>5737</v>
      </c>
    </row>
    <row r="168" spans="1:5" ht="12.75">
      <c r="A168" s="74">
        <v>130</v>
      </c>
      <c r="B168" s="71">
        <f>'М983'!L71</f>
        <v>5606</v>
      </c>
      <c r="C168" s="17" t="str">
        <f>'М983'!M71</f>
        <v>Матвеев Антон</v>
      </c>
      <c r="D168" s="18" t="str">
        <f>'М983'!M73</f>
        <v>Тарасов Артем</v>
      </c>
      <c r="E168" s="72">
        <f>'М983'!L73</f>
        <v>6207</v>
      </c>
    </row>
    <row r="169" spans="1:5" ht="12.75">
      <c r="A169" s="74">
        <v>34</v>
      </c>
      <c r="B169" s="71">
        <f>'М981'!F16</f>
        <v>5700</v>
      </c>
      <c r="C169" s="17" t="str">
        <f>'М981'!G16</f>
        <v>Насыров Эмиль</v>
      </c>
      <c r="D169" s="18" t="str">
        <f>'М983'!E65</f>
        <v>Альмухаметов Артур</v>
      </c>
      <c r="E169" s="72">
        <f>'М983'!D65</f>
        <v>5609</v>
      </c>
    </row>
    <row r="170" spans="1:5" ht="12.75">
      <c r="A170" s="74">
        <v>146</v>
      </c>
      <c r="B170" s="71">
        <f>'М984'!J7</f>
        <v>5700</v>
      </c>
      <c r="C170" s="17" t="str">
        <f>'М984'!K7</f>
        <v>Насыров Эмиль</v>
      </c>
      <c r="D170" s="18" t="str">
        <f>'М984'!K9</f>
        <v>Салимянов Руслан</v>
      </c>
      <c r="E170" s="72">
        <f>'М984'!J9</f>
        <v>4849</v>
      </c>
    </row>
    <row r="171" spans="1:5" ht="12.75">
      <c r="A171" s="74">
        <v>51</v>
      </c>
      <c r="B171" s="71">
        <f>'М981'!H44</f>
        <v>4422</v>
      </c>
      <c r="C171" s="17" t="str">
        <f>'М981'!I44</f>
        <v>Новокшонов Вячеслав</v>
      </c>
      <c r="D171" s="18" t="str">
        <f>'М983'!I22</f>
        <v>Андрющенко Александр</v>
      </c>
      <c r="E171" s="72">
        <f>'М983'!H22</f>
        <v>5849</v>
      </c>
    </row>
    <row r="172" spans="1:5" ht="12.75">
      <c r="A172" s="74">
        <v>125</v>
      </c>
      <c r="B172" s="71">
        <f>'М983'!R67</f>
        <v>4422</v>
      </c>
      <c r="C172" s="17" t="str">
        <f>'М983'!S67</f>
        <v>Новокшонов Вячеслав</v>
      </c>
      <c r="D172" s="18" t="str">
        <f>'М983'!S69</f>
        <v>Байназаров Азамат</v>
      </c>
      <c r="E172" s="72">
        <f>'М983'!R69</f>
        <v>5346</v>
      </c>
    </row>
    <row r="173" spans="1:5" ht="12.75">
      <c r="A173" s="74">
        <v>37</v>
      </c>
      <c r="B173" s="71">
        <f>'М981'!F40</f>
        <v>4422</v>
      </c>
      <c r="C173" s="17" t="str">
        <f>'М981'!G40</f>
        <v>Новокшонов Вячеслав</v>
      </c>
      <c r="D173" s="18" t="str">
        <f>'М983'!E53</f>
        <v>Байрамалов Константин</v>
      </c>
      <c r="E173" s="72">
        <f>'М983'!D53</f>
        <v>3701</v>
      </c>
    </row>
    <row r="174" spans="1:5" ht="12.75">
      <c r="A174" s="74">
        <v>10</v>
      </c>
      <c r="B174" s="71">
        <f>'М981'!D42</f>
        <v>4422</v>
      </c>
      <c r="C174" s="17" t="str">
        <f>'М981'!E42</f>
        <v>Новокшонов Вячеслав</v>
      </c>
      <c r="D174" s="18" t="str">
        <f>'М983'!C24</f>
        <v>Маннанов Руслан</v>
      </c>
      <c r="E174" s="72">
        <f>'М983'!B24</f>
        <v>5268</v>
      </c>
    </row>
    <row r="175" spans="1:5" ht="12.75">
      <c r="A175" s="74">
        <v>58</v>
      </c>
      <c r="B175" s="71">
        <f>'М981'!J52</f>
        <v>4422</v>
      </c>
      <c r="C175" s="17" t="str">
        <f>'М981'!K52</f>
        <v>Новокшонов Вячеслав</v>
      </c>
      <c r="D175" s="18" t="str">
        <f>'М983'!M52</f>
        <v>Тарасов Артем</v>
      </c>
      <c r="E175" s="72">
        <f>'М983'!L52</f>
        <v>6207</v>
      </c>
    </row>
    <row r="176" spans="1:5" ht="12.75">
      <c r="A176" s="74">
        <v>105</v>
      </c>
      <c r="B176" s="71">
        <f>'М983'!J16</f>
        <v>4465</v>
      </c>
      <c r="C176" s="17" t="str">
        <f>'М983'!K16</f>
        <v>Пехенько Кирилл</v>
      </c>
      <c r="D176" s="18" t="str">
        <f>'М983'!C80</f>
        <v>Абулаев Айрат</v>
      </c>
      <c r="E176" s="72">
        <f>'М983'!B80</f>
        <v>6245</v>
      </c>
    </row>
    <row r="177" spans="1:5" ht="12.75">
      <c r="A177" s="74">
        <v>126</v>
      </c>
      <c r="B177" s="71">
        <f>'М983'!R71</f>
        <v>4465</v>
      </c>
      <c r="C177" s="17" t="str">
        <f>'М983'!S71</f>
        <v>Пехенько Кирилл</v>
      </c>
      <c r="D177" s="18" t="str">
        <f>'М983'!S73</f>
        <v>Байрамалов Константин</v>
      </c>
      <c r="E177" s="72">
        <f>'М983'!R73</f>
        <v>3701</v>
      </c>
    </row>
    <row r="178" spans="1:5" ht="12.75">
      <c r="A178" s="74">
        <v>112</v>
      </c>
      <c r="B178" s="71">
        <f>'М983'!L12</f>
        <v>4465</v>
      </c>
      <c r="C178" s="17" t="str">
        <f>'М983'!M12</f>
        <v>Пехенько Кирилл</v>
      </c>
      <c r="D178" s="18" t="str">
        <f>'М983'!K74</f>
        <v>Крылов Алексей</v>
      </c>
      <c r="E178" s="72">
        <f>'М983'!J74</f>
        <v>5141</v>
      </c>
    </row>
    <row r="179" spans="1:5" ht="12.75">
      <c r="A179" s="74">
        <v>116</v>
      </c>
      <c r="B179" s="71">
        <f>'М983'!N16</f>
        <v>4465</v>
      </c>
      <c r="C179" s="17" t="str">
        <f>'М983'!O16</f>
        <v>Пехенько Кирилл</v>
      </c>
      <c r="D179" s="18" t="str">
        <f>'М983'!C70</f>
        <v>Матвеев Антон</v>
      </c>
      <c r="E179" s="72">
        <f>'М983'!B70</f>
        <v>5606</v>
      </c>
    </row>
    <row r="180" spans="1:5" ht="12.75">
      <c r="A180" s="74">
        <v>36</v>
      </c>
      <c r="B180" s="71">
        <f>'М981'!F32</f>
        <v>4465</v>
      </c>
      <c r="C180" s="17" t="str">
        <f>'М981'!G32</f>
        <v>Пехенько Кирилл</v>
      </c>
      <c r="D180" s="18" t="str">
        <f>'М983'!E57</f>
        <v>Яркаев Дмитрий</v>
      </c>
      <c r="E180" s="72">
        <f>'М983'!D57</f>
        <v>5829</v>
      </c>
    </row>
    <row r="181" spans="1:5" ht="12.75">
      <c r="A181" s="74">
        <v>170</v>
      </c>
      <c r="B181" s="71">
        <f>'М984'!F49</f>
        <v>5278</v>
      </c>
      <c r="C181" s="17" t="str">
        <f>'М984'!G49</f>
        <v>Раянов Рамиль</v>
      </c>
      <c r="D181" s="18" t="str">
        <f>'М984'!O32</f>
        <v>Альтаев Мухамед</v>
      </c>
      <c r="E181" s="72">
        <f>'М984'!N32</f>
        <v>7216</v>
      </c>
    </row>
    <row r="182" spans="1:5" ht="12.75">
      <c r="A182" s="74">
        <v>174</v>
      </c>
      <c r="B182" s="71">
        <f>'М984'!R23</f>
        <v>5278</v>
      </c>
      <c r="C182" s="17" t="str">
        <f>'М984'!S23</f>
        <v>Раянов Рамиль</v>
      </c>
      <c r="D182" s="18" t="str">
        <f>'М984'!S25</f>
        <v>Шишелов Никита</v>
      </c>
      <c r="E182" s="72">
        <f>'М984'!R25</f>
        <v>6933</v>
      </c>
    </row>
    <row r="183" spans="1:5" ht="12.75">
      <c r="A183" s="74">
        <v>110</v>
      </c>
      <c r="B183" s="71">
        <f>'М983'!J56</f>
        <v>4800</v>
      </c>
      <c r="C183" s="17" t="str">
        <f>'М983'!K56</f>
        <v>Рогачев Дмитрий</v>
      </c>
      <c r="D183" s="18" t="str">
        <f>'М983'!C90</f>
        <v>Исянбаев Ильсур</v>
      </c>
      <c r="E183" s="72">
        <f>'М983'!B90</f>
        <v>5731</v>
      </c>
    </row>
    <row r="184" spans="1:5" ht="12.75">
      <c r="A184" s="74">
        <v>128</v>
      </c>
      <c r="B184" s="71">
        <f>'М983'!D75</f>
        <v>4800</v>
      </c>
      <c r="C184" s="17" t="str">
        <f>'М983'!E75</f>
        <v>Рогачев Дмитрий</v>
      </c>
      <c r="D184" s="18" t="str">
        <f>'М983'!K72</f>
        <v>Тарасов Артем</v>
      </c>
      <c r="E184" s="72">
        <f>'М983'!J72</f>
        <v>6207</v>
      </c>
    </row>
    <row r="185" spans="1:5" ht="12.75">
      <c r="A185" s="74">
        <v>115</v>
      </c>
      <c r="B185" s="71">
        <f>'М983'!L60</f>
        <v>4800</v>
      </c>
      <c r="C185" s="17" t="str">
        <f>'М983'!M60</f>
        <v>Рогачев Дмитрий</v>
      </c>
      <c r="D185" s="18" t="str">
        <f>'М983'!K80</f>
        <v>Хуснутдинов Радмир</v>
      </c>
      <c r="E185" s="72">
        <f>'М983'!J80</f>
        <v>4656</v>
      </c>
    </row>
    <row r="186" spans="1:5" ht="12.75">
      <c r="A186" s="74">
        <v>102</v>
      </c>
      <c r="B186" s="71">
        <f>'М983'!H58</f>
        <v>4800</v>
      </c>
      <c r="C186" s="17" t="str">
        <f>'М983'!I58</f>
        <v>Рогачев Дмитрий</v>
      </c>
      <c r="D186" s="18" t="str">
        <f>'М984'!C18</f>
        <v>Яркаев Дмитрий</v>
      </c>
      <c r="E186" s="72">
        <f>'М984'!B18</f>
        <v>5829</v>
      </c>
    </row>
    <row r="187" spans="1:5" ht="12.75">
      <c r="A187" s="74">
        <v>100</v>
      </c>
      <c r="B187" s="71">
        <f>'М983'!H42</f>
        <v>4849</v>
      </c>
      <c r="C187" s="17" t="str">
        <f>'М983'!I42</f>
        <v>Салимянов Руслан</v>
      </c>
      <c r="D187" s="18" t="str">
        <f>'М984'!C14</f>
        <v>Шумихин Денис</v>
      </c>
      <c r="E187" s="72">
        <f>'М984'!B14</f>
        <v>5530</v>
      </c>
    </row>
    <row r="188" spans="1:5" ht="12.75">
      <c r="A188" s="74">
        <v>26</v>
      </c>
      <c r="B188" s="71">
        <f>'М982'!D43</f>
        <v>5737</v>
      </c>
      <c r="C188" s="17" t="str">
        <f>'М982'!E43</f>
        <v>Селезнев Владислав</v>
      </c>
      <c r="D188" s="18" t="str">
        <f>'М983'!C56</f>
        <v>Альтаев Мухамед</v>
      </c>
      <c r="E188" s="72">
        <f>'М983'!B56</f>
        <v>7216</v>
      </c>
    </row>
    <row r="189" spans="1:5" ht="12.75">
      <c r="A189" s="74">
        <v>123</v>
      </c>
      <c r="B189" s="71">
        <f>'М983'!R48</f>
        <v>4473</v>
      </c>
      <c r="C189" s="17" t="str">
        <f>'М983'!S48</f>
        <v>Смирнов Андрей</v>
      </c>
      <c r="D189" s="18" t="str">
        <f>'М983'!Q68</f>
        <v>Байназаров Азамат</v>
      </c>
      <c r="E189" s="72">
        <f>'М983'!P68</f>
        <v>5346</v>
      </c>
    </row>
    <row r="190" spans="1:5" ht="12.75">
      <c r="A190" s="74">
        <v>121</v>
      </c>
      <c r="B190" s="71">
        <f>'М983'!P56</f>
        <v>4473</v>
      </c>
      <c r="C190" s="17" t="str">
        <f>'М983'!Q56</f>
        <v>Смирнов Андрей</v>
      </c>
      <c r="D190" s="18" t="str">
        <f>'М983'!Q72</f>
        <v>Байрамалов Константин</v>
      </c>
      <c r="E190" s="72">
        <f>'М983'!P72</f>
        <v>3701</v>
      </c>
    </row>
    <row r="191" spans="1:5" ht="12.75">
      <c r="A191" s="74">
        <v>50</v>
      </c>
      <c r="B191" s="71">
        <f>'М981'!H28</f>
        <v>4473</v>
      </c>
      <c r="C191" s="17" t="str">
        <f>'М981'!I28</f>
        <v>Смирнов Андрей</v>
      </c>
      <c r="D191" s="18" t="str">
        <f>'М983'!I14</f>
        <v>Пехенько Кирилл</v>
      </c>
      <c r="E191" s="72">
        <f>'М983'!H14</f>
        <v>4465</v>
      </c>
    </row>
    <row r="192" spans="1:5" ht="12.75">
      <c r="A192" s="74">
        <v>35</v>
      </c>
      <c r="B192" s="71">
        <f>'М981'!F24</f>
        <v>4473</v>
      </c>
      <c r="C192" s="17" t="str">
        <f>'М981'!G24</f>
        <v>Смирнов Андрей</v>
      </c>
      <c r="D192" s="18" t="str">
        <f>'М983'!E61</f>
        <v>Рогачев Дмитрий</v>
      </c>
      <c r="E192" s="72">
        <f>'М983'!D61</f>
        <v>4800</v>
      </c>
    </row>
    <row r="193" spans="1:5" ht="12.75">
      <c r="A193" s="74">
        <v>119</v>
      </c>
      <c r="B193" s="71">
        <f>'М983'!N64</f>
        <v>4473</v>
      </c>
      <c r="C193" s="17" t="str">
        <f>'М983'!O64</f>
        <v>Смирнов Андрей</v>
      </c>
      <c r="D193" s="18" t="str">
        <f>'М983'!C76</f>
        <v>Рогачев Дмитрий</v>
      </c>
      <c r="E193" s="72">
        <f>'М983'!B76</f>
        <v>4800</v>
      </c>
    </row>
    <row r="194" spans="1:5" ht="12.75">
      <c r="A194" s="74">
        <v>176</v>
      </c>
      <c r="B194" s="71">
        <f>'М984'!P31</f>
        <v>6661</v>
      </c>
      <c r="C194" s="17" t="str">
        <f>'М984'!Q31</f>
        <v>Столяров Евгений</v>
      </c>
      <c r="D194" s="18" t="str">
        <f>'М984'!M35</f>
        <v>Альтаев Мухамед</v>
      </c>
      <c r="E194" s="72">
        <f>'М984'!L35</f>
        <v>7216</v>
      </c>
    </row>
    <row r="195" spans="1:5" ht="12.75">
      <c r="A195" s="74">
        <v>177</v>
      </c>
      <c r="B195" s="71">
        <f>'М984'!R29</f>
        <v>6661</v>
      </c>
      <c r="C195" s="17" t="str">
        <f>'М984'!S29</f>
        <v>Столяров Евгений</v>
      </c>
      <c r="D195" s="18" t="str">
        <f>'М984'!S32</f>
        <v>Зверс Марк</v>
      </c>
      <c r="E195" s="72">
        <f>'М984'!R32</f>
        <v>3700</v>
      </c>
    </row>
    <row r="196" spans="1:5" ht="12.75">
      <c r="A196" s="74">
        <v>39</v>
      </c>
      <c r="B196" s="71">
        <f>'М981'!F56</f>
        <v>6207</v>
      </c>
      <c r="C196" s="17" t="str">
        <f>'М981'!G56</f>
        <v>Тарасов Артем</v>
      </c>
      <c r="D196" s="18" t="str">
        <f>'М983'!E45</f>
        <v>Салимянов Руслан</v>
      </c>
      <c r="E196" s="72">
        <f>'М983'!D45</f>
        <v>4849</v>
      </c>
    </row>
    <row r="197" spans="1:5" ht="12.75">
      <c r="A197" s="74">
        <v>52</v>
      </c>
      <c r="B197" s="71">
        <f>'М981'!H60</f>
        <v>6207</v>
      </c>
      <c r="C197" s="17" t="str">
        <f>'М981'!I60</f>
        <v>Тарасов Артем</v>
      </c>
      <c r="D197" s="18" t="str">
        <f>'М983'!I30</f>
        <v>Хафизов Булат</v>
      </c>
      <c r="E197" s="72">
        <f>'М983'!H30</f>
        <v>4556</v>
      </c>
    </row>
    <row r="198" spans="1:5" ht="12.75">
      <c r="A198" s="74">
        <v>172</v>
      </c>
      <c r="B198" s="71">
        <f>'М984'!H45</f>
        <v>2745</v>
      </c>
      <c r="C198" s="17" t="str">
        <f>'М984'!I45</f>
        <v>Хайруллин Артур</v>
      </c>
      <c r="D198" s="18" t="str">
        <f>'М984'!Q24</f>
        <v>Раянов Рамиль</v>
      </c>
      <c r="E198" s="72">
        <f>'М984'!P24</f>
        <v>5278</v>
      </c>
    </row>
    <row r="199" spans="1:5" ht="12.75">
      <c r="A199" s="74">
        <v>169</v>
      </c>
      <c r="B199" s="71">
        <f>'М984'!F41</f>
        <v>2745</v>
      </c>
      <c r="C199" s="17" t="str">
        <f>'М984'!G41</f>
        <v>Хайруллин Артур</v>
      </c>
      <c r="D199" s="18" t="str">
        <f>'М984'!O30</f>
        <v>Столяров Евгений</v>
      </c>
      <c r="E199" s="72">
        <f>'М984'!N30</f>
        <v>6661</v>
      </c>
    </row>
    <row r="200" spans="1:5" ht="12.75">
      <c r="A200" s="74">
        <v>173</v>
      </c>
      <c r="B200" s="71">
        <f>'М984'!H36</f>
        <v>2745</v>
      </c>
      <c r="C200" s="17" t="str">
        <f>'М984'!I36</f>
        <v>Хайруллин Артур</v>
      </c>
      <c r="D200" s="18" t="str">
        <f>'М984'!I39</f>
        <v>Якупов Вадим</v>
      </c>
      <c r="E200" s="72">
        <f>'М984'!H39</f>
        <v>5386</v>
      </c>
    </row>
    <row r="201" spans="1:5" ht="12.75">
      <c r="A201" s="74">
        <v>117</v>
      </c>
      <c r="B201" s="71">
        <f>'М983'!N32</f>
        <v>4556</v>
      </c>
      <c r="C201" s="17" t="str">
        <f>'М983'!O32</f>
        <v>Хафизов Булат</v>
      </c>
      <c r="D201" s="18" t="str">
        <f>'М983'!C72</f>
        <v>Абулаев Салават</v>
      </c>
      <c r="E201" s="72">
        <f>'М983'!B72</f>
        <v>5962</v>
      </c>
    </row>
    <row r="202" spans="1:5" ht="12.75">
      <c r="A202" s="74">
        <v>113</v>
      </c>
      <c r="B202" s="71">
        <f>'М983'!L28</f>
        <v>4556</v>
      </c>
      <c r="C202" s="17" t="str">
        <f>'М983'!M28</f>
        <v>Хафизов Булат</v>
      </c>
      <c r="D202" s="18" t="str">
        <f>'М983'!K76</f>
        <v>Гумеров Мансур</v>
      </c>
      <c r="E202" s="72">
        <f>'М983'!J76</f>
        <v>5702</v>
      </c>
    </row>
    <row r="203" spans="1:5" ht="12.75">
      <c r="A203" s="74">
        <v>122</v>
      </c>
      <c r="B203" s="71">
        <f>'М983'!R16</f>
        <v>4556</v>
      </c>
      <c r="C203" s="17" t="str">
        <f>'М983'!S16</f>
        <v>Хафизов Булат</v>
      </c>
      <c r="D203" s="18" t="str">
        <f>'М983'!Q66</f>
        <v>Новокшонов Вячеслав</v>
      </c>
      <c r="E203" s="72">
        <f>'М983'!P66</f>
        <v>4422</v>
      </c>
    </row>
    <row r="204" spans="1:5" ht="12.75">
      <c r="A204" s="74">
        <v>120</v>
      </c>
      <c r="B204" s="71">
        <f>'М983'!P24</f>
        <v>4556</v>
      </c>
      <c r="C204" s="17" t="str">
        <f>'М983'!Q24</f>
        <v>Хафизов Булат</v>
      </c>
      <c r="D204" s="18" t="str">
        <f>'М983'!Q70</f>
        <v>Пехенько Кирилл</v>
      </c>
      <c r="E204" s="72">
        <f>'М983'!P70</f>
        <v>4465</v>
      </c>
    </row>
    <row r="205" spans="1:5" ht="12.75">
      <c r="A205" s="74">
        <v>124</v>
      </c>
      <c r="B205" s="71">
        <f>'М983'!R31</f>
        <v>4556</v>
      </c>
      <c r="C205" s="17" t="str">
        <f>'М983'!S31</f>
        <v>Хафизов Булат</v>
      </c>
      <c r="D205" s="18" t="str">
        <f>'М983'!S36</f>
        <v>Смирнов Андрей</v>
      </c>
      <c r="E205" s="72">
        <f>'М983'!R36</f>
        <v>4473</v>
      </c>
    </row>
    <row r="206" spans="1:5" ht="12.75">
      <c r="A206" s="74">
        <v>107</v>
      </c>
      <c r="B206" s="71">
        <f>'М983'!J32</f>
        <v>4556</v>
      </c>
      <c r="C206" s="17" t="str">
        <f>'М983'!K32</f>
        <v>Хафизов Булат</v>
      </c>
      <c r="D206" s="18" t="str">
        <f>'М983'!C84</f>
        <v>Хомутов Максим</v>
      </c>
      <c r="E206" s="72">
        <f>'М983'!B84</f>
        <v>4822</v>
      </c>
    </row>
    <row r="207" spans="1:5" ht="12.75">
      <c r="A207" s="74">
        <v>40</v>
      </c>
      <c r="B207" s="71">
        <f>'М981'!F64</f>
        <v>4556</v>
      </c>
      <c r="C207" s="17" t="str">
        <f>'М981'!G64</f>
        <v>Хафизов Булат</v>
      </c>
      <c r="D207" s="18" t="str">
        <f>'М983'!E41</f>
        <v>Шумихин Денис</v>
      </c>
      <c r="E207" s="72">
        <f>'М983'!D41</f>
        <v>5530</v>
      </c>
    </row>
    <row r="208" spans="1:5" ht="12.75">
      <c r="A208" s="74">
        <v>136</v>
      </c>
      <c r="B208" s="71">
        <f>'М983'!D83</f>
        <v>4822</v>
      </c>
      <c r="C208" s="17" t="str">
        <f>'М983'!E83</f>
        <v>Хомутов Максим</v>
      </c>
      <c r="D208" s="18" t="str">
        <f>'М983'!M87</f>
        <v>Андрющенко Александр</v>
      </c>
      <c r="E208" s="72">
        <f>'М983'!L87</f>
        <v>5849</v>
      </c>
    </row>
    <row r="209" spans="1:5" ht="12.75">
      <c r="A209" s="74">
        <v>142</v>
      </c>
      <c r="B209" s="71">
        <f>'М983'!P83</f>
        <v>4822</v>
      </c>
      <c r="C209" s="17" t="str">
        <f>'М983'!Q83</f>
        <v>Хомутов Максим</v>
      </c>
      <c r="D209" s="18" t="str">
        <f>'М983'!Q85</f>
        <v>Байрашев Игорь</v>
      </c>
      <c r="E209" s="72">
        <f>'М983'!P85</f>
        <v>4219</v>
      </c>
    </row>
    <row r="210" spans="1:5" ht="12.75">
      <c r="A210" s="74">
        <v>99</v>
      </c>
      <c r="B210" s="71">
        <f>'М983'!H34</f>
        <v>4822</v>
      </c>
      <c r="C210" s="17" t="str">
        <f>'М983'!I34</f>
        <v>Хомутов Максим</v>
      </c>
      <c r="D210" s="18" t="str">
        <f>'М984'!C12</f>
        <v>Юнусов Искандар</v>
      </c>
      <c r="E210" s="72">
        <f>'М984'!B12</f>
        <v>5352</v>
      </c>
    </row>
    <row r="211" spans="1:5" ht="12.75">
      <c r="A211" s="74">
        <v>111</v>
      </c>
      <c r="B211" s="71">
        <f>'М983'!J64</f>
        <v>4656</v>
      </c>
      <c r="C211" s="17" t="str">
        <f>'М983'!K64</f>
        <v>Хуснутдинов Радмир</v>
      </c>
      <c r="D211" s="18" t="str">
        <f>'М983'!C92</f>
        <v>Альмухаметов Артур</v>
      </c>
      <c r="E211" s="72">
        <f>'М983'!B92</f>
        <v>5609</v>
      </c>
    </row>
    <row r="212" spans="1:5" ht="12.75">
      <c r="A212" s="74">
        <v>47</v>
      </c>
      <c r="B212" s="71">
        <f>'М982'!F57</f>
        <v>4656</v>
      </c>
      <c r="C212" s="17" t="str">
        <f>'М982'!G57</f>
        <v>Хуснутдинов Радмир</v>
      </c>
      <c r="D212" s="18" t="str">
        <f>'М983'!E13</f>
        <v>Крылов Алексей</v>
      </c>
      <c r="E212" s="72">
        <f>'М983'!D13</f>
        <v>5141</v>
      </c>
    </row>
    <row r="213" spans="1:5" ht="12.75">
      <c r="A213" s="74">
        <v>156</v>
      </c>
      <c r="B213" s="71">
        <f>'М984'!P15</f>
        <v>5530</v>
      </c>
      <c r="C213" s="17" t="str">
        <f>'М984'!Q15</f>
        <v>Шумихин Денис</v>
      </c>
      <c r="D213" s="18" t="str">
        <f>'М984'!M19</f>
        <v>Бычков Артем</v>
      </c>
      <c r="E213" s="72">
        <f>'М984'!L19</f>
        <v>6016</v>
      </c>
    </row>
    <row r="214" spans="1:5" ht="12.75">
      <c r="A214" s="74">
        <v>88</v>
      </c>
      <c r="B214" s="71">
        <f>'М983'!F40</f>
        <v>5530</v>
      </c>
      <c r="C214" s="17" t="str">
        <f>'М983'!G40</f>
        <v>Шумихин Денис</v>
      </c>
      <c r="D214" s="18" t="str">
        <f>'М984'!C38</f>
        <v>Столяров Евгений</v>
      </c>
      <c r="E214" s="72">
        <f>'М984'!B38</f>
        <v>6661</v>
      </c>
    </row>
    <row r="215" spans="1:5" ht="12.75">
      <c r="A215" s="74">
        <v>15</v>
      </c>
      <c r="B215" s="71">
        <f>'М981'!D62</f>
        <v>5530</v>
      </c>
      <c r="C215" s="17" t="str">
        <f>'М981'!E62</f>
        <v>Шумихин Денис</v>
      </c>
      <c r="D215" s="18" t="str">
        <f>'М983'!C34</f>
        <v>Юнусов Искандар</v>
      </c>
      <c r="E215" s="72">
        <f>'М983'!B34</f>
        <v>5352</v>
      </c>
    </row>
    <row r="216" spans="1:5" ht="12.75">
      <c r="A216" s="74">
        <v>157</v>
      </c>
      <c r="B216" s="71">
        <f>'М984'!R13</f>
        <v>5530</v>
      </c>
      <c r="C216" s="17" t="str">
        <f>'М984'!S13</f>
        <v>Шумихин Денис</v>
      </c>
      <c r="D216" s="18" t="str">
        <f>'М984'!S16</f>
        <v>Юнусов Искандар</v>
      </c>
      <c r="E216" s="72">
        <f>'М984'!R16</f>
        <v>5352</v>
      </c>
    </row>
    <row r="217" spans="1:5" ht="12.75">
      <c r="A217" s="74">
        <v>87</v>
      </c>
      <c r="B217" s="71">
        <f>'М983'!F36</f>
        <v>5352</v>
      </c>
      <c r="C217" s="17" t="str">
        <f>'М983'!G36</f>
        <v>Юнусов Искандар</v>
      </c>
      <c r="D217" s="18" t="str">
        <f>'М984'!C36</f>
        <v>Зверс Марк</v>
      </c>
      <c r="E217" s="72">
        <f>'М984'!B36</f>
        <v>3700</v>
      </c>
    </row>
    <row r="218" spans="1:5" ht="12.75">
      <c r="A218" s="74">
        <v>155</v>
      </c>
      <c r="B218" s="71">
        <f>'М984'!P11</f>
        <v>5352</v>
      </c>
      <c r="C218" s="17" t="str">
        <f>'М984'!Q11</f>
        <v>Юнусов Искандар</v>
      </c>
      <c r="D218" s="18" t="str">
        <f>'М984'!M17</f>
        <v>Селезнев Владислав</v>
      </c>
      <c r="E218" s="72">
        <f>'М984'!L17</f>
        <v>5737</v>
      </c>
    </row>
    <row r="219" spans="1:5" ht="12.75">
      <c r="A219" s="74">
        <v>168</v>
      </c>
      <c r="B219" s="71">
        <f>'М984'!F33</f>
        <v>5386</v>
      </c>
      <c r="C219" s="17" t="str">
        <f>'М984'!G33</f>
        <v>Якупов Вадим</v>
      </c>
      <c r="D219" s="18" t="str">
        <f>'М984'!O28</f>
        <v>Зверс Марк</v>
      </c>
      <c r="E219" s="72">
        <f>'М984'!N28</f>
        <v>3700</v>
      </c>
    </row>
    <row r="220" spans="1:5" ht="12.75">
      <c r="A220" s="74">
        <v>23</v>
      </c>
      <c r="B220" s="71">
        <f>'М982'!D31</f>
        <v>5386</v>
      </c>
      <c r="C220" s="17" t="str">
        <f>'М982'!E31</f>
        <v>Якупов Вадим</v>
      </c>
      <c r="D220" s="18" t="str">
        <f>'М983'!C50</f>
        <v>Хайруллин Артур</v>
      </c>
      <c r="E220" s="72">
        <f>'М983'!B50</f>
        <v>2745</v>
      </c>
    </row>
    <row r="221" spans="1:5" ht="12.75">
      <c r="A221" s="74">
        <v>171</v>
      </c>
      <c r="B221" s="71">
        <f>'М984'!H29</f>
        <v>5386</v>
      </c>
      <c r="C221" s="17" t="str">
        <f>'М984'!I29</f>
        <v>Якупов Вадим</v>
      </c>
      <c r="D221" s="18" t="str">
        <f>'М984'!Q22</f>
        <v>Шишелов Никита</v>
      </c>
      <c r="E221" s="72">
        <f>'М984'!P22</f>
        <v>6933</v>
      </c>
    </row>
    <row r="222" spans="1:5" ht="12.75">
      <c r="A222" s="74">
        <v>92</v>
      </c>
      <c r="B222" s="71">
        <f>'М983'!F56</f>
        <v>5829</v>
      </c>
      <c r="C222" s="17" t="str">
        <f>'М983'!G56</f>
        <v>Яркаев Дмитрий</v>
      </c>
      <c r="D222" s="18" t="str">
        <f>'М984'!C46</f>
        <v>Альтаев Мухамед</v>
      </c>
      <c r="E222" s="72">
        <f>'М984'!B46</f>
        <v>7216</v>
      </c>
    </row>
    <row r="223" spans="1:5" ht="12.75">
      <c r="A223" s="74">
        <v>150</v>
      </c>
      <c r="B223" s="71">
        <f>'М984'!D19</f>
        <v>5829</v>
      </c>
      <c r="C223" s="17" t="str">
        <f>'М984'!E19</f>
        <v>Яркаев Дмитрий</v>
      </c>
      <c r="D223" s="18" t="str">
        <f>'М984'!O16</f>
        <v>Бычков Артем</v>
      </c>
      <c r="E223" s="72">
        <f>'М984'!N16</f>
        <v>6016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showRowColHeaders="0" tabSelected="1" zoomScaleSheetLayoutView="97" zoomScalePageLayoutView="0" workbookViewId="0" topLeftCell="A6">
      <selection activeCell="K8" sqref="K8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16.5" thickBot="1">
      <c r="A1" s="141" t="s">
        <v>42</v>
      </c>
      <c r="B1" s="141"/>
      <c r="C1" s="141"/>
      <c r="D1" s="141"/>
      <c r="E1" s="141"/>
      <c r="F1" s="141"/>
      <c r="G1" s="141"/>
      <c r="H1" s="141"/>
      <c r="I1" s="141"/>
    </row>
    <row r="2" spans="1:9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</row>
    <row r="3" spans="1:10" ht="30.75">
      <c r="A3" s="147" t="s">
        <v>44</v>
      </c>
      <c r="B3" s="147"/>
      <c r="C3" s="147"/>
      <c r="D3" s="147"/>
      <c r="E3" s="147"/>
      <c r="F3" s="147"/>
      <c r="G3" s="147"/>
      <c r="H3" s="147"/>
      <c r="I3" s="147"/>
      <c r="J3" s="92"/>
    </row>
    <row r="4" spans="1:10" ht="15.75">
      <c r="A4" s="142"/>
      <c r="B4" s="142"/>
      <c r="C4" s="142"/>
      <c r="D4" s="142"/>
      <c r="E4" s="142"/>
      <c r="F4" s="142"/>
      <c r="G4" s="142"/>
      <c r="H4" s="142"/>
      <c r="I4" s="142"/>
      <c r="J4" s="93"/>
    </row>
    <row r="5" spans="1:10" ht="15.75">
      <c r="A5" s="143" t="s">
        <v>45</v>
      </c>
      <c r="B5" s="143"/>
      <c r="C5" s="143"/>
      <c r="D5" s="143"/>
      <c r="E5" s="144" t="s">
        <v>39</v>
      </c>
      <c r="F5" s="144"/>
      <c r="G5" s="144"/>
      <c r="H5" s="145">
        <v>43470</v>
      </c>
      <c r="I5" s="145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13" ht="18">
      <c r="A8" s="96">
        <v>4799</v>
      </c>
      <c r="B8" s="19" t="s">
        <v>46</v>
      </c>
      <c r="C8" s="95">
        <v>1</v>
      </c>
      <c r="D8" s="13" t="str">
        <f>'Д981'!M37</f>
        <v>Лончакова* Юлия</v>
      </c>
      <c r="E8" s="12"/>
      <c r="F8" s="12"/>
      <c r="G8" s="12" t="s">
        <v>141</v>
      </c>
      <c r="H8" s="12">
        <v>300</v>
      </c>
      <c r="I8" s="12">
        <v>20</v>
      </c>
      <c r="J8" s="81">
        <f>SUM(H8:I8)</f>
        <v>320</v>
      </c>
      <c r="K8" s="81" t="s">
        <v>141</v>
      </c>
      <c r="L8" s="81">
        <v>320</v>
      </c>
      <c r="M8" s="81">
        <v>439</v>
      </c>
    </row>
    <row r="9" spans="1:13" ht="18">
      <c r="A9" s="96">
        <v>6206</v>
      </c>
      <c r="B9" s="19" t="s">
        <v>47</v>
      </c>
      <c r="C9" s="95">
        <v>2</v>
      </c>
      <c r="D9" s="13" t="str">
        <f>'Д981'!M57</f>
        <v>Якупова* Дина</v>
      </c>
      <c r="E9" s="12"/>
      <c r="F9" s="12"/>
      <c r="G9" s="12" t="s">
        <v>142</v>
      </c>
      <c r="H9" s="12">
        <v>200</v>
      </c>
      <c r="I9" s="12">
        <f>I8-1</f>
        <v>19</v>
      </c>
      <c r="J9" s="81">
        <f aca="true" t="shared" si="0" ref="J9:J27">SUM(H9:I9)</f>
        <v>219</v>
      </c>
      <c r="K9" s="81" t="s">
        <v>142</v>
      </c>
      <c r="L9" s="81">
        <v>219</v>
      </c>
      <c r="M9" s="81">
        <v>219</v>
      </c>
    </row>
    <row r="10" spans="1:13" ht="18">
      <c r="A10" s="96">
        <v>5933</v>
      </c>
      <c r="B10" s="19" t="s">
        <v>48</v>
      </c>
      <c r="C10" s="95">
        <v>3</v>
      </c>
      <c r="D10" s="13" t="str">
        <f>'Д982'!Q24</f>
        <v>Едренкина* Анна</v>
      </c>
      <c r="E10" s="12"/>
      <c r="F10" s="12"/>
      <c r="G10" s="12" t="s">
        <v>143</v>
      </c>
      <c r="H10" s="12">
        <v>150</v>
      </c>
      <c r="I10" s="12">
        <f>I9-1</f>
        <v>18</v>
      </c>
      <c r="J10" s="81">
        <f t="shared" si="0"/>
        <v>168</v>
      </c>
      <c r="K10" s="81" t="s">
        <v>143</v>
      </c>
      <c r="L10" s="81">
        <v>168</v>
      </c>
      <c r="M10" s="81">
        <v>200</v>
      </c>
    </row>
    <row r="11" spans="1:13" ht="18">
      <c r="A11" s="96">
        <v>5239</v>
      </c>
      <c r="B11" s="19" t="s">
        <v>49</v>
      </c>
      <c r="C11" s="95">
        <v>4</v>
      </c>
      <c r="D11" s="13" t="str">
        <f>'Д982'!Q34</f>
        <v>Ишмухаметова* Камилла</v>
      </c>
      <c r="E11" s="12"/>
      <c r="F11" s="12"/>
      <c r="G11" s="12" t="s">
        <v>144</v>
      </c>
      <c r="H11" s="12">
        <v>100</v>
      </c>
      <c r="I11" s="12">
        <f>I10-1</f>
        <v>17</v>
      </c>
      <c r="J11" s="81">
        <f t="shared" si="0"/>
        <v>117</v>
      </c>
      <c r="K11" s="81" t="s">
        <v>145</v>
      </c>
      <c r="L11" s="81">
        <v>86</v>
      </c>
      <c r="M11" s="81">
        <v>141</v>
      </c>
    </row>
    <row r="12" spans="1:13" ht="18">
      <c r="A12" s="96">
        <v>6229</v>
      </c>
      <c r="B12" s="19" t="s">
        <v>50</v>
      </c>
      <c r="C12" s="95">
        <v>5</v>
      </c>
      <c r="D12" s="13" t="str">
        <f>'Д981'!M64</f>
        <v>Авдеева* Алена</v>
      </c>
      <c r="E12" s="12"/>
      <c r="F12" s="12"/>
      <c r="G12" s="12" t="s">
        <v>145</v>
      </c>
      <c r="H12" s="12">
        <v>70</v>
      </c>
      <c r="I12" s="12">
        <f>I11-1</f>
        <v>16</v>
      </c>
      <c r="J12" s="81">
        <f t="shared" si="0"/>
        <v>86</v>
      </c>
      <c r="K12" s="81" t="s">
        <v>144</v>
      </c>
      <c r="L12" s="81">
        <v>117</v>
      </c>
      <c r="M12" s="81">
        <v>138</v>
      </c>
    </row>
    <row r="13" spans="1:13" ht="18">
      <c r="A13" s="96">
        <v>6409</v>
      </c>
      <c r="B13" s="19" t="s">
        <v>51</v>
      </c>
      <c r="C13" s="95">
        <v>6</v>
      </c>
      <c r="D13" s="13" t="str">
        <f>'Д981'!M66</f>
        <v>Кочарян* Лилит</v>
      </c>
      <c r="E13" s="12"/>
      <c r="F13" s="12"/>
      <c r="G13" s="12" t="s">
        <v>141</v>
      </c>
      <c r="H13" s="12">
        <v>50</v>
      </c>
      <c r="I13" s="12">
        <f>I12-1</f>
        <v>15</v>
      </c>
      <c r="J13" s="81">
        <f t="shared" si="0"/>
        <v>65</v>
      </c>
      <c r="K13" s="81" t="s">
        <v>146</v>
      </c>
      <c r="L13" s="81">
        <v>54</v>
      </c>
      <c r="M13" s="81">
        <v>88</v>
      </c>
    </row>
    <row r="14" spans="1:12" ht="18">
      <c r="A14" s="96">
        <v>5607</v>
      </c>
      <c r="B14" s="19" t="s">
        <v>52</v>
      </c>
      <c r="C14" s="95">
        <v>7</v>
      </c>
      <c r="D14" s="13" t="str">
        <f>'Д981'!M69</f>
        <v>Кужина* Ильгиза</v>
      </c>
      <c r="E14" s="12"/>
      <c r="F14" s="12"/>
      <c r="G14" s="12" t="s">
        <v>146</v>
      </c>
      <c r="H14" s="12">
        <v>40</v>
      </c>
      <c r="I14" s="12">
        <f>I13-1</f>
        <v>14</v>
      </c>
      <c r="J14" s="81">
        <f t="shared" si="0"/>
        <v>54</v>
      </c>
      <c r="K14" s="81" t="s">
        <v>145</v>
      </c>
      <c r="L14" s="81">
        <v>43</v>
      </c>
    </row>
    <row r="15" spans="1:12" ht="18">
      <c r="A15" s="96">
        <v>5469</v>
      </c>
      <c r="B15" s="19" t="s">
        <v>53</v>
      </c>
      <c r="C15" s="95">
        <v>8</v>
      </c>
      <c r="D15" s="13" t="str">
        <f>'Д981'!M71</f>
        <v>Липатова* Ксения</v>
      </c>
      <c r="E15" s="12"/>
      <c r="F15" s="12"/>
      <c r="G15" s="12" t="s">
        <v>145</v>
      </c>
      <c r="H15" s="12">
        <v>30</v>
      </c>
      <c r="I15" s="12">
        <f>I14-1</f>
        <v>13</v>
      </c>
      <c r="J15" s="81">
        <f t="shared" si="0"/>
        <v>43</v>
      </c>
      <c r="K15" s="81" t="s">
        <v>145</v>
      </c>
      <c r="L15" s="81">
        <v>11</v>
      </c>
    </row>
    <row r="16" spans="1:12" ht="18">
      <c r="A16" s="96">
        <v>4786</v>
      </c>
      <c r="B16" s="19" t="s">
        <v>54</v>
      </c>
      <c r="C16" s="95">
        <v>9</v>
      </c>
      <c r="D16" s="13" t="str">
        <f>'Д981'!G73</f>
        <v>Галимуллина* Алина</v>
      </c>
      <c r="E16" s="12"/>
      <c r="F16" s="12"/>
      <c r="G16" s="12" t="s">
        <v>143</v>
      </c>
      <c r="H16" s="12">
        <v>20</v>
      </c>
      <c r="I16" s="12">
        <f>I15-1</f>
        <v>12</v>
      </c>
      <c r="J16" s="81">
        <f t="shared" si="0"/>
        <v>32</v>
      </c>
      <c r="K16" s="81" t="s">
        <v>145</v>
      </c>
      <c r="L16" s="81">
        <v>1</v>
      </c>
    </row>
    <row r="17" spans="1:12" ht="18">
      <c r="A17" s="96">
        <v>5617</v>
      </c>
      <c r="B17" s="19" t="s">
        <v>55</v>
      </c>
      <c r="C17" s="95">
        <v>10</v>
      </c>
      <c r="D17" s="13" t="str">
        <f>'Д981'!G76</f>
        <v>Сабирова* Полина</v>
      </c>
      <c r="E17" s="12"/>
      <c r="F17" s="12"/>
      <c r="G17" s="12" t="s">
        <v>144</v>
      </c>
      <c r="H17" s="12">
        <v>10</v>
      </c>
      <c r="I17" s="12">
        <f>I16-1</f>
        <v>11</v>
      </c>
      <c r="J17" s="81">
        <f t="shared" si="0"/>
        <v>21</v>
      </c>
      <c r="K17" s="81" t="s">
        <v>144</v>
      </c>
      <c r="L17" s="81">
        <v>21</v>
      </c>
    </row>
    <row r="18" spans="1:12" ht="18">
      <c r="A18" s="96">
        <v>6103</v>
      </c>
      <c r="B18" s="19" t="s">
        <v>56</v>
      </c>
      <c r="C18" s="95">
        <v>11</v>
      </c>
      <c r="D18" s="13" t="str">
        <f>'Д981'!M74</f>
        <v>Ишкуватова* Элеонора</v>
      </c>
      <c r="E18" s="12"/>
      <c r="F18" s="12"/>
      <c r="G18" s="12" t="s">
        <v>146</v>
      </c>
      <c r="H18" s="12">
        <v>9</v>
      </c>
      <c r="I18" s="12">
        <f>I17-1</f>
        <v>10</v>
      </c>
      <c r="J18" s="81">
        <f t="shared" si="0"/>
        <v>19</v>
      </c>
      <c r="K18" s="81" t="s">
        <v>143</v>
      </c>
      <c r="L18" s="81">
        <v>32</v>
      </c>
    </row>
    <row r="19" spans="1:12" ht="18">
      <c r="A19" s="96">
        <v>6109</v>
      </c>
      <c r="B19" s="19" t="s">
        <v>57</v>
      </c>
      <c r="C19" s="95">
        <v>12</v>
      </c>
      <c r="D19" s="13" t="str">
        <f>'Д981'!M76</f>
        <v>Абдулганеева* Анастасия</v>
      </c>
      <c r="E19" s="12"/>
      <c r="F19" s="12"/>
      <c r="G19" s="12" t="s">
        <v>141</v>
      </c>
      <c r="H19" s="12">
        <v>8</v>
      </c>
      <c r="I19" s="12">
        <f>I18-1</f>
        <v>9</v>
      </c>
      <c r="J19" s="81">
        <f t="shared" si="0"/>
        <v>17</v>
      </c>
      <c r="K19" s="81" t="s">
        <v>146</v>
      </c>
      <c r="L19" s="81">
        <v>19</v>
      </c>
    </row>
    <row r="20" spans="1:12" ht="18">
      <c r="A20" s="96">
        <v>6248</v>
      </c>
      <c r="B20" s="19" t="s">
        <v>58</v>
      </c>
      <c r="C20" s="95">
        <v>13</v>
      </c>
      <c r="D20" s="13" t="str">
        <f>'Д982'!Q42</f>
        <v>Байгужина* Назгуль</v>
      </c>
      <c r="E20" s="12"/>
      <c r="F20" s="12"/>
      <c r="G20" s="12" t="s">
        <v>146</v>
      </c>
      <c r="H20" s="12">
        <v>7</v>
      </c>
      <c r="I20" s="12">
        <f>I19-1</f>
        <v>8</v>
      </c>
      <c r="J20" s="81">
        <f t="shared" si="0"/>
        <v>15</v>
      </c>
      <c r="K20" s="81" t="s">
        <v>146</v>
      </c>
      <c r="L20" s="81">
        <v>15</v>
      </c>
    </row>
    <row r="21" spans="1:12" ht="18">
      <c r="A21" s="96">
        <v>6282</v>
      </c>
      <c r="B21" s="19" t="s">
        <v>59</v>
      </c>
      <c r="C21" s="95">
        <v>14</v>
      </c>
      <c r="D21" s="13" t="str">
        <f>'Д982'!Q46</f>
        <v>Шангареева* Эльмира</v>
      </c>
      <c r="E21" s="12"/>
      <c r="F21" s="12"/>
      <c r="G21" s="12" t="s">
        <v>141</v>
      </c>
      <c r="H21" s="12">
        <v>6</v>
      </c>
      <c r="I21" s="12">
        <f>I20-1</f>
        <v>7</v>
      </c>
      <c r="J21" s="81">
        <f t="shared" si="0"/>
        <v>13</v>
      </c>
      <c r="K21" s="81" t="s">
        <v>141</v>
      </c>
      <c r="L21" s="81">
        <v>65</v>
      </c>
    </row>
    <row r="22" spans="1:12" ht="18">
      <c r="A22" s="96">
        <v>3699</v>
      </c>
      <c r="B22" s="19" t="s">
        <v>60</v>
      </c>
      <c r="C22" s="95">
        <v>15</v>
      </c>
      <c r="D22" s="13" t="str">
        <f>'Д982'!Q48</f>
        <v>Якупова* Елена</v>
      </c>
      <c r="E22" s="12"/>
      <c r="F22" s="12"/>
      <c r="G22" s="12" t="s">
        <v>145</v>
      </c>
      <c r="H22" s="12">
        <v>5</v>
      </c>
      <c r="I22" s="12">
        <f>I21-1</f>
        <v>6</v>
      </c>
      <c r="J22" s="81">
        <f t="shared" si="0"/>
        <v>11</v>
      </c>
      <c r="K22" s="81" t="s">
        <v>141</v>
      </c>
      <c r="L22" s="81">
        <v>17</v>
      </c>
    </row>
    <row r="23" spans="1:12" ht="18">
      <c r="A23" s="96">
        <v>6556</v>
      </c>
      <c r="B23" s="19" t="s">
        <v>61</v>
      </c>
      <c r="C23" s="95">
        <v>16</v>
      </c>
      <c r="D23" s="13" t="str">
        <f>'Д982'!Q50</f>
        <v>Муратова* Аделина</v>
      </c>
      <c r="E23" s="12"/>
      <c r="F23" s="12"/>
      <c r="G23" s="12" t="s">
        <v>141</v>
      </c>
      <c r="H23" s="12">
        <v>4</v>
      </c>
      <c r="I23" s="12">
        <f>I22-1</f>
        <v>5</v>
      </c>
      <c r="J23" s="81">
        <f t="shared" si="0"/>
        <v>9</v>
      </c>
      <c r="K23" s="81" t="s">
        <v>141</v>
      </c>
      <c r="L23" s="81">
        <v>13</v>
      </c>
    </row>
    <row r="24" spans="1:12" ht="18">
      <c r="A24" s="96">
        <v>5020</v>
      </c>
      <c r="B24" s="19" t="s">
        <v>62</v>
      </c>
      <c r="C24" s="95">
        <v>17</v>
      </c>
      <c r="D24" s="13" t="str">
        <f>'Д982'!I46</f>
        <v>Ганиева* Светлана</v>
      </c>
      <c r="E24" s="12"/>
      <c r="F24" s="12"/>
      <c r="G24" s="12" t="s">
        <v>141</v>
      </c>
      <c r="H24" s="12">
        <v>3</v>
      </c>
      <c r="I24" s="12">
        <f>I23-1</f>
        <v>4</v>
      </c>
      <c r="J24" s="81">
        <f t="shared" si="0"/>
        <v>7</v>
      </c>
      <c r="K24" s="81" t="s">
        <v>141</v>
      </c>
      <c r="L24" s="81">
        <v>9</v>
      </c>
    </row>
    <row r="25" spans="1:12" ht="18">
      <c r="A25" s="96">
        <v>4466</v>
      </c>
      <c r="B25" s="19" t="s">
        <v>63</v>
      </c>
      <c r="C25" s="95">
        <v>18</v>
      </c>
      <c r="D25" s="13" t="str">
        <f>'Д982'!I52</f>
        <v>Тараканова* Ангелина</v>
      </c>
      <c r="E25" s="12"/>
      <c r="F25" s="12"/>
      <c r="G25" s="12" t="s">
        <v>141</v>
      </c>
      <c r="H25" s="12">
        <v>2</v>
      </c>
      <c r="I25" s="12">
        <f>I24-1</f>
        <v>3</v>
      </c>
      <c r="J25" s="81">
        <f t="shared" si="0"/>
        <v>5</v>
      </c>
      <c r="K25" s="81" t="s">
        <v>141</v>
      </c>
      <c r="L25" s="81">
        <v>7</v>
      </c>
    </row>
    <row r="26" spans="1:12" ht="18">
      <c r="A26" s="96">
        <v>6106</v>
      </c>
      <c r="B26" s="19" t="s">
        <v>64</v>
      </c>
      <c r="C26" s="95">
        <v>19</v>
      </c>
      <c r="D26" s="13" t="str">
        <f>'Д982'!I55</f>
        <v>Зверс* Виктория</v>
      </c>
      <c r="E26" s="12"/>
      <c r="F26" s="12"/>
      <c r="G26" s="12" t="s">
        <v>141</v>
      </c>
      <c r="H26" s="12">
        <v>1</v>
      </c>
      <c r="I26" s="12">
        <f>I25-1</f>
        <v>2</v>
      </c>
      <c r="J26" s="81">
        <f t="shared" si="0"/>
        <v>3</v>
      </c>
      <c r="K26" s="81" t="s">
        <v>141</v>
      </c>
      <c r="L26" s="81">
        <v>5</v>
      </c>
    </row>
    <row r="27" spans="1:12" ht="18">
      <c r="A27" s="96">
        <v>4429</v>
      </c>
      <c r="B27" s="19" t="s">
        <v>65</v>
      </c>
      <c r="C27" s="95">
        <v>20</v>
      </c>
      <c r="D27" s="13" t="str">
        <f>'Д982'!I57</f>
        <v>Шакирова* Арина</v>
      </c>
      <c r="E27" s="12"/>
      <c r="F27" s="12"/>
      <c r="G27" s="12" t="s">
        <v>145</v>
      </c>
      <c r="H27" s="12"/>
      <c r="I27" s="12">
        <f>I26-1</f>
        <v>1</v>
      </c>
      <c r="J27" s="81">
        <f t="shared" si="0"/>
        <v>1</v>
      </c>
      <c r="K27" s="81" t="s">
        <v>141</v>
      </c>
      <c r="L27" s="81">
        <v>3</v>
      </c>
    </row>
    <row r="28" spans="1:9" ht="18">
      <c r="A28" s="96"/>
      <c r="B28" s="19" t="s">
        <v>38</v>
      </c>
      <c r="C28" s="95">
        <v>21</v>
      </c>
      <c r="D28" s="13">
        <f>'Д982'!Q55</f>
        <v>0</v>
      </c>
      <c r="E28" s="12"/>
      <c r="F28" s="12"/>
      <c r="G28" s="12"/>
      <c r="H28" s="12"/>
      <c r="I28" s="12"/>
    </row>
    <row r="29" spans="1:9" ht="18">
      <c r="A29" s="96"/>
      <c r="B29" s="19" t="s">
        <v>38</v>
      </c>
      <c r="C29" s="95">
        <v>22</v>
      </c>
      <c r="D29" s="13">
        <f>'Д982'!Q59</f>
        <v>0</v>
      </c>
      <c r="E29" s="12"/>
      <c r="F29" s="12"/>
      <c r="G29" s="12"/>
      <c r="H29" s="12"/>
      <c r="I29" s="12"/>
    </row>
    <row r="30" spans="1:9" ht="18">
      <c r="A30" s="96"/>
      <c r="B30" s="19" t="s">
        <v>38</v>
      </c>
      <c r="C30" s="95">
        <v>23</v>
      </c>
      <c r="D30" s="13">
        <f>'Д982'!Q61</f>
        <v>0</v>
      </c>
      <c r="E30" s="12"/>
      <c r="F30" s="12"/>
      <c r="G30" s="12"/>
      <c r="H30" s="12"/>
      <c r="I30" s="12"/>
    </row>
    <row r="31" spans="1:9" ht="18">
      <c r="A31" s="96"/>
      <c r="B31" s="19" t="s">
        <v>38</v>
      </c>
      <c r="C31" s="95">
        <v>24</v>
      </c>
      <c r="D31" s="13">
        <f>'Д982'!Q63</f>
        <v>0</v>
      </c>
      <c r="E31" s="12"/>
      <c r="F31" s="12"/>
      <c r="G31" s="12"/>
      <c r="H31" s="12"/>
      <c r="I31" s="12"/>
    </row>
    <row r="32" spans="1:9" ht="18">
      <c r="A32" s="96"/>
      <c r="B32" s="19" t="s">
        <v>38</v>
      </c>
      <c r="C32" s="95">
        <v>25</v>
      </c>
      <c r="D32" s="13">
        <f>'Д982'!I65</f>
        <v>0</v>
      </c>
      <c r="E32" s="12"/>
      <c r="F32" s="12"/>
      <c r="G32" s="12"/>
      <c r="H32" s="12"/>
      <c r="I32" s="12"/>
    </row>
    <row r="33" spans="1:9" ht="18">
      <c r="A33" s="96"/>
      <c r="B33" s="19" t="s">
        <v>38</v>
      </c>
      <c r="C33" s="95">
        <v>26</v>
      </c>
      <c r="D33" s="13">
        <f>'Д982'!I71</f>
        <v>0</v>
      </c>
      <c r="E33" s="12"/>
      <c r="F33" s="12"/>
      <c r="G33" s="12"/>
      <c r="H33" s="12"/>
      <c r="I33" s="12"/>
    </row>
    <row r="34" spans="1:9" ht="18">
      <c r="A34" s="96"/>
      <c r="B34" s="19" t="s">
        <v>38</v>
      </c>
      <c r="C34" s="95">
        <v>27</v>
      </c>
      <c r="D34" s="13">
        <f>'Д982'!I74</f>
        <v>0</v>
      </c>
      <c r="E34" s="12"/>
      <c r="F34" s="12"/>
      <c r="G34" s="12"/>
      <c r="H34" s="12"/>
      <c r="I34" s="12"/>
    </row>
    <row r="35" spans="1:9" ht="18">
      <c r="A35" s="96"/>
      <c r="B35" s="19" t="s">
        <v>38</v>
      </c>
      <c r="C35" s="95">
        <v>28</v>
      </c>
      <c r="D35" s="13">
        <f>'Д982'!I76</f>
        <v>0</v>
      </c>
      <c r="E35" s="12"/>
      <c r="F35" s="12"/>
      <c r="G35" s="12"/>
      <c r="H35" s="12"/>
      <c r="I35" s="12"/>
    </row>
    <row r="36" spans="1:9" ht="18">
      <c r="A36" s="96"/>
      <c r="B36" s="19" t="s">
        <v>38</v>
      </c>
      <c r="C36" s="95">
        <v>29</v>
      </c>
      <c r="D36" s="13">
        <f>'Д982'!Q68</f>
        <v>0</v>
      </c>
      <c r="E36" s="12"/>
      <c r="F36" s="12"/>
      <c r="G36" s="12"/>
      <c r="H36" s="12"/>
      <c r="I36" s="12"/>
    </row>
    <row r="37" spans="1:9" ht="18">
      <c r="A37" s="96"/>
      <c r="B37" s="19" t="s">
        <v>38</v>
      </c>
      <c r="C37" s="95">
        <v>30</v>
      </c>
      <c r="D37" s="13">
        <f>'Д982'!Q72</f>
        <v>0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'Д982'!Q74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>
        <f>'Д982'!Q76</f>
        <v>0</v>
      </c>
      <c r="E39" s="12"/>
      <c r="F39" s="12"/>
      <c r="G39" s="12"/>
      <c r="H39" s="12"/>
      <c r="I39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3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16.5" thickBot="1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s="81" customFormat="1" ht="13.5" thickBot="1">
      <c r="A2" s="159" t="s">
        <v>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97"/>
    </row>
    <row r="3" spans="1:13" ht="20.25">
      <c r="A3" s="158" t="str">
        <f>CONCATENATE(сД98!A3," ",сД98!F3,сД98!G3," ",сД98!H3," ",сД98!I3)</f>
        <v>Молодежное Первенство Республики Башкортостан (до 22 лет)   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>
      <c r="A4" s="148" t="str">
        <f>CONCATENATE(сД98!A4," ",сД98!C4)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 ht="10.5" customHeight="1">
      <c r="A6" s="25">
        <v>1</v>
      </c>
      <c r="B6" s="44">
        <f>сД98!A8</f>
        <v>4799</v>
      </c>
      <c r="C6" s="26" t="str">
        <f>сД98!B8</f>
        <v>Лончакова* Юлия</v>
      </c>
      <c r="D6" s="41"/>
      <c r="E6" s="24"/>
      <c r="F6" s="24"/>
      <c r="G6" s="24"/>
      <c r="H6" s="24"/>
      <c r="I6" s="24"/>
      <c r="J6" s="24"/>
      <c r="K6" s="24"/>
      <c r="L6" s="24"/>
      <c r="M6" s="2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0.5" customHeight="1">
      <c r="A7" s="25"/>
      <c r="B7" s="48"/>
      <c r="C7" s="27">
        <v>1</v>
      </c>
      <c r="D7" s="49">
        <v>4799</v>
      </c>
      <c r="E7" s="28" t="s">
        <v>46</v>
      </c>
      <c r="F7" s="52"/>
      <c r="G7" s="24"/>
      <c r="H7" s="32"/>
      <c r="I7" s="24"/>
      <c r="J7" s="32"/>
      <c r="K7" s="24"/>
      <c r="L7" s="32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>
        <v>32</v>
      </c>
      <c r="B8" s="44">
        <f>сД98!A39</f>
        <v>0</v>
      </c>
      <c r="C8" s="29" t="str">
        <f>сД98!B39</f>
        <v>_</v>
      </c>
      <c r="D8" s="50"/>
      <c r="E8" s="30"/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/>
      <c r="B9" s="48"/>
      <c r="C9" s="24"/>
      <c r="D9" s="32"/>
      <c r="E9" s="27">
        <v>17</v>
      </c>
      <c r="F9" s="49">
        <v>4799</v>
      </c>
      <c r="G9" s="28" t="s">
        <v>46</v>
      </c>
      <c r="H9" s="5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>
        <v>17</v>
      </c>
      <c r="B10" s="44">
        <f>сД98!A24</f>
        <v>5020</v>
      </c>
      <c r="C10" s="26" t="str">
        <f>сД98!B24</f>
        <v>Тараканова* Ангелина</v>
      </c>
      <c r="D10" s="45"/>
      <c r="E10" s="27"/>
      <c r="F10" s="53"/>
      <c r="G10" s="30"/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/>
      <c r="B11" s="48"/>
      <c r="C11" s="27">
        <v>2</v>
      </c>
      <c r="D11" s="49">
        <v>5020</v>
      </c>
      <c r="E11" s="31" t="s">
        <v>62</v>
      </c>
      <c r="F11" s="54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>
        <v>16</v>
      </c>
      <c r="B12" s="44">
        <f>сД98!A23</f>
        <v>6556</v>
      </c>
      <c r="C12" s="29" t="str">
        <f>сД98!B23</f>
        <v>Шангареева* Эльмира</v>
      </c>
      <c r="D12" s="50"/>
      <c r="E12" s="25"/>
      <c r="F12" s="47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/>
      <c r="B13" s="48"/>
      <c r="C13" s="24"/>
      <c r="D13" s="32"/>
      <c r="E13" s="25"/>
      <c r="F13" s="47"/>
      <c r="G13" s="27">
        <v>25</v>
      </c>
      <c r="H13" s="49">
        <v>4799</v>
      </c>
      <c r="I13" s="28" t="s">
        <v>46</v>
      </c>
      <c r="J13" s="52"/>
      <c r="K13" s="24"/>
      <c r="L13" s="32"/>
      <c r="M13" s="3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" customHeight="1">
      <c r="A14" s="25">
        <v>9</v>
      </c>
      <c r="B14" s="44">
        <f>сД98!A16</f>
        <v>4786</v>
      </c>
      <c r="C14" s="26" t="str">
        <f>сД98!B16</f>
        <v>Липатова* Ксения</v>
      </c>
      <c r="D14" s="45"/>
      <c r="E14" s="25"/>
      <c r="F14" s="47"/>
      <c r="G14" s="27"/>
      <c r="H14" s="53"/>
      <c r="I14" s="30"/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/>
      <c r="B15" s="48"/>
      <c r="C15" s="27">
        <v>3</v>
      </c>
      <c r="D15" s="49">
        <v>4786</v>
      </c>
      <c r="E15" s="33" t="s">
        <v>54</v>
      </c>
      <c r="F15" s="51"/>
      <c r="G15" s="27"/>
      <c r="H15" s="54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>
        <v>24</v>
      </c>
      <c r="B16" s="44">
        <f>сД98!A31</f>
        <v>0</v>
      </c>
      <c r="C16" s="29" t="str">
        <f>сД98!B31</f>
        <v>_</v>
      </c>
      <c r="D16" s="50"/>
      <c r="E16" s="27"/>
      <c r="F16" s="52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/>
      <c r="B17" s="48"/>
      <c r="C17" s="24"/>
      <c r="D17" s="32"/>
      <c r="E17" s="27">
        <v>18</v>
      </c>
      <c r="F17" s="49">
        <v>4786</v>
      </c>
      <c r="G17" s="31" t="s">
        <v>54</v>
      </c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>
        <v>25</v>
      </c>
      <c r="B18" s="44">
        <f>сД98!A32</f>
        <v>0</v>
      </c>
      <c r="C18" s="26" t="str">
        <f>сД98!B32</f>
        <v>_</v>
      </c>
      <c r="D18" s="45"/>
      <c r="E18" s="27"/>
      <c r="F18" s="53"/>
      <c r="G18" s="25"/>
      <c r="H18" s="47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/>
      <c r="B19" s="48"/>
      <c r="C19" s="27">
        <v>4</v>
      </c>
      <c r="D19" s="49">
        <v>5469</v>
      </c>
      <c r="E19" s="31" t="s">
        <v>53</v>
      </c>
      <c r="F19" s="54"/>
      <c r="G19" s="25"/>
      <c r="H19" s="47"/>
      <c r="I19" s="30"/>
      <c r="J19" s="52"/>
      <c r="K19" s="24"/>
      <c r="L19" s="32"/>
      <c r="M19" s="2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>
        <v>8</v>
      </c>
      <c r="B20" s="44">
        <f>сД98!A15</f>
        <v>5469</v>
      </c>
      <c r="C20" s="29" t="str">
        <f>сД98!B15</f>
        <v>Абдулганеева* Анастасия</v>
      </c>
      <c r="D20" s="50"/>
      <c r="E20" s="25"/>
      <c r="F20" s="47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/>
      <c r="B21" s="48"/>
      <c r="C21" s="24"/>
      <c r="D21" s="32"/>
      <c r="E21" s="25"/>
      <c r="F21" s="47"/>
      <c r="G21" s="25"/>
      <c r="H21" s="47"/>
      <c r="I21" s="27">
        <v>29</v>
      </c>
      <c r="J21" s="49">
        <v>4799</v>
      </c>
      <c r="K21" s="28" t="s">
        <v>46</v>
      </c>
      <c r="L21" s="5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>
        <v>5</v>
      </c>
      <c r="B22" s="44">
        <f>сД98!A12</f>
        <v>6229</v>
      </c>
      <c r="C22" s="26" t="str">
        <f>сД98!B12</f>
        <v>Сабирова* Полина</v>
      </c>
      <c r="D22" s="45"/>
      <c r="E22" s="25"/>
      <c r="F22" s="47"/>
      <c r="G22" s="25"/>
      <c r="H22" s="47"/>
      <c r="I22" s="30"/>
      <c r="J22" s="57"/>
      <c r="K22" s="30"/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/>
      <c r="B23" s="48"/>
      <c r="C23" s="27">
        <v>5</v>
      </c>
      <c r="D23" s="49">
        <v>6229</v>
      </c>
      <c r="E23" s="33" t="s">
        <v>50</v>
      </c>
      <c r="F23" s="51"/>
      <c r="G23" s="25"/>
      <c r="H23" s="47"/>
      <c r="I23" s="30"/>
      <c r="J23" s="58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>
        <v>28</v>
      </c>
      <c r="B24" s="44">
        <f>сД98!A35</f>
        <v>0</v>
      </c>
      <c r="C24" s="29" t="str">
        <f>сД98!B35</f>
        <v>_</v>
      </c>
      <c r="D24" s="50"/>
      <c r="E24" s="27"/>
      <c r="F24" s="52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/>
      <c r="B25" s="48"/>
      <c r="C25" s="24"/>
      <c r="D25" s="32"/>
      <c r="E25" s="27">
        <v>19</v>
      </c>
      <c r="F25" s="49">
        <v>6109</v>
      </c>
      <c r="G25" s="33" t="s">
        <v>57</v>
      </c>
      <c r="H25" s="51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>
        <v>21</v>
      </c>
      <c r="B26" s="44">
        <f>сД98!A28</f>
        <v>0</v>
      </c>
      <c r="C26" s="26" t="str">
        <f>сД98!B28</f>
        <v>_</v>
      </c>
      <c r="D26" s="45"/>
      <c r="E26" s="27"/>
      <c r="F26" s="53"/>
      <c r="G26" s="27"/>
      <c r="H26" s="52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/>
      <c r="B27" s="48"/>
      <c r="C27" s="27">
        <v>6</v>
      </c>
      <c r="D27" s="49">
        <v>6109</v>
      </c>
      <c r="E27" s="31" t="s">
        <v>57</v>
      </c>
      <c r="F27" s="54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>
        <v>12</v>
      </c>
      <c r="B28" s="44">
        <f>сД98!A19</f>
        <v>6109</v>
      </c>
      <c r="C28" s="29" t="str">
        <f>сД98!B19</f>
        <v>Ишкуватова* Элеонора</v>
      </c>
      <c r="D28" s="50"/>
      <c r="E28" s="25"/>
      <c r="F28" s="47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/>
      <c r="B29" s="48"/>
      <c r="C29" s="24"/>
      <c r="D29" s="32"/>
      <c r="E29" s="25"/>
      <c r="F29" s="47"/>
      <c r="G29" s="27">
        <v>26</v>
      </c>
      <c r="H29" s="49">
        <v>5239</v>
      </c>
      <c r="I29" s="34" t="s">
        <v>49</v>
      </c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>
        <v>13</v>
      </c>
      <c r="B30" s="44">
        <f>сД98!A20</f>
        <v>6248</v>
      </c>
      <c r="C30" s="26" t="str">
        <f>сД98!B20</f>
        <v>Авдеева* Алена</v>
      </c>
      <c r="D30" s="45"/>
      <c r="E30" s="25"/>
      <c r="F30" s="47"/>
      <c r="G30" s="27"/>
      <c r="H30" s="53"/>
      <c r="I30" s="24"/>
      <c r="J30" s="32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/>
      <c r="B31" s="48"/>
      <c r="C31" s="27">
        <v>7</v>
      </c>
      <c r="D31" s="49">
        <v>4429</v>
      </c>
      <c r="E31" s="33" t="s">
        <v>65</v>
      </c>
      <c r="F31" s="51"/>
      <c r="G31" s="27"/>
      <c r="H31" s="54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>
        <v>20</v>
      </c>
      <c r="B32" s="44">
        <f>сД98!A27</f>
        <v>4429</v>
      </c>
      <c r="C32" s="29" t="str">
        <f>сД98!B27</f>
        <v>Шакирова* Арина</v>
      </c>
      <c r="D32" s="50"/>
      <c r="E32" s="27"/>
      <c r="F32" s="52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/>
      <c r="B33" s="48"/>
      <c r="C33" s="24"/>
      <c r="D33" s="32"/>
      <c r="E33" s="27">
        <v>20</v>
      </c>
      <c r="F33" s="49">
        <v>5239</v>
      </c>
      <c r="G33" s="31" t="s">
        <v>49</v>
      </c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>
        <v>29</v>
      </c>
      <c r="B34" s="44">
        <f>сД98!A36</f>
        <v>0</v>
      </c>
      <c r="C34" s="26" t="str">
        <f>сД98!B36</f>
        <v>_</v>
      </c>
      <c r="D34" s="45"/>
      <c r="E34" s="27"/>
      <c r="F34" s="53"/>
      <c r="G34" s="25"/>
      <c r="H34" s="47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/>
      <c r="B35" s="48"/>
      <c r="C35" s="27">
        <v>8</v>
      </c>
      <c r="D35" s="49">
        <v>5239</v>
      </c>
      <c r="E35" s="31" t="s">
        <v>49</v>
      </c>
      <c r="F35" s="54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>
        <v>4</v>
      </c>
      <c r="B36" s="44">
        <f>сД98!A11</f>
        <v>5239</v>
      </c>
      <c r="C36" s="29" t="str">
        <f>сД98!B11</f>
        <v>Кочарян* Лилит</v>
      </c>
      <c r="D36" s="50"/>
      <c r="E36" s="25"/>
      <c r="F36" s="47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/>
      <c r="B37" s="48"/>
      <c r="C37" s="24"/>
      <c r="D37" s="32"/>
      <c r="E37" s="25"/>
      <c r="F37" s="47"/>
      <c r="G37" s="25"/>
      <c r="H37" s="47"/>
      <c r="I37" s="24"/>
      <c r="J37" s="32"/>
      <c r="K37" s="27">
        <v>31</v>
      </c>
      <c r="L37" s="46">
        <v>4799</v>
      </c>
      <c r="M37" s="28" t="s">
        <v>46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>
        <v>3</v>
      </c>
      <c r="B38" s="44">
        <f>сД98!A10</f>
        <v>5933</v>
      </c>
      <c r="C38" s="26" t="str">
        <f>сД98!B10</f>
        <v>Якупова* Дина</v>
      </c>
      <c r="D38" s="45"/>
      <c r="E38" s="25"/>
      <c r="F38" s="47"/>
      <c r="G38" s="25"/>
      <c r="H38" s="47"/>
      <c r="I38" s="24"/>
      <c r="J38" s="32"/>
      <c r="K38" s="30"/>
      <c r="L38" s="52"/>
      <c r="M38" s="35" t="s">
        <v>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/>
      <c r="B39" s="48"/>
      <c r="C39" s="27">
        <v>9</v>
      </c>
      <c r="D39" s="49">
        <v>5933</v>
      </c>
      <c r="E39" s="33" t="s">
        <v>48</v>
      </c>
      <c r="F39" s="51"/>
      <c r="G39" s="25"/>
      <c r="H39" s="47"/>
      <c r="I39" s="24"/>
      <c r="J39" s="32"/>
      <c r="K39" s="30"/>
      <c r="L39" s="52"/>
      <c r="M39" s="2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>
        <v>30</v>
      </c>
      <c r="B40" s="44">
        <f>сД98!A37</f>
        <v>0</v>
      </c>
      <c r="C40" s="29" t="str">
        <f>сД98!B37</f>
        <v>_</v>
      </c>
      <c r="D40" s="50"/>
      <c r="E40" s="27"/>
      <c r="F40" s="52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/>
      <c r="B41" s="48"/>
      <c r="C41" s="24"/>
      <c r="D41" s="32"/>
      <c r="E41" s="27">
        <v>21</v>
      </c>
      <c r="F41" s="49">
        <v>5933</v>
      </c>
      <c r="G41" s="33" t="s">
        <v>48</v>
      </c>
      <c r="H41" s="51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>
        <v>19</v>
      </c>
      <c r="B42" s="44">
        <f>сД98!A26</f>
        <v>6106</v>
      </c>
      <c r="C42" s="26" t="str">
        <f>сД98!B26</f>
        <v>Байгужина* Назгуль</v>
      </c>
      <c r="D42" s="45"/>
      <c r="E42" s="27"/>
      <c r="F42" s="53"/>
      <c r="G42" s="27"/>
      <c r="H42" s="52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/>
      <c r="B43" s="48"/>
      <c r="C43" s="27">
        <v>10</v>
      </c>
      <c r="D43" s="49">
        <v>6282</v>
      </c>
      <c r="E43" s="31" t="s">
        <v>59</v>
      </c>
      <c r="F43" s="54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>
        <v>14</v>
      </c>
      <c r="B44" s="44">
        <f>сД98!A21</f>
        <v>6282</v>
      </c>
      <c r="C44" s="29" t="str">
        <f>сД98!B21</f>
        <v>Ганиева* Светлана</v>
      </c>
      <c r="D44" s="50"/>
      <c r="E44" s="25"/>
      <c r="F44" s="47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/>
      <c r="B45" s="48"/>
      <c r="C45" s="24"/>
      <c r="D45" s="32"/>
      <c r="E45" s="25"/>
      <c r="F45" s="47"/>
      <c r="G45" s="27">
        <v>27</v>
      </c>
      <c r="H45" s="49">
        <v>5933</v>
      </c>
      <c r="I45" s="28" t="s">
        <v>48</v>
      </c>
      <c r="J45" s="5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>
        <v>11</v>
      </c>
      <c r="B46" s="44">
        <f>сД98!A18</f>
        <v>6103</v>
      </c>
      <c r="C46" s="26" t="str">
        <f>сД98!B18</f>
        <v>Кужина* Ильгиза</v>
      </c>
      <c r="D46" s="45"/>
      <c r="E46" s="25"/>
      <c r="F46" s="47"/>
      <c r="G46" s="27"/>
      <c r="H46" s="53"/>
      <c r="I46" s="30"/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/>
      <c r="B47" s="48"/>
      <c r="C47" s="27">
        <v>11</v>
      </c>
      <c r="D47" s="49">
        <v>6103</v>
      </c>
      <c r="E47" s="33" t="s">
        <v>56</v>
      </c>
      <c r="F47" s="51"/>
      <c r="G47" s="27"/>
      <c r="H47" s="54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>
        <v>22</v>
      </c>
      <c r="B48" s="44">
        <f>сД98!A29</f>
        <v>0</v>
      </c>
      <c r="C48" s="29" t="str">
        <f>сД98!B29</f>
        <v>_</v>
      </c>
      <c r="D48" s="50"/>
      <c r="E48" s="27"/>
      <c r="F48" s="52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/>
      <c r="B49" s="48"/>
      <c r="C49" s="24"/>
      <c r="D49" s="32"/>
      <c r="E49" s="27">
        <v>22</v>
      </c>
      <c r="F49" s="49">
        <v>6103</v>
      </c>
      <c r="G49" s="31" t="s">
        <v>56</v>
      </c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>
        <v>27</v>
      </c>
      <c r="B50" s="44">
        <f>сД98!A34</f>
        <v>0</v>
      </c>
      <c r="C50" s="26" t="str">
        <f>сД98!B34</f>
        <v>_</v>
      </c>
      <c r="D50" s="45"/>
      <c r="E50" s="27"/>
      <c r="F50" s="53"/>
      <c r="G50" s="25"/>
      <c r="H50" s="47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/>
      <c r="B51" s="48"/>
      <c r="C51" s="27">
        <v>12</v>
      </c>
      <c r="D51" s="49">
        <v>6409</v>
      </c>
      <c r="E51" s="31" t="s">
        <v>51</v>
      </c>
      <c r="F51" s="54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>
        <v>6</v>
      </c>
      <c r="B52" s="44">
        <f>сД98!A13</f>
        <v>6409</v>
      </c>
      <c r="C52" s="29" t="str">
        <f>сД98!B13</f>
        <v>Муратова* Аделина</v>
      </c>
      <c r="D52" s="50"/>
      <c r="E52" s="25"/>
      <c r="F52" s="47"/>
      <c r="G52" s="24"/>
      <c r="H52" s="32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/>
      <c r="B53" s="48"/>
      <c r="C53" s="24"/>
      <c r="D53" s="32"/>
      <c r="E53" s="25"/>
      <c r="F53" s="47"/>
      <c r="G53" s="24"/>
      <c r="H53" s="32"/>
      <c r="I53" s="27">
        <v>30</v>
      </c>
      <c r="J53" s="49">
        <v>5933</v>
      </c>
      <c r="K53" s="34" t="s">
        <v>48</v>
      </c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>
        <v>7</v>
      </c>
      <c r="B54" s="44">
        <f>сД98!A14</f>
        <v>5607</v>
      </c>
      <c r="C54" s="26" t="str">
        <f>сД98!B14</f>
        <v>Ишмухаметова* Камилла</v>
      </c>
      <c r="D54" s="45"/>
      <c r="E54" s="25"/>
      <c r="F54" s="47"/>
      <c r="G54" s="24"/>
      <c r="H54" s="32"/>
      <c r="I54" s="30"/>
      <c r="J54" s="57"/>
      <c r="K54" s="24"/>
      <c r="L54" s="3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/>
      <c r="B55" s="48"/>
      <c r="C55" s="27">
        <v>13</v>
      </c>
      <c r="D55" s="49">
        <v>5607</v>
      </c>
      <c r="E55" s="33" t="s">
        <v>52</v>
      </c>
      <c r="F55" s="51"/>
      <c r="G55" s="24"/>
      <c r="H55" s="32"/>
      <c r="I55" s="30"/>
      <c r="J55" s="42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>
        <v>26</v>
      </c>
      <c r="B56" s="44">
        <f>сД98!A33</f>
        <v>0</v>
      </c>
      <c r="C56" s="29" t="str">
        <f>сД98!B33</f>
        <v>_</v>
      </c>
      <c r="D56" s="50"/>
      <c r="E56" s="27"/>
      <c r="F56" s="52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/>
      <c r="B57" s="48"/>
      <c r="C57" s="24"/>
      <c r="D57" s="32"/>
      <c r="E57" s="27">
        <v>23</v>
      </c>
      <c r="F57" s="49">
        <v>5607</v>
      </c>
      <c r="G57" s="28" t="s">
        <v>52</v>
      </c>
      <c r="H57" s="52"/>
      <c r="I57" s="30"/>
      <c r="J57" s="42"/>
      <c r="K57" s="36">
        <v>-31</v>
      </c>
      <c r="L57" s="44">
        <f>IF(L37=J21,J53,IF(L37=J53,J21,0))</f>
        <v>5933</v>
      </c>
      <c r="M57" s="26" t="str">
        <f>IF(M37=K21,K53,IF(M37=K53,K21,0))</f>
        <v>Якупова* Дина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>
        <v>23</v>
      </c>
      <c r="B58" s="44">
        <f>сД98!A30</f>
        <v>0</v>
      </c>
      <c r="C58" s="26" t="str">
        <f>сД98!B30</f>
        <v>_</v>
      </c>
      <c r="D58" s="45"/>
      <c r="E58" s="30"/>
      <c r="F58" s="53"/>
      <c r="G58" s="30"/>
      <c r="H58" s="52"/>
      <c r="I58" s="30"/>
      <c r="J58" s="42"/>
      <c r="K58" s="24"/>
      <c r="L58" s="32"/>
      <c r="M58" s="35" t="s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/>
      <c r="B59" s="48"/>
      <c r="C59" s="27">
        <v>14</v>
      </c>
      <c r="D59" s="49">
        <v>5617</v>
      </c>
      <c r="E59" s="34" t="s">
        <v>55</v>
      </c>
      <c r="F59" s="54"/>
      <c r="G59" s="30"/>
      <c r="H59" s="52"/>
      <c r="I59" s="30"/>
      <c r="J59" s="42"/>
      <c r="K59" s="24"/>
      <c r="L59" s="32"/>
      <c r="M59" s="2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>
        <v>10</v>
      </c>
      <c r="B60" s="44">
        <f>сД98!A17</f>
        <v>5617</v>
      </c>
      <c r="C60" s="29" t="str">
        <f>сД98!B17</f>
        <v>Галимуллина* Алина</v>
      </c>
      <c r="D60" s="50"/>
      <c r="E60" s="24"/>
      <c r="F60" s="47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/>
      <c r="B61" s="48"/>
      <c r="C61" s="24"/>
      <c r="D61" s="32"/>
      <c r="E61" s="24"/>
      <c r="F61" s="47"/>
      <c r="G61" s="27">
        <v>28</v>
      </c>
      <c r="H61" s="49">
        <v>5607</v>
      </c>
      <c r="I61" s="34" t="s">
        <v>52</v>
      </c>
      <c r="J61" s="43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>
        <v>15</v>
      </c>
      <c r="B62" s="44">
        <f>сД98!A22</f>
        <v>3699</v>
      </c>
      <c r="C62" s="26" t="str">
        <f>сД98!B22</f>
        <v>Зверс* Виктория</v>
      </c>
      <c r="D62" s="45"/>
      <c r="E62" s="24"/>
      <c r="F62" s="47"/>
      <c r="G62" s="30"/>
      <c r="H62" s="53"/>
      <c r="I62" s="24"/>
      <c r="J62" s="24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/>
      <c r="B63" s="48"/>
      <c r="C63" s="27">
        <v>15</v>
      </c>
      <c r="D63" s="49">
        <v>3699</v>
      </c>
      <c r="E63" s="28" t="s">
        <v>60</v>
      </c>
      <c r="F63" s="51"/>
      <c r="G63" s="30"/>
      <c r="H63" s="54"/>
      <c r="I63" s="25">
        <v>-58</v>
      </c>
      <c r="J63" s="44">
        <f>IF('Д982'!N16='Д982'!L12,'Д982'!L20,IF('Д982'!N16='Д982'!L20,'Д982'!L12,0))</f>
        <v>6248</v>
      </c>
      <c r="K63" s="26" t="str">
        <f>IF('Д982'!O16='Д982'!M12,'Д982'!M20,IF('Д982'!O16='Д982'!M20,'Д982'!M12,0))</f>
        <v>Авдеева* Алена</v>
      </c>
      <c r="L63" s="45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>
        <v>18</v>
      </c>
      <c r="B64" s="44">
        <f>сД98!A25</f>
        <v>4466</v>
      </c>
      <c r="C64" s="29" t="str">
        <f>сД98!B25</f>
        <v>Якупова* Елена</v>
      </c>
      <c r="D64" s="50"/>
      <c r="E64" s="30"/>
      <c r="F64" s="52"/>
      <c r="G64" s="30"/>
      <c r="H64" s="54"/>
      <c r="I64" s="25"/>
      <c r="J64" s="47"/>
      <c r="K64" s="27">
        <v>61</v>
      </c>
      <c r="L64" s="46">
        <v>6248</v>
      </c>
      <c r="M64" s="28" t="s">
        <v>58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/>
      <c r="B65" s="48"/>
      <c r="C65" s="24"/>
      <c r="D65" s="32"/>
      <c r="E65" s="27">
        <v>24</v>
      </c>
      <c r="F65" s="49">
        <v>6206</v>
      </c>
      <c r="G65" s="34" t="s">
        <v>47</v>
      </c>
      <c r="H65" s="54"/>
      <c r="I65" s="25">
        <v>-59</v>
      </c>
      <c r="J65" s="44">
        <f>IF('Д982'!N32='Д982'!L28,'Д982'!L36,IF('Д982'!N32='Д982'!L36,'Д982'!L28,0))</f>
        <v>5239</v>
      </c>
      <c r="K65" s="29" t="str">
        <f>IF('Д982'!O32='Д982'!M28,'Д982'!M36,IF('Д982'!O32='Д982'!M36,'Д982'!M28,0))</f>
        <v>Кочарян* Лилит</v>
      </c>
      <c r="L65" s="45"/>
      <c r="M65" s="35" t="s">
        <v>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>
        <v>31</v>
      </c>
      <c r="B66" s="44">
        <f>сД98!A38</f>
        <v>0</v>
      </c>
      <c r="C66" s="26" t="str">
        <f>сД98!B38</f>
        <v>_</v>
      </c>
      <c r="D66" s="45"/>
      <c r="E66" s="30"/>
      <c r="F66" s="53"/>
      <c r="G66" s="24"/>
      <c r="H66" s="32"/>
      <c r="I66" s="24"/>
      <c r="J66" s="32"/>
      <c r="K66" s="25">
        <v>-61</v>
      </c>
      <c r="L66" s="44">
        <f>IF(L64=J63,J65,IF(L64=J65,J63,0))</f>
        <v>5239</v>
      </c>
      <c r="M66" s="26" t="str">
        <f>IF(M64=K63,K65,IF(M64=K65,K63,0))</f>
        <v>Кочарян* Лилит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/>
      <c r="B67" s="48"/>
      <c r="C67" s="27">
        <v>16</v>
      </c>
      <c r="D67" s="49">
        <v>6206</v>
      </c>
      <c r="E67" s="34" t="s">
        <v>47</v>
      </c>
      <c r="F67" s="54"/>
      <c r="G67" s="24"/>
      <c r="H67" s="32"/>
      <c r="I67" s="24"/>
      <c r="J67" s="32"/>
      <c r="K67" s="24"/>
      <c r="L67" s="32"/>
      <c r="M67" s="35" t="s">
        <v>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>
        <v>2</v>
      </c>
      <c r="B68" s="44">
        <f>сД98!A9</f>
        <v>6206</v>
      </c>
      <c r="C68" s="29" t="str">
        <f>сД98!B9</f>
        <v>Едренкина* Анна</v>
      </c>
      <c r="D68" s="50"/>
      <c r="E68" s="24"/>
      <c r="F68" s="47"/>
      <c r="G68" s="24"/>
      <c r="H68" s="32"/>
      <c r="I68" s="25">
        <v>-56</v>
      </c>
      <c r="J68" s="44">
        <f>IF('Д982'!L12='Д982'!J8,'Д982'!J16,IF('Д982'!L12='Д982'!J16,'Д982'!J8,0))</f>
        <v>4786</v>
      </c>
      <c r="K68" s="26" t="str">
        <f>IF('Д982'!M12='Д982'!K8,'Д982'!K16,IF('Д982'!M12='Д982'!K16,'Д982'!K8,0))</f>
        <v>Липатова* Ксения</v>
      </c>
      <c r="L68" s="45"/>
      <c r="M68" s="2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/>
      <c r="B69" s="48"/>
      <c r="C69" s="24"/>
      <c r="D69" s="32"/>
      <c r="E69" s="24"/>
      <c r="F69" s="47"/>
      <c r="G69" s="24"/>
      <c r="H69" s="32"/>
      <c r="I69" s="25"/>
      <c r="J69" s="47"/>
      <c r="K69" s="27">
        <v>62</v>
      </c>
      <c r="L69" s="46">
        <v>6103</v>
      </c>
      <c r="M69" s="28" t="s">
        <v>56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>
        <v>-52</v>
      </c>
      <c r="B70" s="44">
        <f>IF('Д982'!J8='Д982'!H6,'Д982'!H10,IF('Д982'!J8='Д982'!H10,'Д982'!H6,0))</f>
        <v>5617</v>
      </c>
      <c r="C70" s="26" t="str">
        <f>IF('Д982'!K8='Д982'!I6,'Д982'!I10,IF('Д982'!K8='Д982'!I10,'Д982'!I6,0))</f>
        <v>Галимуллина* Алина</v>
      </c>
      <c r="D70" s="45"/>
      <c r="E70" s="24"/>
      <c r="F70" s="47"/>
      <c r="G70" s="24"/>
      <c r="H70" s="32"/>
      <c r="I70" s="25">
        <v>-57</v>
      </c>
      <c r="J70" s="44">
        <f>IF('Д982'!L28='Д982'!J24,'Д982'!J32,IF('Д982'!L28='Д982'!J32,'Д982'!J24,0))</f>
        <v>6103</v>
      </c>
      <c r="K70" s="29" t="str">
        <f>IF('Д982'!M28='Д982'!K24,'Д982'!K32,IF('Д982'!M28='Д982'!K32,'Д982'!K24,0))</f>
        <v>Кужина* Ильгиза</v>
      </c>
      <c r="L70" s="45"/>
      <c r="M70" s="35" t="s">
        <v>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/>
      <c r="B71" s="48"/>
      <c r="C71" s="27">
        <v>63</v>
      </c>
      <c r="D71" s="46">
        <v>5617</v>
      </c>
      <c r="E71" s="28" t="s">
        <v>55</v>
      </c>
      <c r="F71" s="51"/>
      <c r="G71" s="24"/>
      <c r="H71" s="32"/>
      <c r="I71" s="25"/>
      <c r="J71" s="47"/>
      <c r="K71" s="25">
        <v>-62</v>
      </c>
      <c r="L71" s="44">
        <f>IF(L69=J68,J70,IF(L69=J70,J68,0))</f>
        <v>4786</v>
      </c>
      <c r="M71" s="26" t="str">
        <f>IF(M69=K68,K70,IF(M69=K70,K68,0))</f>
        <v>Липатова* Ксения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>
        <v>-53</v>
      </c>
      <c r="B72" s="44">
        <f>IF('Д982'!J16='Д982'!H14,'Д982'!H18,IF('Д982'!J16='Д982'!H18,'Д982'!H14,0))</f>
        <v>6109</v>
      </c>
      <c r="C72" s="29" t="str">
        <f>IF('Д982'!K16='Д982'!I14,'Д982'!I18,IF('Д982'!K16='Д982'!I18,'Д982'!I14,0))</f>
        <v>Ишкуватова* Элеонора</v>
      </c>
      <c r="D72" s="50"/>
      <c r="E72" s="30"/>
      <c r="F72" s="52"/>
      <c r="G72" s="37"/>
      <c r="H72" s="52"/>
      <c r="I72" s="25"/>
      <c r="J72" s="47"/>
      <c r="K72" s="24"/>
      <c r="L72" s="32"/>
      <c r="M72" s="35" t="s">
        <v>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/>
      <c r="B73" s="48"/>
      <c r="C73" s="24"/>
      <c r="D73" s="32"/>
      <c r="E73" s="27">
        <v>65</v>
      </c>
      <c r="F73" s="46">
        <v>5617</v>
      </c>
      <c r="G73" s="28" t="s">
        <v>55</v>
      </c>
      <c r="H73" s="52"/>
      <c r="I73" s="25">
        <v>-63</v>
      </c>
      <c r="J73" s="44">
        <f>IF(D71=B70,B72,IF(D71=B72,B70,0))</f>
        <v>6109</v>
      </c>
      <c r="K73" s="26" t="str">
        <f>IF(E71=C70,C72,IF(E71=C72,C70,0))</f>
        <v>Ишкуватова* Элеонора</v>
      </c>
      <c r="L73" s="45"/>
      <c r="M73" s="2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>
        <v>-54</v>
      </c>
      <c r="B74" s="44">
        <f>IF('Д982'!J24='Д982'!H22,'Д982'!H26,IF('Д982'!J24='Д982'!H26,'Д982'!H22,0))</f>
        <v>6229</v>
      </c>
      <c r="C74" s="26" t="str">
        <f>IF('Д982'!K24='Д982'!I22,'Д982'!I26,IF('Д982'!K24='Д982'!I26,'Д982'!I22,0))</f>
        <v>Сабирова* Полина</v>
      </c>
      <c r="D74" s="45"/>
      <c r="E74" s="30"/>
      <c r="F74" s="52"/>
      <c r="G74" s="38" t="s">
        <v>6</v>
      </c>
      <c r="H74" s="55"/>
      <c r="I74" s="25"/>
      <c r="J74" s="47"/>
      <c r="K74" s="27">
        <v>66</v>
      </c>
      <c r="L74" s="46">
        <v>6109</v>
      </c>
      <c r="M74" s="28" t="s">
        <v>57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/>
      <c r="B75" s="48"/>
      <c r="C75" s="27">
        <v>64</v>
      </c>
      <c r="D75" s="46">
        <v>6229</v>
      </c>
      <c r="E75" s="34" t="s">
        <v>50</v>
      </c>
      <c r="F75" s="52"/>
      <c r="G75" s="39"/>
      <c r="H75" s="32"/>
      <c r="I75" s="25">
        <v>-64</v>
      </c>
      <c r="J75" s="44">
        <f>IF(D75=B74,B76,IF(D75=B76,B74,0))</f>
        <v>5469</v>
      </c>
      <c r="K75" s="29" t="str">
        <f>IF(E75=C74,C76,IF(E75=C76,C74,0))</f>
        <v>Абдулганеева* Анастасия</v>
      </c>
      <c r="L75" s="45"/>
      <c r="M75" s="35" t="s">
        <v>10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>
        <v>-55</v>
      </c>
      <c r="B76" s="44">
        <f>IF('Д982'!J32='Д982'!H30,'Д982'!H34,IF('Д982'!J32='Д982'!H34,'Д982'!H30,0))</f>
        <v>5469</v>
      </c>
      <c r="C76" s="29" t="str">
        <f>IF('Д982'!K32='Д982'!I30,'Д982'!I34,IF('Д982'!K32='Д982'!I34,'Д982'!I30,0))</f>
        <v>Абдулганеева* Анастасия</v>
      </c>
      <c r="D76" s="45"/>
      <c r="E76" s="25">
        <v>-65</v>
      </c>
      <c r="F76" s="44">
        <f>IF(F73=D71,D75,IF(F73=D75,D71,0))</f>
        <v>6229</v>
      </c>
      <c r="G76" s="26" t="str">
        <f>IF(G73=E71,E75,IF(G73=E75,E71,0))</f>
        <v>Сабирова* Полина</v>
      </c>
      <c r="H76" s="45"/>
      <c r="I76" s="24"/>
      <c r="J76" s="24"/>
      <c r="K76" s="25">
        <v>-66</v>
      </c>
      <c r="L76" s="44">
        <f>IF(L74=J73,J75,IF(L74=J75,J73,0))</f>
        <v>5469</v>
      </c>
      <c r="M76" s="26" t="str">
        <f>IF(M74=K73,K75,IF(M74=K75,K73,0))</f>
        <v>Абдулганеева* Анастасия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/>
      <c r="B77" s="40"/>
      <c r="C77" s="24"/>
      <c r="D77" s="32"/>
      <c r="E77" s="24"/>
      <c r="F77" s="32"/>
      <c r="G77" s="35" t="s">
        <v>8</v>
      </c>
      <c r="H77" s="56"/>
      <c r="I77" s="24"/>
      <c r="J77" s="24"/>
      <c r="K77" s="24"/>
      <c r="L77" s="32"/>
      <c r="M77" s="35" t="s">
        <v>11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9" customHeight="1">
      <c r="A78" s="86"/>
      <c r="B78" s="87"/>
      <c r="C78" s="86"/>
      <c r="D78" s="88"/>
      <c r="E78" s="86"/>
      <c r="F78" s="88"/>
      <c r="G78" s="86"/>
      <c r="H78" s="88"/>
      <c r="I78" s="86"/>
      <c r="J78" s="86"/>
      <c r="K78" s="86"/>
      <c r="L78" s="88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9"/>
      <c r="B80" s="90"/>
      <c r="C80" s="89"/>
      <c r="D80" s="91"/>
      <c r="E80" s="89"/>
      <c r="F80" s="91"/>
      <c r="G80" s="89"/>
      <c r="H80" s="91"/>
      <c r="I80" s="89"/>
      <c r="J80" s="89"/>
      <c r="K80" s="89"/>
      <c r="L80" s="91"/>
      <c r="M80" s="89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13" ht="12.75">
      <c r="A82" s="86"/>
      <c r="B82" s="87"/>
      <c r="C82" s="86"/>
      <c r="D82" s="88"/>
      <c r="E82" s="86"/>
      <c r="F82" s="88"/>
      <c r="G82" s="86"/>
      <c r="H82" s="88"/>
      <c r="I82" s="86"/>
      <c r="J82" s="86"/>
      <c r="K82" s="86"/>
      <c r="L82" s="88"/>
      <c r="M82" s="86"/>
    </row>
    <row r="83" spans="1:13" ht="12.75">
      <c r="A83" s="86"/>
      <c r="B83" s="86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16.5" thickBot="1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81" customFormat="1" ht="13.5" thickBot="1">
      <c r="A2" s="159" t="s">
        <v>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0.25">
      <c r="A3" s="162" t="str">
        <f>'Д981'!A3</f>
        <v>Молодежное Первенство Республики Башкортостан (до 22 лет)   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ht="19.5" customHeight="1">
      <c r="A4" s="160" t="str">
        <f>'Д981'!A4:M4</f>
        <v> 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7" ht="12.75" customHeight="1">
      <c r="A6" s="21">
        <v>-1</v>
      </c>
      <c r="B6" s="61">
        <f>IF('Д981'!D7='Д981'!B6,'Д981'!B8,IF('Д981'!D7='Д981'!B8,'Д981'!B6,0))</f>
        <v>0</v>
      </c>
      <c r="C6" s="2" t="str">
        <f>IF('Д981'!E7='Д981'!C6,'Д981'!C8,IF('Д981'!E7='Д981'!C8,'Д981'!C6,0))</f>
        <v>_</v>
      </c>
      <c r="D6" s="62"/>
      <c r="E6" s="1"/>
      <c r="F6" s="1"/>
      <c r="G6" s="21">
        <v>-25</v>
      </c>
      <c r="H6" s="61">
        <f>IF('Д981'!H13='Д981'!F9,'Д981'!F17,IF('Д981'!H13='Д981'!F17,'Д981'!F9,0))</f>
        <v>4786</v>
      </c>
      <c r="I6" s="2" t="str">
        <f>IF('Д981'!I13='Д981'!G9,'Д981'!G17,IF('Д981'!I13='Д981'!G17,'Д981'!G9,0))</f>
        <v>Липатова* Ксения</v>
      </c>
      <c r="J6" s="62"/>
      <c r="K6" s="1"/>
      <c r="L6" s="1"/>
      <c r="M6" s="1"/>
      <c r="N6" s="1"/>
      <c r="O6" s="1"/>
      <c r="P6" s="1"/>
      <c r="Q6" s="1"/>
      <c r="R6" s="1"/>
      <c r="S6" s="1"/>
      <c r="T6" s="83"/>
      <c r="U6" s="83"/>
      <c r="V6" s="83"/>
      <c r="W6" s="83"/>
      <c r="X6" s="83"/>
      <c r="Y6" s="83"/>
      <c r="Z6" s="83"/>
      <c r="AA6" s="83"/>
    </row>
    <row r="7" spans="1:27" ht="12.75" customHeight="1">
      <c r="A7" s="21"/>
      <c r="B7" s="21"/>
      <c r="C7" s="22">
        <v>32</v>
      </c>
      <c r="D7" s="64">
        <v>6556</v>
      </c>
      <c r="E7" s="6" t="s">
        <v>61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>
        <v>-2</v>
      </c>
      <c r="B8" s="61">
        <f>IF('Д981'!D11='Д981'!B10,'Д981'!B12,IF('Д981'!D11='Д981'!B12,'Д981'!B10,0))</f>
        <v>6556</v>
      </c>
      <c r="C8" s="4" t="str">
        <f>IF('Д981'!E11='Д981'!C10,'Д981'!C12,IF('Д981'!E11='Д981'!C12,'Д981'!C10,0))</f>
        <v>Шангареева* Эльмира</v>
      </c>
      <c r="D8" s="75"/>
      <c r="E8" s="22">
        <v>40</v>
      </c>
      <c r="F8" s="64">
        <v>6556</v>
      </c>
      <c r="G8" s="6" t="s">
        <v>61</v>
      </c>
      <c r="H8" s="7"/>
      <c r="I8" s="22">
        <v>52</v>
      </c>
      <c r="J8" s="64">
        <v>4786</v>
      </c>
      <c r="K8" s="6" t="s">
        <v>54</v>
      </c>
      <c r="L8" s="7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/>
      <c r="B9" s="21"/>
      <c r="C9" s="21">
        <v>-24</v>
      </c>
      <c r="D9" s="61">
        <f>IF('Д981'!F65='Д981'!D63,'Д981'!D67,IF('Д981'!F65='Д981'!D67,'Д981'!D63,0))</f>
        <v>3699</v>
      </c>
      <c r="E9" s="4" t="str">
        <f>IF('Д981'!G65='Д981'!E63,'Д981'!E67,IF('Д981'!G65='Д981'!E67,'Д981'!E63,0))</f>
        <v>Зверс* Виктория</v>
      </c>
      <c r="F9" s="63"/>
      <c r="G9" s="5"/>
      <c r="H9" s="65"/>
      <c r="I9" s="5"/>
      <c r="J9" s="67"/>
      <c r="K9" s="5"/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>
        <v>-3</v>
      </c>
      <c r="B10" s="61">
        <f>IF('Д981'!D15='Д981'!B14,'Д981'!B16,IF('Д981'!D15='Д981'!B16,'Д981'!B14,0))</f>
        <v>0</v>
      </c>
      <c r="C10" s="2" t="str">
        <f>IF('Д981'!E15='Д981'!C14,'Д981'!C16,IF('Д981'!E15='Д981'!C16,'Д981'!C14,0))</f>
        <v>_</v>
      </c>
      <c r="D10" s="76"/>
      <c r="E10" s="1"/>
      <c r="F10" s="1"/>
      <c r="G10" s="22">
        <v>48</v>
      </c>
      <c r="H10" s="66">
        <v>5617</v>
      </c>
      <c r="I10" s="11" t="s">
        <v>55</v>
      </c>
      <c r="J10" s="65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/>
      <c r="B11" s="21"/>
      <c r="C11" s="22">
        <v>33</v>
      </c>
      <c r="D11" s="64"/>
      <c r="E11" s="6"/>
      <c r="F11" s="7"/>
      <c r="G11" s="22"/>
      <c r="H11" s="23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>
        <v>-4</v>
      </c>
      <c r="B12" s="61">
        <f>IF('Д981'!D19='Д981'!B18,'Д981'!B20,IF('Д981'!D19='Д981'!B20,'Д981'!B18,0))</f>
        <v>0</v>
      </c>
      <c r="C12" s="4" t="str">
        <f>IF('Д981'!E19='Д981'!C18,'Д981'!C20,IF('Д981'!E19='Д981'!C20,'Д981'!C18,0))</f>
        <v>_</v>
      </c>
      <c r="D12" s="75"/>
      <c r="E12" s="22">
        <v>41</v>
      </c>
      <c r="F12" s="64">
        <v>5617</v>
      </c>
      <c r="G12" s="59" t="s">
        <v>55</v>
      </c>
      <c r="H12" s="23"/>
      <c r="I12" s="7"/>
      <c r="J12" s="7"/>
      <c r="K12" s="22">
        <v>56</v>
      </c>
      <c r="L12" s="64">
        <v>6248</v>
      </c>
      <c r="M12" s="6" t="s">
        <v>58</v>
      </c>
      <c r="N12" s="7"/>
      <c r="O12" s="7"/>
      <c r="P12" s="7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/>
      <c r="B13" s="21"/>
      <c r="C13" s="21">
        <v>-23</v>
      </c>
      <c r="D13" s="61">
        <f>IF('Д981'!F57='Д981'!D55,'Д981'!D59,IF('Д981'!F57='Д981'!D59,'Д981'!D55,0))</f>
        <v>5617</v>
      </c>
      <c r="E13" s="4" t="str">
        <f>IF('Д981'!G57='Д981'!E55,'Д981'!E59,IF('Д981'!G57='Д981'!E59,'Д981'!E55,0))</f>
        <v>Галимуллина* Алина</v>
      </c>
      <c r="F13" s="63"/>
      <c r="G13" s="21"/>
      <c r="H13" s="21"/>
      <c r="I13" s="7"/>
      <c r="J13" s="7"/>
      <c r="K13" s="5"/>
      <c r="L13" s="67"/>
      <c r="M13" s="5"/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>
        <v>-5</v>
      </c>
      <c r="B14" s="61">
        <f>IF('Д981'!D23='Д981'!B22,'Д981'!B24,IF('Д981'!D23='Д981'!B24,'Д981'!B22,0))</f>
        <v>0</v>
      </c>
      <c r="C14" s="2" t="str">
        <f>IF('Д981'!E23='Д981'!C22,'Д981'!C24,IF('Д981'!E23='Д981'!C24,'Д981'!C22,0))</f>
        <v>_</v>
      </c>
      <c r="D14" s="76"/>
      <c r="E14" s="1"/>
      <c r="F14" s="1"/>
      <c r="G14" s="21">
        <v>-26</v>
      </c>
      <c r="H14" s="61">
        <f>IF('Д981'!H29='Д981'!F25,'Д981'!F33,IF('Д981'!H29='Д981'!F33,'Д981'!F25,0))</f>
        <v>6109</v>
      </c>
      <c r="I14" s="2" t="str">
        <f>IF('Д981'!I29='Д981'!G25,'Д981'!G33,IF('Д981'!I29='Д981'!G33,'Д981'!G25,0))</f>
        <v>Ишкуватова* Элеонора</v>
      </c>
      <c r="J14" s="62"/>
      <c r="K14" s="5"/>
      <c r="L14" s="65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/>
      <c r="B15" s="21"/>
      <c r="C15" s="22">
        <v>34</v>
      </c>
      <c r="D15" s="64"/>
      <c r="E15" s="6"/>
      <c r="F15" s="7"/>
      <c r="G15" s="21"/>
      <c r="H15" s="21"/>
      <c r="I15" s="5"/>
      <c r="J15" s="7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>
        <v>-6</v>
      </c>
      <c r="B16" s="61">
        <f>IF('Д981'!D27='Д981'!B26,'Д981'!B28,IF('Д981'!D27='Д981'!B28,'Д981'!B26,0))</f>
        <v>0</v>
      </c>
      <c r="C16" s="4" t="str">
        <f>IF('Д981'!E27='Д981'!C26,'Д981'!C28,IF('Д981'!E27='Д981'!C28,'Д981'!C26,0))</f>
        <v>_</v>
      </c>
      <c r="D16" s="75"/>
      <c r="E16" s="22">
        <v>42</v>
      </c>
      <c r="F16" s="64">
        <v>6409</v>
      </c>
      <c r="G16" s="60" t="s">
        <v>51</v>
      </c>
      <c r="H16" s="23"/>
      <c r="I16" s="22">
        <v>53</v>
      </c>
      <c r="J16" s="64">
        <v>6248</v>
      </c>
      <c r="K16" s="11" t="s">
        <v>58</v>
      </c>
      <c r="L16" s="65"/>
      <c r="M16" s="22">
        <v>58</v>
      </c>
      <c r="N16" s="64">
        <v>5607</v>
      </c>
      <c r="O16" s="6" t="s">
        <v>52</v>
      </c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/>
      <c r="B17" s="21"/>
      <c r="C17" s="21">
        <v>-22</v>
      </c>
      <c r="D17" s="61">
        <f>IF('Д981'!F49='Д981'!D47,'Д981'!D51,IF('Д981'!F49='Д981'!D51,'Д981'!D47,0))</f>
        <v>6409</v>
      </c>
      <c r="E17" s="4" t="str">
        <f>IF('Д981'!G49='Д981'!E47,'Д981'!E51,IF('Д981'!G49='Д981'!E51,'Д981'!E47,0))</f>
        <v>Муратова* Аделина</v>
      </c>
      <c r="F17" s="63"/>
      <c r="G17" s="22"/>
      <c r="H17" s="65"/>
      <c r="I17" s="5"/>
      <c r="J17" s="67"/>
      <c r="K17" s="1"/>
      <c r="L17" s="1"/>
      <c r="M17" s="5"/>
      <c r="N17" s="67"/>
      <c r="O17" s="5"/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>
        <v>-7</v>
      </c>
      <c r="B18" s="61">
        <f>IF('Д981'!D31='Д981'!B30,'Д981'!B32,IF('Д981'!D31='Д981'!B32,'Д981'!B30,0))</f>
        <v>6248</v>
      </c>
      <c r="C18" s="2" t="str">
        <f>IF('Д981'!E31='Д981'!C30,'Д981'!C32,IF('Д981'!E31='Д981'!C32,'Д981'!C30,0))</f>
        <v>Авдеева* Алена</v>
      </c>
      <c r="D18" s="76"/>
      <c r="E18" s="1"/>
      <c r="F18" s="1"/>
      <c r="G18" s="22">
        <v>49</v>
      </c>
      <c r="H18" s="66">
        <v>6248</v>
      </c>
      <c r="I18" s="11" t="s">
        <v>58</v>
      </c>
      <c r="J18" s="65"/>
      <c r="K18" s="1"/>
      <c r="L18" s="1"/>
      <c r="M18" s="5"/>
      <c r="N18" s="65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/>
      <c r="B19" s="21"/>
      <c r="C19" s="22">
        <v>35</v>
      </c>
      <c r="D19" s="64">
        <v>6248</v>
      </c>
      <c r="E19" s="6" t="s">
        <v>58</v>
      </c>
      <c r="F19" s="7"/>
      <c r="G19" s="22"/>
      <c r="H19" s="23"/>
      <c r="I19" s="7"/>
      <c r="J19" s="7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>
        <v>-8</v>
      </c>
      <c r="B20" s="61">
        <f>IF('Д981'!D35='Д981'!B34,'Д981'!B36,IF('Д981'!D35='Д981'!B36,'Д981'!B34,0))</f>
        <v>0</v>
      </c>
      <c r="C20" s="4" t="str">
        <f>IF('Д981'!E35='Д981'!C34,'Д981'!C36,IF('Д981'!E35='Д981'!C36,'Д981'!C34,0))</f>
        <v>_</v>
      </c>
      <c r="D20" s="75"/>
      <c r="E20" s="22">
        <v>43</v>
      </c>
      <c r="F20" s="64">
        <v>6248</v>
      </c>
      <c r="G20" s="59" t="s">
        <v>58</v>
      </c>
      <c r="H20" s="23"/>
      <c r="I20" s="7"/>
      <c r="J20" s="7"/>
      <c r="K20" s="21">
        <v>-30</v>
      </c>
      <c r="L20" s="61">
        <f>IF('Д981'!J53='Д981'!H45,'Д981'!H61,IF('Д981'!J53='Д981'!H61,'Д981'!H45,0))</f>
        <v>5607</v>
      </c>
      <c r="M20" s="4" t="str">
        <f>IF('Д981'!K53='Д981'!I45,'Д981'!I61,IF('Д981'!K53='Д981'!I61,'Д981'!I45,0))</f>
        <v>Ишмухаметова* Камилла</v>
      </c>
      <c r="N20" s="68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/>
      <c r="B21" s="21"/>
      <c r="C21" s="21">
        <v>-21</v>
      </c>
      <c r="D21" s="61">
        <f>IF('Д981'!F41='Д981'!D39,'Д981'!D43,IF('Д981'!F41='Д981'!D43,'Д981'!D39,0))</f>
        <v>6282</v>
      </c>
      <c r="E21" s="4" t="str">
        <f>IF('Д981'!G41='Д981'!E39,'Д981'!E43,IF('Д981'!G41='Д981'!E43,'Д981'!E39,0))</f>
        <v>Ганиева* Светлана</v>
      </c>
      <c r="F21" s="63"/>
      <c r="G21" s="21"/>
      <c r="H21" s="21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>
        <v>-9</v>
      </c>
      <c r="B22" s="61">
        <f>IF('Д981'!D39='Д981'!B38,'Д981'!B40,IF('Д981'!D39='Д981'!B40,'Д981'!B38,0))</f>
        <v>0</v>
      </c>
      <c r="C22" s="2" t="str">
        <f>IF('Д981'!E39='Д981'!C38,'Д981'!C40,IF('Д981'!E39='Д981'!C40,'Д981'!C38,0))</f>
        <v>_</v>
      </c>
      <c r="D22" s="76"/>
      <c r="E22" s="1"/>
      <c r="F22" s="1"/>
      <c r="G22" s="21">
        <v>-27</v>
      </c>
      <c r="H22" s="61">
        <f>IF('Д981'!H45='Д981'!F41,'Д981'!F49,IF('Д981'!H45='Д981'!F49,'Д981'!F41,0))</f>
        <v>6103</v>
      </c>
      <c r="I22" s="2" t="str">
        <f>IF('Д981'!I45='Д981'!G41,'Д981'!G49,IF('Д981'!I45='Д981'!G49,'Д981'!G41,0))</f>
        <v>Кужина* Ильгиза</v>
      </c>
      <c r="J22" s="62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/>
      <c r="B23" s="21"/>
      <c r="C23" s="22">
        <v>36</v>
      </c>
      <c r="D23" s="64">
        <v>6106</v>
      </c>
      <c r="E23" s="6" t="s">
        <v>64</v>
      </c>
      <c r="F23" s="7"/>
      <c r="G23" s="21"/>
      <c r="H23" s="21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>
        <v>-10</v>
      </c>
      <c r="B24" s="61">
        <f>IF('Д981'!D43='Д981'!B42,'Д981'!B44,IF('Д981'!D43='Д981'!B44,'Д981'!B42,0))</f>
        <v>6106</v>
      </c>
      <c r="C24" s="4" t="str">
        <f>IF('Д981'!E43='Д981'!C42,'Д981'!C44,IF('Д981'!E43='Д981'!C44,'Д981'!C42,0))</f>
        <v>Байгужина* Назгуль</v>
      </c>
      <c r="D24" s="75"/>
      <c r="E24" s="22">
        <v>44</v>
      </c>
      <c r="F24" s="64">
        <v>6106</v>
      </c>
      <c r="G24" s="60" t="s">
        <v>64</v>
      </c>
      <c r="H24" s="23"/>
      <c r="I24" s="22">
        <v>54</v>
      </c>
      <c r="J24" s="64">
        <v>6103</v>
      </c>
      <c r="K24" s="6" t="s">
        <v>56</v>
      </c>
      <c r="L24" s="7"/>
      <c r="M24" s="7"/>
      <c r="N24" s="7"/>
      <c r="O24" s="22">
        <v>60</v>
      </c>
      <c r="P24" s="66">
        <v>6206</v>
      </c>
      <c r="Q24" s="6" t="s">
        <v>47</v>
      </c>
      <c r="R24" s="6"/>
      <c r="S24" s="6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/>
      <c r="B25" s="21"/>
      <c r="C25" s="21">
        <v>-20</v>
      </c>
      <c r="D25" s="61">
        <f>IF('Д981'!F33='Д981'!D31,'Д981'!D35,IF('Д981'!F33='Д981'!D35,'Д981'!D31,0))</f>
        <v>4429</v>
      </c>
      <c r="E25" s="4" t="str">
        <f>IF('Д981'!G33='Д981'!E31,'Д981'!E35,IF('Д981'!G33='Д981'!E35,'Д981'!E31,0))</f>
        <v>Шакирова* Арина</v>
      </c>
      <c r="F25" s="63"/>
      <c r="G25" s="22"/>
      <c r="H25" s="65"/>
      <c r="I25" s="5"/>
      <c r="J25" s="67"/>
      <c r="K25" s="5"/>
      <c r="L25" s="7"/>
      <c r="M25" s="7"/>
      <c r="N25" s="7"/>
      <c r="O25" s="5"/>
      <c r="P25" s="7"/>
      <c r="Q25" s="10"/>
      <c r="R25" s="161" t="s">
        <v>2</v>
      </c>
      <c r="S25" s="161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>
        <v>-11</v>
      </c>
      <c r="B26" s="61">
        <f>IF('Д981'!D47='Д981'!B46,'Д981'!B48,IF('Д981'!D47='Д981'!B48,'Д981'!B46,0))</f>
        <v>0</v>
      </c>
      <c r="C26" s="2" t="str">
        <f>IF('Д981'!E47='Д981'!C46,'Д981'!C48,IF('Д981'!E47='Д981'!C48,'Д981'!C46,0))</f>
        <v>_</v>
      </c>
      <c r="D26" s="76"/>
      <c r="E26" s="1"/>
      <c r="F26" s="1"/>
      <c r="G26" s="22">
        <v>50</v>
      </c>
      <c r="H26" s="66">
        <v>6229</v>
      </c>
      <c r="I26" s="11" t="s">
        <v>50</v>
      </c>
      <c r="J26" s="65"/>
      <c r="K26" s="5"/>
      <c r="L26" s="7"/>
      <c r="M26" s="7"/>
      <c r="N26" s="7"/>
      <c r="O26" s="5"/>
      <c r="P26" s="7"/>
      <c r="Q26" s="1"/>
      <c r="R26" s="1"/>
      <c r="S26" s="1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/>
      <c r="B27" s="21"/>
      <c r="C27" s="22">
        <v>37</v>
      </c>
      <c r="D27" s="64"/>
      <c r="E27" s="6"/>
      <c r="F27" s="7"/>
      <c r="G27" s="22"/>
      <c r="H27" s="23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>
        <v>-12</v>
      </c>
      <c r="B28" s="61">
        <f>IF('Д981'!D51='Д981'!B50,'Д981'!B52,IF('Д981'!D51='Д981'!B52,'Д981'!B50,0))</f>
        <v>0</v>
      </c>
      <c r="C28" s="4" t="str">
        <f>IF('Д981'!E51='Д981'!C50,'Д981'!C52,IF('Д981'!E51='Д981'!C52,'Д981'!C50,0))</f>
        <v>_</v>
      </c>
      <c r="D28" s="75"/>
      <c r="E28" s="22">
        <v>45</v>
      </c>
      <c r="F28" s="64">
        <v>6229</v>
      </c>
      <c r="G28" s="59" t="s">
        <v>50</v>
      </c>
      <c r="H28" s="23"/>
      <c r="I28" s="7"/>
      <c r="J28" s="7"/>
      <c r="K28" s="22">
        <v>57</v>
      </c>
      <c r="L28" s="64">
        <v>6206</v>
      </c>
      <c r="M28" s="6" t="s">
        <v>47</v>
      </c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/>
      <c r="B29" s="21"/>
      <c r="C29" s="21">
        <v>-19</v>
      </c>
      <c r="D29" s="61">
        <f>IF('Д981'!F25='Д981'!D23,'Д981'!D27,IF('Д981'!F25='Д981'!D27,'Д981'!D23,0))</f>
        <v>6229</v>
      </c>
      <c r="E29" s="4" t="str">
        <f>IF('Д981'!G25='Д981'!E23,'Д981'!E27,IF('Д981'!G25='Д981'!E27,'Д981'!E23,0))</f>
        <v>Сабирова* Полина</v>
      </c>
      <c r="F29" s="63"/>
      <c r="G29" s="21"/>
      <c r="H29" s="21"/>
      <c r="I29" s="7"/>
      <c r="J29" s="7"/>
      <c r="K29" s="5"/>
      <c r="L29" s="67"/>
      <c r="M29" s="5"/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>
        <v>-13</v>
      </c>
      <c r="B30" s="61">
        <f>IF('Д981'!D55='Д981'!B54,'Д981'!B56,IF('Д981'!D55='Д981'!B56,'Д981'!B54,0))</f>
        <v>0</v>
      </c>
      <c r="C30" s="2" t="str">
        <f>IF('Д981'!E55='Д981'!C54,'Д981'!C56,IF('Д981'!E55='Д981'!C56,'Д981'!C54,0))</f>
        <v>_</v>
      </c>
      <c r="D30" s="76"/>
      <c r="E30" s="1"/>
      <c r="F30" s="1"/>
      <c r="G30" s="21">
        <v>-28</v>
      </c>
      <c r="H30" s="61">
        <f>IF('Д981'!H61='Д981'!F57,'Д981'!F65,IF('Д981'!H61='Д981'!F65,'Д981'!F57,0))</f>
        <v>6206</v>
      </c>
      <c r="I30" s="2" t="str">
        <f>IF('Д981'!I61='Д981'!G57,'Д981'!G65,IF('Д981'!I61='Д981'!G65,'Д981'!G57,0))</f>
        <v>Едренкина* Анна</v>
      </c>
      <c r="J30" s="62"/>
      <c r="K30" s="5"/>
      <c r="L30" s="65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/>
      <c r="B31" s="21"/>
      <c r="C31" s="22">
        <v>38</v>
      </c>
      <c r="D31" s="64"/>
      <c r="E31" s="6"/>
      <c r="F31" s="7"/>
      <c r="G31" s="21"/>
      <c r="H31" s="21"/>
      <c r="I31" s="5"/>
      <c r="J31" s="7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>
        <v>-14</v>
      </c>
      <c r="B32" s="61">
        <f>IF('Д981'!D59='Д981'!B58,'Д981'!B60,IF('Д981'!D59='Д981'!B60,'Д981'!B58,0))</f>
        <v>0</v>
      </c>
      <c r="C32" s="4" t="str">
        <f>IF('Д981'!E59='Д981'!C58,'Д981'!C60,IF('Д981'!E59='Д981'!C60,'Д981'!C58,0))</f>
        <v>_</v>
      </c>
      <c r="D32" s="75"/>
      <c r="E32" s="22">
        <v>46</v>
      </c>
      <c r="F32" s="64">
        <v>5469</v>
      </c>
      <c r="G32" s="60" t="s">
        <v>53</v>
      </c>
      <c r="H32" s="23"/>
      <c r="I32" s="22">
        <v>55</v>
      </c>
      <c r="J32" s="64">
        <v>6206</v>
      </c>
      <c r="K32" s="11" t="s">
        <v>47</v>
      </c>
      <c r="L32" s="65"/>
      <c r="M32" s="22">
        <v>59</v>
      </c>
      <c r="N32" s="64">
        <v>6206</v>
      </c>
      <c r="O32" s="11" t="s">
        <v>47</v>
      </c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/>
      <c r="B33" s="21"/>
      <c r="C33" s="21">
        <v>-18</v>
      </c>
      <c r="D33" s="61">
        <f>IF('Д981'!F17='Д981'!D15,'Д981'!D19,IF('Д981'!F17='Д981'!D19,'Д981'!D15,0))</f>
        <v>5469</v>
      </c>
      <c r="E33" s="4" t="str">
        <f>IF('Д981'!G17='Д981'!E15,'Д981'!E19,IF('Д981'!G17='Д981'!E19,'Д981'!E15,0))</f>
        <v>Абдулганеева* Анастасия</v>
      </c>
      <c r="F33" s="63"/>
      <c r="G33" s="22"/>
      <c r="H33" s="65"/>
      <c r="I33" s="5"/>
      <c r="J33" s="67"/>
      <c r="K33" s="1"/>
      <c r="L33" s="1"/>
      <c r="M33" s="5"/>
      <c r="N33" s="67"/>
      <c r="O33" s="1"/>
      <c r="P33" s="1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>
        <v>-15</v>
      </c>
      <c r="B34" s="61">
        <f>IF('Д981'!D63='Д981'!B62,'Д981'!B64,IF('Д981'!D63='Д981'!B64,'Д981'!B62,0))</f>
        <v>4466</v>
      </c>
      <c r="C34" s="2" t="str">
        <f>IF('Д981'!E63='Д981'!C62,'Д981'!C64,IF('Д981'!E63='Д981'!C64,'Д981'!C62,0))</f>
        <v>Якупова* Елена</v>
      </c>
      <c r="D34" s="76"/>
      <c r="E34" s="1"/>
      <c r="F34" s="1"/>
      <c r="G34" s="22">
        <v>51</v>
      </c>
      <c r="H34" s="66">
        <v>5469</v>
      </c>
      <c r="I34" s="11" t="s">
        <v>53</v>
      </c>
      <c r="J34" s="65"/>
      <c r="K34" s="1"/>
      <c r="L34" s="1"/>
      <c r="M34" s="5"/>
      <c r="N34" s="65"/>
      <c r="O34" s="21">
        <v>-60</v>
      </c>
      <c r="P34" s="61">
        <f>IF(P24=N16,N32,IF(P24=N32,N16,0))</f>
        <v>5607</v>
      </c>
      <c r="Q34" s="2" t="str">
        <f>IF(Q24=O16,O32,IF(Q24=O32,O16,0))</f>
        <v>Ишмухаметова* Камилла</v>
      </c>
      <c r="R34" s="2"/>
      <c r="S34" s="2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/>
      <c r="B35" s="21"/>
      <c r="C35" s="22">
        <v>39</v>
      </c>
      <c r="D35" s="64">
        <v>4466</v>
      </c>
      <c r="E35" s="6" t="s">
        <v>63</v>
      </c>
      <c r="F35" s="7"/>
      <c r="G35" s="5"/>
      <c r="H35" s="23"/>
      <c r="I35" s="7"/>
      <c r="J35" s="7"/>
      <c r="K35" s="1"/>
      <c r="L35" s="1"/>
      <c r="M35" s="5"/>
      <c r="N35" s="65"/>
      <c r="O35" s="1"/>
      <c r="P35" s="1"/>
      <c r="Q35" s="10"/>
      <c r="R35" s="161" t="s">
        <v>3</v>
      </c>
      <c r="S35" s="161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>
        <v>-16</v>
      </c>
      <c r="B36" s="61">
        <f>IF('Д981'!D67='Д981'!B66,'Д981'!B68,IF('Д981'!D67='Д981'!B68,'Д981'!B66,0))</f>
        <v>0</v>
      </c>
      <c r="C36" s="4" t="str">
        <f>IF('Д981'!E67='Д981'!C66,'Д981'!C68,IF('Д981'!E67='Д981'!C68,'Д981'!C66,0))</f>
        <v>_</v>
      </c>
      <c r="D36" s="75"/>
      <c r="E36" s="22">
        <v>47</v>
      </c>
      <c r="F36" s="64">
        <v>4466</v>
      </c>
      <c r="G36" s="11" t="s">
        <v>63</v>
      </c>
      <c r="H36" s="23"/>
      <c r="I36" s="7"/>
      <c r="J36" s="7"/>
      <c r="K36" s="21">
        <v>-29</v>
      </c>
      <c r="L36" s="61">
        <f>IF('Д981'!J21='Д981'!H13,'Д981'!H29,IF('Д981'!J21='Д981'!H29,'Д981'!H13,0))</f>
        <v>5239</v>
      </c>
      <c r="M36" s="4" t="str">
        <f>IF('Д981'!K21='Д981'!I13,'Д981'!I29,IF('Д981'!K21='Д981'!I29,'Д981'!I13,0))</f>
        <v>Кочарян* Лилит</v>
      </c>
      <c r="N36" s="68"/>
      <c r="O36" s="1"/>
      <c r="P36" s="1"/>
      <c r="Q36" s="1"/>
      <c r="R36" s="1"/>
      <c r="S36" s="1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/>
      <c r="B37" s="21"/>
      <c r="C37" s="21">
        <v>-17</v>
      </c>
      <c r="D37" s="61">
        <f>IF('Д981'!F9='Д981'!D7,'Д981'!D11,IF('Д981'!F9='Д981'!D11,'Д981'!D7,0))</f>
        <v>5020</v>
      </c>
      <c r="E37" s="4" t="str">
        <f>IF('Д981'!G9='Д981'!E7,'Д981'!E11,IF('Д981'!G9='Д981'!E11,'Д981'!E7,0))</f>
        <v>Тараканова* Ангелина</v>
      </c>
      <c r="F37" s="63"/>
      <c r="G37" s="1"/>
      <c r="H37" s="21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1"/>
      <c r="D38" s="76"/>
      <c r="E38" s="1"/>
      <c r="F38" s="1"/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>
        <v>-40</v>
      </c>
      <c r="B39" s="61">
        <f>IF(F8=D7,D9,IF(F8=D9,D7,0))</f>
        <v>3699</v>
      </c>
      <c r="C39" s="2" t="str">
        <f>IF(G8=E7,E9,IF(G8=E9,E7,0))</f>
        <v>Зверс* Виктория</v>
      </c>
      <c r="D39" s="76"/>
      <c r="E39" s="1"/>
      <c r="F39" s="1"/>
      <c r="G39" s="1"/>
      <c r="H39" s="21"/>
      <c r="I39" s="1"/>
      <c r="J39" s="1"/>
      <c r="K39" s="21">
        <v>-48</v>
      </c>
      <c r="L39" s="61">
        <f>IF(H10=F8,F12,IF(H10=F12,F8,0))</f>
        <v>6556</v>
      </c>
      <c r="M39" s="2" t="str">
        <f>IF(I10=G8,G12,IF(I10=G12,G8,0))</f>
        <v>Шангареева* Эльмира</v>
      </c>
      <c r="N39" s="62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/>
      <c r="B40" s="21"/>
      <c r="C40" s="22">
        <v>71</v>
      </c>
      <c r="D40" s="66">
        <v>3699</v>
      </c>
      <c r="E40" s="6" t="s">
        <v>60</v>
      </c>
      <c r="F40" s="7"/>
      <c r="G40" s="1"/>
      <c r="H40" s="23"/>
      <c r="I40" s="1"/>
      <c r="J40" s="1"/>
      <c r="K40" s="21"/>
      <c r="L40" s="21"/>
      <c r="M40" s="22">
        <v>67</v>
      </c>
      <c r="N40" s="66">
        <v>6556</v>
      </c>
      <c r="O40" s="6" t="s">
        <v>61</v>
      </c>
      <c r="P40" s="7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>
        <v>-41</v>
      </c>
      <c r="B41" s="61">
        <f>IF(F12=D11,D13,IF(F12=D13,D11,0))</f>
        <v>0</v>
      </c>
      <c r="C41" s="4">
        <f>IF(G12=E11,E13,IF(G12=E13,E11,0))</f>
        <v>0</v>
      </c>
      <c r="D41" s="77"/>
      <c r="E41" s="5"/>
      <c r="F41" s="7"/>
      <c r="G41" s="1"/>
      <c r="H41" s="1"/>
      <c r="I41" s="1"/>
      <c r="J41" s="1"/>
      <c r="K41" s="21">
        <v>-49</v>
      </c>
      <c r="L41" s="61">
        <f>IF(H18=F16,F20,IF(H18=F20,F16,0))</f>
        <v>6409</v>
      </c>
      <c r="M41" s="4" t="str">
        <f>IF(I18=G16,G20,IF(I18=G20,G16,0))</f>
        <v>Муратова* Аделина</v>
      </c>
      <c r="N41" s="7"/>
      <c r="O41" s="5"/>
      <c r="P41" s="7"/>
      <c r="Q41" s="7"/>
      <c r="R41" s="1"/>
      <c r="S41" s="7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/>
      <c r="B42" s="21"/>
      <c r="C42" s="1"/>
      <c r="D42" s="78"/>
      <c r="E42" s="22">
        <v>75</v>
      </c>
      <c r="F42" s="66">
        <v>6282</v>
      </c>
      <c r="G42" s="6" t="s">
        <v>59</v>
      </c>
      <c r="H42" s="7"/>
      <c r="I42" s="1"/>
      <c r="J42" s="1"/>
      <c r="K42" s="21"/>
      <c r="L42" s="21"/>
      <c r="M42" s="1"/>
      <c r="N42" s="1"/>
      <c r="O42" s="22">
        <v>69</v>
      </c>
      <c r="P42" s="66">
        <v>6106</v>
      </c>
      <c r="Q42" s="3" t="s">
        <v>64</v>
      </c>
      <c r="R42" s="3"/>
      <c r="S42" s="3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>
        <v>-42</v>
      </c>
      <c r="B43" s="61">
        <f>IF(F16=D15,D17,IF(F16=D17,D15,0))</f>
        <v>0</v>
      </c>
      <c r="C43" s="2">
        <f>IF(G16=E15,E17,IF(G16=E17,E15,0))</f>
        <v>0</v>
      </c>
      <c r="D43" s="76"/>
      <c r="E43" s="5"/>
      <c r="F43" s="67"/>
      <c r="G43" s="5"/>
      <c r="H43" s="7"/>
      <c r="I43" s="1"/>
      <c r="J43" s="1"/>
      <c r="K43" s="21">
        <v>-50</v>
      </c>
      <c r="L43" s="61">
        <f>IF(H26=F24,F28,IF(H26=F28,F24,0))</f>
        <v>6106</v>
      </c>
      <c r="M43" s="2" t="str">
        <f>IF(I26=G24,G28,IF(I26=G28,G24,0))</f>
        <v>Байгужина* Назгуль</v>
      </c>
      <c r="N43" s="62"/>
      <c r="O43" s="5"/>
      <c r="P43" s="7"/>
      <c r="Q43" s="9"/>
      <c r="R43" s="161" t="s">
        <v>12</v>
      </c>
      <c r="S43" s="161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/>
      <c r="B44" s="21"/>
      <c r="C44" s="22">
        <v>72</v>
      </c>
      <c r="D44" s="66">
        <v>6282</v>
      </c>
      <c r="E44" s="11" t="s">
        <v>59</v>
      </c>
      <c r="F44" s="65"/>
      <c r="G44" s="5"/>
      <c r="H44" s="7"/>
      <c r="I44" s="1"/>
      <c r="J44" s="1"/>
      <c r="K44" s="21"/>
      <c r="L44" s="21"/>
      <c r="M44" s="22">
        <v>68</v>
      </c>
      <c r="N44" s="66">
        <v>6106</v>
      </c>
      <c r="O44" s="11" t="s">
        <v>64</v>
      </c>
      <c r="P44" s="7"/>
      <c r="Q44" s="10"/>
      <c r="R44" s="1"/>
      <c r="S44" s="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>
        <v>-43</v>
      </c>
      <c r="B45" s="61">
        <f>IF(F20=D19,D21,IF(F20=D21,D19,0))</f>
        <v>6282</v>
      </c>
      <c r="C45" s="4" t="str">
        <f>IF(G20=E19,E21,IF(G20=E21,E19,0))</f>
        <v>Ганиева* Светлана</v>
      </c>
      <c r="D45" s="77"/>
      <c r="E45" s="1"/>
      <c r="F45" s="1"/>
      <c r="G45" s="5"/>
      <c r="H45" s="7"/>
      <c r="I45" s="1"/>
      <c r="J45" s="1"/>
      <c r="K45" s="21">
        <v>-51</v>
      </c>
      <c r="L45" s="61">
        <f>IF(H34=F32,F36,IF(H34=F36,F32,0))</f>
        <v>4466</v>
      </c>
      <c r="M45" s="4" t="str">
        <f>IF(I34=G32,G36,IF(I34=G36,G32,0))</f>
        <v>Якупова* Елена</v>
      </c>
      <c r="N45" s="7"/>
      <c r="O45" s="1"/>
      <c r="P45" s="1"/>
      <c r="Q45" s="1"/>
      <c r="R45" s="1"/>
      <c r="S45" s="1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/>
      <c r="B46" s="21"/>
      <c r="C46" s="7"/>
      <c r="D46" s="77"/>
      <c r="E46" s="1"/>
      <c r="F46" s="1"/>
      <c r="G46" s="22">
        <v>77</v>
      </c>
      <c r="H46" s="66">
        <v>6282</v>
      </c>
      <c r="I46" s="6" t="s">
        <v>59</v>
      </c>
      <c r="J46" s="7"/>
      <c r="K46" s="21"/>
      <c r="L46" s="21"/>
      <c r="M46" s="1"/>
      <c r="N46" s="1"/>
      <c r="O46" s="21">
        <v>-69</v>
      </c>
      <c r="P46" s="61">
        <f>IF(P42=N40,N44,IF(P42=N44,N40,0))</f>
        <v>6556</v>
      </c>
      <c r="Q46" s="2" t="str">
        <f>IF(Q42=O40,O44,IF(Q42=O44,O40,0))</f>
        <v>Шангареева* Эльмира</v>
      </c>
      <c r="R46" s="6"/>
      <c r="S46" s="6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>
        <v>-44</v>
      </c>
      <c r="B47" s="61">
        <f>IF(F24=D23,D25,IF(F24=D25,D23,0))</f>
        <v>4429</v>
      </c>
      <c r="C47" s="2" t="str">
        <f>IF(G24=E23,E25,IF(G24=E25,E23,0))</f>
        <v>Шакирова* Арина</v>
      </c>
      <c r="D47" s="76"/>
      <c r="E47" s="1"/>
      <c r="F47" s="1"/>
      <c r="G47" s="5"/>
      <c r="H47" s="67"/>
      <c r="I47" s="8" t="s">
        <v>16</v>
      </c>
      <c r="J47" s="8"/>
      <c r="K47" s="1"/>
      <c r="L47" s="1"/>
      <c r="M47" s="21">
        <v>-67</v>
      </c>
      <c r="N47" s="61">
        <f>IF(N40=L39,L41,IF(N40=L41,L39,0))</f>
        <v>6409</v>
      </c>
      <c r="O47" s="2" t="str">
        <f>IF(O40=M39,M41,IF(O40=M41,M39,0))</f>
        <v>Муратова* Аделина</v>
      </c>
      <c r="P47" s="62"/>
      <c r="Q47" s="10"/>
      <c r="R47" s="161" t="s">
        <v>14</v>
      </c>
      <c r="S47" s="161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/>
      <c r="B48" s="21"/>
      <c r="C48" s="22">
        <v>73</v>
      </c>
      <c r="D48" s="66">
        <v>4429</v>
      </c>
      <c r="E48" s="6" t="s">
        <v>65</v>
      </c>
      <c r="F48" s="7"/>
      <c r="G48" s="5"/>
      <c r="H48" s="65"/>
      <c r="I48" s="1"/>
      <c r="J48" s="1"/>
      <c r="K48" s="1"/>
      <c r="L48" s="1"/>
      <c r="M48" s="21"/>
      <c r="N48" s="21"/>
      <c r="O48" s="22">
        <v>70</v>
      </c>
      <c r="P48" s="66">
        <v>4466</v>
      </c>
      <c r="Q48" s="6" t="s">
        <v>63</v>
      </c>
      <c r="R48" s="6"/>
      <c r="S48" s="6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>
        <v>-45</v>
      </c>
      <c r="B49" s="61">
        <f>IF(F28=D27,D29,IF(F28=D29,D27,0))</f>
        <v>0</v>
      </c>
      <c r="C49" s="4">
        <f>IF(G28=E27,E29,IF(G28=E29,E27,0))</f>
        <v>0</v>
      </c>
      <c r="D49" s="77"/>
      <c r="E49" s="5"/>
      <c r="F49" s="7"/>
      <c r="G49" s="5"/>
      <c r="H49" s="7"/>
      <c r="I49" s="1"/>
      <c r="J49" s="1"/>
      <c r="K49" s="1"/>
      <c r="L49" s="1"/>
      <c r="M49" s="21">
        <v>-68</v>
      </c>
      <c r="N49" s="61">
        <f>IF(N44=L43,L45,IF(N44=L45,L43,0))</f>
        <v>4466</v>
      </c>
      <c r="O49" s="4" t="str">
        <f>IF(O44=M43,M45,IF(O44=M45,M43,0))</f>
        <v>Якупова* Елена</v>
      </c>
      <c r="P49" s="7"/>
      <c r="Q49" s="10"/>
      <c r="R49" s="161" t="s">
        <v>13</v>
      </c>
      <c r="S49" s="161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/>
      <c r="B50" s="21"/>
      <c r="C50" s="1"/>
      <c r="D50" s="78"/>
      <c r="E50" s="22">
        <v>76</v>
      </c>
      <c r="F50" s="66">
        <v>5020</v>
      </c>
      <c r="G50" s="11" t="s">
        <v>62</v>
      </c>
      <c r="H50" s="7"/>
      <c r="I50" s="1"/>
      <c r="J50" s="1"/>
      <c r="K50" s="1"/>
      <c r="L50" s="1"/>
      <c r="M50" s="1"/>
      <c r="N50" s="1"/>
      <c r="O50" s="21">
        <v>-70</v>
      </c>
      <c r="P50" s="61">
        <f>IF(P48=N47,N49,IF(P48=N49,N47,0))</f>
        <v>6409</v>
      </c>
      <c r="Q50" s="2" t="str">
        <f>IF(Q48=O47,O49,IF(Q48=O49,O47,0))</f>
        <v>Муратова* Аделина</v>
      </c>
      <c r="R50" s="6"/>
      <c r="S50" s="6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>
        <v>-46</v>
      </c>
      <c r="B51" s="61">
        <f>IF(F32=D31,D33,IF(F32=D33,D31,0))</f>
        <v>0</v>
      </c>
      <c r="C51" s="2">
        <f>IF(G32=E31,E33,IF(G32=E33,E31,0))</f>
        <v>0</v>
      </c>
      <c r="D51" s="76"/>
      <c r="E51" s="5"/>
      <c r="F51" s="67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61" t="s">
        <v>15</v>
      </c>
      <c r="S51" s="161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/>
      <c r="B52" s="21"/>
      <c r="C52" s="22">
        <v>74</v>
      </c>
      <c r="D52" s="66">
        <v>5020</v>
      </c>
      <c r="E52" s="11" t="s">
        <v>62</v>
      </c>
      <c r="F52" s="65"/>
      <c r="G52" s="21">
        <v>-77</v>
      </c>
      <c r="H52" s="61">
        <f>IF(H46=F42,F50,IF(H46=F50,F42,0))</f>
        <v>5020</v>
      </c>
      <c r="I52" s="2" t="str">
        <f>IF(I46=G42,G50,IF(I46=G50,G42,0))</f>
        <v>Тараканова* Ангелина</v>
      </c>
      <c r="J52" s="62"/>
      <c r="K52" s="21">
        <v>-71</v>
      </c>
      <c r="L52" s="61">
        <f>IF(D40=B39,B41,IF(D40=B41,B39,0))</f>
        <v>0</v>
      </c>
      <c r="M52" s="2">
        <f>IF(E40=C39,C41,IF(E40=C41,C39,0))</f>
        <v>0</v>
      </c>
      <c r="N52" s="62"/>
      <c r="O52" s="1"/>
      <c r="P52" s="1"/>
      <c r="Q52" s="1"/>
      <c r="R52" s="1"/>
      <c r="S52" s="1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>
        <v>-47</v>
      </c>
      <c r="B53" s="61">
        <f>IF(F36=D35,D37,IF(F36=D37,D35,0))</f>
        <v>5020</v>
      </c>
      <c r="C53" s="4" t="str">
        <f>IF(G36=E35,E37,IF(G36=E37,E35,0))</f>
        <v>Тараканова* Ангелина</v>
      </c>
      <c r="D53" s="77"/>
      <c r="E53" s="1"/>
      <c r="F53" s="1"/>
      <c r="G53" s="1"/>
      <c r="H53" s="1"/>
      <c r="I53" s="8" t="s">
        <v>17</v>
      </c>
      <c r="J53" s="8"/>
      <c r="K53" s="21"/>
      <c r="L53" s="21"/>
      <c r="M53" s="22">
        <v>79</v>
      </c>
      <c r="N53" s="66"/>
      <c r="O53" s="6"/>
      <c r="P53" s="7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/>
      <c r="B54" s="21"/>
      <c r="C54" s="1"/>
      <c r="D54" s="78"/>
      <c r="E54" s="21">
        <v>-75</v>
      </c>
      <c r="F54" s="61">
        <f>IF(F42=D40,D44,IF(F42=D44,D40,0))</f>
        <v>3699</v>
      </c>
      <c r="G54" s="2" t="str">
        <f>IF(G42=E40,E44,IF(G42=E44,E40,0))</f>
        <v>Зверс* Виктория</v>
      </c>
      <c r="H54" s="62"/>
      <c r="I54" s="10"/>
      <c r="J54" s="10"/>
      <c r="K54" s="21">
        <v>-72</v>
      </c>
      <c r="L54" s="61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/>
      <c r="F55" s="21"/>
      <c r="G55" s="22">
        <v>78</v>
      </c>
      <c r="H55" s="66">
        <v>3699</v>
      </c>
      <c r="I55" s="6" t="s">
        <v>60</v>
      </c>
      <c r="J55" s="7"/>
      <c r="K55" s="21"/>
      <c r="L55" s="21"/>
      <c r="M55" s="1"/>
      <c r="N55" s="1"/>
      <c r="O55" s="22">
        <v>81</v>
      </c>
      <c r="P55" s="66"/>
      <c r="Q55" s="3"/>
      <c r="R55" s="3"/>
      <c r="S55" s="3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>
        <v>-76</v>
      </c>
      <c r="F56" s="61">
        <f>IF(F50=D48,D52,IF(F50=D52,D48,0))</f>
        <v>4429</v>
      </c>
      <c r="G56" s="4" t="str">
        <f>IF(G50=E48,E52,IF(G50=E52,E48,0))</f>
        <v>Шакирова* Арина</v>
      </c>
      <c r="H56" s="7"/>
      <c r="I56" s="8" t="s">
        <v>31</v>
      </c>
      <c r="J56" s="8"/>
      <c r="K56" s="21">
        <v>-73</v>
      </c>
      <c r="L56" s="61">
        <f>IF(D48=B47,B49,IF(D48=B49,B47,0))</f>
        <v>0</v>
      </c>
      <c r="M56" s="2">
        <f>IF(E48=C47,C49,IF(E48=C49,C47,0))</f>
        <v>0</v>
      </c>
      <c r="N56" s="62"/>
      <c r="O56" s="5"/>
      <c r="P56" s="7"/>
      <c r="Q56" s="9"/>
      <c r="R56" s="161" t="s">
        <v>18</v>
      </c>
      <c r="S56" s="161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1"/>
      <c r="F57" s="1"/>
      <c r="G57" s="21">
        <v>-78</v>
      </c>
      <c r="H57" s="61">
        <f>IF(H55=F54,F56,IF(H55=F56,F54,0))</f>
        <v>4429</v>
      </c>
      <c r="I57" s="2" t="str">
        <f>IF(I55=G54,G56,IF(I55=G56,G54,0))</f>
        <v>Шакирова* Арина</v>
      </c>
      <c r="J57" s="62"/>
      <c r="K57" s="21"/>
      <c r="L57" s="21"/>
      <c r="M57" s="22">
        <v>80</v>
      </c>
      <c r="N57" s="66"/>
      <c r="O57" s="11"/>
      <c r="P57" s="7"/>
      <c r="Q57" s="10"/>
      <c r="R57" s="1"/>
      <c r="S57" s="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>
        <v>-32</v>
      </c>
      <c r="B58" s="61">
        <f>IF(D7=B6,B8,IF(D7=B8,B6,0))</f>
        <v>0</v>
      </c>
      <c r="C58" s="2" t="str">
        <f>IF(E7=C6,C8,IF(E7=C8,C6,0))</f>
        <v>_</v>
      </c>
      <c r="D58" s="76"/>
      <c r="E58" s="7"/>
      <c r="F58" s="7"/>
      <c r="G58" s="1"/>
      <c r="H58" s="1"/>
      <c r="I58" s="8" t="s">
        <v>19</v>
      </c>
      <c r="J58" s="8"/>
      <c r="K58" s="21">
        <v>-74</v>
      </c>
      <c r="L58" s="61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/>
      <c r="B59" s="21"/>
      <c r="C59" s="22">
        <v>83</v>
      </c>
      <c r="D59" s="66"/>
      <c r="E59" s="6"/>
      <c r="F59" s="7"/>
      <c r="G59" s="1"/>
      <c r="H59" s="1"/>
      <c r="I59" s="1"/>
      <c r="J59" s="1"/>
      <c r="K59" s="1"/>
      <c r="L59" s="1"/>
      <c r="M59" s="1"/>
      <c r="N59" s="1"/>
      <c r="O59" s="21">
        <v>-81</v>
      </c>
      <c r="P59" s="61">
        <f>IF(P55=N53,N57,IF(P55=N57,N53,0))</f>
        <v>0</v>
      </c>
      <c r="Q59" s="2">
        <f>IF(Q55=O53,O57,IF(Q55=O57,O53,0))</f>
        <v>0</v>
      </c>
      <c r="R59" s="6"/>
      <c r="S59" s="6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>
        <v>-33</v>
      </c>
      <c r="B60" s="61">
        <f>IF(D11=B10,B12,IF(D11=B12,B10,0))</f>
        <v>0</v>
      </c>
      <c r="C60" s="4">
        <f>IF(E11=C10,C12,IF(E11=C12,C10,0))</f>
        <v>0</v>
      </c>
      <c r="D60" s="79"/>
      <c r="E60" s="5"/>
      <c r="F60" s="7"/>
      <c r="G60" s="1"/>
      <c r="H60" s="1"/>
      <c r="I60" s="1"/>
      <c r="J60" s="1"/>
      <c r="K60" s="1"/>
      <c r="L60" s="1"/>
      <c r="M60" s="21">
        <v>-79</v>
      </c>
      <c r="N60" s="61">
        <f>IF(N53=L52,L54,IF(N53=L54,L52,0))</f>
        <v>0</v>
      </c>
      <c r="O60" s="2">
        <f>IF(O53=M52,M54,IF(O53=M54,M52,0))</f>
        <v>0</v>
      </c>
      <c r="P60" s="62"/>
      <c r="Q60" s="10"/>
      <c r="R60" s="161" t="s">
        <v>20</v>
      </c>
      <c r="S60" s="161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/>
      <c r="B61" s="21"/>
      <c r="C61" s="1"/>
      <c r="D61" s="77"/>
      <c r="E61" s="22">
        <v>87</v>
      </c>
      <c r="F61" s="66"/>
      <c r="G61" s="6"/>
      <c r="H61" s="7"/>
      <c r="I61" s="1"/>
      <c r="J61" s="1"/>
      <c r="K61" s="1"/>
      <c r="L61" s="1"/>
      <c r="M61" s="21"/>
      <c r="N61" s="21"/>
      <c r="O61" s="22">
        <v>82</v>
      </c>
      <c r="P61" s="66"/>
      <c r="Q61" s="6"/>
      <c r="R61" s="6"/>
      <c r="S61" s="6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>
        <v>-34</v>
      </c>
      <c r="B62" s="61">
        <f>IF(D15=B14,B16,IF(D15=B16,B14,0))</f>
        <v>0</v>
      </c>
      <c r="C62" s="2">
        <f>IF(E15=C14,C16,IF(E15=C16,C14,0))</f>
        <v>0</v>
      </c>
      <c r="D62" s="76"/>
      <c r="E62" s="5"/>
      <c r="F62" s="69"/>
      <c r="G62" s="5"/>
      <c r="H62" s="7"/>
      <c r="I62" s="1"/>
      <c r="J62" s="1"/>
      <c r="K62" s="1"/>
      <c r="L62" s="1"/>
      <c r="M62" s="21">
        <v>-80</v>
      </c>
      <c r="N62" s="61">
        <f>IF(N57=L56,L58,IF(N57=L58,L56,0))</f>
        <v>0</v>
      </c>
      <c r="O62" s="4">
        <f>IF(O57=M56,M58,IF(O57=M58,M56,0))</f>
        <v>0</v>
      </c>
      <c r="P62" s="62"/>
      <c r="Q62" s="10"/>
      <c r="R62" s="161" t="s">
        <v>21</v>
      </c>
      <c r="S62" s="161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/>
      <c r="B63" s="21"/>
      <c r="C63" s="22">
        <v>84</v>
      </c>
      <c r="D63" s="66"/>
      <c r="E63" s="11"/>
      <c r="F63" s="7"/>
      <c r="G63" s="5"/>
      <c r="H63" s="7"/>
      <c r="I63" s="1"/>
      <c r="J63" s="1"/>
      <c r="K63" s="1"/>
      <c r="L63" s="1"/>
      <c r="M63" s="1"/>
      <c r="N63" s="1"/>
      <c r="O63" s="21">
        <v>-82</v>
      </c>
      <c r="P63" s="61">
        <f>IF(P61=N60,N62,IF(P61=N62,N60,0))</f>
        <v>0</v>
      </c>
      <c r="Q63" s="2">
        <f>IF(Q61=O60,O62,IF(Q61=O62,O60,0))</f>
        <v>0</v>
      </c>
      <c r="R63" s="6"/>
      <c r="S63" s="6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>
        <v>-35</v>
      </c>
      <c r="B64" s="61">
        <f>IF(D19=B18,B20,IF(D19=B20,B18,0))</f>
        <v>0</v>
      </c>
      <c r="C64" s="4" t="str">
        <f>IF(E19=C18,C20,IF(E19=C20,C18,0))</f>
        <v>_</v>
      </c>
      <c r="D64" s="76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61" t="s">
        <v>22</v>
      </c>
      <c r="S64" s="161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/>
      <c r="B65" s="21"/>
      <c r="C65" s="7"/>
      <c r="D65" s="77"/>
      <c r="E65" s="1"/>
      <c r="F65" s="7"/>
      <c r="G65" s="22">
        <v>89</v>
      </c>
      <c r="H65" s="66"/>
      <c r="I65" s="6"/>
      <c r="J65" s="7"/>
      <c r="K65" s="21">
        <v>-83</v>
      </c>
      <c r="L65" s="61">
        <f>IF(D59=B58,B60,IF(D59=B60,B58,0))</f>
        <v>0</v>
      </c>
      <c r="M65" s="2" t="str">
        <f>IF(E59=C58,C60,IF(E59=C60,C58,0))</f>
        <v>_</v>
      </c>
      <c r="N65" s="62"/>
      <c r="O65" s="1"/>
      <c r="P65" s="1"/>
      <c r="Q65" s="1"/>
      <c r="R65" s="1"/>
      <c r="S65" s="1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>
        <v>-36</v>
      </c>
      <c r="B66" s="61">
        <f>IF(D23=B22,B24,IF(D23=B24,B22,0))</f>
        <v>0</v>
      </c>
      <c r="C66" s="2" t="str">
        <f>IF(E23=C22,C24,IF(E23=C24,C22,0))</f>
        <v>_</v>
      </c>
      <c r="D66" s="76"/>
      <c r="E66" s="1"/>
      <c r="F66" s="7"/>
      <c r="G66" s="5"/>
      <c r="H66" s="7"/>
      <c r="I66" s="8" t="s">
        <v>23</v>
      </c>
      <c r="J66" s="8"/>
      <c r="K66" s="21"/>
      <c r="L66" s="21"/>
      <c r="M66" s="22">
        <v>91</v>
      </c>
      <c r="N66" s="66"/>
      <c r="O66" s="6"/>
      <c r="P66" s="7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/>
      <c r="B67" s="21"/>
      <c r="C67" s="22">
        <v>85</v>
      </c>
      <c r="D67" s="66"/>
      <c r="E67" s="6"/>
      <c r="F67" s="7"/>
      <c r="G67" s="5"/>
      <c r="H67" s="7"/>
      <c r="I67" s="1"/>
      <c r="J67" s="1"/>
      <c r="K67" s="21">
        <v>-84</v>
      </c>
      <c r="L67" s="61">
        <f>IF(D63=B62,B64,IF(D63=B64,B62,0))</f>
        <v>0</v>
      </c>
      <c r="M67" s="4" t="str">
        <f>IF(E63=C62,C64,IF(E63=C64,C62,0))</f>
        <v>_</v>
      </c>
      <c r="N67" s="70"/>
      <c r="O67" s="5"/>
      <c r="P67" s="7"/>
      <c r="Q67" s="7"/>
      <c r="R67" s="1"/>
      <c r="S67" s="7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>
        <v>-37</v>
      </c>
      <c r="B68" s="61">
        <f>IF(D27=B26,B28,IF(D27=B28,B26,0))</f>
        <v>0</v>
      </c>
      <c r="C68" s="4">
        <f>IF(E27=C26,C28,IF(E27=C28,C26,0))</f>
        <v>0</v>
      </c>
      <c r="D68" s="76"/>
      <c r="E68" s="5"/>
      <c r="F68" s="7"/>
      <c r="G68" s="5"/>
      <c r="H68" s="7"/>
      <c r="I68" s="1"/>
      <c r="J68" s="1"/>
      <c r="K68" s="21"/>
      <c r="L68" s="21"/>
      <c r="M68" s="1"/>
      <c r="N68" s="1"/>
      <c r="O68" s="22">
        <v>93</v>
      </c>
      <c r="P68" s="66"/>
      <c r="Q68" s="3"/>
      <c r="R68" s="3"/>
      <c r="S68" s="3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/>
      <c r="B69" s="21"/>
      <c r="C69" s="1"/>
      <c r="D69" s="78"/>
      <c r="E69" s="22">
        <v>88</v>
      </c>
      <c r="F69" s="66"/>
      <c r="G69" s="11"/>
      <c r="H69" s="7"/>
      <c r="I69" s="1"/>
      <c r="J69" s="1"/>
      <c r="K69" s="21">
        <v>-85</v>
      </c>
      <c r="L69" s="61">
        <f>IF(D67=B66,B68,IF(D67=B68,B66,0))</f>
        <v>0</v>
      </c>
      <c r="M69" s="2" t="str">
        <f>IF(E67=C66,C68,IF(E67=C68,C66,0))</f>
        <v>_</v>
      </c>
      <c r="N69" s="62"/>
      <c r="O69" s="5"/>
      <c r="P69" s="7"/>
      <c r="Q69" s="9"/>
      <c r="R69" s="161" t="s">
        <v>24</v>
      </c>
      <c r="S69" s="161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>
        <v>-38</v>
      </c>
      <c r="B70" s="61">
        <f>IF(D31=B30,B32,IF(D31=B32,B30,0))</f>
        <v>0</v>
      </c>
      <c r="C70" s="2">
        <f>IF(E31=C30,C32,IF(E31=C32,C30,0))</f>
        <v>0</v>
      </c>
      <c r="D70" s="76"/>
      <c r="E70" s="5"/>
      <c r="F70" s="7"/>
      <c r="G70" s="1"/>
      <c r="H70" s="1"/>
      <c r="I70" s="1"/>
      <c r="J70" s="1"/>
      <c r="K70" s="21"/>
      <c r="L70" s="21"/>
      <c r="M70" s="22">
        <v>92</v>
      </c>
      <c r="N70" s="66"/>
      <c r="O70" s="11"/>
      <c r="P70" s="7"/>
      <c r="Q70" s="10"/>
      <c r="R70" s="1"/>
      <c r="S70" s="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/>
      <c r="B71" s="21"/>
      <c r="C71" s="22">
        <v>86</v>
      </c>
      <c r="D71" s="66"/>
      <c r="E71" s="11"/>
      <c r="F71" s="7"/>
      <c r="G71" s="21">
        <v>-89</v>
      </c>
      <c r="H71" s="61">
        <f>IF(H65=F61,F69,IF(H65=F69,F61,0))</f>
        <v>0</v>
      </c>
      <c r="I71" s="2">
        <f>IF(I65=G61,G69,IF(I65=G69,G61,0))</f>
        <v>0</v>
      </c>
      <c r="J71" s="62"/>
      <c r="K71" s="21">
        <v>-86</v>
      </c>
      <c r="L71" s="61">
        <f>IF(D71=B70,B72,IF(D71=B72,B70,0))</f>
        <v>0</v>
      </c>
      <c r="M71" s="4" t="str">
        <f>IF(E71=C70,C72,IF(E71=C72,C70,0))</f>
        <v>_</v>
      </c>
      <c r="N71" s="70"/>
      <c r="O71" s="1"/>
      <c r="P71" s="1"/>
      <c r="Q71" s="1"/>
      <c r="R71" s="1"/>
      <c r="S71" s="1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>
        <v>-39</v>
      </c>
      <c r="B72" s="61">
        <f>IF(D35=B34,B36,IF(D35=B36,B34,0))</f>
        <v>0</v>
      </c>
      <c r="C72" s="4" t="str">
        <f>IF(E35=C34,C36,IF(E35=C36,C34,0))</f>
        <v>_</v>
      </c>
      <c r="D72" s="76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1">
        <v>-93</v>
      </c>
      <c r="P72" s="61">
        <f>IF(P68=N66,N70,IF(P68=N70,N66,0))</f>
        <v>0</v>
      </c>
      <c r="Q72" s="2">
        <f>IF(Q68=O66,O70,IF(Q68=O70,O66,0))</f>
        <v>0</v>
      </c>
      <c r="R72" s="6"/>
      <c r="S72" s="6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/>
      <c r="B73" s="21"/>
      <c r="C73" s="1"/>
      <c r="D73" s="78"/>
      <c r="E73" s="21">
        <v>-87</v>
      </c>
      <c r="F73" s="61">
        <f>IF(F61=D59,D63,IF(F61=D63,D59,0))</f>
        <v>0</v>
      </c>
      <c r="G73" s="2">
        <f>IF(G61=E59,E63,IF(G61=E63,E59,0))</f>
        <v>0</v>
      </c>
      <c r="H73" s="62"/>
      <c r="I73" s="10"/>
      <c r="J73" s="10"/>
      <c r="K73" s="1"/>
      <c r="L73" s="1"/>
      <c r="M73" s="21">
        <v>-91</v>
      </c>
      <c r="N73" s="61">
        <f>IF(N66=L65,L67,IF(N66=L67,L65,0))</f>
        <v>0</v>
      </c>
      <c r="O73" s="2">
        <f>IF(O66=M65,M67,IF(O66=M67,M65,0))</f>
        <v>0</v>
      </c>
      <c r="P73" s="62"/>
      <c r="Q73" s="10"/>
      <c r="R73" s="161" t="s">
        <v>26</v>
      </c>
      <c r="S73" s="161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/>
      <c r="F74" s="21"/>
      <c r="G74" s="22">
        <v>90</v>
      </c>
      <c r="H74" s="66"/>
      <c r="I74" s="6"/>
      <c r="J74" s="7"/>
      <c r="K74" s="1"/>
      <c r="L74" s="1"/>
      <c r="M74" s="21"/>
      <c r="N74" s="21"/>
      <c r="O74" s="22">
        <v>94</v>
      </c>
      <c r="P74" s="66"/>
      <c r="Q74" s="6"/>
      <c r="R74" s="6"/>
      <c r="S74" s="6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1"/>
      <c r="B75" s="1"/>
      <c r="C75" s="1"/>
      <c r="D75" s="78"/>
      <c r="E75" s="21">
        <v>-88</v>
      </c>
      <c r="F75" s="61">
        <f>IF(F69=D67,D71,IF(F69=D71,D67,0))</f>
        <v>0</v>
      </c>
      <c r="G75" s="4">
        <f>IF(G69=E67,E71,IF(G69=E71,E67,0))</f>
        <v>0</v>
      </c>
      <c r="H75" s="62"/>
      <c r="I75" s="8" t="s">
        <v>27</v>
      </c>
      <c r="J75" s="8"/>
      <c r="K75" s="1"/>
      <c r="L75" s="1"/>
      <c r="M75" s="21">
        <v>-92</v>
      </c>
      <c r="N75" s="61">
        <f>IF(N70=L69,L71,IF(N70=L71,L69,0))</f>
        <v>0</v>
      </c>
      <c r="O75" s="4">
        <f>IF(O70=M69,M71,IF(O70=M71,M69,0))</f>
        <v>0</v>
      </c>
      <c r="P75" s="62"/>
      <c r="Q75" s="10"/>
      <c r="R75" s="161" t="s">
        <v>28</v>
      </c>
      <c r="S75" s="161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1"/>
      <c r="E76" s="1"/>
      <c r="F76" s="1"/>
      <c r="G76" s="21">
        <v>-90</v>
      </c>
      <c r="H76" s="61">
        <f>IF(H74=F73,F75,IF(H74=F75,F73,0))</f>
        <v>0</v>
      </c>
      <c r="I76" s="2">
        <f>IF(I74=G73,G75,IF(I74=G75,G73,0))</f>
        <v>0</v>
      </c>
      <c r="J76" s="62"/>
      <c r="K76" s="1"/>
      <c r="L76" s="1"/>
      <c r="M76" s="1"/>
      <c r="N76" s="1"/>
      <c r="O76" s="21">
        <v>-94</v>
      </c>
      <c r="P76" s="61">
        <f>IF(P74=N73,N75,IF(P74=N75,N73,0))</f>
        <v>0</v>
      </c>
      <c r="Q76" s="2">
        <f>IF(Q74=O73,O75,IF(Q74=O75,O73,0))</f>
        <v>0</v>
      </c>
      <c r="R76" s="6"/>
      <c r="S76" s="6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61" t="s">
        <v>30</v>
      </c>
      <c r="S77" s="161"/>
      <c r="T77" s="83"/>
      <c r="U77" s="83"/>
      <c r="V77" s="83"/>
      <c r="W77" s="83"/>
      <c r="X77" s="83"/>
      <c r="Y77" s="83"/>
      <c r="Z77" s="83"/>
      <c r="AA77" s="83"/>
    </row>
    <row r="78" spans="1:2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2018-01-26T13:30:43Z</cp:lastPrinted>
  <dcterms:created xsi:type="dcterms:W3CDTF">2008-02-03T08:28:10Z</dcterms:created>
  <dcterms:modified xsi:type="dcterms:W3CDTF">2019-01-06T10:32:12Z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