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585" windowHeight="8940" tabRatio="802" activeTab="0"/>
  </bookViews>
  <sheets>
    <sheet name="с19д" sheetId="1" r:id="rId1"/>
    <sheet name="19д1" sheetId="2" r:id="rId2"/>
    <sheet name="19д2" sheetId="3" r:id="rId3"/>
    <sheet name="команды19д" sheetId="4" r:id="rId4"/>
    <sheet name="с19м" sheetId="5" r:id="rId5"/>
    <sheet name="19м1" sheetId="6" r:id="rId6"/>
    <sheet name="19м2" sheetId="7" r:id="rId7"/>
    <sheet name="команды19м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cdb">#REF!</definedName>
    <definedName name="acdb_1">#REF!</definedName>
    <definedName name="acdb_10">#REF!</definedName>
    <definedName name="acdb_11">#REF!</definedName>
    <definedName name="acdb_12">#REF!</definedName>
    <definedName name="acdb_13">#REF!</definedName>
    <definedName name="acdb_14">#REF!</definedName>
    <definedName name="acdb_15">#REF!</definedName>
    <definedName name="acdb_16">#REF!</definedName>
    <definedName name="acdb_17">#REF!</definedName>
    <definedName name="acdb_18">#REF!</definedName>
    <definedName name="acdb_19">#REF!</definedName>
    <definedName name="acdb_2">#REF!</definedName>
    <definedName name="acdb_20">#REF!</definedName>
    <definedName name="acdb_21">#REF!</definedName>
    <definedName name="acdb_22">#REF!</definedName>
    <definedName name="acdb_23">#REF!</definedName>
    <definedName name="acdb_24">#REF!</definedName>
    <definedName name="acdb_25">#REF!</definedName>
    <definedName name="acdb_26">#REF!</definedName>
    <definedName name="acdb_27">#REF!</definedName>
    <definedName name="acdb_28">#REF!</definedName>
    <definedName name="acdb_3">#REF!</definedName>
    <definedName name="acdb_30">#REF!</definedName>
    <definedName name="acdb_4">#REF!</definedName>
    <definedName name="acdb_5">#REF!</definedName>
    <definedName name="acdb_6">#REF!</definedName>
    <definedName name="acdb_7">#REF!</definedName>
    <definedName name="acdb_8">#REF!</definedName>
    <definedName name="acdb_9">#REF!</definedName>
    <definedName name="acdf">#REF!</definedName>
    <definedName name="acdf_1">#REF!</definedName>
    <definedName name="acdf_10">#REF!</definedName>
    <definedName name="acdf_11">#REF!</definedName>
    <definedName name="acdf_12">#REF!</definedName>
    <definedName name="acdf_13">#REF!</definedName>
    <definedName name="acdf_14">#REF!</definedName>
    <definedName name="acdf_15">#REF!</definedName>
    <definedName name="acdf_16">#REF!</definedName>
    <definedName name="acdf_17">#REF!</definedName>
    <definedName name="acdf_18">#REF!</definedName>
    <definedName name="acdf_19">#REF!</definedName>
    <definedName name="acdf_2">#REF!</definedName>
    <definedName name="acdf_20">#REF!</definedName>
    <definedName name="acdf_21">#REF!</definedName>
    <definedName name="acdf_22">#REF!</definedName>
    <definedName name="acdf_23">#REF!</definedName>
    <definedName name="acdf_24">#REF!</definedName>
    <definedName name="acdf_25">#REF!</definedName>
    <definedName name="acdf_26">#REF!</definedName>
    <definedName name="acdf_27">#REF!</definedName>
    <definedName name="acdf_28">#REF!</definedName>
    <definedName name="acdf_3">#REF!</definedName>
    <definedName name="acdf_30">#REF!</definedName>
    <definedName name="acdf_4">#REF!</definedName>
    <definedName name="acdf_5">#REF!</definedName>
    <definedName name="acdf_6">#REF!</definedName>
    <definedName name="acdf_7">#REF!</definedName>
    <definedName name="acdf_8">#REF!</definedName>
    <definedName name="acdf_9">#REF!</definedName>
    <definedName name="acdo">#REF!</definedName>
    <definedName name="acdo_1">#REF!</definedName>
    <definedName name="acdo_10">#REF!</definedName>
    <definedName name="acdo_11">#REF!</definedName>
    <definedName name="acdo_12">#REF!</definedName>
    <definedName name="acdo_13">#REF!</definedName>
    <definedName name="acdo_14">#REF!</definedName>
    <definedName name="acdo_15">#REF!</definedName>
    <definedName name="acdo_16">#REF!</definedName>
    <definedName name="acdo_17">#REF!</definedName>
    <definedName name="acdo_18">#REF!</definedName>
    <definedName name="acdo_19">#REF!</definedName>
    <definedName name="acdo_2">#REF!</definedName>
    <definedName name="acdo_20">#REF!</definedName>
    <definedName name="acdo_21">#REF!</definedName>
    <definedName name="acdo_22">#REF!</definedName>
    <definedName name="acdo_23">#REF!</definedName>
    <definedName name="acdo_24">#REF!</definedName>
    <definedName name="acdo_25">#REF!</definedName>
    <definedName name="acdo_26">#REF!</definedName>
    <definedName name="acdo_27">#REF!</definedName>
    <definedName name="acdo_28">#REF!</definedName>
    <definedName name="acdo_3">#REF!</definedName>
    <definedName name="acdo_30">#REF!</definedName>
    <definedName name="acdo_4">#REF!</definedName>
    <definedName name="acdo_5">#REF!</definedName>
    <definedName name="acdo_6">#REF!</definedName>
    <definedName name="acdo_7">#REF!</definedName>
    <definedName name="acdo_8">#REF!</definedName>
    <definedName name="acdo_9">#REF!</definedName>
    <definedName name="aceq">'[1]AE'!$A:$XFD</definedName>
    <definedName name="acif">#REF!</definedName>
    <definedName name="acif_1">#REF!</definedName>
    <definedName name="acif_10">#REF!</definedName>
    <definedName name="acif_11">#REF!</definedName>
    <definedName name="acif_12">#REF!</definedName>
    <definedName name="acif_13">#REF!</definedName>
    <definedName name="acif_14">#REF!</definedName>
    <definedName name="acif_15">#REF!</definedName>
    <definedName name="acif_16">#REF!</definedName>
    <definedName name="acif_17">#REF!</definedName>
    <definedName name="acif_18">#REF!</definedName>
    <definedName name="acif_19">#REF!</definedName>
    <definedName name="acif_2">#REF!</definedName>
    <definedName name="acif_20">#REF!</definedName>
    <definedName name="acif_21">#REF!</definedName>
    <definedName name="acif_22">#REF!</definedName>
    <definedName name="acif_23">#REF!</definedName>
    <definedName name="acif_24">#REF!</definedName>
    <definedName name="acif_25">#REF!</definedName>
    <definedName name="acif_26">#REF!</definedName>
    <definedName name="acif_27">#REF!</definedName>
    <definedName name="acif_28">#REF!</definedName>
    <definedName name="acif_3">#REF!</definedName>
    <definedName name="acif_30">#REF!</definedName>
    <definedName name="acif_4">#REF!</definedName>
    <definedName name="acif_5">#REF!</definedName>
    <definedName name="acif_6">#REF!</definedName>
    <definedName name="acif_7">#REF!</definedName>
    <definedName name="acif_8">#REF!</definedName>
    <definedName name="acif_9">#REF!</definedName>
    <definedName name="acin">#REF!</definedName>
    <definedName name="acin_1">#REF!</definedName>
    <definedName name="acin_10">#REF!</definedName>
    <definedName name="acin_11">#REF!</definedName>
    <definedName name="acin_12">#REF!</definedName>
    <definedName name="acin_13">#REF!</definedName>
    <definedName name="acin_14">#REF!</definedName>
    <definedName name="acin_15">#REF!</definedName>
    <definedName name="acin_16">#REF!</definedName>
    <definedName name="acin_17">#REF!</definedName>
    <definedName name="acin_18">#REF!</definedName>
    <definedName name="acin_19">#REF!</definedName>
    <definedName name="acin_2">#REF!</definedName>
    <definedName name="acin_20">#REF!</definedName>
    <definedName name="acin_21">#REF!</definedName>
    <definedName name="acin_22">#REF!</definedName>
    <definedName name="acin_23">#REF!</definedName>
    <definedName name="acin_24">#REF!</definedName>
    <definedName name="acin_25">#REF!</definedName>
    <definedName name="acin_26">#REF!</definedName>
    <definedName name="acin_27">#REF!</definedName>
    <definedName name="acin_28">#REF!</definedName>
    <definedName name="acin_3">#REF!</definedName>
    <definedName name="acin_30">#REF!</definedName>
    <definedName name="acin_4">#REF!</definedName>
    <definedName name="acin_5">#REF!</definedName>
    <definedName name="acin_6">#REF!</definedName>
    <definedName name="acin_7">#REF!</definedName>
    <definedName name="acin_8">#REF!</definedName>
    <definedName name="acin_9">#REF!</definedName>
    <definedName name="acti">#REF!</definedName>
    <definedName name="acti_1">#REF!</definedName>
    <definedName name="acti_10">#REF!</definedName>
    <definedName name="acti_11">#REF!</definedName>
    <definedName name="acti_12">#REF!</definedName>
    <definedName name="acti_13">#REF!</definedName>
    <definedName name="acti_14">#REF!</definedName>
    <definedName name="acti_15">#REF!</definedName>
    <definedName name="acti_16">#REF!</definedName>
    <definedName name="acti_17">#REF!</definedName>
    <definedName name="acti_18">#REF!</definedName>
    <definedName name="acti_19">#REF!</definedName>
    <definedName name="acti_2">#REF!</definedName>
    <definedName name="acti_20">#REF!</definedName>
    <definedName name="acti_21">#REF!</definedName>
    <definedName name="acti_22">#REF!</definedName>
    <definedName name="acti_23">#REF!</definedName>
    <definedName name="acti_24">#REF!</definedName>
    <definedName name="acti_25">#REF!</definedName>
    <definedName name="acti_26">#REF!</definedName>
    <definedName name="acti_27">#REF!</definedName>
    <definedName name="acti_28">#REF!</definedName>
    <definedName name="acti_3">#REF!</definedName>
    <definedName name="acti_30">#REF!</definedName>
    <definedName name="acti_4">#REF!</definedName>
    <definedName name="acti_5">#REF!</definedName>
    <definedName name="acti_6">#REF!</definedName>
    <definedName name="acti_7">#REF!</definedName>
    <definedName name="acti_8">#REF!</definedName>
    <definedName name="acti_9">#REF!</definedName>
    <definedName name="avc">'[2]DORSAL'!$A$2:$G$120</definedName>
    <definedName name="datos">'[3]Datos'!$A$2:$G$140</definedName>
    <definedName name="dorsal">'[2]DORSAL'!$A$2:$G$120</definedName>
    <definedName name="EQ">'[4]EQU'!$A:$XFD</definedName>
    <definedName name="Excel_BuiltIn__FilterDatabase_1">#REF!</definedName>
    <definedName name="Excel_BuiltIn__FilterDatabase_1_1">#REF!</definedName>
    <definedName name="Excel_BuiltIn__FilterDatabase_1_10">#REF!</definedName>
    <definedName name="Excel_BuiltIn__FilterDatabase_1_11">#REF!</definedName>
    <definedName name="Excel_BuiltIn__FilterDatabase_1_12">#REF!</definedName>
    <definedName name="Excel_BuiltIn__FilterDatabase_1_13">#REF!</definedName>
    <definedName name="Excel_BuiltIn__FilterDatabase_1_14">#REF!</definedName>
    <definedName name="Excel_BuiltIn__FilterDatabase_1_15">#REF!</definedName>
    <definedName name="Excel_BuiltIn__FilterDatabase_1_16">#REF!</definedName>
    <definedName name="Excel_BuiltIn__FilterDatabase_1_17">#REF!</definedName>
    <definedName name="Excel_BuiltIn__FilterDatabase_1_18">#REF!</definedName>
    <definedName name="Excel_BuiltIn__FilterDatabase_1_19">#REF!</definedName>
    <definedName name="Excel_BuiltIn__FilterDatabase_1_2">#REF!</definedName>
    <definedName name="Excel_BuiltIn__FilterDatabase_1_20">#REF!</definedName>
    <definedName name="Excel_BuiltIn__FilterDatabase_1_21">#REF!</definedName>
    <definedName name="Excel_BuiltIn__FilterDatabase_1_22">#REF!</definedName>
    <definedName name="Excel_BuiltIn__FilterDatabase_1_23">#REF!</definedName>
    <definedName name="Excel_BuiltIn__FilterDatabase_1_24">#REF!</definedName>
    <definedName name="Excel_BuiltIn__FilterDatabase_1_25">#REF!</definedName>
    <definedName name="Excel_BuiltIn__FilterDatabase_1_26">#REF!</definedName>
    <definedName name="Excel_BuiltIn__FilterDatabase_1_27">#REF!</definedName>
    <definedName name="Excel_BuiltIn__FilterDatabase_1_28">#REF!</definedName>
    <definedName name="Excel_BuiltIn__FilterDatabase_1_3">#REF!</definedName>
    <definedName name="Excel_BuiltIn__FilterDatabase_1_30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_8">#REF!</definedName>
    <definedName name="Excel_BuiltIn__FilterDatabase_1_9">#REF!</definedName>
    <definedName name="Excel_BuiltIn_Database">#REF!</definedName>
    <definedName name="Excel_BuiltIn_Database_1">#REF!</definedName>
    <definedName name="Excel_BuiltIn_Database_1_1">#REF!</definedName>
    <definedName name="Excel_BuiltIn_Database_1_1_1">#REF!</definedName>
    <definedName name="Excel_BuiltIn_Database_10">#REF!</definedName>
    <definedName name="Excel_BuiltIn_Database_10_1">#REF!</definedName>
    <definedName name="Excel_BuiltIn_Database_11">#REF!</definedName>
    <definedName name="Excel_BuiltIn_Database_11_1">#REF!</definedName>
    <definedName name="Excel_BuiltIn_Database_12">#REF!</definedName>
    <definedName name="Excel_BuiltIn_Database_12_1">#REF!</definedName>
    <definedName name="Excel_BuiltIn_Database_13">#REF!</definedName>
    <definedName name="Excel_BuiltIn_Database_13_1">#REF!</definedName>
    <definedName name="Excel_BuiltIn_Database_14">#REF!</definedName>
    <definedName name="Excel_BuiltIn_Database_14_1">#REF!</definedName>
    <definedName name="Excel_BuiltIn_Database_15">#REF!</definedName>
    <definedName name="Excel_BuiltIn_Database_15_1">#REF!</definedName>
    <definedName name="Excel_BuiltIn_Database_16">#REF!</definedName>
    <definedName name="Excel_BuiltIn_Database_16_1">#REF!</definedName>
    <definedName name="Excel_BuiltIn_Database_17">#REF!</definedName>
    <definedName name="Excel_BuiltIn_Database_17_1">#REF!</definedName>
    <definedName name="Excel_BuiltIn_Database_18">#REF!</definedName>
    <definedName name="Excel_BuiltIn_Database_18_1">#REF!</definedName>
    <definedName name="Excel_BuiltIn_Database_19">#REF!</definedName>
    <definedName name="Excel_BuiltIn_Database_19_1">#REF!</definedName>
    <definedName name="Excel_BuiltIn_Database_2">#REF!</definedName>
    <definedName name="Excel_BuiltIn_Database_2_1">#REF!</definedName>
    <definedName name="Excel_BuiltIn_Database_20">#REF!</definedName>
    <definedName name="Excel_BuiltIn_Database_20_1">#REF!</definedName>
    <definedName name="Excel_BuiltIn_Database_21">#REF!</definedName>
    <definedName name="Excel_BuiltIn_Database_21_1">#REF!</definedName>
    <definedName name="Excel_BuiltIn_Database_22">#REF!</definedName>
    <definedName name="Excel_BuiltIn_Database_22_1">#REF!</definedName>
    <definedName name="Excel_BuiltIn_Database_23">#REF!</definedName>
    <definedName name="Excel_BuiltIn_Database_23_1">#REF!</definedName>
    <definedName name="Excel_BuiltIn_Database_24">#REF!</definedName>
    <definedName name="Excel_BuiltIn_Database_24_1">#REF!</definedName>
    <definedName name="Excel_BuiltIn_Database_25">#REF!</definedName>
    <definedName name="Excel_BuiltIn_Database_25_1">#REF!</definedName>
    <definedName name="Excel_BuiltIn_Database_26">#REF!</definedName>
    <definedName name="Excel_BuiltIn_Database_26_1">#REF!</definedName>
    <definedName name="Excel_BuiltIn_Database_27">#REF!</definedName>
    <definedName name="Excel_BuiltIn_Database_27_1">#REF!</definedName>
    <definedName name="Excel_BuiltIn_Database_28">#REF!</definedName>
    <definedName name="Excel_BuiltIn_Database_28_1">#REF!</definedName>
    <definedName name="Excel_BuiltIn_Database_3">#REF!</definedName>
    <definedName name="Excel_BuiltIn_Database_3_1">#REF!</definedName>
    <definedName name="Excel_BuiltIn_Database_30">#REF!</definedName>
    <definedName name="Excel_BuiltIn_Database_30_1">#REF!</definedName>
    <definedName name="Excel_BuiltIn_Database_34">#REF!</definedName>
    <definedName name="Excel_BuiltIn_Database_34_1">#REF!</definedName>
    <definedName name="Excel_BuiltIn_Database_4">#REF!</definedName>
    <definedName name="Excel_BuiltIn_Database_4_1">#REF!</definedName>
    <definedName name="Excel_BuiltIn_Database_5">#REF!</definedName>
    <definedName name="Excel_BuiltIn_Database_5_1">#REF!</definedName>
    <definedName name="Excel_BuiltIn_Database_6">#REF!</definedName>
    <definedName name="Excel_BuiltIn_Database_6_1">#REF!</definedName>
    <definedName name="Excel_BuiltIn_Database_7">#REF!</definedName>
    <definedName name="Excel_BuiltIn_Database_7_1">#REF!</definedName>
    <definedName name="Excel_BuiltIn_Database_8">#REF!</definedName>
    <definedName name="Excel_BuiltIn_Database_8_1">#REF!</definedName>
    <definedName name="Excel_BuiltIn_Database_9">#REF!</definedName>
    <definedName name="Excel_BuiltIn_Database_9_1">#REF!</definedName>
    <definedName name="Excel_BuiltIn_Print_Titles_5">#REF!</definedName>
    <definedName name="Excel_BuiltIn_Print_Titles_5_1">#REF!</definedName>
    <definedName name="Excel_BuiltIn_Print_Titles_5_10">#REF!</definedName>
    <definedName name="Excel_BuiltIn_Print_Titles_5_11">#REF!</definedName>
    <definedName name="Excel_BuiltIn_Print_Titles_5_12">#REF!</definedName>
    <definedName name="Excel_BuiltIn_Print_Titles_5_13">#REF!</definedName>
    <definedName name="Excel_BuiltIn_Print_Titles_5_14">#REF!</definedName>
    <definedName name="Excel_BuiltIn_Print_Titles_5_15">#REF!</definedName>
    <definedName name="Excel_BuiltIn_Print_Titles_5_16">#REF!</definedName>
    <definedName name="Excel_BuiltIn_Print_Titles_5_17">#REF!</definedName>
    <definedName name="Excel_BuiltIn_Print_Titles_5_18">#REF!</definedName>
    <definedName name="Excel_BuiltIn_Print_Titles_5_19">#REF!</definedName>
    <definedName name="Excel_BuiltIn_Print_Titles_5_2">#REF!</definedName>
    <definedName name="Excel_BuiltIn_Print_Titles_5_20">#REF!</definedName>
    <definedName name="Excel_BuiltIn_Print_Titles_5_21">#REF!</definedName>
    <definedName name="Excel_BuiltIn_Print_Titles_5_22">#REF!</definedName>
    <definedName name="Excel_BuiltIn_Print_Titles_5_23">#REF!</definedName>
    <definedName name="Excel_BuiltIn_Print_Titles_5_24">#REF!</definedName>
    <definedName name="Excel_BuiltIn_Print_Titles_5_25">#REF!</definedName>
    <definedName name="Excel_BuiltIn_Print_Titles_5_26">#REF!</definedName>
    <definedName name="Excel_BuiltIn_Print_Titles_5_27">#REF!</definedName>
    <definedName name="Excel_BuiltIn_Print_Titles_5_28">#REF!</definedName>
    <definedName name="Excel_BuiltIn_Print_Titles_5_3">#REF!</definedName>
    <definedName name="Excel_BuiltIn_Print_Titles_5_30">#REF!</definedName>
    <definedName name="Excel_BuiltIn_Print_Titles_5_4">#REF!</definedName>
    <definedName name="Excel_BuiltIn_Print_Titles_5_5">#REF!</definedName>
    <definedName name="Excel_BuiltIn_Print_Titles_5_6">#REF!</definedName>
    <definedName name="Excel_BuiltIn_Print_Titles_5_7">#REF!</definedName>
    <definedName name="Excel_BuiltIn_Print_Titles_5_8">#REF!</definedName>
    <definedName name="Excel_BuiltIn_Print_Titles_5_9">#REF!</definedName>
    <definedName name="IN">'[4]IND'!$A:$XFD</definedName>
    <definedName name="IND">'[5]IN'!$3:$102</definedName>
    <definedName name="IPC_Member">#REF!</definedName>
    <definedName name="IPC_Member_1">#REF!</definedName>
    <definedName name="IPC_Member_10">#REF!</definedName>
    <definedName name="IPC_Member_11">#REF!</definedName>
    <definedName name="IPC_Member_12">#REF!</definedName>
    <definedName name="IPC_Member_13">#REF!</definedName>
    <definedName name="IPC_Member_14">#REF!</definedName>
    <definedName name="IPC_Member_15">#REF!</definedName>
    <definedName name="IPC_Member_16">#REF!</definedName>
    <definedName name="IPC_Member_17">#REF!</definedName>
    <definedName name="IPC_Member_18">#REF!</definedName>
    <definedName name="IPC_Member_19">#REF!</definedName>
    <definedName name="IPC_Member_2">#REF!</definedName>
    <definedName name="IPC_Member_20">#REF!</definedName>
    <definedName name="IPC_Member_21">#REF!</definedName>
    <definedName name="IPC_Member_22">#REF!</definedName>
    <definedName name="IPC_Member_23">#REF!</definedName>
    <definedName name="IPC_Member_24">#REF!</definedName>
    <definedName name="IPC_Member_25">#REF!</definedName>
    <definedName name="IPC_Member_26">#REF!</definedName>
    <definedName name="IPC_Member_27">#REF!</definedName>
    <definedName name="IPC_Member_28">#REF!</definedName>
    <definedName name="IPC_Member_3">#REF!</definedName>
    <definedName name="IPC_Member_30">#REF!</definedName>
    <definedName name="IPC_Member_4">#REF!</definedName>
    <definedName name="IPC_Member_5">#REF!</definedName>
    <definedName name="IPC_Member_6">#REF!</definedName>
    <definedName name="IPC_Member_7">#REF!</definedName>
    <definedName name="IPC_Member_8">#REF!</definedName>
    <definedName name="IPC_Member_9">#REF!</definedName>
    <definedName name="JBS">'[6]JB'!$A$1:$E$100</definedName>
    <definedName name="JGS">#REF!</definedName>
    <definedName name="JGS_1">#REF!</definedName>
    <definedName name="JGS_10">#REF!</definedName>
    <definedName name="JGS_11">#REF!</definedName>
    <definedName name="JGS_12">#REF!</definedName>
    <definedName name="JGS_13">#REF!</definedName>
    <definedName name="JGS_14">#REF!</definedName>
    <definedName name="JGS_15">#REF!</definedName>
    <definedName name="JGS_16">#REF!</definedName>
    <definedName name="JGS_17">#REF!</definedName>
    <definedName name="JGS_18">#REF!</definedName>
    <definedName name="JGS_19">#REF!</definedName>
    <definedName name="JGS_2">#REF!</definedName>
    <definedName name="JGS_20">#REF!</definedName>
    <definedName name="JGS_21">#REF!</definedName>
    <definedName name="JGS_22">#REF!</definedName>
    <definedName name="JGS_23">#REF!</definedName>
    <definedName name="JGS_24">#REF!</definedName>
    <definedName name="JGS_25">#REF!</definedName>
    <definedName name="JGS_26">#REF!</definedName>
    <definedName name="JGS_27">#REF!</definedName>
    <definedName name="JGS_28">#REF!</definedName>
    <definedName name="JGS_3">#REF!</definedName>
    <definedName name="JGS_30">#REF!</definedName>
    <definedName name="JGS_4">#REF!</definedName>
    <definedName name="JGS_5">#REF!</definedName>
    <definedName name="JGS_6">#REF!</definedName>
    <definedName name="JGS_7">#REF!</definedName>
    <definedName name="JGS_8">#REF!</definedName>
    <definedName name="JGS_9">#REF!</definedName>
    <definedName name="JUG">'[7]Jug'!$A$2:$D$13</definedName>
    <definedName name="PC">#REF!</definedName>
    <definedName name="PC_1">#REF!</definedName>
    <definedName name="PC_10">#REF!</definedName>
    <definedName name="PC_11">#REF!</definedName>
    <definedName name="PC_12">#REF!</definedName>
    <definedName name="PC_13">#REF!</definedName>
    <definedName name="PC_14">#REF!</definedName>
    <definedName name="PC_15">#REF!</definedName>
    <definedName name="PC_16">#REF!</definedName>
    <definedName name="PC_17">#REF!</definedName>
    <definedName name="PC_18">#REF!</definedName>
    <definedName name="PC_19">#REF!</definedName>
    <definedName name="PC_2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7">#REF!</definedName>
    <definedName name="PC_28">#REF!</definedName>
    <definedName name="PC_3">#REF!</definedName>
    <definedName name="PC_30">#REF!</definedName>
    <definedName name="PC_4">#REF!</definedName>
    <definedName name="PC_5">#REF!</definedName>
    <definedName name="PC_6">#REF!</definedName>
    <definedName name="PC_7">#REF!</definedName>
    <definedName name="PC_8">#REF!</definedName>
    <definedName name="PC_9">#REF!</definedName>
    <definedName name="PCS">#REF!</definedName>
    <definedName name="PCS_1">#REF!</definedName>
    <definedName name="PCS_10">#REF!</definedName>
    <definedName name="PCS_11">#REF!</definedName>
    <definedName name="PCS_12">#REF!</definedName>
    <definedName name="PCS_13">#REF!</definedName>
    <definedName name="PCS_14">#REF!</definedName>
    <definedName name="PCS_15">#REF!</definedName>
    <definedName name="PCS_16">#REF!</definedName>
    <definedName name="PCS_17">#REF!</definedName>
    <definedName name="PCS_18">#REF!</definedName>
    <definedName name="PCS_19">#REF!</definedName>
    <definedName name="PCS_2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7">#REF!</definedName>
    <definedName name="PCS_28">#REF!</definedName>
    <definedName name="PCS_3">#REF!</definedName>
    <definedName name="PCS_30">#REF!</definedName>
    <definedName name="PCS_4">#REF!</definedName>
    <definedName name="PCS_5">#REF!</definedName>
    <definedName name="PCS_6">#REF!</definedName>
    <definedName name="PCS_7">#REF!</definedName>
    <definedName name="PCS_8">#REF!</definedName>
    <definedName name="PCS_9">#REF!</definedName>
    <definedName name="Players">'[8]Players'!$B$4:$H$124</definedName>
    <definedName name="RK">#REF!</definedName>
    <definedName name="RK_1">#REF!</definedName>
    <definedName name="RK_10">#REF!</definedName>
    <definedName name="RK_11">#REF!</definedName>
    <definedName name="RK_12">#REF!</definedName>
    <definedName name="RK_13">#REF!</definedName>
    <definedName name="RK_14">#REF!</definedName>
    <definedName name="RK_15">#REF!</definedName>
    <definedName name="RK_16">#REF!</definedName>
    <definedName name="RK_17">#REF!</definedName>
    <definedName name="RK_18">#REF!</definedName>
    <definedName name="RK_19">#REF!</definedName>
    <definedName name="RK_2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7">#REF!</definedName>
    <definedName name="RK_28">#REF!</definedName>
    <definedName name="RK_3">#REF!</definedName>
    <definedName name="RK_30">#REF!</definedName>
    <definedName name="RK_4">#REF!</definedName>
    <definedName name="RK_5">#REF!</definedName>
    <definedName name="RK_6">#REF!</definedName>
    <definedName name="RK_7">#REF!</definedName>
    <definedName name="RK_8">#REF!</definedName>
    <definedName name="RK_9">#REF!</definedName>
    <definedName name="RKJB">#REF!</definedName>
    <definedName name="RKJB_1">#REF!</definedName>
    <definedName name="RKJB_10">#REF!</definedName>
    <definedName name="RKJB_11">#REF!</definedName>
    <definedName name="RKJB_12">#REF!</definedName>
    <definedName name="RKJB_13">#REF!</definedName>
    <definedName name="RKJB_14">#REF!</definedName>
    <definedName name="RKJB_15">#REF!</definedName>
    <definedName name="RKJB_16">#REF!</definedName>
    <definedName name="RKJB_17">#REF!</definedName>
    <definedName name="RKJB_18">#REF!</definedName>
    <definedName name="RKJB_19">#REF!</definedName>
    <definedName name="RKJB_2">#REF!</definedName>
    <definedName name="RKJB_20">#REF!</definedName>
    <definedName name="RKJB_21">#REF!</definedName>
    <definedName name="RKJB_22">#REF!</definedName>
    <definedName name="RKJB_23">#REF!</definedName>
    <definedName name="RKJB_24">#REF!</definedName>
    <definedName name="RKJB_25">#REF!</definedName>
    <definedName name="RKJB_26">#REF!</definedName>
    <definedName name="RKJB_27">#REF!</definedName>
    <definedName name="RKJB_28">#REF!</definedName>
    <definedName name="RKJB_3">#REF!</definedName>
    <definedName name="RKJB_30">#REF!</definedName>
    <definedName name="RKJB_4">#REF!</definedName>
    <definedName name="RKJB_5">#REF!</definedName>
    <definedName name="RKJB_6">#REF!</definedName>
    <definedName name="RKJB_7">#REF!</definedName>
    <definedName name="RKJB_8">#REF!</definedName>
    <definedName name="RKJB_9">#REF!</definedName>
    <definedName name="RKJG">#REF!</definedName>
    <definedName name="RKJG_1">#REF!</definedName>
    <definedName name="RKJG_10">#REF!</definedName>
    <definedName name="RKJG_11">#REF!</definedName>
    <definedName name="RKJG_12">#REF!</definedName>
    <definedName name="RKJG_13">#REF!</definedName>
    <definedName name="RKJG_14">#REF!</definedName>
    <definedName name="RKJG_15">#REF!</definedName>
    <definedName name="RKJG_16">#REF!</definedName>
    <definedName name="RKJG_17">#REF!</definedName>
    <definedName name="RKJG_18">#REF!</definedName>
    <definedName name="RKJG_19">#REF!</definedName>
    <definedName name="RKJG_2">#REF!</definedName>
    <definedName name="RKJG_20">#REF!</definedName>
    <definedName name="RKJG_21">#REF!</definedName>
    <definedName name="RKJG_22">#REF!</definedName>
    <definedName name="RKJG_23">#REF!</definedName>
    <definedName name="RKJG_24">#REF!</definedName>
    <definedName name="RKJG_25">#REF!</definedName>
    <definedName name="RKJG_26">#REF!</definedName>
    <definedName name="RKJG_27">#REF!</definedName>
    <definedName name="RKJG_28">#REF!</definedName>
    <definedName name="RKJG_3">#REF!</definedName>
    <definedName name="RKJG_30">#REF!</definedName>
    <definedName name="RKJG_4">#REF!</definedName>
    <definedName name="RKJG_5">#REF!</definedName>
    <definedName name="RKJG_6">#REF!</definedName>
    <definedName name="RKJG_7">#REF!</definedName>
    <definedName name="RKJG_8">#REF!</definedName>
    <definedName name="RKJG_9">#REF!</definedName>
    <definedName name="SI">#REF!</definedName>
    <definedName name="SI_1">#REF!</definedName>
    <definedName name="SI_10">#REF!</definedName>
    <definedName name="SI_11">#REF!</definedName>
    <definedName name="SI_12">#REF!</definedName>
    <definedName name="SI_13">#REF!</definedName>
    <definedName name="SI_14">#REF!</definedName>
    <definedName name="SI_15">#REF!</definedName>
    <definedName name="SI_16">#REF!</definedName>
    <definedName name="SI_17">#REF!</definedName>
    <definedName name="SI_18">#REF!</definedName>
    <definedName name="SI_19">#REF!</definedName>
    <definedName name="SI_2">#REF!</definedName>
    <definedName name="SI_20">#REF!</definedName>
    <definedName name="SI_21">#REF!</definedName>
    <definedName name="SI_22">#REF!</definedName>
    <definedName name="SI_23">#REF!</definedName>
    <definedName name="SI_24">#REF!</definedName>
    <definedName name="SI_25">#REF!</definedName>
    <definedName name="SI_26">#REF!</definedName>
    <definedName name="SI_27">#REF!</definedName>
    <definedName name="SI_28">#REF!</definedName>
    <definedName name="SI_3">#REF!</definedName>
    <definedName name="SI_30">#REF!</definedName>
    <definedName name="SI_4">#REF!</definedName>
    <definedName name="SI_5">#REF!</definedName>
    <definedName name="SI_6">#REF!</definedName>
    <definedName name="SI_7">#REF!</definedName>
    <definedName name="SI_8">#REF!</definedName>
    <definedName name="SI_9">#REF!</definedName>
    <definedName name="Zuordnung">'[9]Verknüpfungen'!$C$1:$C$48</definedName>
    <definedName name="Команды_протокол">#REF!</definedName>
    <definedName name="Команды_протокол_1">#REF!</definedName>
    <definedName name="Команды_протокол_10">#REF!</definedName>
    <definedName name="Команды_протокол_11">#REF!</definedName>
    <definedName name="Команды_протокол_12">#REF!</definedName>
    <definedName name="Команды_протокол_13">#REF!</definedName>
    <definedName name="Команды_протокол_14">#REF!</definedName>
    <definedName name="Команды_протокол_15">#REF!</definedName>
    <definedName name="Команды_протокол_16">#REF!</definedName>
    <definedName name="Команды_протокол_17">#REF!</definedName>
    <definedName name="Команды_протокол_18">#REF!</definedName>
    <definedName name="Команды_протокол_19">#REF!</definedName>
    <definedName name="Команды_протокол_2">#REF!</definedName>
    <definedName name="Команды_протокол_20">#REF!</definedName>
    <definedName name="Команды_протокол_21">#REF!</definedName>
    <definedName name="Команды_протокол_22">#REF!</definedName>
    <definedName name="Команды_протокол_23">#REF!</definedName>
    <definedName name="Команды_протокол_24">#REF!</definedName>
    <definedName name="Команды_протокол_25">#REF!</definedName>
    <definedName name="Команды_протокол_26">#REF!</definedName>
    <definedName name="Команды_протокол_27">#REF!</definedName>
    <definedName name="Команды_протокол_28">#REF!</definedName>
    <definedName name="Команды_протокол_3">#REF!</definedName>
    <definedName name="Команды_протокол_30">#REF!</definedName>
    <definedName name="Команды_протокол_4">#REF!</definedName>
    <definedName name="Команды_протокол_5">#REF!</definedName>
    <definedName name="Команды_протокол_6">#REF!</definedName>
    <definedName name="Команды_протокол_7">#REF!</definedName>
    <definedName name="Команды_протокол_8">#REF!</definedName>
    <definedName name="Команды_протокол_9">#REF!</definedName>
    <definedName name="_xlnm.Print_Area" localSheetId="1">'19д1'!$A$1:$M$76</definedName>
    <definedName name="_xlnm.Print_Area" localSheetId="2">'19д2'!$A$1:$S$76</definedName>
    <definedName name="_xlnm.Print_Area" localSheetId="5">'19м1'!$A$1:$M$76</definedName>
    <definedName name="_xlnm.Print_Area" localSheetId="6">'19м2'!$A$1:$S$76</definedName>
    <definedName name="_xlnm.Print_Area" localSheetId="3">'команды19д'!$A$1:$E$58</definedName>
    <definedName name="_xlnm.Print_Area" localSheetId="7">'команды19м'!$A$1:$E$58</definedName>
    <definedName name="_xlnm.Print_Area" localSheetId="0">'с19д'!$A$1:$I$37</definedName>
    <definedName name="_xlnm.Print_Area" localSheetId="4">'с19м'!$A$1:$I$37</definedName>
  </definedNames>
  <calcPr fullCalcOnLoad="1"/>
</workbook>
</file>

<file path=xl/sharedStrings.xml><?xml version="1.0" encoding="utf-8"?>
<sst xmlns="http://schemas.openxmlformats.org/spreadsheetml/2006/main" count="509" uniqueCount="214">
  <si>
    <t>№</t>
  </si>
  <si>
    <t>Команда</t>
  </si>
  <si>
    <t>Фамилия Имя</t>
  </si>
  <si>
    <t>Рейтинг</t>
  </si>
  <si>
    <t>Сумма</t>
  </si>
  <si>
    <t>г.Уфа</t>
  </si>
  <si>
    <t>Мишкинский р-н</t>
  </si>
  <si>
    <t>Липатова Ксения</t>
  </si>
  <si>
    <t>Авдеева Алена</t>
  </si>
  <si>
    <t>Нуримановский р-н</t>
  </si>
  <si>
    <t>г.Стерлитамак</t>
  </si>
  <si>
    <t>Писарева Елена</t>
  </si>
  <si>
    <t>Кармаскалинский р-н</t>
  </si>
  <si>
    <t>г.Сибай</t>
  </si>
  <si>
    <t>Караидельский р-н</t>
  </si>
  <si>
    <t>Балтачевский р-н</t>
  </si>
  <si>
    <t>Хайбуллинский р-н</t>
  </si>
  <si>
    <t>Гафурийский р-н</t>
  </si>
  <si>
    <t>Благоварский р-н</t>
  </si>
  <si>
    <t>Ишимбайский р-н</t>
  </si>
  <si>
    <t>Альшеевский р-н</t>
  </si>
  <si>
    <t>Рузанова Анна</t>
  </si>
  <si>
    <t>Салихова Эльнара</t>
  </si>
  <si>
    <t>Ахметгареева Вилена</t>
  </si>
  <si>
    <t>Аургазинский р-н</t>
  </si>
  <si>
    <t>Сергеева Ангелина</t>
  </si>
  <si>
    <t>Сергеева Анастасия</t>
  </si>
  <si>
    <t>Степанова Надежда</t>
  </si>
  <si>
    <t>Бакалинский р-н</t>
  </si>
  <si>
    <t>Каштанова Дарья</t>
  </si>
  <si>
    <t>Иванова Ульяна</t>
  </si>
  <si>
    <t>Каштанова Ксения</t>
  </si>
  <si>
    <t>Хабибуллина Айгуль</t>
  </si>
  <si>
    <t>Юсупова Карина</t>
  </si>
  <si>
    <t>Кожевникова Анастасия</t>
  </si>
  <si>
    <t>Митина Ева</t>
  </si>
  <si>
    <t>Насырова Камилла</t>
  </si>
  <si>
    <t>Новичкова Александра</t>
  </si>
  <si>
    <t>Благовещенский р-н 1</t>
  </si>
  <si>
    <t>Благовещенский р-н 2</t>
  </si>
  <si>
    <t>Кузнецова Татьяна</t>
  </si>
  <si>
    <t>Нуждина Ангелина</t>
  </si>
  <si>
    <t>Якупова Дина</t>
  </si>
  <si>
    <t>Сабирова Полина</t>
  </si>
  <si>
    <t>Ишмухаметова Камилла</t>
  </si>
  <si>
    <t>Сабирова Ангелина</t>
  </si>
  <si>
    <t>Халикова Альбина</t>
  </si>
  <si>
    <t>Газиева Гузель</t>
  </si>
  <si>
    <t>Сахапова Сабина</t>
  </si>
  <si>
    <t>Дюртюлинский р-н</t>
  </si>
  <si>
    <t>Лотц Елизавета</t>
  </si>
  <si>
    <t>Мальцева Карина</t>
  </si>
  <si>
    <t>Сулейманова Зарина</t>
  </si>
  <si>
    <t>Сабирова Элиза</t>
  </si>
  <si>
    <t>Мубарякова  Светлана</t>
  </si>
  <si>
    <t>Сунагатова  Эльвина</t>
  </si>
  <si>
    <t>Агзамова Алина</t>
  </si>
  <si>
    <t>Маркелова Ксения</t>
  </si>
  <si>
    <t>Пожидаева Ульяна</t>
  </si>
  <si>
    <t>г.Межгорье</t>
  </si>
  <si>
    <t>Валавина Александра</t>
  </si>
  <si>
    <t>Мухаматова Евгения</t>
  </si>
  <si>
    <t>Щипакина Александра</t>
  </si>
  <si>
    <t>Апсатарова Дарина</t>
  </si>
  <si>
    <t>Ибатова Анита</t>
  </si>
  <si>
    <t>Айгузина Валентина</t>
  </si>
  <si>
    <t>Михалева Светлана</t>
  </si>
  <si>
    <t>Михалева Алена</t>
  </si>
  <si>
    <t>г.Нефтекамск 1</t>
  </si>
  <si>
    <t>г.Нефтекамск 2</t>
  </si>
  <si>
    <t>Пономарева Виктория</t>
  </si>
  <si>
    <t>Кужина Ильгиза</t>
  </si>
  <si>
    <t>Кужина Айгиза</t>
  </si>
  <si>
    <t>Галина Рената</t>
  </si>
  <si>
    <t>Филатова Алена</t>
  </si>
  <si>
    <t>Капшук Эвилина</t>
  </si>
  <si>
    <t>Галанова Анастасия</t>
  </si>
  <si>
    <t>Гильманова Уралия</t>
  </si>
  <si>
    <t>Муртазина Камилла</t>
  </si>
  <si>
    <t>Аминева Элина</t>
  </si>
  <si>
    <t>Байбулатова Эвелина</t>
  </si>
  <si>
    <t>Чекмагушевский р-н</t>
  </si>
  <si>
    <t>Давлетбаева Алсу</t>
  </si>
  <si>
    <t>Мусина Азалия</t>
  </si>
  <si>
    <t>Рузметова Илина</t>
  </si>
  <si>
    <t>Нургалиева Эмилия</t>
  </si>
  <si>
    <t>Валиахметова Диана</t>
  </si>
  <si>
    <t>Валиахметова Лиана</t>
  </si>
  <si>
    <t>Ахмадеева Аида</t>
  </si>
  <si>
    <t>Ахмадеева Ада</t>
  </si>
  <si>
    <t>Список в соответствии с рейтингом</t>
  </si>
  <si>
    <t>Список согласно занятым местам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</si>
  <si>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</si>
  <si>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</si>
  <si>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</si>
  <si>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</si>
  <si>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</si>
  <si>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</si>
  <si>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</si>
  <si>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</si>
  <si>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</si>
  <si>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</si>
  <si>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</si>
  <si>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</si>
  <si>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</si>
  <si>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</si>
  <si>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</si>
  <si>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</si>
  <si>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</si>
  <si>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</si>
  <si>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</si>
  <si>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</si>
  <si>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</si>
  <si>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</si>
  <si>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</si>
  <si>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</si>
  <si>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</si>
  <si>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</si>
  <si>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</si>
  <si>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</si>
  <si>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</si>
  <si>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</si>
  <si>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</si>
  <si>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</si>
  <si>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</si>
  <si>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РЕСПУБЛИКИ 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17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17"/>
        <rFont val="Arial"/>
        <family val="2"/>
      </rPr>
      <t>@mail.ru</t>
    </r>
  </si>
  <si>
    <t>Командное Первенство Министерства образования Республики Башкортостан</t>
  </si>
  <si>
    <t>Женский разряд. г.Уфа. 3-4 ноября 2019 г.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</si>
  <si>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РЕСПУБЛИКИ 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17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17"/>
        <rFont val="Arial"/>
        <family val="2"/>
      </rPr>
      <t>@mail.ru</t>
    </r>
  </si>
  <si>
    <t>Ершова Инна</t>
  </si>
  <si>
    <t>Миндибаева Диана</t>
  </si>
  <si>
    <t>Солдатова Алена</t>
  </si>
  <si>
    <t>.</t>
  </si>
  <si>
    <t>Мужской разряд. г.Уфа. 3-4 ноября 2019 г.</t>
  </si>
  <si>
    <t>Хайбуллинский р-н 1</t>
  </si>
  <si>
    <t>Хайбуллинский р-н 2</t>
  </si>
  <si>
    <t>Ермекеевский р-н 1</t>
  </si>
  <si>
    <t>Ермекеевский р-н 2</t>
  </si>
  <si>
    <t>Абулаев Айрат</t>
  </si>
  <si>
    <t>Абулаев Салават</t>
  </si>
  <si>
    <t>Матвеев Антон</t>
  </si>
  <si>
    <t>Исянбаев Тагир</t>
  </si>
  <si>
    <t>Суюндуков Гайса</t>
  </si>
  <si>
    <t>Суюндуков Фанис</t>
  </si>
  <si>
    <t>Насыров Эмиль</t>
  </si>
  <si>
    <t>Андрющенко Александр</t>
  </si>
  <si>
    <t>Фирсов Денис</t>
  </si>
  <si>
    <t>Клоков Михаил</t>
  </si>
  <si>
    <t>Яппаров Булат</t>
  </si>
  <si>
    <t>Харсев Глеб</t>
  </si>
  <si>
    <t>Янситов Дмитрий</t>
  </si>
  <si>
    <t>Липатов Данил</t>
  </si>
  <si>
    <t>Бабушкин Дмитрий</t>
  </si>
  <si>
    <t>Хисматуллин Эмиль</t>
  </si>
  <si>
    <t>Красиков Всеволод</t>
  </si>
  <si>
    <t>Чмелев Никита</t>
  </si>
  <si>
    <t>Минилбаев Никита</t>
  </si>
  <si>
    <t>Ибатов Азамат</t>
  </si>
  <si>
    <t>Шамыков Кирилл</t>
  </si>
  <si>
    <t>Крапивин Семен</t>
  </si>
  <si>
    <t>Кицеров Михаил</t>
  </si>
  <si>
    <t>Зайнашев Денис</t>
  </si>
  <si>
    <t>Попов Сергей</t>
  </si>
  <si>
    <t>Вервельский Андрей</t>
  </si>
  <si>
    <t>Хамитов Руслан</t>
  </si>
  <si>
    <t>Макаров Роман</t>
  </si>
  <si>
    <t>Макаров Кирилл</t>
  </si>
  <si>
    <t>Базаргулов Равиль</t>
  </si>
  <si>
    <t>Хоснетдинов Рамиль</t>
  </si>
  <si>
    <t>Сафин Руслан</t>
  </si>
  <si>
    <t>Мекешкин Владимир</t>
  </si>
  <si>
    <t>Каипов  Спартак</t>
  </si>
  <si>
    <t>Нураев Батыр</t>
  </si>
  <si>
    <t>Байбулатов Бахтияр</t>
  </si>
  <si>
    <t>Гилязов Радмир</t>
  </si>
  <si>
    <t>Носков Игорь</t>
  </si>
  <si>
    <t>Климов Данил</t>
  </si>
  <si>
    <t>Авхатов Альгиз</t>
  </si>
  <si>
    <t>Сафаров Ильнар</t>
  </si>
  <si>
    <t>Мухамадеев Анвар</t>
  </si>
  <si>
    <t>Хурматуллин Ильназ</t>
  </si>
  <si>
    <t>Гиндуллин Камиль</t>
  </si>
  <si>
    <t>Султанов Самат</t>
  </si>
  <si>
    <t>Сайфуллин Булат</t>
  </si>
  <si>
    <t>Габдрафиков Тимур</t>
  </si>
  <si>
    <t>Быков Станислав</t>
  </si>
  <si>
    <t xml:space="preserve">Хусаинов Руслан </t>
  </si>
  <si>
    <t>Муфтиев Айдар</t>
  </si>
  <si>
    <t>Мугинов  Максим</t>
  </si>
  <si>
    <t>Басыров Ильяс</t>
  </si>
  <si>
    <t>Ахметгареев Влад</t>
  </si>
  <si>
    <t>Хаматов Тимур</t>
  </si>
  <si>
    <t>Гергенбергер Арсений</t>
  </si>
  <si>
    <t>Безматерных Иван</t>
  </si>
  <si>
    <t>Нургалиев Ильмир</t>
  </si>
  <si>
    <t>Акманов Газиз</t>
  </si>
  <si>
    <t>Морозов Раиль</t>
  </si>
  <si>
    <t>Ярмухаметов Булат</t>
  </si>
  <si>
    <t>Виноградов Владимир</t>
  </si>
  <si>
    <t>Глухов Денис</t>
  </si>
  <si>
    <t>Михайлов Илья</t>
  </si>
  <si>
    <t>Гайсин Шамиль</t>
  </si>
  <si>
    <t>Хамматов Ильгиз</t>
  </si>
  <si>
    <t>Щипакин Андрей</t>
  </si>
  <si>
    <t>Батыргареев Булат</t>
  </si>
  <si>
    <t>Гайсин Данил</t>
  </si>
  <si>
    <t>Фазлыяхметов Богдан</t>
  </si>
  <si>
    <t>Гуссамов Руден</t>
  </si>
  <si>
    <t>Мифтахов Руслан</t>
  </si>
  <si>
    <t>Ибрагимов Тимур</t>
  </si>
  <si>
    <t>Харисов</t>
  </si>
  <si>
    <t>Гумеров Ильнар</t>
  </si>
  <si>
    <t>Галлеев Ислам</t>
  </si>
  <si>
    <t>зачет сельские районы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</si>
</sst>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[$-F800]dddd\,\ mmmm\ dd\,\ yyyy"/>
    <numFmt numFmtId="174" formatCode="_-* #,##0.00&quot; €&quot;_-;\-* #,##0.00&quot; €&quot;_-;_-* \-??&quot; €&quot;_-;_-@_-"/>
    <numFmt numFmtId="175" formatCode="_(* #,##0_);_(* \(#,##0\);_(* \-_);_(@_)"/>
    <numFmt numFmtId="176" formatCode="_(* #,##0.00_);_(* \(#,##0.00\);_(* \-??_);_(@_)"/>
    <numFmt numFmtId="177" formatCode="_(&quot;kr &quot;* #,##0_);_(&quot;kr &quot;* \(#,##0\);_(&quot;kr &quot;* \-_);_(@_)"/>
    <numFmt numFmtId="178" formatCode="_(&quot;kr &quot;* #,##0.00_);_(&quot;kr &quot;* \(#,##0.00\);_(&quot;kr &quot;* \-??_);_(@_)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#,##0\ &quot;тур&quot;;[Red]\-#,##0\ &quot;тур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sz val="8"/>
      <color indexed="10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新細明體"/>
      <family val="0"/>
    </font>
    <font>
      <b/>
      <i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color indexed="16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i/>
      <sz val="12"/>
      <color indexed="12"/>
      <name val="Arial Cyr"/>
      <family val="0"/>
    </font>
    <font>
      <b/>
      <sz val="10"/>
      <color indexed="21"/>
      <name val="Arial Narrow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2"/>
    </font>
    <font>
      <b/>
      <sz val="12"/>
      <color indexed="17"/>
      <name val="Arial"/>
      <family val="2"/>
    </font>
    <font>
      <sz val="20"/>
      <color indexed="8"/>
      <name val="Times New Roman"/>
      <family val="1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color indexed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 style="thick">
        <color indexed="10"/>
      </right>
      <top style="thick">
        <color indexed="10"/>
      </top>
      <bottom/>
    </border>
    <border>
      <left style="thin">
        <color indexed="10"/>
      </left>
      <right style="thick">
        <color indexed="10"/>
      </right>
      <top/>
      <bottom style="thick">
        <color indexed="10"/>
      </bottom>
    </border>
    <border>
      <left style="thin">
        <color indexed="10"/>
      </left>
      <right style="thick">
        <color indexed="10"/>
      </right>
      <top/>
      <bottom/>
    </border>
    <border>
      <left style="thin">
        <color indexed="10"/>
      </left>
      <right style="thin">
        <color indexed="10"/>
      </right>
      <top style="thick">
        <color indexed="10"/>
      </top>
      <bottom/>
    </border>
    <border>
      <left style="thin">
        <color indexed="10"/>
      </left>
      <right style="thin">
        <color indexed="10"/>
      </right>
      <top/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21"/>
      </top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/>
      <right/>
      <top/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4" fontId="0" fillId="0" borderId="0" applyFill="0" applyBorder="0" applyAlignment="0" applyProtection="0"/>
    <xf numFmtId="0" fontId="1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0" fillId="0" borderId="0">
      <alignment/>
      <protection/>
    </xf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57" applyFill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7" fillId="0" borderId="0" xfId="57" applyFont="1" applyFill="1">
      <alignment/>
      <protection/>
    </xf>
    <xf numFmtId="0" fontId="7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0" fillId="24" borderId="10" xfId="57" applyFill="1" applyBorder="1" applyAlignment="1">
      <alignment horizontal="center"/>
      <protection/>
    </xf>
    <xf numFmtId="0" fontId="8" fillId="24" borderId="11" xfId="57" applyFont="1" applyFill="1" applyBorder="1" applyAlignment="1">
      <alignment horizontal="center"/>
      <protection/>
    </xf>
    <xf numFmtId="0" fontId="0" fillId="24" borderId="11" xfId="57" applyFill="1" applyBorder="1" applyAlignment="1">
      <alignment horizontal="center"/>
      <protection/>
    </xf>
    <xf numFmtId="0" fontId="0" fillId="24" borderId="12" xfId="57" applyFill="1" applyBorder="1" applyAlignment="1">
      <alignment horizontal="center"/>
      <protection/>
    </xf>
    <xf numFmtId="0" fontId="4" fillId="25" borderId="13" xfId="57" applyFont="1" applyFill="1" applyBorder="1" applyAlignment="1">
      <alignment horizontal="center" vertical="center" wrapText="1"/>
      <protection/>
    </xf>
    <xf numFmtId="1" fontId="6" fillId="26" borderId="14" xfId="57" applyNumberFormat="1" applyFont="1" applyFill="1" applyBorder="1" applyAlignment="1">
      <alignment horizontal="center" vertical="center"/>
      <protection/>
    </xf>
    <xf numFmtId="0" fontId="6" fillId="27" borderId="15" xfId="57" applyFont="1" applyFill="1" applyBorder="1" applyAlignment="1">
      <alignment horizontal="center" vertical="center"/>
      <protection/>
    </xf>
    <xf numFmtId="0" fontId="6" fillId="28" borderId="16" xfId="57" applyFont="1" applyFill="1" applyBorder="1" applyAlignment="1">
      <alignment horizontal="center" vertical="center"/>
      <protection/>
    </xf>
    <xf numFmtId="0" fontId="4" fillId="25" borderId="17" xfId="57" applyFont="1" applyFill="1" applyBorder="1" applyAlignment="1">
      <alignment horizontal="center" vertical="center" wrapText="1"/>
      <protection/>
    </xf>
    <xf numFmtId="0" fontId="4" fillId="25" borderId="18" xfId="57" applyFont="1" applyFill="1" applyBorder="1" applyAlignment="1">
      <alignment horizontal="center" vertical="center" wrapText="1"/>
      <protection/>
    </xf>
    <xf numFmtId="0" fontId="5" fillId="29" borderId="19" xfId="57" applyFont="1" applyFill="1" applyBorder="1" applyAlignment="1">
      <alignment horizontal="center"/>
      <protection/>
    </xf>
    <xf numFmtId="0" fontId="5" fillId="29" borderId="20" xfId="57" applyFont="1" applyFill="1" applyBorder="1" applyAlignment="1">
      <alignment horizontal="center"/>
      <protection/>
    </xf>
    <xf numFmtId="0" fontId="5" fillId="29" borderId="21" xfId="57" applyFont="1" applyFill="1" applyBorder="1" applyAlignment="1">
      <alignment horizontal="center"/>
      <protection/>
    </xf>
    <xf numFmtId="0" fontId="4" fillId="30" borderId="19" xfId="57" applyFont="1" applyFill="1" applyBorder="1" applyAlignment="1">
      <alignment horizontal="center"/>
      <protection/>
    </xf>
    <xf numFmtId="0" fontId="4" fillId="31" borderId="20" xfId="57" applyFont="1" applyFill="1" applyBorder="1" applyAlignment="1">
      <alignment horizontal="center"/>
      <protection/>
    </xf>
    <xf numFmtId="0" fontId="4" fillId="32" borderId="21" xfId="57" applyFont="1" applyFill="1" applyBorder="1" applyAlignment="1">
      <alignment horizontal="center"/>
      <protection/>
    </xf>
    <xf numFmtId="0" fontId="27" fillId="25" borderId="17" xfId="57" applyFont="1" applyFill="1" applyBorder="1" applyAlignment="1">
      <alignment horizontal="center" vertical="center" wrapText="1"/>
      <protection/>
    </xf>
    <xf numFmtId="0" fontId="4" fillId="30" borderId="17" xfId="57" applyFont="1" applyFill="1" applyBorder="1" applyAlignment="1">
      <alignment horizontal="center" vertical="center" wrapText="1"/>
      <protection/>
    </xf>
    <xf numFmtId="0" fontId="27" fillId="30" borderId="17" xfId="57" applyFont="1" applyFill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29" fillId="30" borderId="17" xfId="57" applyFont="1" applyFill="1" applyBorder="1" applyAlignment="1">
      <alignment horizontal="center" vertical="center" wrapText="1"/>
      <protection/>
    </xf>
    <xf numFmtId="0" fontId="29" fillId="25" borderId="13" xfId="57" applyFont="1" applyFill="1" applyBorder="1" applyAlignment="1">
      <alignment horizontal="center" vertical="center" wrapText="1"/>
      <protection/>
    </xf>
    <xf numFmtId="0" fontId="0" fillId="33" borderId="0" xfId="58" applyFill="1" applyProtection="1">
      <alignment/>
      <protection/>
    </xf>
    <xf numFmtId="0" fontId="33" fillId="33" borderId="0" xfId="58" applyFont="1" applyFill="1" applyAlignment="1" applyProtection="1">
      <alignment horizontal="left"/>
      <protection/>
    </xf>
    <xf numFmtId="172" fontId="34" fillId="33" borderId="0" xfId="58" applyNumberFormat="1" applyFont="1" applyFill="1" applyAlignment="1" applyProtection="1">
      <alignment horizontal="left"/>
      <protection locked="0"/>
    </xf>
    <xf numFmtId="173" fontId="35" fillId="30" borderId="0" xfId="58" applyNumberFormat="1" applyFont="1" applyFill="1" applyAlignment="1" applyProtection="1">
      <alignment horizontal="left"/>
      <protection/>
    </xf>
    <xf numFmtId="0" fontId="0" fillId="30" borderId="0" xfId="58" applyFill="1" applyProtection="1">
      <alignment/>
      <protection/>
    </xf>
    <xf numFmtId="0" fontId="0" fillId="30" borderId="0" xfId="58" applyFill="1" applyAlignment="1" applyProtection="1">
      <alignment horizontal="right"/>
      <protection/>
    </xf>
    <xf numFmtId="0" fontId="0" fillId="30" borderId="0" xfId="58" applyFill="1" applyAlignment="1" applyProtection="1">
      <alignment horizontal="center"/>
      <protection/>
    </xf>
    <xf numFmtId="0" fontId="36" fillId="34" borderId="22" xfId="58" applyFont="1" applyFill="1" applyBorder="1" applyAlignment="1" applyProtection="1">
      <alignment horizontal="center"/>
      <protection/>
    </xf>
    <xf numFmtId="0" fontId="37" fillId="32" borderId="22" xfId="58" applyFont="1" applyFill="1" applyBorder="1" applyAlignment="1" applyProtection="1">
      <alignment horizontal="right"/>
      <protection locked="0"/>
    </xf>
    <xf numFmtId="0" fontId="38" fillId="30" borderId="0" xfId="58" applyFont="1" applyFill="1" applyAlignment="1" applyProtection="1">
      <alignment horizontal="center"/>
      <protection/>
    </xf>
    <xf numFmtId="0" fontId="39" fillId="30" borderId="0" xfId="58" applyFont="1" applyFill="1" applyAlignment="1" applyProtection="1">
      <alignment horizontal="left"/>
      <protection/>
    </xf>
    <xf numFmtId="0" fontId="40" fillId="33" borderId="23" xfId="58" applyFont="1" applyFill="1" applyBorder="1" applyAlignment="1" applyProtection="1">
      <alignment horizontal="center" vertical="center"/>
      <protection/>
    </xf>
    <xf numFmtId="0" fontId="41" fillId="33" borderId="0" xfId="58" applyFont="1" applyFill="1">
      <alignment/>
      <protection/>
    </xf>
    <xf numFmtId="14" fontId="42" fillId="33" borderId="0" xfId="58" applyNumberFormat="1" applyFont="1" applyFill="1" applyAlignment="1" applyProtection="1">
      <alignment horizontal="center" vertical="center"/>
      <protection/>
    </xf>
    <xf numFmtId="0" fontId="41" fillId="30" borderId="0" xfId="58" applyFont="1" applyFill="1" applyAlignment="1" applyProtection="1">
      <alignment vertical="center"/>
      <protection/>
    </xf>
    <xf numFmtId="0" fontId="43" fillId="30" borderId="0" xfId="58" applyFont="1" applyFill="1" applyAlignment="1" applyProtection="1">
      <alignment vertical="center"/>
      <protection/>
    </xf>
    <xf numFmtId="0" fontId="44" fillId="30" borderId="24" xfId="58" applyFont="1" applyFill="1" applyBorder="1" applyAlignment="1" applyProtection="1">
      <alignment horizontal="center" vertical="center"/>
      <protection/>
    </xf>
    <xf numFmtId="0" fontId="45" fillId="30" borderId="24" xfId="58" applyFont="1" applyFill="1" applyBorder="1" applyAlignment="1" applyProtection="1">
      <alignment horizontal="left" vertical="center"/>
      <protection/>
    </xf>
    <xf numFmtId="0" fontId="45" fillId="30" borderId="0" xfId="58" applyFont="1" applyFill="1" applyBorder="1" applyAlignment="1" applyProtection="1">
      <alignment horizontal="left" vertical="center"/>
      <protection/>
    </xf>
    <xf numFmtId="0" fontId="10" fillId="33" borderId="0" xfId="58" applyFont="1" applyFill="1">
      <alignment/>
      <protection/>
    </xf>
    <xf numFmtId="0" fontId="44" fillId="30" borderId="0" xfId="58" applyFont="1" applyFill="1" applyAlignment="1" applyProtection="1">
      <alignment horizontal="center" vertical="center"/>
      <protection/>
    </xf>
    <xf numFmtId="0" fontId="43" fillId="30" borderId="25" xfId="58" applyFont="1" applyFill="1" applyBorder="1" applyAlignment="1" applyProtection="1">
      <alignment vertical="center"/>
      <protection/>
    </xf>
    <xf numFmtId="0" fontId="44" fillId="30" borderId="0" xfId="58" applyFont="1" applyFill="1" applyBorder="1" applyAlignment="1" applyProtection="1">
      <alignment horizontal="center" vertical="center"/>
      <protection/>
    </xf>
    <xf numFmtId="0" fontId="41" fillId="30" borderId="24" xfId="58" applyFont="1" applyFill="1" applyBorder="1" applyAlignment="1" applyProtection="1">
      <alignment horizontal="left" vertical="center"/>
      <protection/>
    </xf>
    <xf numFmtId="0" fontId="41" fillId="30" borderId="0" xfId="58" applyFont="1" applyFill="1" applyBorder="1" applyAlignment="1" applyProtection="1">
      <alignment horizontal="center" vertical="center"/>
      <protection/>
    </xf>
    <xf numFmtId="0" fontId="41" fillId="30" borderId="0" xfId="58" applyFont="1" applyFill="1" applyAlignment="1" applyProtection="1">
      <alignment horizontal="center" vertical="center"/>
      <protection/>
    </xf>
    <xf numFmtId="0" fontId="45" fillId="30" borderId="26" xfId="58" applyFont="1" applyFill="1" applyBorder="1" applyAlignment="1" applyProtection="1">
      <alignment horizontal="left" vertical="center"/>
      <protection/>
    </xf>
    <xf numFmtId="0" fontId="45" fillId="30" borderId="27" xfId="58" applyFont="1" applyFill="1" applyBorder="1" applyAlignment="1" applyProtection="1">
      <alignment horizontal="center" vertical="center"/>
      <protection/>
    </xf>
    <xf numFmtId="0" fontId="41" fillId="30" borderId="25" xfId="58" applyFont="1" applyFill="1" applyBorder="1" applyAlignment="1" applyProtection="1">
      <alignment vertical="center"/>
      <protection/>
    </xf>
    <xf numFmtId="0" fontId="45" fillId="30" borderId="0" xfId="58" applyFont="1" applyFill="1" applyBorder="1" applyAlignment="1" applyProtection="1">
      <alignment horizontal="center" vertical="center"/>
      <protection/>
    </xf>
    <xf numFmtId="0" fontId="43" fillId="30" borderId="27" xfId="58" applyFont="1" applyFill="1" applyBorder="1" applyAlignment="1" applyProtection="1">
      <alignment horizontal="center" vertical="center"/>
      <protection/>
    </xf>
    <xf numFmtId="0" fontId="43" fillId="30" borderId="26" xfId="58" applyFont="1" applyFill="1" applyBorder="1" applyAlignment="1" applyProtection="1">
      <alignment horizontal="left" vertical="center"/>
      <protection/>
    </xf>
    <xf numFmtId="0" fontId="43" fillId="30" borderId="28" xfId="58" applyFont="1" applyFill="1" applyBorder="1" applyAlignment="1" applyProtection="1">
      <alignment horizontal="center" vertical="center"/>
      <protection/>
    </xf>
    <xf numFmtId="0" fontId="43" fillId="30" borderId="0" xfId="58" applyFont="1" applyFill="1" applyAlignment="1" applyProtection="1">
      <alignment horizontal="center" vertical="center"/>
      <protection/>
    </xf>
    <xf numFmtId="0" fontId="43" fillId="30" borderId="24" xfId="58" applyFont="1" applyFill="1" applyBorder="1" applyAlignment="1" applyProtection="1">
      <alignment horizontal="left" vertical="center"/>
      <protection/>
    </xf>
    <xf numFmtId="0" fontId="43" fillId="30" borderId="0" xfId="58" applyFont="1" applyFill="1" applyBorder="1" applyAlignment="1" applyProtection="1">
      <alignment horizontal="center" vertical="center"/>
      <protection/>
    </xf>
    <xf numFmtId="0" fontId="41" fillId="30" borderId="27" xfId="58" applyFont="1" applyFill="1" applyBorder="1" applyAlignment="1" applyProtection="1">
      <alignment horizontal="center" vertical="center"/>
      <protection/>
    </xf>
    <xf numFmtId="0" fontId="41" fillId="30" borderId="28" xfId="58" applyFont="1" applyFill="1" applyBorder="1" applyAlignment="1" applyProtection="1">
      <alignment horizontal="center" vertical="center"/>
      <protection/>
    </xf>
    <xf numFmtId="0" fontId="41" fillId="30" borderId="26" xfId="58" applyFont="1" applyFill="1" applyBorder="1" applyAlignment="1" applyProtection="1">
      <alignment horizontal="left" vertical="center"/>
      <protection/>
    </xf>
    <xf numFmtId="0" fontId="44" fillId="30" borderId="29" xfId="58" applyFont="1" applyFill="1" applyBorder="1" applyAlignment="1" applyProtection="1">
      <alignment horizontal="center" vertical="center"/>
      <protection/>
    </xf>
    <xf numFmtId="0" fontId="46" fillId="30" borderId="0" xfId="58" applyFont="1" applyFill="1" applyAlignment="1" applyProtection="1">
      <alignment horizontal="right" vertical="center"/>
      <protection/>
    </xf>
    <xf numFmtId="0" fontId="41" fillId="30" borderId="28" xfId="58" applyFont="1" applyFill="1" applyBorder="1" applyAlignment="1" applyProtection="1">
      <alignment vertical="center"/>
      <protection/>
    </xf>
    <xf numFmtId="0" fontId="43" fillId="30" borderId="0" xfId="58" applyFont="1" applyFill="1" applyBorder="1" applyAlignment="1" applyProtection="1">
      <alignment vertical="center"/>
      <protection/>
    </xf>
    <xf numFmtId="0" fontId="41" fillId="30" borderId="28" xfId="58" applyFont="1" applyFill="1" applyBorder="1" applyAlignment="1" applyProtection="1">
      <alignment horizontal="left" vertical="center"/>
      <protection/>
    </xf>
    <xf numFmtId="0" fontId="41" fillId="30" borderId="0" xfId="58" applyFont="1" applyFill="1" applyBorder="1" applyAlignment="1" applyProtection="1">
      <alignment vertical="center"/>
      <protection/>
    </xf>
    <xf numFmtId="0" fontId="46" fillId="30" borderId="0" xfId="58" applyFont="1" applyFill="1" applyBorder="1" applyAlignment="1" applyProtection="1">
      <alignment horizontal="right" vertical="center"/>
      <protection/>
    </xf>
    <xf numFmtId="0" fontId="46" fillId="30" borderId="0" xfId="58" applyFont="1" applyFill="1" applyBorder="1" applyAlignment="1" applyProtection="1">
      <alignment horizontal="center" vertical="center"/>
      <protection/>
    </xf>
    <xf numFmtId="0" fontId="41" fillId="30" borderId="0" xfId="58" applyFont="1" applyFill="1" applyAlignment="1" applyProtection="1">
      <alignment horizontal="right" vertical="center"/>
      <protection/>
    </xf>
    <xf numFmtId="0" fontId="47" fillId="30" borderId="0" xfId="58" applyFont="1" applyFill="1" applyAlignment="1" applyProtection="1">
      <alignment vertical="center"/>
      <protection/>
    </xf>
    <xf numFmtId="0" fontId="46" fillId="30" borderId="0" xfId="58" applyFont="1" applyFill="1" applyAlignment="1" applyProtection="1">
      <alignment horizontal="center" vertical="center"/>
      <protection/>
    </xf>
    <xf numFmtId="0" fontId="41" fillId="33" borderId="0" xfId="58" applyFont="1" applyFill="1" applyAlignment="1">
      <alignment vertical="center"/>
      <protection/>
    </xf>
    <xf numFmtId="0" fontId="47" fillId="33" borderId="0" xfId="58" applyFont="1" applyFill="1" applyAlignment="1">
      <alignment vertical="center"/>
      <protection/>
    </xf>
    <xf numFmtId="0" fontId="41" fillId="33" borderId="0" xfId="58" applyFont="1" applyFill="1" applyAlignment="1">
      <alignment horizontal="center" vertical="center"/>
      <protection/>
    </xf>
    <xf numFmtId="0" fontId="10" fillId="33" borderId="0" xfId="58" applyFont="1" applyFill="1" applyAlignment="1">
      <alignment vertical="center"/>
      <protection/>
    </xf>
    <xf numFmtId="0" fontId="48" fillId="33" borderId="0" xfId="58" applyFont="1" applyFill="1" applyAlignment="1">
      <alignment vertical="center"/>
      <protection/>
    </xf>
    <xf numFmtId="0" fontId="10" fillId="33" borderId="0" xfId="58" applyFont="1" applyFill="1" applyAlignment="1">
      <alignment horizontal="center" vertical="center"/>
      <protection/>
    </xf>
    <xf numFmtId="0" fontId="49" fillId="33" borderId="0" xfId="58" applyFont="1" applyFill="1">
      <alignment/>
      <protection/>
    </xf>
    <xf numFmtId="172" fontId="50" fillId="30" borderId="0" xfId="58" applyNumberFormat="1" applyFont="1" applyFill="1" applyAlignment="1" applyProtection="1">
      <alignment horizontal="center" vertical="center"/>
      <protection/>
    </xf>
    <xf numFmtId="0" fontId="43" fillId="30" borderId="0" xfId="58" applyFont="1" applyFill="1" applyProtection="1">
      <alignment/>
      <protection/>
    </xf>
    <xf numFmtId="0" fontId="44" fillId="30" borderId="24" xfId="58" applyFont="1" applyFill="1" applyBorder="1" applyAlignment="1" applyProtection="1">
      <alignment horizontal="center"/>
      <protection/>
    </xf>
    <xf numFmtId="0" fontId="45" fillId="30" borderId="24" xfId="58" applyFont="1" applyFill="1" applyBorder="1" applyAlignment="1" applyProtection="1">
      <alignment horizontal="left"/>
      <protection/>
    </xf>
    <xf numFmtId="0" fontId="45" fillId="30" borderId="0" xfId="58" applyFont="1" applyFill="1" applyBorder="1" applyAlignment="1" applyProtection="1">
      <alignment horizontal="left"/>
      <protection/>
    </xf>
    <xf numFmtId="0" fontId="41" fillId="30" borderId="0" xfId="58" applyFont="1" applyFill="1" applyProtection="1">
      <alignment/>
      <protection/>
    </xf>
    <xf numFmtId="0" fontId="0" fillId="33" borderId="0" xfId="58" applyFill="1">
      <alignment/>
      <protection/>
    </xf>
    <xf numFmtId="0" fontId="43" fillId="30" borderId="25" xfId="58" applyFont="1" applyFill="1" applyBorder="1" applyProtection="1">
      <alignment/>
      <protection/>
    </xf>
    <xf numFmtId="0" fontId="44" fillId="30" borderId="0" xfId="58" applyFont="1" applyFill="1" applyBorder="1" applyAlignment="1" applyProtection="1">
      <alignment horizontal="center"/>
      <protection/>
    </xf>
    <xf numFmtId="0" fontId="41" fillId="30" borderId="24" xfId="58" applyFont="1" applyFill="1" applyBorder="1" applyProtection="1">
      <alignment/>
      <protection/>
    </xf>
    <xf numFmtId="0" fontId="41" fillId="30" borderId="0" xfId="58" applyFont="1" applyFill="1" applyBorder="1" applyProtection="1">
      <alignment/>
      <protection/>
    </xf>
    <xf numFmtId="0" fontId="41" fillId="30" borderId="25" xfId="58" applyFont="1" applyFill="1" applyBorder="1" applyProtection="1">
      <alignment/>
      <protection/>
    </xf>
    <xf numFmtId="0" fontId="45" fillId="30" borderId="26" xfId="58" applyFont="1" applyFill="1" applyBorder="1" applyAlignment="1" applyProtection="1">
      <alignment horizontal="left"/>
      <protection/>
    </xf>
    <xf numFmtId="0" fontId="51" fillId="30" borderId="27" xfId="58" applyFont="1" applyFill="1" applyBorder="1" applyAlignment="1" applyProtection="1">
      <alignment horizontal="left"/>
      <protection/>
    </xf>
    <xf numFmtId="0" fontId="45" fillId="30" borderId="27" xfId="58" applyFont="1" applyFill="1" applyBorder="1" applyAlignment="1" applyProtection="1">
      <alignment horizontal="left"/>
      <protection/>
    </xf>
    <xf numFmtId="0" fontId="41" fillId="30" borderId="28" xfId="58" applyFont="1" applyFill="1" applyBorder="1" applyProtection="1">
      <alignment/>
      <protection/>
    </xf>
    <xf numFmtId="0" fontId="41" fillId="30" borderId="27" xfId="58" applyFont="1" applyFill="1" applyBorder="1" applyProtection="1">
      <alignment/>
      <protection/>
    </xf>
    <xf numFmtId="0" fontId="51" fillId="30" borderId="0" xfId="58" applyFont="1" applyFill="1" applyBorder="1" applyAlignment="1" applyProtection="1">
      <alignment horizontal="left"/>
      <protection/>
    </xf>
    <xf numFmtId="0" fontId="44" fillId="30" borderId="29" xfId="58" applyFont="1" applyFill="1" applyBorder="1" applyAlignment="1" applyProtection="1">
      <alignment horizontal="center"/>
      <protection/>
    </xf>
    <xf numFmtId="0" fontId="41" fillId="30" borderId="26" xfId="58" applyFont="1" applyFill="1" applyBorder="1" applyProtection="1">
      <alignment/>
      <protection/>
    </xf>
    <xf numFmtId="0" fontId="43" fillId="30" borderId="0" xfId="58" applyFont="1" applyFill="1" applyBorder="1" applyProtection="1">
      <alignment/>
      <protection/>
    </xf>
    <xf numFmtId="0" fontId="43" fillId="30" borderId="26" xfId="58" applyFont="1" applyFill="1" applyBorder="1" applyProtection="1">
      <alignment/>
      <protection/>
    </xf>
    <xf numFmtId="0" fontId="43" fillId="30" borderId="24" xfId="58" applyFont="1" applyFill="1" applyBorder="1" applyProtection="1">
      <alignment/>
      <protection/>
    </xf>
    <xf numFmtId="0" fontId="45" fillId="30" borderId="28" xfId="58" applyFont="1" applyFill="1" applyBorder="1" applyAlignment="1" applyProtection="1">
      <alignment horizontal="left"/>
      <protection/>
    </xf>
    <xf numFmtId="0" fontId="41" fillId="30" borderId="0" xfId="58" applyFont="1" applyFill="1" applyAlignment="1" applyProtection="1">
      <alignment horizontal="right"/>
      <protection/>
    </xf>
    <xf numFmtId="0" fontId="47" fillId="30" borderId="0" xfId="58" applyFont="1" applyFill="1" applyBorder="1" applyProtection="1">
      <alignment/>
      <protection/>
    </xf>
    <xf numFmtId="0" fontId="47" fillId="30" borderId="0" xfId="58" applyFont="1" applyFill="1" applyProtection="1">
      <alignment/>
      <protection/>
    </xf>
    <xf numFmtId="0" fontId="41" fillId="30" borderId="24" xfId="58" applyFont="1" applyFill="1" applyBorder="1" applyAlignment="1" applyProtection="1">
      <alignment horizontal="left"/>
      <protection/>
    </xf>
    <xf numFmtId="0" fontId="41" fillId="30" borderId="0" xfId="58" applyFont="1" applyFill="1" applyBorder="1" applyAlignment="1" applyProtection="1">
      <alignment horizontal="right"/>
      <protection/>
    </xf>
    <xf numFmtId="0" fontId="46" fillId="30" borderId="0" xfId="58" applyFont="1" applyFill="1" applyAlignment="1" applyProtection="1">
      <alignment horizontal="right"/>
      <protection/>
    </xf>
    <xf numFmtId="0" fontId="51" fillId="30" borderId="30" xfId="58" applyFont="1" applyFill="1" applyBorder="1" applyAlignment="1" applyProtection="1">
      <alignment horizontal="left"/>
      <protection/>
    </xf>
    <xf numFmtId="0" fontId="41" fillId="30" borderId="30" xfId="58" applyFont="1" applyFill="1" applyBorder="1" applyProtection="1">
      <alignment/>
      <protection/>
    </xf>
    <xf numFmtId="0" fontId="45" fillId="30" borderId="30" xfId="58" applyFont="1" applyFill="1" applyBorder="1" applyAlignment="1" applyProtection="1">
      <alignment horizontal="left"/>
      <protection/>
    </xf>
    <xf numFmtId="0" fontId="57" fillId="30" borderId="0" xfId="58" applyFont="1" applyFill="1" applyAlignment="1" applyProtection="1">
      <alignment horizontal="left"/>
      <protection/>
    </xf>
    <xf numFmtId="0" fontId="36" fillId="34" borderId="22" xfId="58" applyFont="1" applyFill="1" applyBorder="1" applyAlignment="1" applyProtection="1">
      <alignment horizontal="center"/>
      <protection/>
    </xf>
    <xf numFmtId="0" fontId="37" fillId="32" borderId="22" xfId="58" applyFont="1" applyFill="1" applyBorder="1" applyAlignment="1" applyProtection="1">
      <alignment horizontal="right"/>
      <protection locked="0"/>
    </xf>
    <xf numFmtId="0" fontId="40" fillId="33" borderId="31" xfId="58" applyFont="1" applyFill="1" applyBorder="1" applyAlignment="1" applyProtection="1">
      <alignment horizontal="center" vertical="center"/>
      <protection/>
    </xf>
    <xf numFmtId="0" fontId="44" fillId="30" borderId="32" xfId="58" applyFont="1" applyFill="1" applyBorder="1" applyAlignment="1" applyProtection="1">
      <alignment horizontal="center" vertical="center"/>
      <protection/>
    </xf>
    <xf numFmtId="0" fontId="45" fillId="30" borderId="32" xfId="58" applyFont="1" applyFill="1" applyBorder="1" applyAlignment="1" applyProtection="1">
      <alignment horizontal="left" vertical="center"/>
      <protection/>
    </xf>
    <xf numFmtId="0" fontId="43" fillId="30" borderId="33" xfId="58" applyFont="1" applyFill="1" applyBorder="1" applyAlignment="1" applyProtection="1">
      <alignment vertical="center"/>
      <protection/>
    </xf>
    <xf numFmtId="0" fontId="41" fillId="30" borderId="32" xfId="58" applyFont="1" applyFill="1" applyBorder="1" applyAlignment="1" applyProtection="1">
      <alignment horizontal="left" vertical="center"/>
      <protection/>
    </xf>
    <xf numFmtId="0" fontId="45" fillId="30" borderId="34" xfId="58" applyFont="1" applyFill="1" applyBorder="1" applyAlignment="1" applyProtection="1">
      <alignment horizontal="left" vertical="center"/>
      <protection/>
    </xf>
    <xf numFmtId="0" fontId="45" fillId="30" borderId="35" xfId="58" applyFont="1" applyFill="1" applyBorder="1" applyAlignment="1" applyProtection="1">
      <alignment horizontal="center" vertical="center"/>
      <protection/>
    </xf>
    <xf numFmtId="0" fontId="41" fillId="30" borderId="33" xfId="58" applyFont="1" applyFill="1" applyBorder="1" applyAlignment="1" applyProtection="1">
      <alignment vertical="center"/>
      <protection/>
    </xf>
    <xf numFmtId="0" fontId="43" fillId="30" borderId="35" xfId="58" applyFont="1" applyFill="1" applyBorder="1" applyAlignment="1" applyProtection="1">
      <alignment horizontal="center" vertical="center"/>
      <protection/>
    </xf>
    <xf numFmtId="0" fontId="43" fillId="30" borderId="34" xfId="58" applyFont="1" applyFill="1" applyBorder="1" applyAlignment="1" applyProtection="1">
      <alignment horizontal="left" vertical="center"/>
      <protection/>
    </xf>
    <xf numFmtId="0" fontId="43" fillId="30" borderId="36" xfId="58" applyFont="1" applyFill="1" applyBorder="1" applyAlignment="1" applyProtection="1">
      <alignment horizontal="center" vertical="center"/>
      <protection/>
    </xf>
    <xf numFmtId="0" fontId="43" fillId="30" borderId="32" xfId="58" applyFont="1" applyFill="1" applyBorder="1" applyAlignment="1" applyProtection="1">
      <alignment horizontal="left" vertical="center"/>
      <protection/>
    </xf>
    <xf numFmtId="0" fontId="41" fillId="30" borderId="35" xfId="58" applyFont="1" applyFill="1" applyBorder="1" applyAlignment="1" applyProtection="1">
      <alignment horizontal="center" vertical="center"/>
      <protection/>
    </xf>
    <xf numFmtId="0" fontId="41" fillId="30" borderId="36" xfId="58" applyFont="1" applyFill="1" applyBorder="1" applyAlignment="1" applyProtection="1">
      <alignment horizontal="center" vertical="center"/>
      <protection/>
    </xf>
    <xf numFmtId="0" fontId="41" fillId="30" borderId="34" xfId="58" applyFont="1" applyFill="1" applyBorder="1" applyAlignment="1" applyProtection="1">
      <alignment horizontal="left" vertical="center"/>
      <protection/>
    </xf>
    <xf numFmtId="0" fontId="44" fillId="30" borderId="37" xfId="58" applyFont="1" applyFill="1" applyBorder="1" applyAlignment="1" applyProtection="1">
      <alignment horizontal="center" vertical="center"/>
      <protection/>
    </xf>
    <xf numFmtId="0" fontId="41" fillId="30" borderId="36" xfId="58" applyFont="1" applyFill="1" applyBorder="1" applyAlignment="1" applyProtection="1">
      <alignment vertical="center"/>
      <protection/>
    </xf>
    <xf numFmtId="0" fontId="41" fillId="30" borderId="36" xfId="58" applyFont="1" applyFill="1" applyBorder="1" applyAlignment="1" applyProtection="1">
      <alignment horizontal="left" vertical="center"/>
      <protection/>
    </xf>
    <xf numFmtId="0" fontId="44" fillId="30" borderId="32" xfId="58" applyFont="1" applyFill="1" applyBorder="1" applyAlignment="1" applyProtection="1">
      <alignment horizontal="center"/>
      <protection/>
    </xf>
    <xf numFmtId="0" fontId="45" fillId="30" borderId="32" xfId="58" applyFont="1" applyFill="1" applyBorder="1" applyAlignment="1" applyProtection="1">
      <alignment horizontal="left"/>
      <protection/>
    </xf>
    <xf numFmtId="0" fontId="43" fillId="30" borderId="33" xfId="58" applyFont="1" applyFill="1" applyBorder="1" applyProtection="1">
      <alignment/>
      <protection/>
    </xf>
    <xf numFmtId="0" fontId="41" fillId="30" borderId="32" xfId="58" applyFont="1" applyFill="1" applyBorder="1" applyProtection="1">
      <alignment/>
      <protection/>
    </xf>
    <xf numFmtId="0" fontId="41" fillId="30" borderId="33" xfId="58" applyFont="1" applyFill="1" applyBorder="1" applyProtection="1">
      <alignment/>
      <protection/>
    </xf>
    <xf numFmtId="0" fontId="45" fillId="30" borderId="34" xfId="58" applyFont="1" applyFill="1" applyBorder="1" applyAlignment="1" applyProtection="1">
      <alignment horizontal="left"/>
      <protection/>
    </xf>
    <xf numFmtId="0" fontId="51" fillId="30" borderId="35" xfId="58" applyFont="1" applyFill="1" applyBorder="1" applyAlignment="1" applyProtection="1">
      <alignment horizontal="left"/>
      <protection/>
    </xf>
    <xf numFmtId="0" fontId="45" fillId="30" borderId="35" xfId="58" applyFont="1" applyFill="1" applyBorder="1" applyAlignment="1" applyProtection="1">
      <alignment horizontal="left"/>
      <protection/>
    </xf>
    <xf numFmtId="0" fontId="41" fillId="30" borderId="36" xfId="58" applyFont="1" applyFill="1" applyBorder="1" applyProtection="1">
      <alignment/>
      <protection/>
    </xf>
    <xf numFmtId="0" fontId="41" fillId="30" borderId="35" xfId="58" applyFont="1" applyFill="1" applyBorder="1" applyProtection="1">
      <alignment/>
      <protection/>
    </xf>
    <xf numFmtId="0" fontId="44" fillId="30" borderId="37" xfId="58" applyFont="1" applyFill="1" applyBorder="1" applyAlignment="1" applyProtection="1">
      <alignment horizontal="center"/>
      <protection/>
    </xf>
    <xf numFmtId="0" fontId="41" fillId="30" borderId="34" xfId="58" applyFont="1" applyFill="1" applyBorder="1" applyProtection="1">
      <alignment/>
      <protection/>
    </xf>
    <xf numFmtId="0" fontId="43" fillId="30" borderId="34" xfId="58" applyFont="1" applyFill="1" applyBorder="1" applyProtection="1">
      <alignment/>
      <protection/>
    </xf>
    <xf numFmtId="0" fontId="43" fillId="30" borderId="32" xfId="58" applyFont="1" applyFill="1" applyBorder="1" applyProtection="1">
      <alignment/>
      <protection/>
    </xf>
    <xf numFmtId="0" fontId="45" fillId="30" borderId="36" xfId="58" applyFont="1" applyFill="1" applyBorder="1" applyAlignment="1" applyProtection="1">
      <alignment horizontal="left"/>
      <protection/>
    </xf>
    <xf numFmtId="0" fontId="41" fillId="30" borderId="32" xfId="58" applyFont="1" applyFill="1" applyBorder="1" applyAlignment="1" applyProtection="1">
      <alignment horizontal="left"/>
      <protection/>
    </xf>
    <xf numFmtId="0" fontId="51" fillId="30" borderId="38" xfId="58" applyFont="1" applyFill="1" applyBorder="1" applyAlignment="1" applyProtection="1">
      <alignment horizontal="left"/>
      <protection/>
    </xf>
    <xf numFmtId="0" fontId="41" fillId="30" borderId="38" xfId="58" applyFont="1" applyFill="1" applyBorder="1" applyProtection="1">
      <alignment/>
      <protection/>
    </xf>
    <xf numFmtId="0" fontId="45" fillId="30" borderId="38" xfId="58" applyFont="1" applyFill="1" applyBorder="1" applyAlignment="1" applyProtection="1">
      <alignment horizontal="left"/>
      <protection/>
    </xf>
    <xf numFmtId="0" fontId="4" fillId="30" borderId="19" xfId="57" applyFont="1" applyFill="1" applyBorder="1" applyAlignment="1">
      <alignment horizontal="center" wrapText="1"/>
      <protection/>
    </xf>
    <xf numFmtId="0" fontId="0" fillId="30" borderId="0" xfId="58" applyFont="1" applyFill="1" applyProtection="1">
      <alignment/>
      <protection/>
    </xf>
    <xf numFmtId="0" fontId="56" fillId="30" borderId="0" xfId="58" applyFont="1" applyFill="1" applyAlignment="1" applyProtection="1">
      <alignment horizontal="center" vertical="center"/>
      <protection/>
    </xf>
    <xf numFmtId="0" fontId="32" fillId="30" borderId="39" xfId="45" applyFont="1" applyFill="1" applyBorder="1" applyAlignment="1">
      <alignment horizontal="center" vertical="center"/>
    </xf>
    <xf numFmtId="0" fontId="53" fillId="30" borderId="23" xfId="58" applyFont="1" applyFill="1" applyBorder="1" applyAlignment="1" applyProtection="1">
      <alignment horizontal="center" vertical="top" wrapText="1"/>
      <protection/>
    </xf>
    <xf numFmtId="14" fontId="55" fillId="30" borderId="0" xfId="58" applyNumberFormat="1" applyFont="1" applyFill="1" applyAlignment="1" applyProtection="1">
      <alignment horizontal="center" vertical="center"/>
      <protection/>
    </xf>
    <xf numFmtId="0" fontId="54" fillId="30" borderId="23" xfId="58" applyFont="1" applyFill="1" applyBorder="1" applyAlignment="1" applyProtection="1">
      <alignment horizontal="center" vertical="center"/>
      <protection/>
    </xf>
    <xf numFmtId="0" fontId="46" fillId="30" borderId="30" xfId="58" applyFont="1" applyFill="1" applyBorder="1" applyAlignment="1" applyProtection="1">
      <alignment horizontal="right"/>
      <protection/>
    </xf>
    <xf numFmtId="0" fontId="3" fillId="35" borderId="40" xfId="57" applyFont="1" applyFill="1" applyBorder="1" applyAlignment="1">
      <alignment horizontal="center" vertical="center"/>
      <protection/>
    </xf>
    <xf numFmtId="0" fontId="3" fillId="35" borderId="41" xfId="57" applyFont="1" applyFill="1" applyBorder="1" applyAlignment="1">
      <alignment horizontal="center" vertical="center"/>
      <protection/>
    </xf>
    <xf numFmtId="0" fontId="3" fillId="35" borderId="42" xfId="57" applyFont="1" applyFill="1" applyBorder="1" applyAlignment="1">
      <alignment horizontal="center" vertical="center"/>
      <protection/>
    </xf>
    <xf numFmtId="0" fontId="32" fillId="30" borderId="43" xfId="45" applyFont="1" applyFill="1" applyBorder="1" applyAlignment="1" applyProtection="1">
      <alignment horizontal="center" vertical="center"/>
      <protection/>
    </xf>
    <xf numFmtId="0" fontId="53" fillId="30" borderId="31" xfId="58" applyFont="1" applyFill="1" applyBorder="1" applyAlignment="1" applyProtection="1">
      <alignment horizontal="center" vertical="top" wrapText="1"/>
      <protection/>
    </xf>
    <xf numFmtId="0" fontId="54" fillId="30" borderId="31" xfId="58" applyFont="1" applyFill="1" applyBorder="1" applyAlignment="1" applyProtection="1">
      <alignment horizontal="center" vertical="center"/>
      <protection/>
    </xf>
    <xf numFmtId="0" fontId="46" fillId="30" borderId="38" xfId="58" applyFont="1" applyFill="1" applyBorder="1" applyAlignment="1" applyProtection="1">
      <alignment horizontal="righ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Standard_MD MAIN DRAW AND QUALIFICATIO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_setka3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1000kom" xfId="57"/>
    <cellStyle name="Обычный_setka3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一般_forms_in_excel" xfId="69"/>
    <cellStyle name="千分位[0]_forms_in_excel" xfId="70"/>
    <cellStyle name="千分位_forms_in_excel" xfId="71"/>
    <cellStyle name="貨幣 [0]_forms_in_excel" xfId="72"/>
    <cellStyle name="貨幣_forms_in_excel" xfId="73"/>
    <cellStyle name="超連結_19980719_aksel" xfId="74"/>
  </cellStyles>
  <dxfs count="4"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color indexed="1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1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E1FF"/>
      <rgbColor rgb="00FFAFFF"/>
      <rgbColor rgb="00FF7D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854~1\LOCALS~1\Temp\Rar$DI01.469\&#1052;&#1054;&#1049;%20&#1050;&#1054;&#1052;&#1055;\&#1056;&#1057;\doc\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854~1\LOCALS~1\Temp\Rar$DI01.469\&#1052;&#1054;&#1049;%20&#1050;&#1054;&#1052;&#1055;\&#1056;&#1057;\sony\ABSOLUTO\AC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854~1\LOCALS~1\Temp\Rar$DI01.469\&#1052;&#1054;&#1049;%20&#1050;&#1054;&#1052;&#1055;\&#1056;&#1057;\yo\Cadete%20con%20f&#243;rmu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854~1\LOCALS~1\Temp\Rar$DI01.469\&#1052;&#1054;&#1049;%20&#1050;&#1054;&#1052;&#1055;\&#1056;&#1057;\DOKUME~1\BOSS\LOKALE~1\Temp\Tempor&#228;res%20Verzeichnis%201%20f&#252;r%202007%20Russian%20Open.zip\WJTTC%202005%20AUT\LI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854~1\LOCALS~1\Temp\Rar$DI01.469\&#1052;&#1054;&#1049;%20&#1050;&#1054;&#1052;&#1055;\&#1056;&#1057;\DOKUME~1\BOSS\LOKALE~1\Temp\Tempor&#228;res%20Verzeichnis%201%20f&#252;r%202007%20Russian%20Open.zip\WJC%202006-05%20ESP\SYOC%20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J37"/>
  <sheetViews>
    <sheetView showRowColHeaders="0" tabSelected="1" zoomScaleSheetLayoutView="97" workbookViewId="0" topLeftCell="A1">
      <selection activeCell="A1" sqref="A1:I1"/>
    </sheetView>
  </sheetViews>
  <sheetFormatPr defaultColWidth="9.00390625" defaultRowHeight="12.75"/>
  <cols>
    <col min="1" max="1" width="5.75390625" style="29" customWidth="1"/>
    <col min="2" max="2" width="42.75390625" style="29" customWidth="1"/>
    <col min="3" max="3" width="9.125" style="29" customWidth="1"/>
    <col min="4" max="4" width="25.75390625" style="29" customWidth="1"/>
    <col min="5" max="5" width="9.125" style="29" customWidth="1"/>
    <col min="6" max="6" width="4.75390625" style="29" customWidth="1"/>
    <col min="7" max="7" width="7.75390625" style="29" customWidth="1"/>
    <col min="8" max="8" width="23.75390625" style="29" customWidth="1"/>
    <col min="9" max="9" width="6.75390625" style="29" customWidth="1"/>
    <col min="10" max="16384" width="9.125" style="29" customWidth="1"/>
  </cols>
  <sheetData>
    <row r="1" spans="1:9" ht="16.5" thickBot="1">
      <c r="A1" s="162" t="s">
        <v>125</v>
      </c>
      <c r="B1" s="162"/>
      <c r="C1" s="162"/>
      <c r="D1" s="162"/>
      <c r="E1" s="162"/>
      <c r="F1" s="162"/>
      <c r="G1" s="162"/>
      <c r="H1" s="162"/>
      <c r="I1" s="162"/>
    </row>
    <row r="2" spans="1:10" ht="26.25">
      <c r="A2" s="163" t="s">
        <v>126</v>
      </c>
      <c r="B2" s="163"/>
      <c r="C2" s="163"/>
      <c r="D2" s="163"/>
      <c r="E2" s="163"/>
      <c r="F2" s="163"/>
      <c r="G2" s="163"/>
      <c r="H2" s="163"/>
      <c r="I2" s="163"/>
      <c r="J2" s="30"/>
    </row>
    <row r="3" spans="1:10" ht="19.5" customHeight="1">
      <c r="A3" s="161" t="s">
        <v>127</v>
      </c>
      <c r="B3" s="161"/>
      <c r="C3" s="161"/>
      <c r="D3" s="161"/>
      <c r="E3" s="161"/>
      <c r="F3" s="161"/>
      <c r="G3" s="161"/>
      <c r="H3" s="161"/>
      <c r="I3" s="161"/>
      <c r="J3" s="31"/>
    </row>
    <row r="4" spans="1:10" ht="15.75">
      <c r="A4" s="32"/>
      <c r="B4" s="32"/>
      <c r="C4" s="32"/>
      <c r="D4" s="32"/>
      <c r="E4" s="32"/>
      <c r="F4" s="32"/>
      <c r="G4" s="32"/>
      <c r="H4" s="32"/>
      <c r="I4" s="32"/>
      <c r="J4" s="31"/>
    </row>
    <row r="5" spans="1:9" ht="10.5" customHeight="1">
      <c r="A5" s="33"/>
      <c r="B5" s="34" t="s">
        <v>90</v>
      </c>
      <c r="C5" s="35" t="s">
        <v>0</v>
      </c>
      <c r="D5" s="33" t="s">
        <v>91</v>
      </c>
      <c r="E5" s="33"/>
      <c r="F5" s="33"/>
      <c r="G5" s="33"/>
      <c r="H5" s="33"/>
      <c r="I5" s="33"/>
    </row>
    <row r="6" spans="1:9" ht="18">
      <c r="A6" s="36"/>
      <c r="B6" s="37" t="s">
        <v>38</v>
      </c>
      <c r="C6" s="38">
        <v>1</v>
      </c>
      <c r="D6" s="39" t="str">
        <f>'19д1'!M36</f>
        <v>Гафурийский р-н</v>
      </c>
      <c r="E6" s="33">
        <v>1</v>
      </c>
      <c r="F6" s="160" t="s">
        <v>213</v>
      </c>
      <c r="G6" s="33"/>
      <c r="H6" s="33"/>
      <c r="I6" s="33"/>
    </row>
    <row r="7" spans="1:9" ht="18">
      <c r="A7" s="36"/>
      <c r="B7" s="37" t="s">
        <v>17</v>
      </c>
      <c r="C7" s="38">
        <v>2</v>
      </c>
      <c r="D7" s="39" t="str">
        <f>'19д1'!M56</f>
        <v>Благовещенский р-н 1</v>
      </c>
      <c r="E7" s="33">
        <f>'19д1'!L56</f>
        <v>0</v>
      </c>
      <c r="F7" s="33"/>
      <c r="G7" s="33"/>
      <c r="H7" s="33"/>
      <c r="I7" s="33"/>
    </row>
    <row r="8" spans="1:9" ht="18">
      <c r="A8" s="36"/>
      <c r="B8" s="37" t="s">
        <v>10</v>
      </c>
      <c r="C8" s="38">
        <v>3</v>
      </c>
      <c r="D8" s="39" t="str">
        <f>'19д2'!Q23</f>
        <v>г.Стерлитамак</v>
      </c>
      <c r="E8" s="33">
        <f>'19д2'!P23</f>
        <v>0</v>
      </c>
      <c r="F8" s="33"/>
      <c r="G8" s="33"/>
      <c r="H8" s="33"/>
      <c r="I8" s="33"/>
    </row>
    <row r="9" spans="1:9" ht="18">
      <c r="A9" s="36"/>
      <c r="B9" s="37" t="s">
        <v>6</v>
      </c>
      <c r="C9" s="38">
        <v>4</v>
      </c>
      <c r="D9" s="39" t="str">
        <f>'19д2'!Q33</f>
        <v>г.Нефтекамск 2</v>
      </c>
      <c r="E9" s="33">
        <f>'19д2'!P33</f>
        <v>0</v>
      </c>
      <c r="F9" s="33"/>
      <c r="G9" s="33"/>
      <c r="H9" s="33"/>
      <c r="I9" s="33"/>
    </row>
    <row r="10" spans="1:9" ht="18">
      <c r="A10" s="36"/>
      <c r="B10" s="37" t="s">
        <v>5</v>
      </c>
      <c r="C10" s="38">
        <v>5</v>
      </c>
      <c r="D10" s="39" t="str">
        <f>'19д1'!M63</f>
        <v>Караидельский р-н</v>
      </c>
      <c r="E10" s="33">
        <v>2</v>
      </c>
      <c r="F10" s="160" t="s">
        <v>213</v>
      </c>
      <c r="G10" s="33"/>
      <c r="H10" s="33"/>
      <c r="I10" s="33"/>
    </row>
    <row r="11" spans="1:9" ht="18">
      <c r="A11" s="36"/>
      <c r="B11" s="37" t="s">
        <v>69</v>
      </c>
      <c r="C11" s="38">
        <v>6</v>
      </c>
      <c r="D11" s="39" t="str">
        <f>'19д1'!M65</f>
        <v>Мишкинский р-н</v>
      </c>
      <c r="E11" s="33">
        <v>3</v>
      </c>
      <c r="F11" s="160" t="s">
        <v>213</v>
      </c>
      <c r="G11" s="33"/>
      <c r="H11" s="33"/>
      <c r="I11" s="33"/>
    </row>
    <row r="12" spans="1:9" ht="18">
      <c r="A12" s="36"/>
      <c r="B12" s="37" t="s">
        <v>39</v>
      </c>
      <c r="C12" s="38">
        <v>7</v>
      </c>
      <c r="D12" s="119" t="str">
        <f>'19д1'!M68</f>
        <v>г.Нефтекамск 1</v>
      </c>
      <c r="E12" s="33">
        <f>'19д1'!L68</f>
        <v>0</v>
      </c>
      <c r="F12" s="33"/>
      <c r="G12" s="33"/>
      <c r="H12" s="33"/>
      <c r="I12" s="33"/>
    </row>
    <row r="13" spans="1:9" ht="18">
      <c r="A13" s="36"/>
      <c r="B13" s="37" t="s">
        <v>68</v>
      </c>
      <c r="C13" s="38">
        <v>8</v>
      </c>
      <c r="D13" s="39" t="str">
        <f>'19д1'!M70</f>
        <v>Бакалинский р-н</v>
      </c>
      <c r="E13" s="33">
        <f>'19д1'!L70</f>
        <v>0</v>
      </c>
      <c r="F13" s="33"/>
      <c r="G13" s="33"/>
      <c r="H13" s="33"/>
      <c r="I13" s="33"/>
    </row>
    <row r="14" spans="1:9" ht="18">
      <c r="A14" s="36"/>
      <c r="B14" s="37" t="s">
        <v>13</v>
      </c>
      <c r="C14" s="38">
        <v>9</v>
      </c>
      <c r="D14" s="119" t="str">
        <f>'19д1'!G72</f>
        <v>Благовещенский р-н 2</v>
      </c>
      <c r="E14" s="33">
        <f>'19д1'!F72</f>
        <v>0</v>
      </c>
      <c r="F14" s="33"/>
      <c r="G14" s="33"/>
      <c r="H14" s="33"/>
      <c r="I14" s="33"/>
    </row>
    <row r="15" spans="1:9" ht="18">
      <c r="A15" s="36"/>
      <c r="B15" s="37" t="s">
        <v>28</v>
      </c>
      <c r="C15" s="38">
        <v>10</v>
      </c>
      <c r="D15" s="39" t="str">
        <f>'19д1'!G75</f>
        <v>г.Сибай</v>
      </c>
      <c r="E15" s="33">
        <f>'19д1'!F75</f>
        <v>0</v>
      </c>
      <c r="F15" s="33"/>
      <c r="G15" s="33"/>
      <c r="H15" s="33"/>
      <c r="I15" s="33"/>
    </row>
    <row r="16" spans="1:9" ht="18">
      <c r="A16" s="36"/>
      <c r="B16" s="37" t="s">
        <v>14</v>
      </c>
      <c r="C16" s="38">
        <v>11</v>
      </c>
      <c r="D16" s="39" t="str">
        <f>'19д1'!M73</f>
        <v>г.Уфа</v>
      </c>
      <c r="E16" s="33">
        <f>'19д1'!L73</f>
        <v>0</v>
      </c>
      <c r="F16" s="33"/>
      <c r="G16" s="33"/>
      <c r="H16" s="33"/>
      <c r="I16" s="33"/>
    </row>
    <row r="17" spans="1:9" ht="18">
      <c r="A17" s="36"/>
      <c r="B17" s="37" t="s">
        <v>20</v>
      </c>
      <c r="C17" s="38">
        <v>12</v>
      </c>
      <c r="D17" s="39" t="str">
        <f>'19д1'!M75</f>
        <v>Альшеевский р-н</v>
      </c>
      <c r="E17" s="33">
        <f>'19д1'!L75</f>
        <v>0</v>
      </c>
      <c r="F17" s="33"/>
      <c r="G17" s="33"/>
      <c r="H17" s="33"/>
      <c r="I17" s="33"/>
    </row>
    <row r="18" spans="1:9" ht="18">
      <c r="A18" s="36"/>
      <c r="B18" s="37" t="s">
        <v>49</v>
      </c>
      <c r="C18" s="38">
        <v>13</v>
      </c>
      <c r="D18" s="39" t="str">
        <f>'19д2'!Q41</f>
        <v>Хайбуллинский р-н</v>
      </c>
      <c r="E18" s="33">
        <f>'19д2'!P41</f>
        <v>0</v>
      </c>
      <c r="F18" s="33"/>
      <c r="G18" s="33"/>
      <c r="H18" s="33"/>
      <c r="I18" s="33"/>
    </row>
    <row r="19" spans="1:9" ht="18">
      <c r="A19" s="36"/>
      <c r="B19" s="37" t="s">
        <v>12</v>
      </c>
      <c r="C19" s="38">
        <v>14</v>
      </c>
      <c r="D19" s="39" t="str">
        <f>'19д2'!Q45</f>
        <v>Дюртюлинский р-н</v>
      </c>
      <c r="E19" s="33">
        <f>'19д2'!P45</f>
        <v>0</v>
      </c>
      <c r="F19" s="33"/>
      <c r="G19" s="33"/>
      <c r="H19" s="33"/>
      <c r="I19" s="33"/>
    </row>
    <row r="20" spans="1:9" ht="18">
      <c r="A20" s="36"/>
      <c r="B20" s="37" t="s">
        <v>16</v>
      </c>
      <c r="C20" s="38">
        <v>15</v>
      </c>
      <c r="D20" s="39" t="str">
        <f>'19д2'!Q47</f>
        <v>Балтачевский р-н</v>
      </c>
      <c r="E20" s="33">
        <f>'19д2'!P47</f>
        <v>0</v>
      </c>
      <c r="F20" s="33"/>
      <c r="G20" s="33"/>
      <c r="H20" s="33"/>
      <c r="I20" s="33"/>
    </row>
    <row r="21" spans="1:9" ht="18">
      <c r="A21" s="36"/>
      <c r="B21" s="37" t="s">
        <v>15</v>
      </c>
      <c r="C21" s="38">
        <v>16</v>
      </c>
      <c r="D21" s="39" t="str">
        <f>'19д2'!Q49</f>
        <v>Нуримановский р-н</v>
      </c>
      <c r="E21" s="33">
        <f>'19д2'!P49</f>
        <v>0</v>
      </c>
      <c r="F21" s="33"/>
      <c r="G21" s="33"/>
      <c r="H21" s="33"/>
      <c r="I21" s="33"/>
    </row>
    <row r="22" spans="1:9" ht="18">
      <c r="A22" s="36"/>
      <c r="B22" s="37" t="s">
        <v>24</v>
      </c>
      <c r="C22" s="38">
        <v>17</v>
      </c>
      <c r="D22" s="39" t="str">
        <f>'19д2'!I45</f>
        <v>Кармаскалинский р-н</v>
      </c>
      <c r="E22" s="33">
        <f>'19д2'!H45</f>
        <v>0</v>
      </c>
      <c r="F22" s="33"/>
      <c r="G22" s="33"/>
      <c r="H22" s="33"/>
      <c r="I22" s="33"/>
    </row>
    <row r="23" spans="1:9" ht="18">
      <c r="A23" s="36"/>
      <c r="B23" s="37" t="s">
        <v>18</v>
      </c>
      <c r="C23" s="38">
        <v>18</v>
      </c>
      <c r="D23" s="39" t="str">
        <f>'19д2'!I51</f>
        <v>Благоварский р-н</v>
      </c>
      <c r="E23" s="33">
        <f>'19д2'!H51</f>
        <v>0</v>
      </c>
      <c r="F23" s="33"/>
      <c r="G23" s="33"/>
      <c r="H23" s="33"/>
      <c r="I23" s="33"/>
    </row>
    <row r="24" spans="1:9" ht="18">
      <c r="A24" s="36"/>
      <c r="B24" s="37" t="s">
        <v>59</v>
      </c>
      <c r="C24" s="38">
        <v>19</v>
      </c>
      <c r="D24" s="39" t="str">
        <f>'19д2'!I54</f>
        <v>Аургазинский р-н</v>
      </c>
      <c r="E24" s="33">
        <f>'19д2'!H54</f>
        <v>0</v>
      </c>
      <c r="F24" s="33"/>
      <c r="G24" s="33"/>
      <c r="H24" s="33"/>
      <c r="I24" s="33"/>
    </row>
    <row r="25" spans="1:9" ht="18">
      <c r="A25" s="36"/>
      <c r="B25" s="37" t="s">
        <v>9</v>
      </c>
      <c r="C25" s="38">
        <v>20</v>
      </c>
      <c r="D25" s="39" t="str">
        <f>'19д2'!I56</f>
        <v>г.Межгорье</v>
      </c>
      <c r="E25" s="33">
        <f>'19д2'!H56</f>
        <v>0</v>
      </c>
      <c r="F25" s="33"/>
      <c r="G25" s="33"/>
      <c r="H25" s="33"/>
      <c r="I25" s="33"/>
    </row>
    <row r="26" spans="1:9" ht="18">
      <c r="A26" s="36"/>
      <c r="B26" s="37" t="s">
        <v>81</v>
      </c>
      <c r="C26" s="38">
        <v>21</v>
      </c>
      <c r="D26" s="39" t="str">
        <f>'19д2'!Q54</f>
        <v>Чекмагушевский р-н</v>
      </c>
      <c r="E26" s="33">
        <f>'19д2'!P54</f>
        <v>0</v>
      </c>
      <c r="F26" s="33"/>
      <c r="G26" s="33"/>
      <c r="H26" s="33"/>
      <c r="I26" s="33"/>
    </row>
    <row r="27" spans="1:9" ht="18">
      <c r="A27" s="36"/>
      <c r="B27" s="37" t="s">
        <v>92</v>
      </c>
      <c r="C27" s="38">
        <v>22</v>
      </c>
      <c r="D27" s="39">
        <f>'19д2'!Q58</f>
        <v>0</v>
      </c>
      <c r="E27" s="33">
        <f>'19д2'!P58</f>
        <v>0</v>
      </c>
      <c r="F27" s="33"/>
      <c r="G27" s="33"/>
      <c r="H27" s="33"/>
      <c r="I27" s="33"/>
    </row>
    <row r="28" spans="1:9" ht="18">
      <c r="A28" s="36"/>
      <c r="B28" s="37" t="s">
        <v>92</v>
      </c>
      <c r="C28" s="38">
        <v>23</v>
      </c>
      <c r="D28" s="39">
        <f>'19д2'!Q60</f>
        <v>0</v>
      </c>
      <c r="E28" s="33">
        <f>'19д2'!P60</f>
        <v>0</v>
      </c>
      <c r="F28" s="33"/>
      <c r="G28" s="33"/>
      <c r="H28" s="33"/>
      <c r="I28" s="33"/>
    </row>
    <row r="29" spans="1:9" ht="18">
      <c r="A29" s="36"/>
      <c r="B29" s="37" t="s">
        <v>92</v>
      </c>
      <c r="C29" s="38">
        <v>24</v>
      </c>
      <c r="D29" s="39">
        <f>'19д2'!Q62</f>
        <v>0</v>
      </c>
      <c r="E29" s="33">
        <f>'19д2'!P62</f>
        <v>0</v>
      </c>
      <c r="F29" s="33"/>
      <c r="G29" s="33"/>
      <c r="H29" s="33"/>
      <c r="I29" s="33"/>
    </row>
    <row r="30" spans="1:9" ht="18">
      <c r="A30" s="36"/>
      <c r="B30" s="37" t="s">
        <v>92</v>
      </c>
      <c r="C30" s="38">
        <v>25</v>
      </c>
      <c r="D30" s="39">
        <f>'19д2'!I64</f>
        <v>0</v>
      </c>
      <c r="E30" s="33">
        <f>'19д2'!H64</f>
        <v>0</v>
      </c>
      <c r="F30" s="33"/>
      <c r="G30" s="33"/>
      <c r="H30" s="33"/>
      <c r="I30" s="33"/>
    </row>
    <row r="31" spans="1:9" ht="18">
      <c r="A31" s="36"/>
      <c r="B31" s="37" t="s">
        <v>92</v>
      </c>
      <c r="C31" s="38">
        <v>26</v>
      </c>
      <c r="D31" s="39">
        <f>'19д2'!I70</f>
        <v>0</v>
      </c>
      <c r="E31" s="33">
        <f>'19д2'!H70</f>
        <v>0</v>
      </c>
      <c r="F31" s="33"/>
      <c r="G31" s="33"/>
      <c r="H31" s="33"/>
      <c r="I31" s="33"/>
    </row>
    <row r="32" spans="1:9" ht="18">
      <c r="A32" s="36"/>
      <c r="B32" s="37" t="s">
        <v>92</v>
      </c>
      <c r="C32" s="38">
        <v>27</v>
      </c>
      <c r="D32" s="39">
        <f>'19д2'!I73</f>
        <v>0</v>
      </c>
      <c r="E32" s="33">
        <f>'19д2'!H73</f>
        <v>0</v>
      </c>
      <c r="F32" s="33"/>
      <c r="G32" s="33"/>
      <c r="H32" s="33"/>
      <c r="I32" s="33"/>
    </row>
    <row r="33" spans="1:9" ht="18">
      <c r="A33" s="36"/>
      <c r="B33" s="37" t="s">
        <v>92</v>
      </c>
      <c r="C33" s="38">
        <v>28</v>
      </c>
      <c r="D33" s="39">
        <f>'19д2'!I75</f>
        <v>0</v>
      </c>
      <c r="E33" s="33">
        <f>'19д2'!H75</f>
        <v>0</v>
      </c>
      <c r="F33" s="33"/>
      <c r="G33" s="33"/>
      <c r="H33" s="33"/>
      <c r="I33" s="33"/>
    </row>
    <row r="34" spans="1:9" ht="18">
      <c r="A34" s="36"/>
      <c r="B34" s="37" t="s">
        <v>92</v>
      </c>
      <c r="C34" s="38">
        <v>29</v>
      </c>
      <c r="D34" s="39">
        <f>'19д2'!Q67</f>
        <v>0</v>
      </c>
      <c r="E34" s="33">
        <f>'19д2'!P67</f>
        <v>0</v>
      </c>
      <c r="F34" s="33"/>
      <c r="G34" s="33"/>
      <c r="H34" s="33"/>
      <c r="I34" s="33"/>
    </row>
    <row r="35" spans="1:9" ht="18">
      <c r="A35" s="36"/>
      <c r="B35" s="37" t="s">
        <v>92</v>
      </c>
      <c r="C35" s="38">
        <v>30</v>
      </c>
      <c r="D35" s="39">
        <f>'19д2'!Q71</f>
        <v>0</v>
      </c>
      <c r="E35" s="33">
        <f>'19д2'!P71</f>
        <v>0</v>
      </c>
      <c r="F35" s="33"/>
      <c r="G35" s="33"/>
      <c r="H35" s="33"/>
      <c r="I35" s="33"/>
    </row>
    <row r="36" spans="1:9" ht="18">
      <c r="A36" s="36"/>
      <c r="B36" s="37" t="s">
        <v>92</v>
      </c>
      <c r="C36" s="38">
        <v>31</v>
      </c>
      <c r="D36" s="39">
        <f>'19д2'!Q73</f>
        <v>0</v>
      </c>
      <c r="E36" s="33">
        <f>'19д2'!P73</f>
        <v>0</v>
      </c>
      <c r="F36" s="33"/>
      <c r="G36" s="33"/>
      <c r="H36" s="33"/>
      <c r="I36" s="33"/>
    </row>
    <row r="37" spans="1:9" ht="18">
      <c r="A37" s="36"/>
      <c r="B37" s="37" t="s">
        <v>92</v>
      </c>
      <c r="C37" s="38">
        <v>32</v>
      </c>
      <c r="D37" s="39" t="str">
        <f>'19д2'!Q75</f>
        <v>_</v>
      </c>
      <c r="E37" s="33">
        <f>'19д2'!P75</f>
        <v>0</v>
      </c>
      <c r="F37" s="33"/>
      <c r="G37" s="33"/>
      <c r="H37" s="33"/>
      <c r="I37" s="3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3:I3"/>
    <mergeCell ref="A1:I1"/>
    <mergeCell ref="A2:I2"/>
  </mergeCells>
  <conditionalFormatting sqref="D6:E37">
    <cfRule type="cellIs" priority="1" dxfId="3" operator="equal" stopIfTrue="1">
      <formula>0</formula>
    </cfRule>
  </conditionalFormatting>
  <conditionalFormatting sqref="B6:B37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Y115"/>
  <sheetViews>
    <sheetView showRowColHeaders="0" showZeros="0" showOutlineSymbols="0" zoomScaleSheetLayoutView="100" workbookViewId="0" topLeftCell="A1">
      <selection activeCell="A1" sqref="A1:M1"/>
    </sheetView>
  </sheetViews>
  <sheetFormatPr defaultColWidth="9.00390625" defaultRowHeight="12.75"/>
  <cols>
    <col min="1" max="1" width="4.375" style="41" customWidth="1"/>
    <col min="2" max="2" width="4.75390625" style="41" customWidth="1"/>
    <col min="3" max="3" width="16.75390625" style="41" customWidth="1"/>
    <col min="4" max="4" width="3.75390625" style="41" customWidth="1"/>
    <col min="5" max="5" width="14.75390625" style="41" customWidth="1"/>
    <col min="6" max="6" width="3.75390625" style="41" customWidth="1"/>
    <col min="7" max="7" width="15.75390625" style="41" customWidth="1"/>
    <col min="8" max="8" width="3.75390625" style="41" customWidth="1"/>
    <col min="9" max="9" width="15.75390625" style="41" customWidth="1"/>
    <col min="10" max="10" width="3.75390625" style="41" customWidth="1"/>
    <col min="11" max="11" width="15.75390625" style="41" customWidth="1"/>
    <col min="12" max="12" width="3.75390625" style="41" customWidth="1"/>
    <col min="13" max="13" width="22.75390625" style="41" customWidth="1"/>
    <col min="14" max="16384" width="9.125" style="41" customWidth="1"/>
  </cols>
  <sheetData>
    <row r="1" spans="1:13" s="29" customFormat="1" ht="16.5" thickBot="1">
      <c r="A1" s="162" t="s">
        <v>128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5" ht="18">
      <c r="A2" s="165" t="str">
        <f>'с19д'!A2</f>
        <v>Командное Первенство Министерства образования Республики Башкортостан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40"/>
      <c r="O2" s="40"/>
    </row>
    <row r="3" spans="1:15" ht="15">
      <c r="A3" s="164" t="str">
        <f>'с19д'!A3</f>
        <v>Женский разряд. г.Уфа. 3-4 ноября 2019 г.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42"/>
      <c r="O3" s="42"/>
    </row>
    <row r="4" spans="1:13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25" ht="10.5" customHeight="1">
      <c r="A5" s="44">
        <v>1</v>
      </c>
      <c r="B5" s="45">
        <f>'с19д'!A6</f>
        <v>0</v>
      </c>
      <c r="C5" s="46" t="str">
        <f>'с19д'!B6</f>
        <v>Благовещенский р-н 1</v>
      </c>
      <c r="D5" s="47"/>
      <c r="E5" s="43"/>
      <c r="F5" s="43"/>
      <c r="G5" s="43"/>
      <c r="H5" s="43"/>
      <c r="I5" s="43"/>
      <c r="J5" s="43"/>
      <c r="K5" s="43"/>
      <c r="L5" s="43"/>
      <c r="M5" s="43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0.5" customHeight="1">
      <c r="A6" s="44"/>
      <c r="B6" s="49"/>
      <c r="C6" s="50">
        <v>1</v>
      </c>
      <c r="D6" s="51">
        <v>0</v>
      </c>
      <c r="E6" s="52" t="s">
        <v>38</v>
      </c>
      <c r="F6" s="53"/>
      <c r="G6" s="43"/>
      <c r="H6" s="54"/>
      <c r="I6" s="43"/>
      <c r="J6" s="54"/>
      <c r="K6" s="43"/>
      <c r="L6" s="54"/>
      <c r="M6" s="43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0.5" customHeight="1">
      <c r="A7" s="44">
        <v>32</v>
      </c>
      <c r="B7" s="45">
        <f>'с19д'!A37</f>
        <v>0</v>
      </c>
      <c r="C7" s="55" t="str">
        <f>'с19д'!B37</f>
        <v>_</v>
      </c>
      <c r="D7" s="56"/>
      <c r="E7" s="57"/>
      <c r="F7" s="53"/>
      <c r="G7" s="43"/>
      <c r="H7" s="54"/>
      <c r="I7" s="43"/>
      <c r="J7" s="54"/>
      <c r="K7" s="43"/>
      <c r="L7" s="54"/>
      <c r="M7" s="43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ht="10.5" customHeight="1">
      <c r="A8" s="44"/>
      <c r="B8" s="49"/>
      <c r="C8" s="43"/>
      <c r="D8" s="54"/>
      <c r="E8" s="50">
        <v>17</v>
      </c>
      <c r="F8" s="51">
        <v>0</v>
      </c>
      <c r="G8" s="52" t="s">
        <v>38</v>
      </c>
      <c r="H8" s="53"/>
      <c r="I8" s="43"/>
      <c r="J8" s="54"/>
      <c r="K8" s="43"/>
      <c r="L8" s="54"/>
      <c r="M8" s="43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5" ht="10.5" customHeight="1">
      <c r="A9" s="44">
        <v>17</v>
      </c>
      <c r="B9" s="45">
        <f>'с19д'!A22</f>
        <v>0</v>
      </c>
      <c r="C9" s="46" t="str">
        <f>'с19д'!B22</f>
        <v>Аургазинский р-н</v>
      </c>
      <c r="D9" s="58"/>
      <c r="E9" s="50"/>
      <c r="F9" s="59"/>
      <c r="G9" s="57"/>
      <c r="H9" s="53"/>
      <c r="I9" s="43"/>
      <c r="J9" s="54"/>
      <c r="K9" s="43"/>
      <c r="L9" s="54"/>
      <c r="M9" s="43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 ht="10.5" customHeight="1">
      <c r="A10" s="44"/>
      <c r="B10" s="49"/>
      <c r="C10" s="50">
        <v>2</v>
      </c>
      <c r="D10" s="51">
        <v>0</v>
      </c>
      <c r="E10" s="60" t="s">
        <v>15</v>
      </c>
      <c r="F10" s="61"/>
      <c r="G10" s="57"/>
      <c r="H10" s="53"/>
      <c r="I10" s="43"/>
      <c r="J10" s="54"/>
      <c r="K10" s="43"/>
      <c r="L10" s="54"/>
      <c r="M10" s="43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 ht="10.5" customHeight="1">
      <c r="A11" s="44">
        <v>16</v>
      </c>
      <c r="B11" s="45">
        <f>'с19д'!A21</f>
        <v>0</v>
      </c>
      <c r="C11" s="55" t="str">
        <f>'с19д'!B21</f>
        <v>Балтачевский р-н</v>
      </c>
      <c r="D11" s="56"/>
      <c r="E11" s="44"/>
      <c r="F11" s="62"/>
      <c r="G11" s="57"/>
      <c r="H11" s="53"/>
      <c r="I11" s="43"/>
      <c r="J11" s="54"/>
      <c r="K11" s="43"/>
      <c r="L11" s="54"/>
      <c r="M11" s="43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ht="10.5" customHeight="1">
      <c r="A12" s="44"/>
      <c r="B12" s="49"/>
      <c r="C12" s="43"/>
      <c r="D12" s="54"/>
      <c r="E12" s="44"/>
      <c r="F12" s="62"/>
      <c r="G12" s="50">
        <v>25</v>
      </c>
      <c r="H12" s="51">
        <v>0</v>
      </c>
      <c r="I12" s="52" t="s">
        <v>38</v>
      </c>
      <c r="J12" s="53"/>
      <c r="K12" s="43"/>
      <c r="L12" s="54"/>
      <c r="M12" s="54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12" customHeight="1">
      <c r="A13" s="44">
        <v>9</v>
      </c>
      <c r="B13" s="45">
        <f>'с19д'!A14</f>
        <v>0</v>
      </c>
      <c r="C13" s="46" t="str">
        <f>'с19д'!B14</f>
        <v>г.Сибай</v>
      </c>
      <c r="D13" s="58"/>
      <c r="E13" s="44"/>
      <c r="F13" s="62"/>
      <c r="G13" s="50"/>
      <c r="H13" s="59"/>
      <c r="I13" s="57"/>
      <c r="J13" s="53"/>
      <c r="K13" s="43"/>
      <c r="L13" s="54"/>
      <c r="M13" s="54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ht="12" customHeight="1">
      <c r="A14" s="44"/>
      <c r="B14" s="49"/>
      <c r="C14" s="50">
        <v>3</v>
      </c>
      <c r="D14" s="51">
        <v>0</v>
      </c>
      <c r="E14" s="63" t="s">
        <v>13</v>
      </c>
      <c r="F14" s="64"/>
      <c r="G14" s="50"/>
      <c r="H14" s="61"/>
      <c r="I14" s="57"/>
      <c r="J14" s="53"/>
      <c r="K14" s="43"/>
      <c r="L14" s="54"/>
      <c r="M14" s="54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ht="12" customHeight="1">
      <c r="A15" s="44">
        <v>24</v>
      </c>
      <c r="B15" s="45">
        <f>'с19д'!A29</f>
        <v>0</v>
      </c>
      <c r="C15" s="55" t="str">
        <f>'с19д'!B29</f>
        <v>_</v>
      </c>
      <c r="D15" s="56"/>
      <c r="E15" s="50"/>
      <c r="F15" s="53"/>
      <c r="G15" s="50"/>
      <c r="H15" s="61"/>
      <c r="I15" s="57"/>
      <c r="J15" s="53"/>
      <c r="K15" s="43"/>
      <c r="L15" s="54"/>
      <c r="M15" s="54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ht="12" customHeight="1">
      <c r="A16" s="44"/>
      <c r="B16" s="49"/>
      <c r="C16" s="43"/>
      <c r="D16" s="54"/>
      <c r="E16" s="50">
        <v>18</v>
      </c>
      <c r="F16" s="51">
        <v>0</v>
      </c>
      <c r="G16" s="60" t="s">
        <v>68</v>
      </c>
      <c r="H16" s="61"/>
      <c r="I16" s="57"/>
      <c r="J16" s="53"/>
      <c r="K16" s="43"/>
      <c r="L16" s="54"/>
      <c r="M16" s="54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ht="12" customHeight="1">
      <c r="A17" s="44">
        <v>25</v>
      </c>
      <c r="B17" s="45">
        <f>'с19д'!A30</f>
        <v>0</v>
      </c>
      <c r="C17" s="46" t="str">
        <f>'с19д'!B30</f>
        <v>_</v>
      </c>
      <c r="D17" s="58"/>
      <c r="E17" s="50"/>
      <c r="F17" s="59"/>
      <c r="G17" s="44"/>
      <c r="H17" s="62"/>
      <c r="I17" s="57"/>
      <c r="J17" s="53"/>
      <c r="K17" s="43"/>
      <c r="L17" s="54"/>
      <c r="M17" s="54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2" customHeight="1">
      <c r="A18" s="44"/>
      <c r="B18" s="49"/>
      <c r="C18" s="50">
        <v>4</v>
      </c>
      <c r="D18" s="51">
        <v>0</v>
      </c>
      <c r="E18" s="60" t="s">
        <v>68</v>
      </c>
      <c r="F18" s="61"/>
      <c r="G18" s="44"/>
      <c r="H18" s="62"/>
      <c r="I18" s="57"/>
      <c r="J18" s="53"/>
      <c r="K18" s="43"/>
      <c r="L18" s="54"/>
      <c r="M18" s="43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ht="12" customHeight="1">
      <c r="A19" s="44">
        <v>8</v>
      </c>
      <c r="B19" s="45">
        <f>'с19д'!A13</f>
        <v>0</v>
      </c>
      <c r="C19" s="55" t="str">
        <f>'с19д'!B13</f>
        <v>г.Нефтекамск 1</v>
      </c>
      <c r="D19" s="56"/>
      <c r="E19" s="44"/>
      <c r="F19" s="62"/>
      <c r="G19" s="44"/>
      <c r="H19" s="62"/>
      <c r="I19" s="57"/>
      <c r="J19" s="53"/>
      <c r="K19" s="43"/>
      <c r="L19" s="54"/>
      <c r="M19" s="43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ht="12" customHeight="1">
      <c r="A20" s="44"/>
      <c r="B20" s="49"/>
      <c r="C20" s="43"/>
      <c r="D20" s="54"/>
      <c r="E20" s="44"/>
      <c r="F20" s="62"/>
      <c r="G20" s="44"/>
      <c r="H20" s="62"/>
      <c r="I20" s="50">
        <v>29</v>
      </c>
      <c r="J20" s="51">
        <v>0</v>
      </c>
      <c r="K20" s="52" t="s">
        <v>38</v>
      </c>
      <c r="L20" s="53"/>
      <c r="M20" s="43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12" customHeight="1">
      <c r="A21" s="44">
        <v>5</v>
      </c>
      <c r="B21" s="45">
        <f>'с19д'!A10</f>
        <v>0</v>
      </c>
      <c r="C21" s="46" t="str">
        <f>'с19д'!B10</f>
        <v>г.Уфа</v>
      </c>
      <c r="D21" s="58"/>
      <c r="E21" s="44"/>
      <c r="F21" s="62"/>
      <c r="G21" s="44"/>
      <c r="H21" s="62"/>
      <c r="I21" s="57"/>
      <c r="J21" s="65"/>
      <c r="K21" s="57"/>
      <c r="L21" s="53"/>
      <c r="M21" s="43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2" customHeight="1">
      <c r="A22" s="44"/>
      <c r="B22" s="49"/>
      <c r="C22" s="50">
        <v>5</v>
      </c>
      <c r="D22" s="51">
        <v>0</v>
      </c>
      <c r="E22" s="63" t="s">
        <v>5</v>
      </c>
      <c r="F22" s="64"/>
      <c r="G22" s="44"/>
      <c r="H22" s="62"/>
      <c r="I22" s="57"/>
      <c r="J22" s="66"/>
      <c r="K22" s="57"/>
      <c r="L22" s="53"/>
      <c r="M22" s="43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ht="12" customHeight="1">
      <c r="A23" s="44">
        <v>28</v>
      </c>
      <c r="B23" s="45">
        <f>'с19д'!A33</f>
        <v>0</v>
      </c>
      <c r="C23" s="55" t="str">
        <f>'с19д'!B33</f>
        <v>_</v>
      </c>
      <c r="D23" s="56"/>
      <c r="E23" s="50"/>
      <c r="F23" s="53"/>
      <c r="G23" s="44"/>
      <c r="H23" s="62"/>
      <c r="I23" s="57"/>
      <c r="J23" s="66"/>
      <c r="K23" s="57"/>
      <c r="L23" s="53"/>
      <c r="M23" s="43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ht="12" customHeight="1">
      <c r="A24" s="44"/>
      <c r="B24" s="49"/>
      <c r="C24" s="43"/>
      <c r="D24" s="54"/>
      <c r="E24" s="50">
        <v>19</v>
      </c>
      <c r="F24" s="51">
        <v>0</v>
      </c>
      <c r="G24" s="63" t="s">
        <v>5</v>
      </c>
      <c r="H24" s="64"/>
      <c r="I24" s="57"/>
      <c r="J24" s="66"/>
      <c r="K24" s="57"/>
      <c r="L24" s="53"/>
      <c r="M24" s="43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ht="12" customHeight="1">
      <c r="A25" s="44">
        <v>21</v>
      </c>
      <c r="B25" s="45">
        <f>'с19д'!A26</f>
        <v>0</v>
      </c>
      <c r="C25" s="46" t="str">
        <f>'с19д'!B26</f>
        <v>Чекмагушевский р-н</v>
      </c>
      <c r="D25" s="58"/>
      <c r="E25" s="50"/>
      <c r="F25" s="59"/>
      <c r="G25" s="50"/>
      <c r="H25" s="53"/>
      <c r="I25" s="57"/>
      <c r="J25" s="66"/>
      <c r="K25" s="57"/>
      <c r="L25" s="53"/>
      <c r="M25" s="43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 ht="12" customHeight="1">
      <c r="A26" s="44"/>
      <c r="B26" s="49"/>
      <c r="C26" s="50">
        <v>6</v>
      </c>
      <c r="D26" s="51">
        <v>0</v>
      </c>
      <c r="E26" s="60" t="s">
        <v>20</v>
      </c>
      <c r="F26" s="61"/>
      <c r="G26" s="50"/>
      <c r="H26" s="53"/>
      <c r="I26" s="57"/>
      <c r="J26" s="66"/>
      <c r="K26" s="57"/>
      <c r="L26" s="53"/>
      <c r="M26" s="4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 ht="12" customHeight="1">
      <c r="A27" s="44">
        <v>12</v>
      </c>
      <c r="B27" s="45">
        <f>'с19д'!A17</f>
        <v>0</v>
      </c>
      <c r="C27" s="55" t="str">
        <f>'с19д'!B17</f>
        <v>Альшеевский р-н</v>
      </c>
      <c r="D27" s="56"/>
      <c r="E27" s="44"/>
      <c r="F27" s="62"/>
      <c r="G27" s="50"/>
      <c r="H27" s="53"/>
      <c r="I27" s="57"/>
      <c r="J27" s="66"/>
      <c r="K27" s="57"/>
      <c r="L27" s="53"/>
      <c r="M27" s="43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ht="12" customHeight="1">
      <c r="A28" s="44"/>
      <c r="B28" s="49"/>
      <c r="C28" s="43"/>
      <c r="D28" s="54"/>
      <c r="E28" s="44"/>
      <c r="F28" s="62"/>
      <c r="G28" s="50">
        <v>26</v>
      </c>
      <c r="H28" s="51">
        <v>0</v>
      </c>
      <c r="I28" s="60" t="s">
        <v>6</v>
      </c>
      <c r="J28" s="66"/>
      <c r="K28" s="57"/>
      <c r="L28" s="53"/>
      <c r="M28" s="43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ht="12" customHeight="1">
      <c r="A29" s="44">
        <v>13</v>
      </c>
      <c r="B29" s="45">
        <f>'с19д'!A18</f>
        <v>0</v>
      </c>
      <c r="C29" s="46" t="str">
        <f>'с19д'!B18</f>
        <v>Дюртюлинский р-н</v>
      </c>
      <c r="D29" s="58"/>
      <c r="E29" s="44"/>
      <c r="F29" s="62"/>
      <c r="G29" s="50"/>
      <c r="H29" s="59"/>
      <c r="I29" s="43"/>
      <c r="J29" s="54"/>
      <c r="K29" s="57"/>
      <c r="L29" s="53"/>
      <c r="M29" s="43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12" customHeight="1">
      <c r="A30" s="44"/>
      <c r="B30" s="49"/>
      <c r="C30" s="50">
        <v>7</v>
      </c>
      <c r="D30" s="51">
        <v>0</v>
      </c>
      <c r="E30" s="63" t="s">
        <v>49</v>
      </c>
      <c r="F30" s="64"/>
      <c r="G30" s="50"/>
      <c r="H30" s="61"/>
      <c r="I30" s="43"/>
      <c r="J30" s="54"/>
      <c r="K30" s="57"/>
      <c r="L30" s="53"/>
      <c r="M30" s="43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ht="12" customHeight="1">
      <c r="A31" s="44">
        <v>20</v>
      </c>
      <c r="B31" s="45">
        <f>'с19д'!A25</f>
        <v>0</v>
      </c>
      <c r="C31" s="55" t="str">
        <f>'с19д'!B25</f>
        <v>Нуримановский р-н</v>
      </c>
      <c r="D31" s="56"/>
      <c r="E31" s="50"/>
      <c r="F31" s="53"/>
      <c r="G31" s="50"/>
      <c r="H31" s="61"/>
      <c r="I31" s="43"/>
      <c r="J31" s="54"/>
      <c r="K31" s="57"/>
      <c r="L31" s="53"/>
      <c r="M31" s="43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ht="12" customHeight="1">
      <c r="A32" s="44"/>
      <c r="B32" s="49"/>
      <c r="C32" s="43"/>
      <c r="D32" s="54"/>
      <c r="E32" s="50">
        <v>20</v>
      </c>
      <c r="F32" s="51">
        <v>0</v>
      </c>
      <c r="G32" s="60" t="s">
        <v>6</v>
      </c>
      <c r="H32" s="61"/>
      <c r="I32" s="43"/>
      <c r="J32" s="54"/>
      <c r="K32" s="57"/>
      <c r="L32" s="53"/>
      <c r="M32" s="43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12" customHeight="1">
      <c r="A33" s="44">
        <v>29</v>
      </c>
      <c r="B33" s="45">
        <f>'с19д'!A34</f>
        <v>0</v>
      </c>
      <c r="C33" s="46" t="str">
        <f>'с19д'!B34</f>
        <v>_</v>
      </c>
      <c r="D33" s="58"/>
      <c r="E33" s="50"/>
      <c r="F33" s="59"/>
      <c r="G33" s="44"/>
      <c r="H33" s="62"/>
      <c r="I33" s="43"/>
      <c r="J33" s="54"/>
      <c r="K33" s="57"/>
      <c r="L33" s="53"/>
      <c r="M33" s="43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12" customHeight="1">
      <c r="A34" s="44"/>
      <c r="B34" s="49"/>
      <c r="C34" s="50">
        <v>8</v>
      </c>
      <c r="D34" s="51">
        <v>0</v>
      </c>
      <c r="E34" s="60" t="s">
        <v>6</v>
      </c>
      <c r="F34" s="61"/>
      <c r="G34" s="44"/>
      <c r="H34" s="62"/>
      <c r="I34" s="43"/>
      <c r="J34" s="54"/>
      <c r="K34" s="57"/>
      <c r="L34" s="53"/>
      <c r="M34" s="43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ht="12" customHeight="1">
      <c r="A35" s="44">
        <v>4</v>
      </c>
      <c r="B35" s="45">
        <f>'с19д'!A9</f>
        <v>0</v>
      </c>
      <c r="C35" s="55" t="str">
        <f>'с19д'!B9</f>
        <v>Мишкинский р-н</v>
      </c>
      <c r="D35" s="56"/>
      <c r="E35" s="44"/>
      <c r="F35" s="62"/>
      <c r="G35" s="44"/>
      <c r="H35" s="62"/>
      <c r="I35" s="43"/>
      <c r="J35" s="54"/>
      <c r="K35" s="57"/>
      <c r="L35" s="53"/>
      <c r="M35" s="43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12" customHeight="1">
      <c r="A36" s="44"/>
      <c r="B36" s="49"/>
      <c r="C36" s="43"/>
      <c r="D36" s="54"/>
      <c r="E36" s="44"/>
      <c r="F36" s="62"/>
      <c r="G36" s="44"/>
      <c r="H36" s="62"/>
      <c r="I36" s="43"/>
      <c r="J36" s="54"/>
      <c r="K36" s="50">
        <v>31</v>
      </c>
      <c r="L36" s="68">
        <v>0</v>
      </c>
      <c r="M36" s="52" t="s">
        <v>17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ht="12" customHeight="1">
      <c r="A37" s="44">
        <v>3</v>
      </c>
      <c r="B37" s="45">
        <f>'с19д'!A8</f>
        <v>0</v>
      </c>
      <c r="C37" s="46" t="str">
        <f>'с19д'!B8</f>
        <v>г.Стерлитамак</v>
      </c>
      <c r="D37" s="58"/>
      <c r="E37" s="44"/>
      <c r="F37" s="62"/>
      <c r="G37" s="44"/>
      <c r="H37" s="62"/>
      <c r="I37" s="43"/>
      <c r="J37" s="54"/>
      <c r="K37" s="57"/>
      <c r="L37" s="53"/>
      <c r="M37" s="69" t="s">
        <v>93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ht="12" customHeight="1">
      <c r="A38" s="44"/>
      <c r="B38" s="49"/>
      <c r="C38" s="50">
        <v>9</v>
      </c>
      <c r="D38" s="51">
        <v>0</v>
      </c>
      <c r="E38" s="63" t="s">
        <v>10</v>
      </c>
      <c r="F38" s="64"/>
      <c r="G38" s="44"/>
      <c r="H38" s="62"/>
      <c r="I38" s="43"/>
      <c r="J38" s="54"/>
      <c r="K38" s="57"/>
      <c r="L38" s="53"/>
      <c r="M38" s="43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ht="12" customHeight="1">
      <c r="A39" s="44">
        <v>30</v>
      </c>
      <c r="B39" s="45">
        <f>'с19д'!A35</f>
        <v>0</v>
      </c>
      <c r="C39" s="55" t="str">
        <f>'с19д'!B35</f>
        <v>_</v>
      </c>
      <c r="D39" s="56"/>
      <c r="E39" s="50"/>
      <c r="F39" s="53"/>
      <c r="G39" s="44"/>
      <c r="H39" s="62"/>
      <c r="I39" s="43"/>
      <c r="J39" s="54"/>
      <c r="K39" s="57"/>
      <c r="L39" s="53"/>
      <c r="M39" s="43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2" customHeight="1">
      <c r="A40" s="44"/>
      <c r="B40" s="49"/>
      <c r="C40" s="43"/>
      <c r="D40" s="54"/>
      <c r="E40" s="50">
        <v>21</v>
      </c>
      <c r="F40" s="51">
        <v>0</v>
      </c>
      <c r="G40" s="63" t="s">
        <v>10</v>
      </c>
      <c r="H40" s="64"/>
      <c r="I40" s="43"/>
      <c r="J40" s="54"/>
      <c r="K40" s="57"/>
      <c r="L40" s="53"/>
      <c r="M40" s="43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2" customHeight="1">
      <c r="A41" s="44">
        <v>19</v>
      </c>
      <c r="B41" s="45">
        <f>'с19д'!A24</f>
        <v>0</v>
      </c>
      <c r="C41" s="46" t="str">
        <f>'с19д'!B24</f>
        <v>г.Межгорье</v>
      </c>
      <c r="D41" s="58"/>
      <c r="E41" s="50"/>
      <c r="F41" s="59"/>
      <c r="G41" s="50"/>
      <c r="H41" s="53"/>
      <c r="I41" s="43"/>
      <c r="J41" s="54"/>
      <c r="K41" s="57"/>
      <c r="L41" s="53"/>
      <c r="M41" s="43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ht="12" customHeight="1">
      <c r="A42" s="44"/>
      <c r="B42" s="49"/>
      <c r="C42" s="50">
        <v>10</v>
      </c>
      <c r="D42" s="51">
        <v>0</v>
      </c>
      <c r="E42" s="60" t="s">
        <v>12</v>
      </c>
      <c r="F42" s="61"/>
      <c r="G42" s="50"/>
      <c r="H42" s="53"/>
      <c r="I42" s="43"/>
      <c r="J42" s="54"/>
      <c r="K42" s="57"/>
      <c r="L42" s="53"/>
      <c r="M42" s="43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ht="12" customHeight="1">
      <c r="A43" s="44">
        <v>14</v>
      </c>
      <c r="B43" s="45">
        <f>'с19д'!A19</f>
        <v>0</v>
      </c>
      <c r="C43" s="55" t="str">
        <f>'с19д'!B19</f>
        <v>Кармаскалинский р-н</v>
      </c>
      <c r="D43" s="56"/>
      <c r="E43" s="44"/>
      <c r="F43" s="62"/>
      <c r="G43" s="50"/>
      <c r="H43" s="53"/>
      <c r="I43" s="43"/>
      <c r="J43" s="54"/>
      <c r="K43" s="57"/>
      <c r="L43" s="53"/>
      <c r="M43" s="43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ht="12" customHeight="1">
      <c r="A44" s="44"/>
      <c r="B44" s="49"/>
      <c r="C44" s="43"/>
      <c r="D44" s="54"/>
      <c r="E44" s="44"/>
      <c r="F44" s="62"/>
      <c r="G44" s="50">
        <v>27</v>
      </c>
      <c r="H44" s="51">
        <v>0</v>
      </c>
      <c r="I44" s="52" t="s">
        <v>10</v>
      </c>
      <c r="J44" s="53"/>
      <c r="K44" s="57"/>
      <c r="L44" s="53"/>
      <c r="M44" s="43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ht="12" customHeight="1">
      <c r="A45" s="44">
        <v>11</v>
      </c>
      <c r="B45" s="45">
        <f>'с19д'!A16</f>
        <v>0</v>
      </c>
      <c r="C45" s="46" t="str">
        <f>'с19д'!B16</f>
        <v>Караидельский р-н</v>
      </c>
      <c r="D45" s="58"/>
      <c r="E45" s="44"/>
      <c r="F45" s="62"/>
      <c r="G45" s="50"/>
      <c r="H45" s="59"/>
      <c r="I45" s="57"/>
      <c r="J45" s="53"/>
      <c r="K45" s="57"/>
      <c r="L45" s="53"/>
      <c r="M45" s="43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ht="12" customHeight="1">
      <c r="A46" s="44"/>
      <c r="B46" s="49"/>
      <c r="C46" s="50">
        <v>11</v>
      </c>
      <c r="D46" s="51">
        <v>0</v>
      </c>
      <c r="E46" s="63" t="s">
        <v>14</v>
      </c>
      <c r="F46" s="64"/>
      <c r="G46" s="50"/>
      <c r="H46" s="61"/>
      <c r="I46" s="57"/>
      <c r="J46" s="53"/>
      <c r="K46" s="57"/>
      <c r="L46" s="53"/>
      <c r="M46" s="43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 ht="12" customHeight="1">
      <c r="A47" s="44">
        <v>22</v>
      </c>
      <c r="B47" s="45">
        <f>'с19д'!A27</f>
        <v>0</v>
      </c>
      <c r="C47" s="55" t="str">
        <f>'с19д'!B27</f>
        <v>_</v>
      </c>
      <c r="D47" s="56"/>
      <c r="E47" s="50"/>
      <c r="F47" s="53"/>
      <c r="G47" s="50"/>
      <c r="H47" s="61"/>
      <c r="I47" s="57"/>
      <c r="J47" s="53"/>
      <c r="K47" s="57"/>
      <c r="L47" s="53"/>
      <c r="M47" s="43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ht="12" customHeight="1">
      <c r="A48" s="44"/>
      <c r="B48" s="49"/>
      <c r="C48" s="43"/>
      <c r="D48" s="54"/>
      <c r="E48" s="50">
        <v>22</v>
      </c>
      <c r="F48" s="51">
        <v>0</v>
      </c>
      <c r="G48" s="60" t="s">
        <v>69</v>
      </c>
      <c r="H48" s="61"/>
      <c r="I48" s="57"/>
      <c r="J48" s="53"/>
      <c r="K48" s="57"/>
      <c r="L48" s="53"/>
      <c r="M48" s="43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ht="12" customHeight="1">
      <c r="A49" s="44">
        <v>27</v>
      </c>
      <c r="B49" s="45">
        <f>'с19д'!A32</f>
        <v>0</v>
      </c>
      <c r="C49" s="46" t="str">
        <f>'с19д'!B32</f>
        <v>_</v>
      </c>
      <c r="D49" s="58"/>
      <c r="E49" s="50"/>
      <c r="F49" s="59"/>
      <c r="G49" s="44"/>
      <c r="H49" s="62"/>
      <c r="I49" s="57"/>
      <c r="J49" s="53"/>
      <c r="K49" s="57"/>
      <c r="L49" s="53"/>
      <c r="M49" s="43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5" ht="12" customHeight="1">
      <c r="A50" s="44"/>
      <c r="B50" s="49"/>
      <c r="C50" s="50">
        <v>12</v>
      </c>
      <c r="D50" s="51">
        <v>0</v>
      </c>
      <c r="E50" s="60" t="s">
        <v>69</v>
      </c>
      <c r="F50" s="61"/>
      <c r="G50" s="44"/>
      <c r="H50" s="62"/>
      <c r="I50" s="57"/>
      <c r="J50" s="53"/>
      <c r="K50" s="57"/>
      <c r="L50" s="53"/>
      <c r="M50" s="43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:25" ht="12" customHeight="1">
      <c r="A51" s="44">
        <v>6</v>
      </c>
      <c r="B51" s="45">
        <f>'с19д'!A11</f>
        <v>0</v>
      </c>
      <c r="C51" s="55" t="str">
        <f>'с19д'!B11</f>
        <v>г.Нефтекамск 2</v>
      </c>
      <c r="D51" s="56"/>
      <c r="E51" s="44"/>
      <c r="F51" s="62"/>
      <c r="G51" s="43"/>
      <c r="H51" s="54"/>
      <c r="I51" s="57"/>
      <c r="J51" s="53"/>
      <c r="K51" s="57"/>
      <c r="L51" s="53"/>
      <c r="M51" s="43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:25" ht="12" customHeight="1">
      <c r="A52" s="44"/>
      <c r="B52" s="49"/>
      <c r="C52" s="43"/>
      <c r="D52" s="54"/>
      <c r="E52" s="44"/>
      <c r="F52" s="62"/>
      <c r="G52" s="43"/>
      <c r="H52" s="54"/>
      <c r="I52" s="50">
        <v>30</v>
      </c>
      <c r="J52" s="51">
        <v>0</v>
      </c>
      <c r="K52" s="67" t="s">
        <v>17</v>
      </c>
      <c r="L52" s="53"/>
      <c r="M52" s="43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:25" ht="12" customHeight="1">
      <c r="A53" s="44">
        <v>7</v>
      </c>
      <c r="B53" s="45">
        <f>'с19д'!A12</f>
        <v>0</v>
      </c>
      <c r="C53" s="46" t="str">
        <f>'с19д'!B12</f>
        <v>Благовещенский р-н 2</v>
      </c>
      <c r="D53" s="58"/>
      <c r="E53" s="44"/>
      <c r="F53" s="62"/>
      <c r="G53" s="43"/>
      <c r="H53" s="54"/>
      <c r="I53" s="57"/>
      <c r="J53" s="65"/>
      <c r="K53" s="43"/>
      <c r="L53" s="54"/>
      <c r="M53" s="43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:25" ht="12" customHeight="1">
      <c r="A54" s="44"/>
      <c r="B54" s="49"/>
      <c r="C54" s="50">
        <v>13</v>
      </c>
      <c r="D54" s="51">
        <v>0</v>
      </c>
      <c r="E54" s="63" t="s">
        <v>39</v>
      </c>
      <c r="F54" s="64"/>
      <c r="G54" s="43"/>
      <c r="H54" s="54"/>
      <c r="I54" s="57"/>
      <c r="J54" s="70"/>
      <c r="K54" s="43"/>
      <c r="L54" s="54"/>
      <c r="M54" s="43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:25" ht="12" customHeight="1">
      <c r="A55" s="44">
        <v>26</v>
      </c>
      <c r="B55" s="45">
        <f>'с19д'!A31</f>
        <v>0</v>
      </c>
      <c r="C55" s="55" t="str">
        <f>'с19д'!B31</f>
        <v>_</v>
      </c>
      <c r="D55" s="56"/>
      <c r="E55" s="50"/>
      <c r="F55" s="53"/>
      <c r="G55" s="43"/>
      <c r="H55" s="54"/>
      <c r="I55" s="57"/>
      <c r="J55" s="70"/>
      <c r="K55" s="43"/>
      <c r="L55" s="54"/>
      <c r="M55" s="43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ht="12" customHeight="1">
      <c r="A56" s="44"/>
      <c r="B56" s="49"/>
      <c r="C56" s="43"/>
      <c r="D56" s="54"/>
      <c r="E56" s="50">
        <v>23</v>
      </c>
      <c r="F56" s="51">
        <v>0</v>
      </c>
      <c r="G56" s="52" t="s">
        <v>28</v>
      </c>
      <c r="H56" s="53"/>
      <c r="I56" s="57"/>
      <c r="J56" s="70"/>
      <c r="K56" s="71">
        <v>-31</v>
      </c>
      <c r="L56" s="45">
        <f>IF(L36=J20,J52,IF(L36=J52,J20,0))</f>
        <v>0</v>
      </c>
      <c r="M56" s="46" t="str">
        <f>IF(M36=K20,K52,IF(M36=K52,K20,0))</f>
        <v>Благовещенский р-н 1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:25" ht="12" customHeight="1">
      <c r="A57" s="44">
        <v>23</v>
      </c>
      <c r="B57" s="45">
        <f>'с19д'!A28</f>
        <v>0</v>
      </c>
      <c r="C57" s="46" t="str">
        <f>'с19д'!B28</f>
        <v>_</v>
      </c>
      <c r="D57" s="58"/>
      <c r="E57" s="57"/>
      <c r="F57" s="59"/>
      <c r="G57" s="57"/>
      <c r="H57" s="53"/>
      <c r="I57" s="57"/>
      <c r="J57" s="70"/>
      <c r="K57" s="43"/>
      <c r="L57" s="54"/>
      <c r="M57" s="69" t="s">
        <v>94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:25" ht="12" customHeight="1">
      <c r="A58" s="44"/>
      <c r="B58" s="49"/>
      <c r="C58" s="50">
        <v>14</v>
      </c>
      <c r="D58" s="51">
        <v>0</v>
      </c>
      <c r="E58" s="67" t="s">
        <v>28</v>
      </c>
      <c r="F58" s="61"/>
      <c r="G58" s="57"/>
      <c r="H58" s="53"/>
      <c r="I58" s="57"/>
      <c r="J58" s="70"/>
      <c r="K58" s="43"/>
      <c r="L58" s="54"/>
      <c r="M58" s="43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:25" ht="12" customHeight="1">
      <c r="A59" s="44">
        <v>10</v>
      </c>
      <c r="B59" s="45">
        <f>'с19д'!A15</f>
        <v>0</v>
      </c>
      <c r="C59" s="55" t="str">
        <f>'с19д'!B15</f>
        <v>Бакалинский р-н</v>
      </c>
      <c r="D59" s="56"/>
      <c r="E59" s="43"/>
      <c r="F59" s="62"/>
      <c r="G59" s="57"/>
      <c r="H59" s="53"/>
      <c r="I59" s="57"/>
      <c r="J59" s="70"/>
      <c r="K59" s="43"/>
      <c r="L59" s="54"/>
      <c r="M59" s="43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12" customHeight="1">
      <c r="A60" s="44"/>
      <c r="B60" s="49"/>
      <c r="C60" s="43"/>
      <c r="D60" s="54"/>
      <c r="E60" s="43"/>
      <c r="F60" s="62"/>
      <c r="G60" s="50">
        <v>28</v>
      </c>
      <c r="H60" s="51">
        <v>0</v>
      </c>
      <c r="I60" s="67" t="s">
        <v>17</v>
      </c>
      <c r="J60" s="72"/>
      <c r="K60" s="43"/>
      <c r="L60" s="54"/>
      <c r="M60" s="43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:25" ht="12" customHeight="1">
      <c r="A61" s="44">
        <v>15</v>
      </c>
      <c r="B61" s="45">
        <f>'с19д'!A20</f>
        <v>0</v>
      </c>
      <c r="C61" s="46" t="str">
        <f>'с19д'!B20</f>
        <v>Хайбуллинский р-н</v>
      </c>
      <c r="D61" s="58"/>
      <c r="E61" s="43"/>
      <c r="F61" s="62"/>
      <c r="G61" s="57"/>
      <c r="H61" s="59"/>
      <c r="I61" s="43"/>
      <c r="J61" s="43"/>
      <c r="K61" s="43"/>
      <c r="L61" s="54"/>
      <c r="M61" s="43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:25" ht="12" customHeight="1">
      <c r="A62" s="44"/>
      <c r="B62" s="49"/>
      <c r="C62" s="50">
        <v>15</v>
      </c>
      <c r="D62" s="51">
        <v>0</v>
      </c>
      <c r="E62" s="52" t="s">
        <v>16</v>
      </c>
      <c r="F62" s="64"/>
      <c r="G62" s="57"/>
      <c r="H62" s="61"/>
      <c r="I62" s="44">
        <v>-58</v>
      </c>
      <c r="J62" s="45">
        <f>IF('19д2'!N15='19д2'!L11,'19д2'!L19,IF('19д2'!N15='19д2'!L19,'19д2'!L11,0))</f>
        <v>0</v>
      </c>
      <c r="K62" s="46" t="str">
        <f>IF('19д2'!O15='19д2'!M11,'19д2'!M19,IF('19д2'!O15='19д2'!M19,'19д2'!M11,0))</f>
        <v>Караидельский р-н</v>
      </c>
      <c r="L62" s="58"/>
      <c r="M62" s="43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:25" ht="12" customHeight="1">
      <c r="A63" s="44">
        <v>18</v>
      </c>
      <c r="B63" s="45">
        <f>'с19д'!A23</f>
        <v>0</v>
      </c>
      <c r="C63" s="55" t="str">
        <f>'с19д'!B23</f>
        <v>Благоварский р-н</v>
      </c>
      <c r="D63" s="56"/>
      <c r="E63" s="57"/>
      <c r="F63" s="53"/>
      <c r="G63" s="57"/>
      <c r="H63" s="61"/>
      <c r="I63" s="44"/>
      <c r="J63" s="62"/>
      <c r="K63" s="50">
        <v>61</v>
      </c>
      <c r="L63" s="45">
        <v>0</v>
      </c>
      <c r="M63" s="46" t="s">
        <v>14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5" ht="12" customHeight="1">
      <c r="A64" s="44"/>
      <c r="B64" s="49"/>
      <c r="C64" s="43"/>
      <c r="D64" s="54"/>
      <c r="E64" s="50">
        <v>24</v>
      </c>
      <c r="F64" s="51">
        <v>0</v>
      </c>
      <c r="G64" s="67" t="s">
        <v>17</v>
      </c>
      <c r="H64" s="61"/>
      <c r="I64" s="44">
        <v>-59</v>
      </c>
      <c r="J64" s="45">
        <f>IF('19д2'!N31='19д2'!L27,'19д2'!L35,IF('19д2'!N31='19д2'!L35,'19д2'!L27,0))</f>
        <v>0</v>
      </c>
      <c r="K64" s="55" t="str">
        <f>IF('19д2'!O31='19д2'!M27,'19д2'!M35,IF('19д2'!O31='19д2'!M35,'19д2'!M27,0))</f>
        <v>Мишкинский р-н</v>
      </c>
      <c r="L64" s="58"/>
      <c r="M64" s="69" t="s">
        <v>95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ht="12" customHeight="1">
      <c r="A65" s="44">
        <v>31</v>
      </c>
      <c r="B65" s="45">
        <f>'с19д'!A36</f>
        <v>0</v>
      </c>
      <c r="C65" s="46" t="str">
        <f>'с19д'!B36</f>
        <v>_</v>
      </c>
      <c r="D65" s="58"/>
      <c r="E65" s="57"/>
      <c r="F65" s="59"/>
      <c r="G65" s="43"/>
      <c r="H65" s="54"/>
      <c r="I65" s="43"/>
      <c r="J65" s="54"/>
      <c r="K65" s="44">
        <v>-61</v>
      </c>
      <c r="L65" s="45">
        <f>IF(L63=J62,J64,IF(L63=J64,J62,0))</f>
        <v>0</v>
      </c>
      <c r="M65" s="46" t="str">
        <f>IF(M63=K62,K64,IF(M63=K64,K62,0))</f>
        <v>Мишкинский р-н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12" customHeight="1">
      <c r="A66" s="44"/>
      <c r="B66" s="49"/>
      <c r="C66" s="50">
        <v>16</v>
      </c>
      <c r="D66" s="51">
        <v>0</v>
      </c>
      <c r="E66" s="67" t="s">
        <v>17</v>
      </c>
      <c r="F66" s="61"/>
      <c r="G66" s="43"/>
      <c r="H66" s="54"/>
      <c r="I66" s="43"/>
      <c r="J66" s="54"/>
      <c r="K66" s="43"/>
      <c r="L66" s="54"/>
      <c r="M66" s="69" t="s">
        <v>96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:25" ht="12" customHeight="1">
      <c r="A67" s="44">
        <v>2</v>
      </c>
      <c r="B67" s="45">
        <f>'с19д'!A7</f>
        <v>0</v>
      </c>
      <c r="C67" s="55" t="str">
        <f>'с19д'!B7</f>
        <v>Гафурийский р-н</v>
      </c>
      <c r="D67" s="56"/>
      <c r="E67" s="43"/>
      <c r="F67" s="62"/>
      <c r="G67" s="43"/>
      <c r="H67" s="54"/>
      <c r="I67" s="44">
        <v>-56</v>
      </c>
      <c r="J67" s="45">
        <f>IF('19д2'!L11='19д2'!J7,'19д2'!J15,IF('19д2'!L11='19д2'!J15,'19д2'!J7,0))</f>
        <v>0</v>
      </c>
      <c r="K67" s="46" t="str">
        <f>IF('19д2'!M11='19д2'!K7,'19д2'!K15,IF('19д2'!M11='19д2'!K15,'19д2'!K7,0))</f>
        <v>г.Нефтекамск 1</v>
      </c>
      <c r="L67" s="58"/>
      <c r="M67" s="43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:25" ht="12" customHeight="1">
      <c r="A68" s="44"/>
      <c r="B68" s="49"/>
      <c r="C68" s="43"/>
      <c r="D68" s="54"/>
      <c r="E68" s="43"/>
      <c r="F68" s="62"/>
      <c r="G68" s="43"/>
      <c r="H68" s="54"/>
      <c r="I68" s="44"/>
      <c r="J68" s="62"/>
      <c r="K68" s="50">
        <v>62</v>
      </c>
      <c r="L68" s="68">
        <v>0</v>
      </c>
      <c r="M68" s="52" t="s">
        <v>68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:25" ht="12" customHeight="1">
      <c r="A69" s="44">
        <v>-52</v>
      </c>
      <c r="B69" s="45">
        <f>IF('19д2'!J7='19д2'!H5,'19д2'!H9,IF('19д2'!J7='19д2'!H9,'19д2'!H5,0))</f>
        <v>0</v>
      </c>
      <c r="C69" s="46" t="str">
        <f>IF('19д2'!K7='19д2'!I5,'19д2'!I9,IF('19д2'!K7='19д2'!I9,'19д2'!I5,0))</f>
        <v>Благовещенский р-н 2</v>
      </c>
      <c r="D69" s="58"/>
      <c r="E69" s="43"/>
      <c r="F69" s="62"/>
      <c r="G69" s="43"/>
      <c r="H69" s="54"/>
      <c r="I69" s="44">
        <v>-57</v>
      </c>
      <c r="J69" s="45">
        <f>IF('19д2'!L27='19д2'!J23,'19д2'!J31,IF('19д2'!L27='19д2'!J31,'19д2'!J23,0))</f>
        <v>0</v>
      </c>
      <c r="K69" s="55" t="str">
        <f>IF('19д2'!M27='19д2'!K23,'19д2'!K31,IF('19д2'!M27='19д2'!K31,'19д2'!K23,0))</f>
        <v>Бакалинский р-н</v>
      </c>
      <c r="L69" s="58"/>
      <c r="M69" s="69" t="s">
        <v>97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ht="12" customHeight="1">
      <c r="A70" s="44"/>
      <c r="B70" s="49"/>
      <c r="C70" s="50">
        <v>63</v>
      </c>
      <c r="D70" s="68">
        <v>0</v>
      </c>
      <c r="E70" s="52" t="s">
        <v>39</v>
      </c>
      <c r="F70" s="64"/>
      <c r="G70" s="43"/>
      <c r="H70" s="54"/>
      <c r="I70" s="44"/>
      <c r="J70" s="62"/>
      <c r="K70" s="44">
        <v>-62</v>
      </c>
      <c r="L70" s="45">
        <f>IF(L68=J67,J69,IF(L68=J69,J67,0))</f>
        <v>0</v>
      </c>
      <c r="M70" s="46" t="str">
        <f>IF(M68=K67,K69,IF(M68=K69,K67,0))</f>
        <v>Бакалинский р-н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5" ht="12" customHeight="1">
      <c r="A71" s="44">
        <v>-53</v>
      </c>
      <c r="B71" s="45">
        <f>IF('19д2'!J15='19д2'!H13,'19д2'!H17,IF('19д2'!J15='19д2'!H17,'19д2'!H13,0))</f>
        <v>0</v>
      </c>
      <c r="C71" s="55" t="str">
        <f>IF('19д2'!K15='19д2'!I13,'19д2'!I17,IF('19д2'!K15='19д2'!I17,'19д2'!I13,0))</f>
        <v>г.Уфа</v>
      </c>
      <c r="D71" s="56"/>
      <c r="E71" s="57"/>
      <c r="F71" s="53"/>
      <c r="G71" s="73"/>
      <c r="H71" s="53"/>
      <c r="I71" s="44"/>
      <c r="J71" s="62"/>
      <c r="K71" s="43"/>
      <c r="L71" s="54"/>
      <c r="M71" s="69" t="s">
        <v>98</v>
      </c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:25" ht="12" customHeight="1">
      <c r="A72" s="44"/>
      <c r="B72" s="49"/>
      <c r="C72" s="43"/>
      <c r="D72" s="54"/>
      <c r="E72" s="50">
        <v>65</v>
      </c>
      <c r="F72" s="68">
        <v>0</v>
      </c>
      <c r="G72" s="52" t="s">
        <v>39</v>
      </c>
      <c r="H72" s="53"/>
      <c r="I72" s="44">
        <v>-63</v>
      </c>
      <c r="J72" s="45">
        <f>IF(D70=B69,B71,IF(D70=B71,B69,0))</f>
        <v>0</v>
      </c>
      <c r="K72" s="46" t="str">
        <f>IF(E70=C69,C71,IF(E70=C71,C69,0))</f>
        <v>г.Уфа</v>
      </c>
      <c r="L72" s="58"/>
      <c r="M72" s="43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:25" ht="12" customHeight="1">
      <c r="A73" s="44">
        <v>-54</v>
      </c>
      <c r="B73" s="45">
        <f>IF('19д2'!J23='19д2'!H21,'19д2'!H25,IF('19д2'!J23='19д2'!H25,'19д2'!H21,0))</f>
        <v>0</v>
      </c>
      <c r="C73" s="46" t="str">
        <f>IF('19д2'!K23='19д2'!I21,'19д2'!I25,IF('19д2'!K23='19д2'!I25,'19д2'!I21,0))</f>
        <v>Альшеевский р-н</v>
      </c>
      <c r="D73" s="58"/>
      <c r="E73" s="57"/>
      <c r="F73" s="53"/>
      <c r="G73" s="74" t="s">
        <v>99</v>
      </c>
      <c r="H73" s="75"/>
      <c r="I73" s="44"/>
      <c r="J73" s="62"/>
      <c r="K73" s="50">
        <v>66</v>
      </c>
      <c r="L73" s="68">
        <v>0</v>
      </c>
      <c r="M73" s="52" t="s">
        <v>5</v>
      </c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 ht="12" customHeight="1">
      <c r="A74" s="44"/>
      <c r="B74" s="49"/>
      <c r="C74" s="50">
        <v>64</v>
      </c>
      <c r="D74" s="68">
        <v>0</v>
      </c>
      <c r="E74" s="67" t="s">
        <v>13</v>
      </c>
      <c r="F74" s="53"/>
      <c r="G74" s="76"/>
      <c r="H74" s="54"/>
      <c r="I74" s="44">
        <v>-64</v>
      </c>
      <c r="J74" s="45">
        <f>IF(D74=B73,B75,IF(D74=B75,B73,0))</f>
        <v>0</v>
      </c>
      <c r="K74" s="55" t="str">
        <f>IF(E74=C73,C75,IF(E74=C75,C73,0))</f>
        <v>Альшеевский р-н</v>
      </c>
      <c r="L74" s="58"/>
      <c r="M74" s="69" t="s">
        <v>100</v>
      </c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25" ht="12" customHeight="1">
      <c r="A75" s="44">
        <v>-55</v>
      </c>
      <c r="B75" s="45">
        <f>IF('19д2'!J31='19д2'!H29,'19д2'!H33,IF('19д2'!J31='19д2'!H33,'19д2'!H29,0))</f>
        <v>0</v>
      </c>
      <c r="C75" s="55" t="str">
        <f>IF('19д2'!K31='19д2'!I29,'19д2'!I33,IF('19д2'!K31='19д2'!I33,'19д2'!I29,0))</f>
        <v>г.Сибай</v>
      </c>
      <c r="D75" s="58"/>
      <c r="E75" s="44">
        <v>-65</v>
      </c>
      <c r="F75" s="45">
        <f>IF(F72=D70,D74,IF(F72=D74,D70,0))</f>
        <v>0</v>
      </c>
      <c r="G75" s="46" t="str">
        <f>IF(G72=E70,E74,IF(G72=E74,E70,0))</f>
        <v>г.Сибай</v>
      </c>
      <c r="H75" s="58"/>
      <c r="I75" s="43"/>
      <c r="J75" s="43"/>
      <c r="K75" s="44">
        <v>-66</v>
      </c>
      <c r="L75" s="45">
        <f>IF(L73=J72,J74,IF(L73=J74,J72,0))</f>
        <v>0</v>
      </c>
      <c r="M75" s="46" t="str">
        <f>IF(M73=K72,K74,IF(M73=K74,K72,0))</f>
        <v>Альшеевский р-н</v>
      </c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ht="12" customHeight="1">
      <c r="A76" s="44"/>
      <c r="B76" s="77"/>
      <c r="C76" s="43"/>
      <c r="D76" s="54"/>
      <c r="E76" s="43"/>
      <c r="F76" s="54"/>
      <c r="G76" s="69" t="s">
        <v>101</v>
      </c>
      <c r="H76" s="78"/>
      <c r="I76" s="43"/>
      <c r="J76" s="43"/>
      <c r="K76" s="43"/>
      <c r="L76" s="54"/>
      <c r="M76" s="69" t="s">
        <v>102</v>
      </c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1:25" ht="9" customHeight="1">
      <c r="A77" s="79"/>
      <c r="B77" s="80"/>
      <c r="C77" s="79"/>
      <c r="D77" s="81"/>
      <c r="E77" s="79"/>
      <c r="F77" s="81"/>
      <c r="G77" s="79"/>
      <c r="H77" s="81"/>
      <c r="I77" s="79"/>
      <c r="J77" s="79"/>
      <c r="K77" s="79"/>
      <c r="L77" s="81"/>
      <c r="M77" s="79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1:25" ht="9" customHeight="1">
      <c r="A78" s="79"/>
      <c r="B78" s="80"/>
      <c r="C78" s="79"/>
      <c r="D78" s="81"/>
      <c r="E78" s="79"/>
      <c r="F78" s="81"/>
      <c r="G78" s="79"/>
      <c r="H78" s="81"/>
      <c r="I78" s="79"/>
      <c r="J78" s="79"/>
      <c r="K78" s="79"/>
      <c r="L78" s="81"/>
      <c r="M78" s="79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ht="9" customHeight="1">
      <c r="A79" s="82"/>
      <c r="B79" s="83"/>
      <c r="C79" s="82"/>
      <c r="D79" s="84"/>
      <c r="E79" s="82"/>
      <c r="F79" s="84"/>
      <c r="G79" s="82"/>
      <c r="H79" s="84"/>
      <c r="I79" s="82"/>
      <c r="J79" s="82"/>
      <c r="K79" s="82"/>
      <c r="L79" s="84"/>
      <c r="M79" s="82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1:25" ht="12.75">
      <c r="A80" s="82"/>
      <c r="B80" s="83"/>
      <c r="C80" s="82"/>
      <c r="D80" s="84"/>
      <c r="E80" s="82"/>
      <c r="F80" s="84"/>
      <c r="G80" s="82"/>
      <c r="H80" s="84"/>
      <c r="I80" s="82"/>
      <c r="J80" s="82"/>
      <c r="K80" s="82"/>
      <c r="L80" s="84"/>
      <c r="M80" s="82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:13" ht="12.75">
      <c r="A81" s="79"/>
      <c r="B81" s="80"/>
      <c r="C81" s="79"/>
      <c r="D81" s="81"/>
      <c r="E81" s="79"/>
      <c r="F81" s="81"/>
      <c r="G81" s="79"/>
      <c r="H81" s="81"/>
      <c r="I81" s="79"/>
      <c r="J81" s="79"/>
      <c r="K81" s="79"/>
      <c r="L81" s="81"/>
      <c r="M81" s="79"/>
    </row>
    <row r="82" spans="1:13" ht="12.75">
      <c r="A82" s="79"/>
      <c r="B82" s="79"/>
      <c r="C82" s="79"/>
      <c r="D82" s="81"/>
      <c r="E82" s="79"/>
      <c r="F82" s="81"/>
      <c r="G82" s="79"/>
      <c r="H82" s="81"/>
      <c r="I82" s="79"/>
      <c r="J82" s="79"/>
      <c r="K82" s="79"/>
      <c r="L82" s="81"/>
      <c r="M82" s="79"/>
    </row>
    <row r="83" spans="1:13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3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1:13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1:13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1:13" ht="12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1:13" ht="12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1:13" ht="12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1:13" ht="12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1:13" ht="12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1:13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1:13" ht="12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1:13" ht="12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1:13" ht="12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1:13" ht="12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1:13" ht="12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1:13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1:13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1:13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1:13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1:13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1:13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1:13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1:13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1:13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1:13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1:13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1:13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1:13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1:13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</row>
    <row r="112" spans="1:13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</row>
    <row r="113" spans="1:13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4" spans="1:13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</row>
    <row r="115" spans="1:13" ht="12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M1"/>
    <mergeCell ref="A3:M3"/>
    <mergeCell ref="A2:M2"/>
  </mergeCells>
  <conditionalFormatting sqref="A4:M76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AA78"/>
  <sheetViews>
    <sheetView showRowColHeaders="0" showZeros="0" showOutlineSymbols="0" zoomScaleSheetLayoutView="97" workbookViewId="0" topLeftCell="A1">
      <selection activeCell="A1" sqref="A1:S1"/>
    </sheetView>
  </sheetViews>
  <sheetFormatPr defaultColWidth="9.00390625" defaultRowHeight="12.75"/>
  <cols>
    <col min="1" max="1" width="4.375" style="85" customWidth="1"/>
    <col min="2" max="2" width="4.75390625" style="85" customWidth="1"/>
    <col min="3" max="3" width="12.75390625" style="85" customWidth="1"/>
    <col min="4" max="4" width="3.75390625" style="85" customWidth="1"/>
    <col min="5" max="5" width="10.75390625" style="85" customWidth="1"/>
    <col min="6" max="6" width="3.75390625" style="85" customWidth="1"/>
    <col min="7" max="7" width="9.75390625" style="85" customWidth="1"/>
    <col min="8" max="8" width="3.75390625" style="85" customWidth="1"/>
    <col min="9" max="9" width="9.75390625" style="85" customWidth="1"/>
    <col min="10" max="10" width="3.75390625" style="85" customWidth="1"/>
    <col min="11" max="11" width="9.75390625" style="85" customWidth="1"/>
    <col min="12" max="12" width="3.75390625" style="85" customWidth="1"/>
    <col min="13" max="13" width="10.75390625" style="85" customWidth="1"/>
    <col min="14" max="14" width="3.75390625" style="85" customWidth="1"/>
    <col min="15" max="15" width="10.75390625" style="85" customWidth="1"/>
    <col min="16" max="16" width="3.75390625" style="85" customWidth="1"/>
    <col min="17" max="17" width="9.75390625" style="85" customWidth="1"/>
    <col min="18" max="18" width="5.75390625" style="85" customWidth="1"/>
    <col min="19" max="19" width="4.75390625" style="85" customWidth="1"/>
    <col min="20" max="16384" width="9.125" style="85" customWidth="1"/>
  </cols>
  <sheetData>
    <row r="1" spans="1:19" s="29" customFormat="1" ht="16.5" thickBot="1">
      <c r="A1" s="162" t="s">
        <v>128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8">
      <c r="A2" s="165" t="str">
        <f>'с19д'!A2</f>
        <v>Командное Первенство Министерства образования Республики Башкортостан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9.5" customHeight="1">
      <c r="A3" s="164" t="str">
        <f>'с19д'!A3</f>
        <v>Женский разряд. г.Уфа. 3-4 ноября 2019 г.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27" ht="12.75" customHeight="1">
      <c r="A5" s="87">
        <v>-1</v>
      </c>
      <c r="B5" s="88">
        <f>IF('19д1'!D6='19д1'!B5,'19д1'!B7,IF('19д1'!D6='19д1'!B7,'19д1'!B5,0))</f>
        <v>0</v>
      </c>
      <c r="C5" s="89" t="str">
        <f>IF('19д1'!E6='19д1'!C5,'19д1'!C7,IF('19д1'!E6='19д1'!C7,'19д1'!C5,0))</f>
        <v>_</v>
      </c>
      <c r="D5" s="90"/>
      <c r="E5" s="91"/>
      <c r="F5" s="91"/>
      <c r="G5" s="87">
        <v>-25</v>
      </c>
      <c r="H5" s="88">
        <f>IF('19д1'!H12='19д1'!F8,'19д1'!F16,IF('19д1'!H12='19д1'!F16,'19д1'!F8,0))</f>
        <v>0</v>
      </c>
      <c r="I5" s="89" t="str">
        <f>IF('19д1'!I12='19д1'!G8,'19д1'!G16,IF('19д1'!I12='19д1'!G16,'19д1'!G8,0))</f>
        <v>г.Нефтекамск 1</v>
      </c>
      <c r="J5" s="90"/>
      <c r="K5" s="91"/>
      <c r="L5" s="91"/>
      <c r="M5" s="91"/>
      <c r="N5" s="91"/>
      <c r="O5" s="91"/>
      <c r="P5" s="91"/>
      <c r="Q5" s="91"/>
      <c r="R5" s="91"/>
      <c r="S5" s="91"/>
      <c r="T5" s="92"/>
      <c r="U5" s="92"/>
      <c r="V5" s="92"/>
      <c r="W5" s="92"/>
      <c r="X5" s="92"/>
      <c r="Y5" s="92"/>
      <c r="Z5" s="92"/>
      <c r="AA5" s="92"/>
    </row>
    <row r="6" spans="1:27" ht="12.75" customHeight="1">
      <c r="A6" s="87"/>
      <c r="B6" s="87"/>
      <c r="C6" s="93">
        <v>32</v>
      </c>
      <c r="D6" s="94">
        <v>0</v>
      </c>
      <c r="E6" s="95" t="s">
        <v>24</v>
      </c>
      <c r="F6" s="96"/>
      <c r="G6" s="91"/>
      <c r="H6" s="91"/>
      <c r="I6" s="97"/>
      <c r="J6" s="96"/>
      <c r="K6" s="91"/>
      <c r="L6" s="91"/>
      <c r="M6" s="91"/>
      <c r="N6" s="91"/>
      <c r="O6" s="91"/>
      <c r="P6" s="91"/>
      <c r="Q6" s="91"/>
      <c r="R6" s="91"/>
      <c r="S6" s="91"/>
      <c r="T6" s="92"/>
      <c r="U6" s="92"/>
      <c r="V6" s="92"/>
      <c r="W6" s="92"/>
      <c r="X6" s="92"/>
      <c r="Y6" s="92"/>
      <c r="Z6" s="92"/>
      <c r="AA6" s="92"/>
    </row>
    <row r="7" spans="1:27" ht="12.75" customHeight="1">
      <c r="A7" s="87">
        <v>-2</v>
      </c>
      <c r="B7" s="88">
        <f>IF('19д1'!D10='19д1'!B9,'19д1'!B11,IF('19д1'!D10='19д1'!B11,'19д1'!B9,0))</f>
        <v>0</v>
      </c>
      <c r="C7" s="98" t="str">
        <f>IF('19д1'!E10='19д1'!C9,'19д1'!C11,IF('19д1'!E10='19д1'!C11,'19д1'!C9,0))</f>
        <v>Аургазинский р-н</v>
      </c>
      <c r="D7" s="99"/>
      <c r="E7" s="93">
        <v>40</v>
      </c>
      <c r="F7" s="94">
        <v>0</v>
      </c>
      <c r="G7" s="95" t="s">
        <v>16</v>
      </c>
      <c r="H7" s="96"/>
      <c r="I7" s="93">
        <v>52</v>
      </c>
      <c r="J7" s="94">
        <v>0</v>
      </c>
      <c r="K7" s="95" t="s">
        <v>68</v>
      </c>
      <c r="L7" s="96"/>
      <c r="M7" s="91"/>
      <c r="N7" s="91"/>
      <c r="O7" s="91"/>
      <c r="P7" s="91"/>
      <c r="Q7" s="91"/>
      <c r="R7" s="91"/>
      <c r="S7" s="91"/>
      <c r="T7" s="92"/>
      <c r="U7" s="92"/>
      <c r="V7" s="92"/>
      <c r="W7" s="92"/>
      <c r="X7" s="92"/>
      <c r="Y7" s="92"/>
      <c r="Z7" s="92"/>
      <c r="AA7" s="92"/>
    </row>
    <row r="8" spans="1:27" ht="12.75" customHeight="1">
      <c r="A8" s="87"/>
      <c r="B8" s="87"/>
      <c r="C8" s="87">
        <v>-24</v>
      </c>
      <c r="D8" s="88">
        <f>IF('19д1'!F64='19д1'!D62,'19д1'!D66,IF('19д1'!F64='19д1'!D66,'19д1'!D62,0))</f>
        <v>0</v>
      </c>
      <c r="E8" s="98" t="str">
        <f>IF('19д1'!G64='19д1'!E62,'19д1'!E66,IF('19д1'!G64='19д1'!E66,'19д1'!E62,0))</f>
        <v>Хайбуллинский р-н</v>
      </c>
      <c r="F8" s="100"/>
      <c r="G8" s="97"/>
      <c r="H8" s="101"/>
      <c r="I8" s="97"/>
      <c r="J8" s="102"/>
      <c r="K8" s="97"/>
      <c r="L8" s="96"/>
      <c r="M8" s="91"/>
      <c r="N8" s="91"/>
      <c r="O8" s="91"/>
      <c r="P8" s="91"/>
      <c r="Q8" s="91"/>
      <c r="R8" s="91"/>
      <c r="S8" s="91"/>
      <c r="T8" s="92"/>
      <c r="U8" s="92"/>
      <c r="V8" s="92"/>
      <c r="W8" s="92"/>
      <c r="X8" s="92"/>
      <c r="Y8" s="92"/>
      <c r="Z8" s="92"/>
      <c r="AA8" s="92"/>
    </row>
    <row r="9" spans="1:27" ht="12.75" customHeight="1">
      <c r="A9" s="87">
        <v>-3</v>
      </c>
      <c r="B9" s="88">
        <f>IF('19д1'!D14='19д1'!B13,'19д1'!B15,IF('19д1'!D14='19д1'!B15,'19д1'!B13,0))</f>
        <v>0</v>
      </c>
      <c r="C9" s="89" t="str">
        <f>IF('19д1'!E14='19д1'!C13,'19д1'!C15,IF('19д1'!E14='19д1'!C15,'19д1'!C13,0))</f>
        <v>_</v>
      </c>
      <c r="D9" s="103"/>
      <c r="E9" s="91"/>
      <c r="F9" s="91"/>
      <c r="G9" s="93">
        <v>48</v>
      </c>
      <c r="H9" s="104">
        <v>0</v>
      </c>
      <c r="I9" s="105" t="s">
        <v>39</v>
      </c>
      <c r="J9" s="101"/>
      <c r="K9" s="97"/>
      <c r="L9" s="96"/>
      <c r="M9" s="91"/>
      <c r="N9" s="91"/>
      <c r="O9" s="91"/>
      <c r="P9" s="91"/>
      <c r="Q9" s="91"/>
      <c r="R9" s="91"/>
      <c r="S9" s="91"/>
      <c r="T9" s="92"/>
      <c r="U9" s="92"/>
      <c r="V9" s="92"/>
      <c r="W9" s="92"/>
      <c r="X9" s="92"/>
      <c r="Y9" s="92"/>
      <c r="Z9" s="92"/>
      <c r="AA9" s="92"/>
    </row>
    <row r="10" spans="1:27" ht="12.75" customHeight="1">
      <c r="A10" s="87"/>
      <c r="B10" s="87"/>
      <c r="C10" s="93">
        <v>33</v>
      </c>
      <c r="D10" s="94"/>
      <c r="E10" s="95"/>
      <c r="F10" s="96"/>
      <c r="G10" s="93"/>
      <c r="H10" s="106"/>
      <c r="I10" s="96"/>
      <c r="J10" s="96"/>
      <c r="K10" s="97"/>
      <c r="L10" s="96"/>
      <c r="M10" s="91"/>
      <c r="N10" s="91"/>
      <c r="O10" s="91"/>
      <c r="P10" s="91"/>
      <c r="Q10" s="91"/>
      <c r="R10" s="91"/>
      <c r="S10" s="91"/>
      <c r="T10" s="92"/>
      <c r="U10" s="92"/>
      <c r="V10" s="92"/>
      <c r="W10" s="92"/>
      <c r="X10" s="92"/>
      <c r="Y10" s="92"/>
      <c r="Z10" s="92"/>
      <c r="AA10" s="92"/>
    </row>
    <row r="11" spans="1:27" ht="12.75" customHeight="1">
      <c r="A11" s="87">
        <v>-4</v>
      </c>
      <c r="B11" s="88">
        <f>IF('19д1'!D18='19д1'!B17,'19д1'!B19,IF('19д1'!D18='19д1'!B19,'19д1'!B17,0))</f>
        <v>0</v>
      </c>
      <c r="C11" s="98" t="str">
        <f>IF('19д1'!E18='19д1'!C17,'19д1'!C19,IF('19д1'!E18='19д1'!C19,'19д1'!C17,0))</f>
        <v>_</v>
      </c>
      <c r="D11" s="99"/>
      <c r="E11" s="93">
        <v>41</v>
      </c>
      <c r="F11" s="94">
        <v>0</v>
      </c>
      <c r="G11" s="107" t="s">
        <v>39</v>
      </c>
      <c r="H11" s="106"/>
      <c r="I11" s="96"/>
      <c r="J11" s="96"/>
      <c r="K11" s="93">
        <v>56</v>
      </c>
      <c r="L11" s="94">
        <v>0</v>
      </c>
      <c r="M11" s="95" t="s">
        <v>14</v>
      </c>
      <c r="N11" s="96"/>
      <c r="O11" s="96"/>
      <c r="P11" s="96"/>
      <c r="Q11" s="91"/>
      <c r="R11" s="91"/>
      <c r="S11" s="91"/>
      <c r="T11" s="92"/>
      <c r="U11" s="92"/>
      <c r="V11" s="92"/>
      <c r="W11" s="92"/>
      <c r="X11" s="92"/>
      <c r="Y11" s="92"/>
      <c r="Z11" s="92"/>
      <c r="AA11" s="92"/>
    </row>
    <row r="12" spans="1:27" ht="12.75" customHeight="1">
      <c r="A12" s="87"/>
      <c r="B12" s="87"/>
      <c r="C12" s="87">
        <v>-23</v>
      </c>
      <c r="D12" s="88">
        <f>IF('19д1'!F56='19д1'!D54,'19д1'!D58,IF('19д1'!F56='19д1'!D58,'19д1'!D54,0))</f>
        <v>0</v>
      </c>
      <c r="E12" s="98" t="str">
        <f>IF('19д1'!G56='19д1'!E54,'19д1'!E58,IF('19д1'!G56='19д1'!E58,'19д1'!E54,0))</f>
        <v>Благовещенский р-н 2</v>
      </c>
      <c r="F12" s="100"/>
      <c r="G12" s="87"/>
      <c r="H12" s="87"/>
      <c r="I12" s="96"/>
      <c r="J12" s="96"/>
      <c r="K12" s="97"/>
      <c r="L12" s="102"/>
      <c r="M12" s="97"/>
      <c r="N12" s="96"/>
      <c r="O12" s="96"/>
      <c r="P12" s="96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</row>
    <row r="13" spans="1:27" ht="12.75" customHeight="1">
      <c r="A13" s="87">
        <v>-5</v>
      </c>
      <c r="B13" s="88">
        <f>IF('19д1'!D22='19д1'!B21,'19д1'!B23,IF('19д1'!D22='19д1'!B23,'19д1'!B21,0))</f>
        <v>0</v>
      </c>
      <c r="C13" s="89" t="str">
        <f>IF('19д1'!E22='19д1'!C21,'19д1'!C23,IF('19д1'!E22='19д1'!C23,'19д1'!C21,0))</f>
        <v>_</v>
      </c>
      <c r="D13" s="103"/>
      <c r="E13" s="91"/>
      <c r="F13" s="91"/>
      <c r="G13" s="87">
        <v>-26</v>
      </c>
      <c r="H13" s="88">
        <f>IF('19д1'!H28='19д1'!F24,'19д1'!F32,IF('19д1'!H28='19д1'!F32,'19д1'!F24,0))</f>
        <v>0</v>
      </c>
      <c r="I13" s="89" t="str">
        <f>IF('19д1'!I28='19д1'!G24,'19д1'!G32,IF('19д1'!I28='19д1'!G32,'19д1'!G24,0))</f>
        <v>г.Уфа</v>
      </c>
      <c r="J13" s="90"/>
      <c r="K13" s="97"/>
      <c r="L13" s="101"/>
      <c r="M13" s="97"/>
      <c r="N13" s="96"/>
      <c r="O13" s="96"/>
      <c r="P13" s="96"/>
      <c r="Q13" s="91"/>
      <c r="R13" s="91"/>
      <c r="S13" s="91"/>
      <c r="T13" s="92"/>
      <c r="U13" s="92"/>
      <c r="V13" s="92"/>
      <c r="W13" s="92"/>
      <c r="X13" s="92"/>
      <c r="Y13" s="92"/>
      <c r="Z13" s="92"/>
      <c r="AA13" s="92"/>
    </row>
    <row r="14" spans="1:27" ht="12.75" customHeight="1">
      <c r="A14" s="87"/>
      <c r="B14" s="87"/>
      <c r="C14" s="93">
        <v>34</v>
      </c>
      <c r="D14" s="94">
        <v>0</v>
      </c>
      <c r="E14" s="95" t="s">
        <v>81</v>
      </c>
      <c r="F14" s="96"/>
      <c r="G14" s="87"/>
      <c r="H14" s="87"/>
      <c r="I14" s="97"/>
      <c r="J14" s="96"/>
      <c r="K14" s="97"/>
      <c r="L14" s="101"/>
      <c r="M14" s="97"/>
      <c r="N14" s="96"/>
      <c r="O14" s="96"/>
      <c r="P14" s="96"/>
      <c r="Q14" s="91"/>
      <c r="R14" s="91"/>
      <c r="S14" s="91"/>
      <c r="T14" s="92"/>
      <c r="U14" s="92"/>
      <c r="V14" s="92"/>
      <c r="W14" s="92"/>
      <c r="X14" s="92"/>
      <c r="Y14" s="92"/>
      <c r="Z14" s="92"/>
      <c r="AA14" s="92"/>
    </row>
    <row r="15" spans="1:27" ht="12.75" customHeight="1">
      <c r="A15" s="87">
        <v>-6</v>
      </c>
      <c r="B15" s="88">
        <f>IF('19д1'!D26='19д1'!B25,'19д1'!B27,IF('19д1'!D26='19д1'!B27,'19д1'!B25,0))</f>
        <v>0</v>
      </c>
      <c r="C15" s="98" t="str">
        <f>IF('19д1'!E26='19д1'!C25,'19д1'!C27,IF('19д1'!E26='19д1'!C27,'19д1'!C25,0))</f>
        <v>Чекмагушевский р-н</v>
      </c>
      <c r="D15" s="99"/>
      <c r="E15" s="93">
        <v>42</v>
      </c>
      <c r="F15" s="94">
        <v>0</v>
      </c>
      <c r="G15" s="108" t="s">
        <v>14</v>
      </c>
      <c r="H15" s="106"/>
      <c r="I15" s="93">
        <v>53</v>
      </c>
      <c r="J15" s="94">
        <v>0</v>
      </c>
      <c r="K15" s="105" t="s">
        <v>14</v>
      </c>
      <c r="L15" s="101"/>
      <c r="M15" s="93">
        <v>58</v>
      </c>
      <c r="N15" s="94">
        <v>0</v>
      </c>
      <c r="O15" s="95" t="s">
        <v>10</v>
      </c>
      <c r="P15" s="96"/>
      <c r="Q15" s="91"/>
      <c r="R15" s="91"/>
      <c r="S15" s="91"/>
      <c r="T15" s="92"/>
      <c r="U15" s="92"/>
      <c r="V15" s="92"/>
      <c r="W15" s="92"/>
      <c r="X15" s="92"/>
      <c r="Y15" s="92"/>
      <c r="Z15" s="92"/>
      <c r="AA15" s="92"/>
    </row>
    <row r="16" spans="1:27" ht="12.75" customHeight="1">
      <c r="A16" s="87"/>
      <c r="B16" s="87"/>
      <c r="C16" s="87">
        <v>-22</v>
      </c>
      <c r="D16" s="88">
        <f>IF('19д1'!F48='19д1'!D46,'19д1'!D50,IF('19д1'!F48='19д1'!D50,'19д1'!D46,0))</f>
        <v>0</v>
      </c>
      <c r="E16" s="98" t="str">
        <f>IF('19д1'!G48='19д1'!E46,'19д1'!E50,IF('19д1'!G48='19д1'!E50,'19д1'!E46,0))</f>
        <v>Караидельский р-н</v>
      </c>
      <c r="F16" s="100"/>
      <c r="G16" s="93"/>
      <c r="H16" s="101"/>
      <c r="I16" s="97"/>
      <c r="J16" s="102"/>
      <c r="K16" s="91"/>
      <c r="L16" s="91"/>
      <c r="M16" s="97"/>
      <c r="N16" s="102"/>
      <c r="O16" s="97"/>
      <c r="P16" s="96"/>
      <c r="Q16" s="91"/>
      <c r="R16" s="91"/>
      <c r="S16" s="91"/>
      <c r="T16" s="92"/>
      <c r="U16" s="92"/>
      <c r="V16" s="92"/>
      <c r="W16" s="92"/>
      <c r="X16" s="92"/>
      <c r="Y16" s="92"/>
      <c r="Z16" s="92"/>
      <c r="AA16" s="92"/>
    </row>
    <row r="17" spans="1:27" ht="12.75" customHeight="1">
      <c r="A17" s="87">
        <v>-7</v>
      </c>
      <c r="B17" s="88">
        <f>IF('19д1'!D30='19д1'!B29,'19д1'!B31,IF('19д1'!D30='19д1'!B31,'19д1'!B29,0))</f>
        <v>0</v>
      </c>
      <c r="C17" s="89" t="str">
        <f>IF('19д1'!E30='19д1'!C29,'19д1'!C31,IF('19д1'!E30='19д1'!C31,'19д1'!C29,0))</f>
        <v>Нуримановский р-н</v>
      </c>
      <c r="D17" s="103"/>
      <c r="E17" s="91"/>
      <c r="F17" s="91"/>
      <c r="G17" s="93">
        <v>49</v>
      </c>
      <c r="H17" s="104">
        <v>0</v>
      </c>
      <c r="I17" s="105" t="s">
        <v>14</v>
      </c>
      <c r="J17" s="101"/>
      <c r="K17" s="91"/>
      <c r="L17" s="91"/>
      <c r="M17" s="97"/>
      <c r="N17" s="101"/>
      <c r="O17" s="97"/>
      <c r="P17" s="96"/>
      <c r="Q17" s="91"/>
      <c r="R17" s="91"/>
      <c r="S17" s="91"/>
      <c r="T17" s="92"/>
      <c r="U17" s="92"/>
      <c r="V17" s="92"/>
      <c r="W17" s="92"/>
      <c r="X17" s="92"/>
      <c r="Y17" s="92"/>
      <c r="Z17" s="92"/>
      <c r="AA17" s="92"/>
    </row>
    <row r="18" spans="1:27" ht="12.75" customHeight="1">
      <c r="A18" s="87"/>
      <c r="B18" s="87"/>
      <c r="C18" s="93">
        <v>35</v>
      </c>
      <c r="D18" s="94">
        <v>0</v>
      </c>
      <c r="E18" s="95" t="s">
        <v>9</v>
      </c>
      <c r="F18" s="96"/>
      <c r="G18" s="93"/>
      <c r="H18" s="106"/>
      <c r="I18" s="96"/>
      <c r="J18" s="96"/>
      <c r="K18" s="91"/>
      <c r="L18" s="91"/>
      <c r="M18" s="97"/>
      <c r="N18" s="101"/>
      <c r="O18" s="97"/>
      <c r="P18" s="96"/>
      <c r="Q18" s="91"/>
      <c r="R18" s="91"/>
      <c r="S18" s="91"/>
      <c r="T18" s="92"/>
      <c r="U18" s="92"/>
      <c r="V18" s="92"/>
      <c r="W18" s="92"/>
      <c r="X18" s="92"/>
      <c r="Y18" s="92"/>
      <c r="Z18" s="92"/>
      <c r="AA18" s="92"/>
    </row>
    <row r="19" spans="1:27" ht="12.75" customHeight="1">
      <c r="A19" s="87">
        <v>-8</v>
      </c>
      <c r="B19" s="88">
        <f>IF('19д1'!D34='19д1'!B33,'19д1'!B35,IF('19д1'!D34='19д1'!B35,'19д1'!B33,0))</f>
        <v>0</v>
      </c>
      <c r="C19" s="98" t="str">
        <f>IF('19д1'!E34='19д1'!C33,'19д1'!C35,IF('19д1'!E34='19д1'!C35,'19д1'!C33,0))</f>
        <v>_</v>
      </c>
      <c r="D19" s="99"/>
      <c r="E19" s="93">
        <v>43</v>
      </c>
      <c r="F19" s="94">
        <v>0</v>
      </c>
      <c r="G19" s="107" t="s">
        <v>9</v>
      </c>
      <c r="H19" s="106"/>
      <c r="I19" s="96"/>
      <c r="J19" s="96"/>
      <c r="K19" s="87">
        <v>-30</v>
      </c>
      <c r="L19" s="88">
        <f>IF('19д1'!J52='19д1'!H44,'19д1'!H60,IF('19д1'!J52='19д1'!H60,'19д1'!H44,0))</f>
        <v>0</v>
      </c>
      <c r="M19" s="98" t="str">
        <f>IF('19д1'!K52='19д1'!I44,'19д1'!I60,IF('19д1'!K52='19д1'!I60,'19д1'!I44,0))</f>
        <v>г.Стерлитамак</v>
      </c>
      <c r="N19" s="109"/>
      <c r="O19" s="97"/>
      <c r="P19" s="96"/>
      <c r="Q19" s="91"/>
      <c r="R19" s="91"/>
      <c r="S19" s="91"/>
      <c r="T19" s="92"/>
      <c r="U19" s="92"/>
      <c r="V19" s="92"/>
      <c r="W19" s="92"/>
      <c r="X19" s="92"/>
      <c r="Y19" s="92"/>
      <c r="Z19" s="92"/>
      <c r="AA19" s="92"/>
    </row>
    <row r="20" spans="1:27" ht="12.75" customHeight="1">
      <c r="A20" s="87"/>
      <c r="B20" s="87"/>
      <c r="C20" s="87">
        <v>-21</v>
      </c>
      <c r="D20" s="88">
        <f>IF('19д1'!F40='19д1'!D38,'19д1'!D42,IF('19д1'!F40='19д1'!D42,'19д1'!D38,0))</f>
        <v>0</v>
      </c>
      <c r="E20" s="98" t="str">
        <f>IF('19д1'!G40='19д1'!E38,'19д1'!E42,IF('19д1'!G40='19д1'!E42,'19д1'!E38,0))</f>
        <v>Кармаскалинский р-н</v>
      </c>
      <c r="F20" s="100"/>
      <c r="G20" s="87"/>
      <c r="H20" s="87"/>
      <c r="I20" s="96"/>
      <c r="J20" s="96"/>
      <c r="K20" s="91"/>
      <c r="L20" s="91"/>
      <c r="M20" s="96"/>
      <c r="N20" s="96"/>
      <c r="O20" s="97"/>
      <c r="P20" s="96"/>
      <c r="Q20" s="91"/>
      <c r="R20" s="91"/>
      <c r="S20" s="91"/>
      <c r="T20" s="92"/>
      <c r="U20" s="92"/>
      <c r="V20" s="92"/>
      <c r="W20" s="92"/>
      <c r="X20" s="92"/>
      <c r="Y20" s="92"/>
      <c r="Z20" s="92"/>
      <c r="AA20" s="92"/>
    </row>
    <row r="21" spans="1:27" ht="12.75" customHeight="1">
      <c r="A21" s="87">
        <v>-9</v>
      </c>
      <c r="B21" s="88">
        <f>IF('19д1'!D38='19д1'!B37,'19д1'!B39,IF('19д1'!D38='19д1'!B39,'19д1'!B37,0))</f>
        <v>0</v>
      </c>
      <c r="C21" s="89" t="str">
        <f>IF('19д1'!E38='19д1'!C37,'19д1'!C39,IF('19д1'!E38='19д1'!C39,'19д1'!C37,0))</f>
        <v>_</v>
      </c>
      <c r="D21" s="103"/>
      <c r="E21" s="91"/>
      <c r="F21" s="91"/>
      <c r="G21" s="87">
        <v>-27</v>
      </c>
      <c r="H21" s="88">
        <f>IF('19д1'!H44='19д1'!F40,'19д1'!F48,IF('19д1'!H44='19д1'!F48,'19д1'!F40,0))</f>
        <v>0</v>
      </c>
      <c r="I21" s="89" t="str">
        <f>IF('19д1'!I44='19д1'!G40,'19д1'!G48,IF('19д1'!I44='19д1'!G48,'19д1'!G40,0))</f>
        <v>г.Нефтекамск 2</v>
      </c>
      <c r="J21" s="90"/>
      <c r="K21" s="91"/>
      <c r="L21" s="91"/>
      <c r="M21" s="96"/>
      <c r="N21" s="96"/>
      <c r="O21" s="97"/>
      <c r="P21" s="96"/>
      <c r="Q21" s="91"/>
      <c r="R21" s="91"/>
      <c r="S21" s="91"/>
      <c r="T21" s="92"/>
      <c r="U21" s="92"/>
      <c r="V21" s="92"/>
      <c r="W21" s="92"/>
      <c r="X21" s="92"/>
      <c r="Y21" s="92"/>
      <c r="Z21" s="92"/>
      <c r="AA21" s="92"/>
    </row>
    <row r="22" spans="1:27" ht="12.75" customHeight="1">
      <c r="A22" s="87"/>
      <c r="B22" s="87"/>
      <c r="C22" s="93">
        <v>36</v>
      </c>
      <c r="D22" s="94">
        <v>0</v>
      </c>
      <c r="E22" s="95" t="s">
        <v>59</v>
      </c>
      <c r="F22" s="96"/>
      <c r="G22" s="87"/>
      <c r="H22" s="87"/>
      <c r="I22" s="97"/>
      <c r="J22" s="96"/>
      <c r="K22" s="91"/>
      <c r="L22" s="91"/>
      <c r="M22" s="96"/>
      <c r="N22" s="96"/>
      <c r="O22" s="97"/>
      <c r="P22" s="96"/>
      <c r="Q22" s="91"/>
      <c r="R22" s="91"/>
      <c r="S22" s="91"/>
      <c r="T22" s="92"/>
      <c r="U22" s="92"/>
      <c r="V22" s="92"/>
      <c r="W22" s="92"/>
      <c r="X22" s="92"/>
      <c r="Y22" s="92"/>
      <c r="Z22" s="92"/>
      <c r="AA22" s="92"/>
    </row>
    <row r="23" spans="1:27" ht="12.75" customHeight="1">
      <c r="A23" s="87">
        <v>-10</v>
      </c>
      <c r="B23" s="88">
        <f>IF('19д1'!D42='19д1'!B41,'19д1'!B43,IF('19д1'!D42='19д1'!B43,'19д1'!B41,0))</f>
        <v>0</v>
      </c>
      <c r="C23" s="98" t="str">
        <f>IF('19д1'!E42='19д1'!C41,'19д1'!C43,IF('19д1'!E42='19д1'!C43,'19д1'!C41,0))</f>
        <v>г.Межгорье</v>
      </c>
      <c r="D23" s="99"/>
      <c r="E23" s="93">
        <v>44</v>
      </c>
      <c r="F23" s="94">
        <v>0</v>
      </c>
      <c r="G23" s="108" t="s">
        <v>49</v>
      </c>
      <c r="H23" s="106"/>
      <c r="I23" s="93">
        <v>54</v>
      </c>
      <c r="J23" s="94">
        <v>0</v>
      </c>
      <c r="K23" s="95" t="s">
        <v>69</v>
      </c>
      <c r="L23" s="96"/>
      <c r="M23" s="96"/>
      <c r="N23" s="96"/>
      <c r="O23" s="93">
        <v>60</v>
      </c>
      <c r="P23" s="104">
        <v>0</v>
      </c>
      <c r="Q23" s="95" t="s">
        <v>10</v>
      </c>
      <c r="R23" s="95"/>
      <c r="S23" s="95"/>
      <c r="T23" s="92"/>
      <c r="U23" s="92"/>
      <c r="V23" s="92"/>
      <c r="W23" s="92"/>
      <c r="X23" s="92"/>
      <c r="Y23" s="92"/>
      <c r="Z23" s="92"/>
      <c r="AA23" s="92"/>
    </row>
    <row r="24" spans="1:27" ht="12.75" customHeight="1">
      <c r="A24" s="87"/>
      <c r="B24" s="87"/>
      <c r="C24" s="87">
        <v>-20</v>
      </c>
      <c r="D24" s="88">
        <f>IF('19д1'!F32='19д1'!D30,'19д1'!D34,IF('19д1'!F32='19д1'!D34,'19д1'!D30,0))</f>
        <v>0</v>
      </c>
      <c r="E24" s="98" t="str">
        <f>IF('19д1'!G32='19д1'!E30,'19д1'!E34,IF('19д1'!G32='19д1'!E34,'19д1'!E30,0))</f>
        <v>Дюртюлинский р-н</v>
      </c>
      <c r="F24" s="100"/>
      <c r="G24" s="93"/>
      <c r="H24" s="101"/>
      <c r="I24" s="97"/>
      <c r="J24" s="102"/>
      <c r="K24" s="97"/>
      <c r="L24" s="96"/>
      <c r="M24" s="96"/>
      <c r="N24" s="96"/>
      <c r="O24" s="97"/>
      <c r="P24" s="96"/>
      <c r="Q24" s="110"/>
      <c r="R24" s="166" t="s">
        <v>103</v>
      </c>
      <c r="S24" s="166"/>
      <c r="T24" s="92"/>
      <c r="U24" s="92"/>
      <c r="V24" s="92"/>
      <c r="W24" s="92"/>
      <c r="X24" s="92"/>
      <c r="Y24" s="92"/>
      <c r="Z24" s="92"/>
      <c r="AA24" s="92"/>
    </row>
    <row r="25" spans="1:27" ht="12.75" customHeight="1">
      <c r="A25" s="87">
        <v>-11</v>
      </c>
      <c r="B25" s="88">
        <f>IF('19д1'!D46='19д1'!B45,'19д1'!B47,IF('19д1'!D46='19д1'!B47,'19д1'!B45,0))</f>
        <v>0</v>
      </c>
      <c r="C25" s="89" t="str">
        <f>IF('19д1'!E46='19д1'!C45,'19д1'!C47,IF('19д1'!E46='19д1'!C47,'19д1'!C45,0))</f>
        <v>_</v>
      </c>
      <c r="D25" s="103"/>
      <c r="E25" s="91"/>
      <c r="F25" s="91"/>
      <c r="G25" s="93">
        <v>50</v>
      </c>
      <c r="H25" s="104">
        <v>0</v>
      </c>
      <c r="I25" s="105" t="s">
        <v>20</v>
      </c>
      <c r="J25" s="101"/>
      <c r="K25" s="97"/>
      <c r="L25" s="96"/>
      <c r="M25" s="96"/>
      <c r="N25" s="96"/>
      <c r="O25" s="97"/>
      <c r="P25" s="96"/>
      <c r="Q25" s="91"/>
      <c r="R25" s="91"/>
      <c r="S25" s="91"/>
      <c r="T25" s="92"/>
      <c r="U25" s="92"/>
      <c r="V25" s="92"/>
      <c r="W25" s="92"/>
      <c r="X25" s="92"/>
      <c r="Y25" s="92"/>
      <c r="Z25" s="92"/>
      <c r="AA25" s="92"/>
    </row>
    <row r="26" spans="1:27" ht="12.75" customHeight="1">
      <c r="A26" s="87"/>
      <c r="B26" s="87"/>
      <c r="C26" s="93">
        <v>37</v>
      </c>
      <c r="D26" s="94"/>
      <c r="E26" s="95"/>
      <c r="F26" s="96"/>
      <c r="G26" s="93"/>
      <c r="H26" s="106"/>
      <c r="I26" s="96"/>
      <c r="J26" s="96"/>
      <c r="K26" s="97"/>
      <c r="L26" s="96"/>
      <c r="M26" s="96"/>
      <c r="N26" s="96"/>
      <c r="O26" s="97"/>
      <c r="P26" s="96"/>
      <c r="Q26" s="91"/>
      <c r="R26" s="91"/>
      <c r="S26" s="91"/>
      <c r="T26" s="92"/>
      <c r="U26" s="92"/>
      <c r="V26" s="92"/>
      <c r="W26" s="92"/>
      <c r="X26" s="92"/>
      <c r="Y26" s="92"/>
      <c r="Z26" s="92"/>
      <c r="AA26" s="92"/>
    </row>
    <row r="27" spans="1:27" ht="12.75" customHeight="1">
      <c r="A27" s="87">
        <v>-12</v>
      </c>
      <c r="B27" s="88">
        <f>IF('19д1'!D50='19д1'!B49,'19д1'!B51,IF('19д1'!D50='19д1'!B51,'19д1'!B49,0))</f>
        <v>0</v>
      </c>
      <c r="C27" s="98" t="str">
        <f>IF('19д1'!E50='19д1'!C49,'19д1'!C51,IF('19д1'!E50='19д1'!C51,'19д1'!C49,0))</f>
        <v>_</v>
      </c>
      <c r="D27" s="99"/>
      <c r="E27" s="93">
        <v>45</v>
      </c>
      <c r="F27" s="94">
        <v>0</v>
      </c>
      <c r="G27" s="107" t="s">
        <v>20</v>
      </c>
      <c r="H27" s="106"/>
      <c r="I27" s="96"/>
      <c r="J27" s="96"/>
      <c r="K27" s="93">
        <v>57</v>
      </c>
      <c r="L27" s="94">
        <v>0</v>
      </c>
      <c r="M27" s="95" t="s">
        <v>69</v>
      </c>
      <c r="N27" s="96"/>
      <c r="O27" s="97"/>
      <c r="P27" s="96"/>
      <c r="Q27" s="91"/>
      <c r="R27" s="91"/>
      <c r="S27" s="91"/>
      <c r="T27" s="92"/>
      <c r="U27" s="92"/>
      <c r="V27" s="92"/>
      <c r="W27" s="92"/>
      <c r="X27" s="92"/>
      <c r="Y27" s="92"/>
      <c r="Z27" s="92"/>
      <c r="AA27" s="92"/>
    </row>
    <row r="28" spans="1:27" ht="12.75" customHeight="1">
      <c r="A28" s="87"/>
      <c r="B28" s="87"/>
      <c r="C28" s="87">
        <v>-19</v>
      </c>
      <c r="D28" s="88">
        <f>IF('19д1'!F24='19д1'!D22,'19д1'!D26,IF('19д1'!F24='19д1'!D26,'19д1'!D22,0))</f>
        <v>0</v>
      </c>
      <c r="E28" s="98" t="str">
        <f>IF('19д1'!G24='19д1'!E22,'19д1'!E26,IF('19д1'!G24='19д1'!E26,'19д1'!E22,0))</f>
        <v>Альшеевский р-н</v>
      </c>
      <c r="F28" s="100"/>
      <c r="G28" s="87"/>
      <c r="H28" s="87"/>
      <c r="I28" s="96"/>
      <c r="J28" s="96"/>
      <c r="K28" s="97"/>
      <c r="L28" s="102"/>
      <c r="M28" s="97"/>
      <c r="N28" s="96"/>
      <c r="O28" s="97"/>
      <c r="P28" s="96"/>
      <c r="Q28" s="91"/>
      <c r="R28" s="91"/>
      <c r="S28" s="91"/>
      <c r="T28" s="92"/>
      <c r="U28" s="92"/>
      <c r="V28" s="92"/>
      <c r="W28" s="92"/>
      <c r="X28" s="92"/>
      <c r="Y28" s="92"/>
      <c r="Z28" s="92"/>
      <c r="AA28" s="92"/>
    </row>
    <row r="29" spans="1:27" ht="12.75" customHeight="1">
      <c r="A29" s="87">
        <v>-13</v>
      </c>
      <c r="B29" s="88">
        <f>IF('19д1'!D54='19д1'!B53,'19д1'!B55,IF('19д1'!D54='19д1'!B55,'19д1'!B53,0))</f>
        <v>0</v>
      </c>
      <c r="C29" s="89" t="str">
        <f>IF('19д1'!E54='19д1'!C53,'19д1'!C55,IF('19д1'!E54='19д1'!C55,'19д1'!C53,0))</f>
        <v>_</v>
      </c>
      <c r="D29" s="103"/>
      <c r="E29" s="91"/>
      <c r="F29" s="91"/>
      <c r="G29" s="87">
        <v>-28</v>
      </c>
      <c r="H29" s="88">
        <f>IF('19д1'!H60='19д1'!F56,'19д1'!F64,IF('19д1'!H60='19д1'!F64,'19д1'!F56,0))</f>
        <v>0</v>
      </c>
      <c r="I29" s="89" t="str">
        <f>IF('19д1'!I60='19д1'!G56,'19д1'!G64,IF('19д1'!I60='19д1'!G64,'19д1'!G56,0))</f>
        <v>Бакалинский р-н</v>
      </c>
      <c r="J29" s="90"/>
      <c r="K29" s="97"/>
      <c r="L29" s="101"/>
      <c r="M29" s="97"/>
      <c r="N29" s="96"/>
      <c r="O29" s="97"/>
      <c r="P29" s="96"/>
      <c r="Q29" s="91"/>
      <c r="R29" s="91"/>
      <c r="S29" s="91"/>
      <c r="T29" s="92"/>
      <c r="U29" s="92"/>
      <c r="V29" s="92"/>
      <c r="W29" s="92"/>
      <c r="X29" s="92"/>
      <c r="Y29" s="92"/>
      <c r="Z29" s="92"/>
      <c r="AA29" s="92"/>
    </row>
    <row r="30" spans="1:27" ht="12.75" customHeight="1">
      <c r="A30" s="87"/>
      <c r="B30" s="87"/>
      <c r="C30" s="93">
        <v>38</v>
      </c>
      <c r="D30" s="94"/>
      <c r="E30" s="95"/>
      <c r="F30" s="96"/>
      <c r="G30" s="87"/>
      <c r="H30" s="87"/>
      <c r="I30" s="97"/>
      <c r="J30" s="96"/>
      <c r="K30" s="97"/>
      <c r="L30" s="101"/>
      <c r="M30" s="97"/>
      <c r="N30" s="96"/>
      <c r="O30" s="97"/>
      <c r="P30" s="96"/>
      <c r="Q30" s="91"/>
      <c r="R30" s="91"/>
      <c r="S30" s="91"/>
      <c r="T30" s="92"/>
      <c r="U30" s="92"/>
      <c r="V30" s="92"/>
      <c r="W30" s="92"/>
      <c r="X30" s="92"/>
      <c r="Y30" s="92"/>
      <c r="Z30" s="92"/>
      <c r="AA30" s="92"/>
    </row>
    <row r="31" spans="1:27" ht="12.75" customHeight="1">
      <c r="A31" s="87">
        <v>-14</v>
      </c>
      <c r="B31" s="88">
        <f>IF('19д1'!D58='19д1'!B57,'19д1'!B59,IF('19д1'!D58='19д1'!B59,'19д1'!B57,0))</f>
        <v>0</v>
      </c>
      <c r="C31" s="98" t="str">
        <f>IF('19д1'!E58='19д1'!C57,'19д1'!C59,IF('19д1'!E58='19д1'!C59,'19д1'!C57,0))</f>
        <v>_</v>
      </c>
      <c r="D31" s="99"/>
      <c r="E31" s="93">
        <v>46</v>
      </c>
      <c r="F31" s="94">
        <v>0</v>
      </c>
      <c r="G31" s="108" t="s">
        <v>13</v>
      </c>
      <c r="H31" s="106"/>
      <c r="I31" s="93">
        <v>55</v>
      </c>
      <c r="J31" s="94">
        <v>0</v>
      </c>
      <c r="K31" s="105" t="s">
        <v>28</v>
      </c>
      <c r="L31" s="101"/>
      <c r="M31" s="93">
        <v>59</v>
      </c>
      <c r="N31" s="94">
        <v>0</v>
      </c>
      <c r="O31" s="105" t="s">
        <v>69</v>
      </c>
      <c r="P31" s="96"/>
      <c r="Q31" s="91"/>
      <c r="R31" s="91"/>
      <c r="S31" s="91"/>
      <c r="T31" s="92"/>
      <c r="U31" s="92"/>
      <c r="V31" s="92"/>
      <c r="W31" s="92"/>
      <c r="X31" s="92"/>
      <c r="Y31" s="92"/>
      <c r="Z31" s="92"/>
      <c r="AA31" s="92"/>
    </row>
    <row r="32" spans="1:27" ht="12.75" customHeight="1">
      <c r="A32" s="87"/>
      <c r="B32" s="87"/>
      <c r="C32" s="87">
        <v>-18</v>
      </c>
      <c r="D32" s="88">
        <f>IF('19д1'!F16='19д1'!D14,'19д1'!D18,IF('19д1'!F16='19д1'!D18,'19д1'!D14,0))</f>
        <v>0</v>
      </c>
      <c r="E32" s="98" t="str">
        <f>IF('19д1'!G16='19д1'!E14,'19д1'!E18,IF('19д1'!G16='19д1'!E18,'19д1'!E14,0))</f>
        <v>г.Сибай</v>
      </c>
      <c r="F32" s="100"/>
      <c r="G32" s="93"/>
      <c r="H32" s="101"/>
      <c r="I32" s="97"/>
      <c r="J32" s="102"/>
      <c r="K32" s="91"/>
      <c r="L32" s="91"/>
      <c r="M32" s="97"/>
      <c r="N32" s="102"/>
      <c r="O32" s="91"/>
      <c r="P32" s="91"/>
      <c r="Q32" s="91"/>
      <c r="R32" s="91"/>
      <c r="S32" s="91"/>
      <c r="T32" s="92"/>
      <c r="U32" s="92"/>
      <c r="V32" s="92"/>
      <c r="W32" s="92"/>
      <c r="X32" s="92"/>
      <c r="Y32" s="92"/>
      <c r="Z32" s="92"/>
      <c r="AA32" s="92"/>
    </row>
    <row r="33" spans="1:27" ht="12.75" customHeight="1">
      <c r="A33" s="87">
        <v>-15</v>
      </c>
      <c r="B33" s="88">
        <f>IF('19д1'!D62='19д1'!B61,'19д1'!B63,IF('19д1'!D62='19д1'!B63,'19д1'!B61,0))</f>
        <v>0</v>
      </c>
      <c r="C33" s="89" t="str">
        <f>IF('19д1'!E62='19д1'!C61,'19д1'!C63,IF('19д1'!E62='19д1'!C63,'19д1'!C61,0))</f>
        <v>Благоварский р-н</v>
      </c>
      <c r="D33" s="103"/>
      <c r="E33" s="91"/>
      <c r="F33" s="91"/>
      <c r="G33" s="93">
        <v>51</v>
      </c>
      <c r="H33" s="104">
        <v>0</v>
      </c>
      <c r="I33" s="105" t="s">
        <v>13</v>
      </c>
      <c r="J33" s="101"/>
      <c r="K33" s="91"/>
      <c r="L33" s="91"/>
      <c r="M33" s="97"/>
      <c r="N33" s="101"/>
      <c r="O33" s="87">
        <v>-60</v>
      </c>
      <c r="P33" s="88">
        <f>IF(P23=N15,N31,IF(P23=N31,N15,0))</f>
        <v>0</v>
      </c>
      <c r="Q33" s="89" t="str">
        <f>IF(Q23=O15,O31,IF(Q23=O31,O15,0))</f>
        <v>г.Нефтекамск 2</v>
      </c>
      <c r="R33" s="89"/>
      <c r="S33" s="89"/>
      <c r="T33" s="92"/>
      <c r="U33" s="92"/>
      <c r="V33" s="92"/>
      <c r="W33" s="92"/>
      <c r="X33" s="92"/>
      <c r="Y33" s="92"/>
      <c r="Z33" s="92"/>
      <c r="AA33" s="92"/>
    </row>
    <row r="34" spans="1:27" ht="12.75" customHeight="1">
      <c r="A34" s="87"/>
      <c r="B34" s="87"/>
      <c r="C34" s="93">
        <v>39</v>
      </c>
      <c r="D34" s="94">
        <v>0</v>
      </c>
      <c r="E34" s="95" t="s">
        <v>18</v>
      </c>
      <c r="F34" s="96"/>
      <c r="G34" s="97"/>
      <c r="H34" s="106"/>
      <c r="I34" s="96"/>
      <c r="J34" s="96"/>
      <c r="K34" s="91"/>
      <c r="L34" s="91"/>
      <c r="M34" s="97"/>
      <c r="N34" s="101"/>
      <c r="O34" s="91"/>
      <c r="P34" s="91"/>
      <c r="Q34" s="110"/>
      <c r="R34" s="166" t="s">
        <v>104</v>
      </c>
      <c r="S34" s="166"/>
      <c r="T34" s="92"/>
      <c r="U34" s="92"/>
      <c r="V34" s="92"/>
      <c r="W34" s="92"/>
      <c r="X34" s="92"/>
      <c r="Y34" s="92"/>
      <c r="Z34" s="92"/>
      <c r="AA34" s="92"/>
    </row>
    <row r="35" spans="1:27" ht="12.75" customHeight="1">
      <c r="A35" s="87">
        <v>-16</v>
      </c>
      <c r="B35" s="88">
        <f>IF('19д1'!D66='19д1'!B65,'19д1'!B67,IF('19д1'!D66='19д1'!B67,'19д1'!B65,0))</f>
        <v>0</v>
      </c>
      <c r="C35" s="98" t="str">
        <f>IF('19д1'!E66='19д1'!C65,'19д1'!C67,IF('19д1'!E66='19д1'!C67,'19д1'!C65,0))</f>
        <v>_</v>
      </c>
      <c r="D35" s="99"/>
      <c r="E35" s="93">
        <v>47</v>
      </c>
      <c r="F35" s="94">
        <v>0</v>
      </c>
      <c r="G35" s="105" t="s">
        <v>15</v>
      </c>
      <c r="H35" s="106"/>
      <c r="I35" s="96"/>
      <c r="J35" s="96"/>
      <c r="K35" s="87">
        <v>-29</v>
      </c>
      <c r="L35" s="88">
        <f>IF('19д1'!J20='19д1'!H12,'19д1'!H28,IF('19д1'!J20='19д1'!H28,'19д1'!H12,0))</f>
        <v>0</v>
      </c>
      <c r="M35" s="98" t="str">
        <f>IF('19д1'!K20='19д1'!I12,'19д1'!I28,IF('19д1'!K20='19д1'!I28,'19д1'!I12,0))</f>
        <v>Мишкинский р-н</v>
      </c>
      <c r="N35" s="109"/>
      <c r="O35" s="91"/>
      <c r="P35" s="91"/>
      <c r="Q35" s="91"/>
      <c r="R35" s="91"/>
      <c r="S35" s="91"/>
      <c r="T35" s="92"/>
      <c r="U35" s="92"/>
      <c r="V35" s="92"/>
      <c r="W35" s="92"/>
      <c r="X35" s="92"/>
      <c r="Y35" s="92"/>
      <c r="Z35" s="92"/>
      <c r="AA35" s="92"/>
    </row>
    <row r="36" spans="1:27" ht="12.75" customHeight="1">
      <c r="A36" s="87"/>
      <c r="B36" s="87"/>
      <c r="C36" s="87">
        <v>-17</v>
      </c>
      <c r="D36" s="88">
        <f>IF('19д1'!F8='19д1'!D6,'19д1'!D10,IF('19д1'!F8='19д1'!D10,'19д1'!D6,0))</f>
        <v>0</v>
      </c>
      <c r="E36" s="98" t="str">
        <f>IF('19д1'!G8='19д1'!E6,'19д1'!E10,IF('19д1'!G8='19д1'!E10,'19д1'!E6,0))</f>
        <v>Балтачевский р-н</v>
      </c>
      <c r="F36" s="100"/>
      <c r="G36" s="91"/>
      <c r="H36" s="87"/>
      <c r="I36" s="96"/>
      <c r="J36" s="96"/>
      <c r="K36" s="91"/>
      <c r="L36" s="91"/>
      <c r="M36" s="91"/>
      <c r="N36" s="91"/>
      <c r="O36" s="91"/>
      <c r="P36" s="91"/>
      <c r="Q36" s="91"/>
      <c r="R36" s="91"/>
      <c r="S36" s="91"/>
      <c r="T36" s="92"/>
      <c r="U36" s="92"/>
      <c r="V36" s="92"/>
      <c r="W36" s="92"/>
      <c r="X36" s="92"/>
      <c r="Y36" s="92"/>
      <c r="Z36" s="92"/>
      <c r="AA36" s="92"/>
    </row>
    <row r="37" spans="1:27" ht="12.75" customHeight="1">
      <c r="A37" s="87"/>
      <c r="B37" s="87"/>
      <c r="C37" s="91"/>
      <c r="D37" s="103"/>
      <c r="E37" s="91"/>
      <c r="F37" s="91"/>
      <c r="G37" s="91"/>
      <c r="H37" s="87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2"/>
      <c r="U37" s="92"/>
      <c r="V37" s="92"/>
      <c r="W37" s="92"/>
      <c r="X37" s="92"/>
      <c r="Y37" s="92"/>
      <c r="Z37" s="92"/>
      <c r="AA37" s="92"/>
    </row>
    <row r="38" spans="1:27" ht="12.75" customHeight="1">
      <c r="A38" s="87">
        <v>-40</v>
      </c>
      <c r="B38" s="88">
        <f>IF(F7=D6,D8,IF(F7=D8,D6,0))</f>
        <v>0</v>
      </c>
      <c r="C38" s="89" t="str">
        <f>IF(G7=E6,E8,IF(G7=E8,E6,0))</f>
        <v>Аургазинский р-н</v>
      </c>
      <c r="D38" s="103"/>
      <c r="E38" s="91"/>
      <c r="F38" s="91"/>
      <c r="G38" s="91"/>
      <c r="H38" s="87"/>
      <c r="I38" s="91"/>
      <c r="J38" s="91"/>
      <c r="K38" s="87">
        <v>-48</v>
      </c>
      <c r="L38" s="88">
        <f>IF(H9=F7,F11,IF(H9=F11,F7,0))</f>
        <v>0</v>
      </c>
      <c r="M38" s="89" t="str">
        <f>IF(I9=G7,G11,IF(I9=G11,G7,0))</f>
        <v>Хайбуллинский р-н</v>
      </c>
      <c r="N38" s="90"/>
      <c r="O38" s="91"/>
      <c r="P38" s="91"/>
      <c r="Q38" s="91"/>
      <c r="R38" s="91"/>
      <c r="S38" s="91"/>
      <c r="T38" s="92"/>
      <c r="U38" s="92"/>
      <c r="V38" s="92"/>
      <c r="W38" s="92"/>
      <c r="X38" s="92"/>
      <c r="Y38" s="92"/>
      <c r="Z38" s="92"/>
      <c r="AA38" s="92"/>
    </row>
    <row r="39" spans="1:27" ht="12.75" customHeight="1">
      <c r="A39" s="87"/>
      <c r="B39" s="87"/>
      <c r="C39" s="93">
        <v>71</v>
      </c>
      <c r="D39" s="104">
        <v>0</v>
      </c>
      <c r="E39" s="95" t="s">
        <v>24</v>
      </c>
      <c r="F39" s="96"/>
      <c r="G39" s="91"/>
      <c r="H39" s="106"/>
      <c r="I39" s="91"/>
      <c r="J39" s="91"/>
      <c r="K39" s="87"/>
      <c r="L39" s="87"/>
      <c r="M39" s="93">
        <v>67</v>
      </c>
      <c r="N39" s="104">
        <v>0</v>
      </c>
      <c r="O39" s="95" t="s">
        <v>16</v>
      </c>
      <c r="P39" s="96"/>
      <c r="Q39" s="91"/>
      <c r="R39" s="91"/>
      <c r="S39" s="91"/>
      <c r="T39" s="92"/>
      <c r="U39" s="92"/>
      <c r="V39" s="92"/>
      <c r="W39" s="92"/>
      <c r="X39" s="92"/>
      <c r="Y39" s="92"/>
      <c r="Z39" s="92"/>
      <c r="AA39" s="92"/>
    </row>
    <row r="40" spans="1:27" ht="12.75" customHeight="1">
      <c r="A40" s="87">
        <v>-41</v>
      </c>
      <c r="B40" s="88">
        <f>IF(F11=D10,D12,IF(F11=D12,D10,0))</f>
        <v>0</v>
      </c>
      <c r="C40" s="98">
        <f>IF(G11=E10,E12,IF(G11=E12,E10,0))</f>
        <v>0</v>
      </c>
      <c r="D40" s="111"/>
      <c r="E40" s="97"/>
      <c r="F40" s="96"/>
      <c r="G40" s="91"/>
      <c r="H40" s="91"/>
      <c r="I40" s="91"/>
      <c r="J40" s="91"/>
      <c r="K40" s="87">
        <v>-49</v>
      </c>
      <c r="L40" s="88">
        <f>IF(H17=F15,F19,IF(H17=F19,F15,0))</f>
        <v>0</v>
      </c>
      <c r="M40" s="98" t="str">
        <f>IF(I17=G15,G19,IF(I17=G19,G15,0))</f>
        <v>Нуримановский р-н</v>
      </c>
      <c r="N40" s="96"/>
      <c r="O40" s="97"/>
      <c r="P40" s="96"/>
      <c r="Q40" s="96"/>
      <c r="R40" s="91"/>
      <c r="S40" s="96"/>
      <c r="T40" s="92"/>
      <c r="U40" s="92"/>
      <c r="V40" s="92"/>
      <c r="W40" s="92"/>
      <c r="X40" s="92"/>
      <c r="Y40" s="92"/>
      <c r="Z40" s="92"/>
      <c r="AA40" s="92"/>
    </row>
    <row r="41" spans="1:27" ht="12.75" customHeight="1">
      <c r="A41" s="87"/>
      <c r="B41" s="87"/>
      <c r="C41" s="91"/>
      <c r="D41" s="112"/>
      <c r="E41" s="93">
        <v>75</v>
      </c>
      <c r="F41" s="104">
        <v>0</v>
      </c>
      <c r="G41" s="95" t="s">
        <v>12</v>
      </c>
      <c r="H41" s="96"/>
      <c r="I41" s="91"/>
      <c r="J41" s="91"/>
      <c r="K41" s="87"/>
      <c r="L41" s="87"/>
      <c r="M41" s="91"/>
      <c r="N41" s="91"/>
      <c r="O41" s="93">
        <v>69</v>
      </c>
      <c r="P41" s="104">
        <v>0</v>
      </c>
      <c r="Q41" s="113" t="s">
        <v>16</v>
      </c>
      <c r="R41" s="113"/>
      <c r="S41" s="113"/>
      <c r="T41" s="92"/>
      <c r="U41" s="92"/>
      <c r="V41" s="92"/>
      <c r="W41" s="92"/>
      <c r="X41" s="92"/>
      <c r="Y41" s="92"/>
      <c r="Z41" s="92"/>
      <c r="AA41" s="92"/>
    </row>
    <row r="42" spans="1:27" ht="12.75" customHeight="1">
      <c r="A42" s="87">
        <v>-42</v>
      </c>
      <c r="B42" s="88">
        <f>IF(F15=D14,D16,IF(F15=D16,D14,0))</f>
        <v>0</v>
      </c>
      <c r="C42" s="89" t="str">
        <f>IF(G15=E14,E16,IF(G15=E16,E14,0))</f>
        <v>Чекмагушевский р-н</v>
      </c>
      <c r="D42" s="103"/>
      <c r="E42" s="97"/>
      <c r="F42" s="102"/>
      <c r="G42" s="97"/>
      <c r="H42" s="96"/>
      <c r="I42" s="91"/>
      <c r="J42" s="91"/>
      <c r="K42" s="87">
        <v>-50</v>
      </c>
      <c r="L42" s="88">
        <f>IF(H25=F23,F27,IF(H25=F27,F23,0))</f>
        <v>0</v>
      </c>
      <c r="M42" s="89" t="str">
        <f>IF(I25=G23,G27,IF(I25=G27,G23,0))</f>
        <v>Дюртюлинский р-н</v>
      </c>
      <c r="N42" s="90"/>
      <c r="O42" s="97"/>
      <c r="P42" s="96"/>
      <c r="Q42" s="114"/>
      <c r="R42" s="166" t="s">
        <v>105</v>
      </c>
      <c r="S42" s="166"/>
      <c r="T42" s="92"/>
      <c r="U42" s="92"/>
      <c r="V42" s="92"/>
      <c r="W42" s="92"/>
      <c r="X42" s="92"/>
      <c r="Y42" s="92"/>
      <c r="Z42" s="92"/>
      <c r="AA42" s="92"/>
    </row>
    <row r="43" spans="1:27" ht="12.75" customHeight="1">
      <c r="A43" s="87"/>
      <c r="B43" s="87"/>
      <c r="C43" s="93">
        <v>72</v>
      </c>
      <c r="D43" s="104">
        <v>0</v>
      </c>
      <c r="E43" s="105" t="s">
        <v>12</v>
      </c>
      <c r="F43" s="101"/>
      <c r="G43" s="97"/>
      <c r="H43" s="96"/>
      <c r="I43" s="91"/>
      <c r="J43" s="91"/>
      <c r="K43" s="87"/>
      <c r="L43" s="87"/>
      <c r="M43" s="93">
        <v>68</v>
      </c>
      <c r="N43" s="104">
        <v>0</v>
      </c>
      <c r="O43" s="105" t="s">
        <v>49</v>
      </c>
      <c r="P43" s="96"/>
      <c r="Q43" s="110"/>
      <c r="R43" s="91"/>
      <c r="S43" s="110"/>
      <c r="T43" s="92"/>
      <c r="U43" s="92"/>
      <c r="V43" s="92"/>
      <c r="W43" s="92"/>
      <c r="X43" s="92"/>
      <c r="Y43" s="92"/>
      <c r="Z43" s="92"/>
      <c r="AA43" s="92"/>
    </row>
    <row r="44" spans="1:27" ht="12.75" customHeight="1">
      <c r="A44" s="87">
        <v>-43</v>
      </c>
      <c r="B44" s="88">
        <f>IF(F19=D18,D20,IF(F19=D20,D18,0))</f>
        <v>0</v>
      </c>
      <c r="C44" s="98" t="str">
        <f>IF(G19=E18,E20,IF(G19=E20,E18,0))</f>
        <v>Кармаскалинский р-н</v>
      </c>
      <c r="D44" s="111"/>
      <c r="E44" s="91"/>
      <c r="F44" s="91"/>
      <c r="G44" s="97"/>
      <c r="H44" s="96"/>
      <c r="I44" s="91"/>
      <c r="J44" s="91"/>
      <c r="K44" s="87">
        <v>-51</v>
      </c>
      <c r="L44" s="88">
        <f>IF(H33=F31,F35,IF(H33=F35,F31,0))</f>
        <v>0</v>
      </c>
      <c r="M44" s="98" t="str">
        <f>IF(I33=G31,G35,IF(I33=G35,G31,0))</f>
        <v>Балтачевский р-н</v>
      </c>
      <c r="N44" s="96"/>
      <c r="O44" s="91"/>
      <c r="P44" s="91"/>
      <c r="Q44" s="91"/>
      <c r="R44" s="91"/>
      <c r="S44" s="91"/>
      <c r="T44" s="92"/>
      <c r="U44" s="92"/>
      <c r="V44" s="92"/>
      <c r="W44" s="92"/>
      <c r="X44" s="92"/>
      <c r="Y44" s="92"/>
      <c r="Z44" s="92"/>
      <c r="AA44" s="92"/>
    </row>
    <row r="45" spans="1:27" ht="12.75" customHeight="1">
      <c r="A45" s="87"/>
      <c r="B45" s="87"/>
      <c r="C45" s="96"/>
      <c r="D45" s="111"/>
      <c r="E45" s="91"/>
      <c r="F45" s="91"/>
      <c r="G45" s="93">
        <v>77</v>
      </c>
      <c r="H45" s="104">
        <v>0</v>
      </c>
      <c r="I45" s="95" t="s">
        <v>12</v>
      </c>
      <c r="J45" s="96"/>
      <c r="K45" s="87"/>
      <c r="L45" s="87"/>
      <c r="M45" s="91"/>
      <c r="N45" s="91"/>
      <c r="O45" s="87">
        <v>-69</v>
      </c>
      <c r="P45" s="88">
        <f>IF(P41=N39,N43,IF(P41=N43,N39,0))</f>
        <v>0</v>
      </c>
      <c r="Q45" s="89" t="str">
        <f>IF(Q41=O39,O43,IF(Q41=O43,O39,0))</f>
        <v>Дюртюлинский р-н</v>
      </c>
      <c r="R45" s="95"/>
      <c r="S45" s="95"/>
      <c r="T45" s="92"/>
      <c r="U45" s="92"/>
      <c r="V45" s="92"/>
      <c r="W45" s="92"/>
      <c r="X45" s="92"/>
      <c r="Y45" s="92"/>
      <c r="Z45" s="92"/>
      <c r="AA45" s="92"/>
    </row>
    <row r="46" spans="1:27" ht="12.75" customHeight="1">
      <c r="A46" s="87">
        <v>-44</v>
      </c>
      <c r="B46" s="88">
        <f>IF(F23=D22,D24,IF(F23=D24,D22,0))</f>
        <v>0</v>
      </c>
      <c r="C46" s="89" t="str">
        <f>IF(G23=E22,E24,IF(G23=E24,E22,0))</f>
        <v>г.Межгорье</v>
      </c>
      <c r="D46" s="103"/>
      <c r="E46" s="91"/>
      <c r="F46" s="91"/>
      <c r="G46" s="97"/>
      <c r="H46" s="102"/>
      <c r="I46" s="115" t="s">
        <v>106</v>
      </c>
      <c r="J46" s="115"/>
      <c r="K46" s="91"/>
      <c r="L46" s="91"/>
      <c r="M46" s="87">
        <v>-67</v>
      </c>
      <c r="N46" s="88">
        <f>IF(N39=L38,L40,IF(N39=L40,L38,0))</f>
        <v>0</v>
      </c>
      <c r="O46" s="89" t="str">
        <f>IF(O39=M38,M40,IF(O39=M40,M38,0))</f>
        <v>Нуримановский р-н</v>
      </c>
      <c r="P46" s="90"/>
      <c r="Q46" s="110"/>
      <c r="R46" s="166" t="s">
        <v>107</v>
      </c>
      <c r="S46" s="166"/>
      <c r="T46" s="92"/>
      <c r="U46" s="92"/>
      <c r="V46" s="92"/>
      <c r="W46" s="92"/>
      <c r="X46" s="92"/>
      <c r="Y46" s="92"/>
      <c r="Z46" s="92"/>
      <c r="AA46" s="92"/>
    </row>
    <row r="47" spans="1:27" ht="12.75" customHeight="1">
      <c r="A47" s="87"/>
      <c r="B47" s="87"/>
      <c r="C47" s="93">
        <v>73</v>
      </c>
      <c r="D47" s="104">
        <v>0</v>
      </c>
      <c r="E47" s="95" t="s">
        <v>59</v>
      </c>
      <c r="F47" s="96"/>
      <c r="G47" s="97"/>
      <c r="H47" s="101"/>
      <c r="I47" s="91"/>
      <c r="J47" s="91"/>
      <c r="K47" s="91"/>
      <c r="L47" s="91"/>
      <c r="M47" s="87"/>
      <c r="N47" s="87"/>
      <c r="O47" s="93">
        <v>70</v>
      </c>
      <c r="P47" s="104">
        <v>0</v>
      </c>
      <c r="Q47" s="95" t="s">
        <v>15</v>
      </c>
      <c r="R47" s="95"/>
      <c r="S47" s="95"/>
      <c r="T47" s="92"/>
      <c r="U47" s="92"/>
      <c r="V47" s="92"/>
      <c r="W47" s="92"/>
      <c r="X47" s="92"/>
      <c r="Y47" s="92"/>
      <c r="Z47" s="92"/>
      <c r="AA47" s="92"/>
    </row>
    <row r="48" spans="1:27" ht="12.75" customHeight="1">
      <c r="A48" s="87">
        <v>-45</v>
      </c>
      <c r="B48" s="88">
        <f>IF(F27=D26,D28,IF(F27=D28,D26,0))</f>
        <v>0</v>
      </c>
      <c r="C48" s="98">
        <f>IF(G27=E26,E28,IF(G27=E28,E26,0))</f>
        <v>0</v>
      </c>
      <c r="D48" s="111"/>
      <c r="E48" s="97"/>
      <c r="F48" s="96"/>
      <c r="G48" s="97"/>
      <c r="H48" s="96"/>
      <c r="I48" s="91"/>
      <c r="J48" s="91"/>
      <c r="K48" s="91"/>
      <c r="L48" s="91"/>
      <c r="M48" s="87">
        <v>-68</v>
      </c>
      <c r="N48" s="88">
        <f>IF(N43=L42,L44,IF(N43=L44,L42,0))</f>
        <v>0</v>
      </c>
      <c r="O48" s="98" t="str">
        <f>IF(O43=M42,M44,IF(O43=M44,M42,0))</f>
        <v>Балтачевский р-н</v>
      </c>
      <c r="P48" s="96"/>
      <c r="Q48" s="110"/>
      <c r="R48" s="166" t="s">
        <v>108</v>
      </c>
      <c r="S48" s="166"/>
      <c r="T48" s="92"/>
      <c r="U48" s="92"/>
      <c r="V48" s="92"/>
      <c r="W48" s="92"/>
      <c r="X48" s="92"/>
      <c r="Y48" s="92"/>
      <c r="Z48" s="92"/>
      <c r="AA48" s="92"/>
    </row>
    <row r="49" spans="1:27" ht="12.75" customHeight="1">
      <c r="A49" s="87"/>
      <c r="B49" s="87"/>
      <c r="C49" s="91"/>
      <c r="D49" s="112"/>
      <c r="E49" s="93">
        <v>76</v>
      </c>
      <c r="F49" s="104">
        <v>0</v>
      </c>
      <c r="G49" s="105" t="s">
        <v>18</v>
      </c>
      <c r="H49" s="96"/>
      <c r="I49" s="91"/>
      <c r="J49" s="91"/>
      <c r="K49" s="91"/>
      <c r="L49" s="91"/>
      <c r="M49" s="91"/>
      <c r="N49" s="91" t="s">
        <v>132</v>
      </c>
      <c r="O49" s="87">
        <v>-70</v>
      </c>
      <c r="P49" s="88">
        <f>IF(P47=N46,N48,IF(P47=N48,N46,0))</f>
        <v>0</v>
      </c>
      <c r="Q49" s="89" t="str">
        <f>IF(Q47=O46,O48,IF(Q47=O48,O46,0))</f>
        <v>Нуримановский р-н</v>
      </c>
      <c r="R49" s="95"/>
      <c r="S49" s="95"/>
      <c r="T49" s="92"/>
      <c r="U49" s="92"/>
      <c r="V49" s="92"/>
      <c r="W49" s="92"/>
      <c r="X49" s="92"/>
      <c r="Y49" s="92"/>
      <c r="Z49" s="92"/>
      <c r="AA49" s="92"/>
    </row>
    <row r="50" spans="1:27" ht="12.75" customHeight="1">
      <c r="A50" s="87">
        <v>-46</v>
      </c>
      <c r="B50" s="88">
        <f>IF(F31=D30,D32,IF(F31=D32,D30,0))</f>
        <v>0</v>
      </c>
      <c r="C50" s="89">
        <f>IF(G31=E30,E32,IF(G31=E32,E30,0))</f>
        <v>0</v>
      </c>
      <c r="D50" s="103"/>
      <c r="E50" s="97"/>
      <c r="F50" s="102"/>
      <c r="G50" s="91"/>
      <c r="H50" s="91"/>
      <c r="I50" s="91"/>
      <c r="J50" s="91"/>
      <c r="K50" s="91"/>
      <c r="L50" s="91"/>
      <c r="M50" s="96"/>
      <c r="N50" s="96"/>
      <c r="O50" s="91"/>
      <c r="P50" s="91"/>
      <c r="Q50" s="110"/>
      <c r="R50" s="166" t="s">
        <v>109</v>
      </c>
      <c r="S50" s="166"/>
      <c r="T50" s="92"/>
      <c r="U50" s="92"/>
      <c r="V50" s="92"/>
      <c r="W50" s="92"/>
      <c r="X50" s="92"/>
      <c r="Y50" s="92"/>
      <c r="Z50" s="92"/>
      <c r="AA50" s="92"/>
    </row>
    <row r="51" spans="1:27" ht="12.75" customHeight="1">
      <c r="A51" s="87"/>
      <c r="B51" s="87"/>
      <c r="C51" s="93">
        <v>74</v>
      </c>
      <c r="D51" s="104">
        <v>0</v>
      </c>
      <c r="E51" s="105" t="s">
        <v>18</v>
      </c>
      <c r="F51" s="101"/>
      <c r="G51" s="87">
        <v>-77</v>
      </c>
      <c r="H51" s="88">
        <f>IF(H45=F41,F49,IF(H45=F49,F41,0))</f>
        <v>0</v>
      </c>
      <c r="I51" s="89" t="str">
        <f>IF(I45=G41,G49,IF(I45=G49,G41,0))</f>
        <v>Благоварский р-н</v>
      </c>
      <c r="J51" s="90"/>
      <c r="K51" s="87">
        <v>-71</v>
      </c>
      <c r="L51" s="88">
        <f>IF(D39=B38,B40,IF(D39=B40,B38,0))</f>
        <v>0</v>
      </c>
      <c r="M51" s="89">
        <f>IF(E39=C38,C40,IF(E39=C40,C38,0))</f>
        <v>0</v>
      </c>
      <c r="N51" s="90"/>
      <c r="O51" s="91"/>
      <c r="P51" s="91"/>
      <c r="Q51" s="91"/>
      <c r="R51" s="91"/>
      <c r="S51" s="91"/>
      <c r="T51" s="92"/>
      <c r="U51" s="92"/>
      <c r="V51" s="92"/>
      <c r="W51" s="92"/>
      <c r="X51" s="92"/>
      <c r="Y51" s="92"/>
      <c r="Z51" s="92"/>
      <c r="AA51" s="92"/>
    </row>
    <row r="52" spans="1:27" ht="12.75" customHeight="1">
      <c r="A52" s="87">
        <v>-47</v>
      </c>
      <c r="B52" s="88">
        <f>IF(F35=D34,D36,IF(F35=D36,D34,0))</f>
        <v>0</v>
      </c>
      <c r="C52" s="98" t="str">
        <f>IF(G35=E34,E36,IF(G35=E36,E34,0))</f>
        <v>Благоварский р-н</v>
      </c>
      <c r="D52" s="111"/>
      <c r="E52" s="91"/>
      <c r="F52" s="91"/>
      <c r="G52" s="91"/>
      <c r="H52" s="91"/>
      <c r="I52" s="115" t="s">
        <v>110</v>
      </c>
      <c r="J52" s="115"/>
      <c r="K52" s="87"/>
      <c r="L52" s="87"/>
      <c r="M52" s="93">
        <v>79</v>
      </c>
      <c r="N52" s="104">
        <v>0</v>
      </c>
      <c r="O52" s="95" t="s">
        <v>81</v>
      </c>
      <c r="P52" s="96"/>
      <c r="Q52" s="91"/>
      <c r="R52" s="91"/>
      <c r="S52" s="91"/>
      <c r="T52" s="92"/>
      <c r="U52" s="92"/>
      <c r="V52" s="92"/>
      <c r="W52" s="92"/>
      <c r="X52" s="92"/>
      <c r="Y52" s="92"/>
      <c r="Z52" s="92"/>
      <c r="AA52" s="92"/>
    </row>
    <row r="53" spans="1:27" ht="12.75" customHeight="1">
      <c r="A53" s="87"/>
      <c r="B53" s="87"/>
      <c r="C53" s="91"/>
      <c r="D53" s="112"/>
      <c r="E53" s="87">
        <v>-75</v>
      </c>
      <c r="F53" s="88">
        <f>IF(F41=D39,D43,IF(F41=D43,D39,0))</f>
        <v>0</v>
      </c>
      <c r="G53" s="89" t="str">
        <f>IF(G41=E39,E43,IF(G41=E43,E39,0))</f>
        <v>Аургазинский р-н</v>
      </c>
      <c r="H53" s="90"/>
      <c r="I53" s="110"/>
      <c r="J53" s="110"/>
      <c r="K53" s="87">
        <v>-72</v>
      </c>
      <c r="L53" s="88">
        <f>IF(D43=B42,B44,IF(D43=B44,B42,0))</f>
        <v>0</v>
      </c>
      <c r="M53" s="98" t="str">
        <f>IF(E43=C42,C44,IF(E43=C44,C42,0))</f>
        <v>Чекмагушевский р-н</v>
      </c>
      <c r="N53" s="96"/>
      <c r="O53" s="97"/>
      <c r="P53" s="96"/>
      <c r="Q53" s="96"/>
      <c r="R53" s="91"/>
      <c r="S53" s="96"/>
      <c r="T53" s="92"/>
      <c r="U53" s="92"/>
      <c r="V53" s="92"/>
      <c r="W53" s="92"/>
      <c r="X53" s="92"/>
      <c r="Y53" s="92"/>
      <c r="Z53" s="92"/>
      <c r="AA53" s="92"/>
    </row>
    <row r="54" spans="1:27" ht="12.75" customHeight="1">
      <c r="A54" s="87"/>
      <c r="B54" s="87"/>
      <c r="C54" s="91"/>
      <c r="D54" s="112"/>
      <c r="E54" s="87"/>
      <c r="F54" s="87"/>
      <c r="G54" s="93">
        <v>78</v>
      </c>
      <c r="H54" s="104">
        <v>0</v>
      </c>
      <c r="I54" s="95" t="s">
        <v>24</v>
      </c>
      <c r="J54" s="96"/>
      <c r="K54" s="87"/>
      <c r="L54" s="87"/>
      <c r="M54" s="91"/>
      <c r="N54" s="91"/>
      <c r="O54" s="93">
        <v>81</v>
      </c>
      <c r="P54" s="104">
        <v>0</v>
      </c>
      <c r="Q54" s="113" t="s">
        <v>81</v>
      </c>
      <c r="R54" s="113"/>
      <c r="S54" s="113"/>
      <c r="T54" s="92"/>
      <c r="U54" s="92"/>
      <c r="V54" s="92"/>
      <c r="W54" s="92"/>
      <c r="X54" s="92"/>
      <c r="Y54" s="92"/>
      <c r="Z54" s="92"/>
      <c r="AA54" s="92"/>
    </row>
    <row r="55" spans="1:27" ht="12.75" customHeight="1">
      <c r="A55" s="87"/>
      <c r="B55" s="87"/>
      <c r="C55" s="91"/>
      <c r="D55" s="112"/>
      <c r="E55" s="87">
        <v>-76</v>
      </c>
      <c r="F55" s="88">
        <f>IF(F49=D47,D51,IF(F49=D51,D47,0))</f>
        <v>0</v>
      </c>
      <c r="G55" s="98" t="str">
        <f>IF(G49=E47,E51,IF(G49=E51,E47,0))</f>
        <v>г.Межгорье</v>
      </c>
      <c r="H55" s="96"/>
      <c r="I55" s="115" t="s">
        <v>111</v>
      </c>
      <c r="J55" s="115"/>
      <c r="K55" s="87">
        <v>-73</v>
      </c>
      <c r="L55" s="88">
        <f>IF(D47=B46,B48,IF(D47=B48,B46,0))</f>
        <v>0</v>
      </c>
      <c r="M55" s="89">
        <f>IF(E47=C46,C48,IF(E47=C48,C46,0))</f>
        <v>0</v>
      </c>
      <c r="N55" s="90"/>
      <c r="O55" s="97"/>
      <c r="P55" s="96"/>
      <c r="Q55" s="114"/>
      <c r="R55" s="166" t="s">
        <v>112</v>
      </c>
      <c r="S55" s="166"/>
      <c r="T55" s="92"/>
      <c r="U55" s="92"/>
      <c r="V55" s="92"/>
      <c r="W55" s="92"/>
      <c r="X55" s="92"/>
      <c r="Y55" s="92"/>
      <c r="Z55" s="92"/>
      <c r="AA55" s="92"/>
    </row>
    <row r="56" spans="1:27" ht="12.75" customHeight="1">
      <c r="A56" s="87"/>
      <c r="B56" s="87"/>
      <c r="C56" s="91"/>
      <c r="D56" s="112"/>
      <c r="E56" s="91"/>
      <c r="F56" s="91"/>
      <c r="G56" s="87">
        <v>-78</v>
      </c>
      <c r="H56" s="88">
        <f>IF(H54=F53,F55,IF(H54=F55,F53,0))</f>
        <v>0</v>
      </c>
      <c r="I56" s="89" t="str">
        <f>IF(I54=G53,G55,IF(I54=G55,G53,0))</f>
        <v>г.Межгорье</v>
      </c>
      <c r="J56" s="90"/>
      <c r="K56" s="87"/>
      <c r="L56" s="87"/>
      <c r="M56" s="93">
        <v>80</v>
      </c>
      <c r="N56" s="104"/>
      <c r="O56" s="105"/>
      <c r="P56" s="96"/>
      <c r="Q56" s="110"/>
      <c r="R56" s="91"/>
      <c r="S56" s="110"/>
      <c r="T56" s="92"/>
      <c r="U56" s="92"/>
      <c r="V56" s="92"/>
      <c r="W56" s="92"/>
      <c r="X56" s="92"/>
      <c r="Y56" s="92"/>
      <c r="Z56" s="92"/>
      <c r="AA56" s="92"/>
    </row>
    <row r="57" spans="1:27" ht="12.75" customHeight="1">
      <c r="A57" s="87">
        <v>-32</v>
      </c>
      <c r="B57" s="88">
        <f>IF(D6=B5,B7,IF(D6=B7,B5,0))</f>
        <v>0</v>
      </c>
      <c r="C57" s="89" t="str">
        <f>IF(E6=C5,C7,IF(E6=C7,C5,0))</f>
        <v>_</v>
      </c>
      <c r="D57" s="103"/>
      <c r="E57" s="96"/>
      <c r="F57" s="96"/>
      <c r="G57" s="91"/>
      <c r="H57" s="91"/>
      <c r="I57" s="115" t="s">
        <v>113</v>
      </c>
      <c r="J57" s="115"/>
      <c r="K57" s="87">
        <v>-74</v>
      </c>
      <c r="L57" s="88">
        <f>IF(D51=B50,B52,IF(D51=B52,B50,0))</f>
        <v>0</v>
      </c>
      <c r="M57" s="98">
        <f>IF(E51=C50,C52,IF(E51=C52,C50,0))</f>
        <v>0</v>
      </c>
      <c r="N57" s="96"/>
      <c r="O57" s="91"/>
      <c r="P57" s="91"/>
      <c r="Q57" s="91"/>
      <c r="R57" s="91"/>
      <c r="S57" s="91"/>
      <c r="T57" s="92"/>
      <c r="U57" s="92"/>
      <c r="V57" s="92"/>
      <c r="W57" s="92"/>
      <c r="X57" s="92"/>
      <c r="Y57" s="92"/>
      <c r="Z57" s="92"/>
      <c r="AA57" s="92"/>
    </row>
    <row r="58" spans="1:27" ht="12.75" customHeight="1">
      <c r="A58" s="87"/>
      <c r="B58" s="87"/>
      <c r="C58" s="93">
        <v>83</v>
      </c>
      <c r="D58" s="104"/>
      <c r="E58" s="95"/>
      <c r="F58" s="96"/>
      <c r="G58" s="91"/>
      <c r="H58" s="91"/>
      <c r="I58" s="91"/>
      <c r="J58" s="91"/>
      <c r="K58" s="91"/>
      <c r="L58" s="91"/>
      <c r="M58" s="91"/>
      <c r="N58" s="91"/>
      <c r="O58" s="87">
        <v>-81</v>
      </c>
      <c r="P58" s="88">
        <f>IF(P54=N52,N56,IF(P54=N56,N52,0))</f>
        <v>0</v>
      </c>
      <c r="Q58" s="89">
        <f>IF(Q54=O52,O56,IF(Q54=O56,O52,0))</f>
        <v>0</v>
      </c>
      <c r="R58" s="95"/>
      <c r="S58" s="95"/>
      <c r="T58" s="92"/>
      <c r="U58" s="92"/>
      <c r="V58" s="92"/>
      <c r="W58" s="92"/>
      <c r="X58" s="92"/>
      <c r="Y58" s="92"/>
      <c r="Z58" s="92"/>
      <c r="AA58" s="92"/>
    </row>
    <row r="59" spans="1:27" ht="12.75" customHeight="1">
      <c r="A59" s="87">
        <v>-33</v>
      </c>
      <c r="B59" s="88">
        <f>IF(D10=B9,B11,IF(D10=B11,B9,0))</f>
        <v>0</v>
      </c>
      <c r="C59" s="98">
        <f>IF(E10=C9,C11,IF(E10=C11,C9,0))</f>
        <v>0</v>
      </c>
      <c r="D59" s="116"/>
      <c r="E59" s="97"/>
      <c r="F59" s="96"/>
      <c r="G59" s="91"/>
      <c r="H59" s="91"/>
      <c r="I59" s="91"/>
      <c r="J59" s="91"/>
      <c r="K59" s="91"/>
      <c r="L59" s="91"/>
      <c r="M59" s="87">
        <v>-79</v>
      </c>
      <c r="N59" s="88">
        <f>IF(N52=L51,L53,IF(N52=L53,L51,0))</f>
        <v>0</v>
      </c>
      <c r="O59" s="89">
        <f>IF(O52=M51,M53,IF(O52=M53,M51,0))</f>
        <v>0</v>
      </c>
      <c r="P59" s="90"/>
      <c r="Q59" s="110"/>
      <c r="R59" s="166" t="s">
        <v>114</v>
      </c>
      <c r="S59" s="166"/>
      <c r="T59" s="92"/>
      <c r="U59" s="92"/>
      <c r="V59" s="92"/>
      <c r="W59" s="92"/>
      <c r="X59" s="92"/>
      <c r="Y59" s="92"/>
      <c r="Z59" s="92"/>
      <c r="AA59" s="92"/>
    </row>
    <row r="60" spans="1:27" ht="12.75" customHeight="1">
      <c r="A60" s="87"/>
      <c r="B60" s="87"/>
      <c r="C60" s="91"/>
      <c r="D60" s="111"/>
      <c r="E60" s="93">
        <v>87</v>
      </c>
      <c r="F60" s="104"/>
      <c r="G60" s="95"/>
      <c r="H60" s="96"/>
      <c r="I60" s="91"/>
      <c r="J60" s="91"/>
      <c r="K60" s="91"/>
      <c r="L60" s="91"/>
      <c r="M60" s="87"/>
      <c r="N60" s="87"/>
      <c r="O60" s="93">
        <v>82</v>
      </c>
      <c r="P60" s="104"/>
      <c r="Q60" s="95"/>
      <c r="R60" s="95"/>
      <c r="S60" s="95"/>
      <c r="T60" s="92"/>
      <c r="U60" s="92"/>
      <c r="V60" s="92"/>
      <c r="W60" s="92"/>
      <c r="X60" s="92"/>
      <c r="Y60" s="92"/>
      <c r="Z60" s="92"/>
      <c r="AA60" s="92"/>
    </row>
    <row r="61" spans="1:27" ht="12.75" customHeight="1">
      <c r="A61" s="87">
        <v>-34</v>
      </c>
      <c r="B61" s="88">
        <f>IF(D14=B13,B15,IF(D14=B15,B13,0))</f>
        <v>0</v>
      </c>
      <c r="C61" s="89" t="str">
        <f>IF(E14=C13,C15,IF(E14=C15,C13,0))</f>
        <v>_</v>
      </c>
      <c r="D61" s="103"/>
      <c r="E61" s="97"/>
      <c r="F61" s="117"/>
      <c r="G61" s="97"/>
      <c r="H61" s="96"/>
      <c r="I61" s="91"/>
      <c r="J61" s="91"/>
      <c r="K61" s="91"/>
      <c r="L61" s="91"/>
      <c r="M61" s="87">
        <v>-80</v>
      </c>
      <c r="N61" s="88">
        <f>IF(N56=L55,L57,IF(N56=L57,L55,0))</f>
        <v>0</v>
      </c>
      <c r="O61" s="98">
        <f>IF(O56=M55,M57,IF(O56=M57,M55,0))</f>
        <v>0</v>
      </c>
      <c r="P61" s="90"/>
      <c r="Q61" s="110"/>
      <c r="R61" s="166" t="s">
        <v>115</v>
      </c>
      <c r="S61" s="166"/>
      <c r="T61" s="92"/>
      <c r="U61" s="92"/>
      <c r="V61" s="92"/>
      <c r="W61" s="92"/>
      <c r="X61" s="92"/>
      <c r="Y61" s="92"/>
      <c r="Z61" s="92"/>
      <c r="AA61" s="92"/>
    </row>
    <row r="62" spans="1:27" ht="12.75" customHeight="1">
      <c r="A62" s="87"/>
      <c r="B62" s="87"/>
      <c r="C62" s="93">
        <v>84</v>
      </c>
      <c r="D62" s="104"/>
      <c r="E62" s="105"/>
      <c r="F62" s="96"/>
      <c r="G62" s="97"/>
      <c r="H62" s="96"/>
      <c r="I62" s="91"/>
      <c r="J62" s="91"/>
      <c r="K62" s="91"/>
      <c r="L62" s="91"/>
      <c r="M62" s="91"/>
      <c r="N62" s="91"/>
      <c r="O62" s="87">
        <v>-82</v>
      </c>
      <c r="P62" s="88">
        <f>IF(P60=N59,N61,IF(P60=N61,N59,0))</f>
        <v>0</v>
      </c>
      <c r="Q62" s="89">
        <f>IF(Q60=O59,O61,IF(Q60=O61,O59,0))</f>
        <v>0</v>
      </c>
      <c r="R62" s="95"/>
      <c r="S62" s="95"/>
      <c r="T62" s="92"/>
      <c r="U62" s="92"/>
      <c r="V62" s="92"/>
      <c r="W62" s="92"/>
      <c r="X62" s="92"/>
      <c r="Y62" s="92"/>
      <c r="Z62" s="92"/>
      <c r="AA62" s="92"/>
    </row>
    <row r="63" spans="1:27" ht="12.75" customHeight="1">
      <c r="A63" s="87">
        <v>-35</v>
      </c>
      <c r="B63" s="88">
        <f>IF(D18=B17,B19,IF(D18=B19,B17,0))</f>
        <v>0</v>
      </c>
      <c r="C63" s="98" t="str">
        <f>IF(E18=C17,C19,IF(E18=C19,C17,0))</f>
        <v>_</v>
      </c>
      <c r="D63" s="103"/>
      <c r="E63" s="91"/>
      <c r="F63" s="96"/>
      <c r="G63" s="97"/>
      <c r="H63" s="96"/>
      <c r="I63" s="91"/>
      <c r="J63" s="91"/>
      <c r="K63" s="91"/>
      <c r="L63" s="91"/>
      <c r="M63" s="96"/>
      <c r="N63" s="96"/>
      <c r="O63" s="91"/>
      <c r="P63" s="91"/>
      <c r="Q63" s="110"/>
      <c r="R63" s="166" t="s">
        <v>116</v>
      </c>
      <c r="S63" s="166"/>
      <c r="T63" s="92"/>
      <c r="U63" s="92"/>
      <c r="V63" s="92"/>
      <c r="W63" s="92"/>
      <c r="X63" s="92"/>
      <c r="Y63" s="92"/>
      <c r="Z63" s="92"/>
      <c r="AA63" s="92"/>
    </row>
    <row r="64" spans="1:27" ht="12.75" customHeight="1">
      <c r="A64" s="87"/>
      <c r="B64" s="87"/>
      <c r="C64" s="96"/>
      <c r="D64" s="111"/>
      <c r="E64" s="91"/>
      <c r="F64" s="96"/>
      <c r="G64" s="93">
        <v>89</v>
      </c>
      <c r="H64" s="104"/>
      <c r="I64" s="95"/>
      <c r="J64" s="96"/>
      <c r="K64" s="87">
        <v>-83</v>
      </c>
      <c r="L64" s="88">
        <f>IF(D58=B57,B59,IF(D58=B59,B57,0))</f>
        <v>0</v>
      </c>
      <c r="M64" s="89" t="str">
        <f>IF(E58=C57,C59,IF(E58=C59,C57,0))</f>
        <v>_</v>
      </c>
      <c r="N64" s="90"/>
      <c r="O64" s="91"/>
      <c r="P64" s="91"/>
      <c r="Q64" s="91"/>
      <c r="R64" s="91"/>
      <c r="S64" s="91"/>
      <c r="T64" s="92"/>
      <c r="U64" s="92"/>
      <c r="V64" s="92"/>
      <c r="W64" s="92"/>
      <c r="X64" s="92"/>
      <c r="Y64" s="92"/>
      <c r="Z64" s="92"/>
      <c r="AA64" s="92"/>
    </row>
    <row r="65" spans="1:27" ht="12.75" customHeight="1">
      <c r="A65" s="87">
        <v>-36</v>
      </c>
      <c r="B65" s="88">
        <f>IF(D22=B21,B23,IF(D22=B23,B21,0))</f>
        <v>0</v>
      </c>
      <c r="C65" s="89" t="str">
        <f>IF(E22=C21,C23,IF(E22=C23,C21,0))</f>
        <v>_</v>
      </c>
      <c r="D65" s="103"/>
      <c r="E65" s="91"/>
      <c r="F65" s="96"/>
      <c r="G65" s="97"/>
      <c r="H65" s="96"/>
      <c r="I65" s="115" t="s">
        <v>117</v>
      </c>
      <c r="J65" s="115"/>
      <c r="K65" s="87"/>
      <c r="L65" s="87"/>
      <c r="M65" s="93">
        <v>91</v>
      </c>
      <c r="N65" s="104"/>
      <c r="O65" s="95"/>
      <c r="P65" s="96"/>
      <c r="Q65" s="91"/>
      <c r="R65" s="91"/>
      <c r="S65" s="91"/>
      <c r="T65" s="92"/>
      <c r="U65" s="92"/>
      <c r="V65" s="92"/>
      <c r="W65" s="92"/>
      <c r="X65" s="92"/>
      <c r="Y65" s="92"/>
      <c r="Z65" s="92"/>
      <c r="AA65" s="92"/>
    </row>
    <row r="66" spans="1:27" ht="12.75" customHeight="1">
      <c r="A66" s="87"/>
      <c r="B66" s="87"/>
      <c r="C66" s="93">
        <v>85</v>
      </c>
      <c r="D66" s="104"/>
      <c r="E66" s="95"/>
      <c r="F66" s="96"/>
      <c r="G66" s="97"/>
      <c r="H66" s="96"/>
      <c r="I66" s="91"/>
      <c r="J66" s="91"/>
      <c r="K66" s="87">
        <v>-84</v>
      </c>
      <c r="L66" s="88">
        <f>IF(D62=B61,B63,IF(D62=B63,B61,0))</f>
        <v>0</v>
      </c>
      <c r="M66" s="98">
        <f>IF(E62=C61,C63,IF(E62=C63,C61,0))</f>
        <v>0</v>
      </c>
      <c r="N66" s="118"/>
      <c r="O66" s="97"/>
      <c r="P66" s="96"/>
      <c r="Q66" s="96"/>
      <c r="R66" s="91"/>
      <c r="S66" s="96"/>
      <c r="T66" s="92"/>
      <c r="U66" s="92"/>
      <c r="V66" s="92"/>
      <c r="W66" s="92"/>
      <c r="X66" s="92"/>
      <c r="Y66" s="92"/>
      <c r="Z66" s="92"/>
      <c r="AA66" s="92"/>
    </row>
    <row r="67" spans="1:27" ht="12.75" customHeight="1">
      <c r="A67" s="87">
        <v>-37</v>
      </c>
      <c r="B67" s="88">
        <f>IF(D26=B25,B27,IF(D26=B27,B25,0))</f>
        <v>0</v>
      </c>
      <c r="C67" s="98">
        <f>IF(E26=C25,C27,IF(E26=C27,C25,0))</f>
        <v>0</v>
      </c>
      <c r="D67" s="103"/>
      <c r="E67" s="97"/>
      <c r="F67" s="96"/>
      <c r="G67" s="97"/>
      <c r="H67" s="96"/>
      <c r="I67" s="91"/>
      <c r="J67" s="91"/>
      <c r="K67" s="87"/>
      <c r="L67" s="87"/>
      <c r="M67" s="91"/>
      <c r="N67" s="91"/>
      <c r="O67" s="93">
        <v>93</v>
      </c>
      <c r="P67" s="104"/>
      <c r="Q67" s="113"/>
      <c r="R67" s="113"/>
      <c r="S67" s="113"/>
      <c r="T67" s="92"/>
      <c r="U67" s="92"/>
      <c r="V67" s="92"/>
      <c r="W67" s="92"/>
      <c r="X67" s="92"/>
      <c r="Y67" s="92"/>
      <c r="Z67" s="92"/>
      <c r="AA67" s="92"/>
    </row>
    <row r="68" spans="1:27" ht="12.75" customHeight="1">
      <c r="A68" s="87"/>
      <c r="B68" s="87"/>
      <c r="C68" s="91"/>
      <c r="D68" s="112"/>
      <c r="E68" s="93">
        <v>88</v>
      </c>
      <c r="F68" s="104"/>
      <c r="G68" s="105"/>
      <c r="H68" s="96"/>
      <c r="I68" s="91"/>
      <c r="J68" s="91"/>
      <c r="K68" s="87">
        <v>-85</v>
      </c>
      <c r="L68" s="88">
        <f>IF(D66=B65,B67,IF(D66=B67,B65,0))</f>
        <v>0</v>
      </c>
      <c r="M68" s="89" t="str">
        <f>IF(E66=C65,C67,IF(E66=C67,C65,0))</f>
        <v>_</v>
      </c>
      <c r="N68" s="90"/>
      <c r="O68" s="97"/>
      <c r="P68" s="96"/>
      <c r="Q68" s="114"/>
      <c r="R68" s="166" t="s">
        <v>118</v>
      </c>
      <c r="S68" s="166"/>
      <c r="T68" s="92"/>
      <c r="U68" s="92"/>
      <c r="V68" s="92"/>
      <c r="W68" s="92"/>
      <c r="X68" s="92"/>
      <c r="Y68" s="92"/>
      <c r="Z68" s="92"/>
      <c r="AA68" s="92"/>
    </row>
    <row r="69" spans="1:27" ht="12.75" customHeight="1">
      <c r="A69" s="87">
        <v>-38</v>
      </c>
      <c r="B69" s="88">
        <f>IF(D30=B29,B31,IF(D30=B31,B29,0))</f>
        <v>0</v>
      </c>
      <c r="C69" s="89">
        <f>IF(E30=C29,C31,IF(E30=C31,C29,0))</f>
        <v>0</v>
      </c>
      <c r="D69" s="103"/>
      <c r="E69" s="97"/>
      <c r="F69" s="96"/>
      <c r="G69" s="91"/>
      <c r="H69" s="91"/>
      <c r="I69" s="91"/>
      <c r="J69" s="91"/>
      <c r="K69" s="87"/>
      <c r="L69" s="87"/>
      <c r="M69" s="93">
        <v>92</v>
      </c>
      <c r="N69" s="104"/>
      <c r="O69" s="105"/>
      <c r="P69" s="96"/>
      <c r="Q69" s="110"/>
      <c r="R69" s="91"/>
      <c r="S69" s="110"/>
      <c r="T69" s="92"/>
      <c r="U69" s="92"/>
      <c r="V69" s="92"/>
      <c r="W69" s="92"/>
      <c r="X69" s="92"/>
      <c r="Y69" s="92"/>
      <c r="Z69" s="92"/>
      <c r="AA69" s="92"/>
    </row>
    <row r="70" spans="1:27" ht="12.75" customHeight="1">
      <c r="A70" s="87"/>
      <c r="B70" s="87"/>
      <c r="C70" s="93">
        <v>86</v>
      </c>
      <c r="D70" s="104"/>
      <c r="E70" s="105"/>
      <c r="F70" s="96"/>
      <c r="G70" s="87">
        <v>-89</v>
      </c>
      <c r="H70" s="88">
        <f>IF(H64=F60,F68,IF(H64=F68,F60,0))</f>
        <v>0</v>
      </c>
      <c r="I70" s="89">
        <f>IF(I64=G60,G68,IF(I64=G68,G60,0))</f>
        <v>0</v>
      </c>
      <c r="J70" s="90"/>
      <c r="K70" s="87">
        <v>-86</v>
      </c>
      <c r="L70" s="88">
        <f>IF(D70=B69,B71,IF(D70=B71,B69,0))</f>
        <v>0</v>
      </c>
      <c r="M70" s="98" t="str">
        <f>IF(E70=C69,C71,IF(E70=C71,C69,0))</f>
        <v>_</v>
      </c>
      <c r="N70" s="118"/>
      <c r="O70" s="91"/>
      <c r="P70" s="91"/>
      <c r="Q70" s="91"/>
      <c r="R70" s="91"/>
      <c r="S70" s="91"/>
      <c r="T70" s="92"/>
      <c r="U70" s="92"/>
      <c r="V70" s="92"/>
      <c r="W70" s="92"/>
      <c r="X70" s="92"/>
      <c r="Y70" s="92"/>
      <c r="Z70" s="92"/>
      <c r="AA70" s="92"/>
    </row>
    <row r="71" spans="1:27" ht="12.75" customHeight="1">
      <c r="A71" s="87">
        <v>-39</v>
      </c>
      <c r="B71" s="88">
        <f>IF(D34=B33,B35,IF(D34=B35,B33,0))</f>
        <v>0</v>
      </c>
      <c r="C71" s="98" t="str">
        <f>IF(E34=C33,C35,IF(E34=C35,C33,0))</f>
        <v>_</v>
      </c>
      <c r="D71" s="103"/>
      <c r="E71" s="91"/>
      <c r="F71" s="91"/>
      <c r="G71" s="91"/>
      <c r="H71" s="91"/>
      <c r="I71" s="115" t="s">
        <v>119</v>
      </c>
      <c r="J71" s="115"/>
      <c r="K71" s="91"/>
      <c r="L71" s="91"/>
      <c r="M71" s="91"/>
      <c r="N71" s="91"/>
      <c r="O71" s="87">
        <v>-93</v>
      </c>
      <c r="P71" s="88">
        <f>IF(P67=N65,N69,IF(P67=N69,N65,0))</f>
        <v>0</v>
      </c>
      <c r="Q71" s="89">
        <f>IF(Q67=O65,O69,IF(Q67=O69,O65,0))</f>
        <v>0</v>
      </c>
      <c r="R71" s="95"/>
      <c r="S71" s="95"/>
      <c r="T71" s="92"/>
      <c r="U71" s="92"/>
      <c r="V71" s="92"/>
      <c r="W71" s="92"/>
      <c r="X71" s="92"/>
      <c r="Y71" s="92"/>
      <c r="Z71" s="92"/>
      <c r="AA71" s="92"/>
    </row>
    <row r="72" spans="1:27" ht="12.75" customHeight="1">
      <c r="A72" s="87"/>
      <c r="B72" s="87"/>
      <c r="C72" s="91"/>
      <c r="D72" s="112"/>
      <c r="E72" s="87">
        <v>-87</v>
      </c>
      <c r="F72" s="88">
        <f>IF(F60=D58,D62,IF(F60=D62,D58,0))</f>
        <v>0</v>
      </c>
      <c r="G72" s="89">
        <f>IF(G60=E58,E62,IF(G60=E62,E58,0))</f>
        <v>0</v>
      </c>
      <c r="H72" s="90"/>
      <c r="I72" s="110"/>
      <c r="J72" s="110"/>
      <c r="K72" s="91"/>
      <c r="L72" s="91"/>
      <c r="M72" s="87">
        <v>-91</v>
      </c>
      <c r="N72" s="88">
        <f>IF(N65=L64,L66,IF(N65=L66,L64,0))</f>
        <v>0</v>
      </c>
      <c r="O72" s="89" t="str">
        <f>IF(O65=M64,M66,IF(O65=M66,M64,0))</f>
        <v>_</v>
      </c>
      <c r="P72" s="90"/>
      <c r="Q72" s="110"/>
      <c r="R72" s="166" t="s">
        <v>120</v>
      </c>
      <c r="S72" s="166"/>
      <c r="T72" s="92"/>
      <c r="U72" s="92"/>
      <c r="V72" s="92"/>
      <c r="W72" s="92"/>
      <c r="X72" s="92"/>
      <c r="Y72" s="92"/>
      <c r="Z72" s="92"/>
      <c r="AA72" s="92"/>
    </row>
    <row r="73" spans="1:27" ht="12.75" customHeight="1">
      <c r="A73" s="87"/>
      <c r="B73" s="87"/>
      <c r="C73" s="91"/>
      <c r="D73" s="112"/>
      <c r="E73" s="87"/>
      <c r="F73" s="87"/>
      <c r="G73" s="93">
        <v>90</v>
      </c>
      <c r="H73" s="104"/>
      <c r="I73" s="95"/>
      <c r="J73" s="96"/>
      <c r="K73" s="91"/>
      <c r="L73" s="91"/>
      <c r="M73" s="87"/>
      <c r="N73" s="87"/>
      <c r="O73" s="93">
        <v>94</v>
      </c>
      <c r="P73" s="104"/>
      <c r="Q73" s="95"/>
      <c r="R73" s="95"/>
      <c r="S73" s="95"/>
      <c r="T73" s="92"/>
      <c r="U73" s="92"/>
      <c r="V73" s="92"/>
      <c r="W73" s="92"/>
      <c r="X73" s="92"/>
      <c r="Y73" s="92"/>
      <c r="Z73" s="92"/>
      <c r="AA73" s="92"/>
    </row>
    <row r="74" spans="1:27" ht="12.75" customHeight="1">
      <c r="A74" s="91"/>
      <c r="B74" s="91"/>
      <c r="C74" s="91"/>
      <c r="D74" s="112"/>
      <c r="E74" s="87">
        <v>-88</v>
      </c>
      <c r="F74" s="88">
        <f>IF(F68=D66,D70,IF(F68=D70,D66,0))</f>
        <v>0</v>
      </c>
      <c r="G74" s="98">
        <f>IF(G68=E66,E70,IF(G68=E70,E66,0))</f>
        <v>0</v>
      </c>
      <c r="H74" s="90"/>
      <c r="I74" s="115" t="s">
        <v>121</v>
      </c>
      <c r="J74" s="115"/>
      <c r="K74" s="91"/>
      <c r="L74" s="91"/>
      <c r="M74" s="87">
        <v>-92</v>
      </c>
      <c r="N74" s="88">
        <f>IF(N69=L68,L70,IF(N69=L70,L68,0))</f>
        <v>0</v>
      </c>
      <c r="O74" s="98">
        <f>IF(O69=M68,M70,IF(O69=M70,M68,0))</f>
        <v>0</v>
      </c>
      <c r="P74" s="90"/>
      <c r="Q74" s="110"/>
      <c r="R74" s="166" t="s">
        <v>122</v>
      </c>
      <c r="S74" s="166"/>
      <c r="T74" s="92"/>
      <c r="U74" s="92"/>
      <c r="V74" s="92"/>
      <c r="W74" s="92"/>
      <c r="X74" s="92"/>
      <c r="Y74" s="92"/>
      <c r="Z74" s="92"/>
      <c r="AA74" s="92"/>
    </row>
    <row r="75" spans="1:27" ht="12.75" customHeight="1">
      <c r="A75" s="91"/>
      <c r="B75" s="91"/>
      <c r="C75" s="91"/>
      <c r="D75" s="91"/>
      <c r="E75" s="91"/>
      <c r="F75" s="91"/>
      <c r="G75" s="87">
        <v>-90</v>
      </c>
      <c r="H75" s="88">
        <f>IF(H73=F72,F74,IF(H73=F74,F72,0))</f>
        <v>0</v>
      </c>
      <c r="I75" s="89">
        <f>IF(I73=G72,G74,IF(I73=G74,G72,0))</f>
        <v>0</v>
      </c>
      <c r="J75" s="90"/>
      <c r="K75" s="91"/>
      <c r="L75" s="91"/>
      <c r="M75" s="91"/>
      <c r="N75" s="91"/>
      <c r="O75" s="87">
        <v>-94</v>
      </c>
      <c r="P75" s="88">
        <f>IF(P73=N72,N74,IF(P73=N74,N72,0))</f>
        <v>0</v>
      </c>
      <c r="Q75" s="89" t="str">
        <f>IF(Q73=O72,O74,IF(Q73=O74,O72,0))</f>
        <v>_</v>
      </c>
      <c r="R75" s="95"/>
      <c r="S75" s="95"/>
      <c r="T75" s="92"/>
      <c r="U75" s="92"/>
      <c r="V75" s="92"/>
      <c r="W75" s="92"/>
      <c r="X75" s="92"/>
      <c r="Y75" s="92"/>
      <c r="Z75" s="92"/>
      <c r="AA75" s="92"/>
    </row>
    <row r="76" spans="1:27" ht="12.75" customHeight="1">
      <c r="A76" s="91"/>
      <c r="B76" s="91"/>
      <c r="C76" s="91"/>
      <c r="D76" s="91"/>
      <c r="E76" s="96"/>
      <c r="F76" s="96"/>
      <c r="G76" s="91"/>
      <c r="H76" s="91"/>
      <c r="I76" s="115" t="s">
        <v>123</v>
      </c>
      <c r="J76" s="115"/>
      <c r="K76" s="91"/>
      <c r="L76" s="91"/>
      <c r="M76" s="96"/>
      <c r="N76" s="96"/>
      <c r="O76" s="91"/>
      <c r="P76" s="91"/>
      <c r="Q76" s="110"/>
      <c r="R76" s="166" t="s">
        <v>124</v>
      </c>
      <c r="S76" s="166"/>
      <c r="T76" s="92"/>
      <c r="U76" s="92"/>
      <c r="V76" s="92"/>
      <c r="W76" s="92"/>
      <c r="X76" s="92"/>
      <c r="Y76" s="92"/>
      <c r="Z76" s="92"/>
      <c r="AA76" s="92"/>
    </row>
    <row r="77" spans="1:27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 spans="1:27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3:S3"/>
    <mergeCell ref="R42:S42"/>
    <mergeCell ref="R50:S50"/>
    <mergeCell ref="R48:S48"/>
    <mergeCell ref="R46:S46"/>
    <mergeCell ref="R24:S24"/>
    <mergeCell ref="R34:S34"/>
    <mergeCell ref="A1:S1"/>
    <mergeCell ref="R55:S55"/>
    <mergeCell ref="R76:S76"/>
    <mergeCell ref="R59:S59"/>
    <mergeCell ref="R61:S61"/>
    <mergeCell ref="R63:S63"/>
    <mergeCell ref="R68:S68"/>
    <mergeCell ref="R74:S74"/>
    <mergeCell ref="R72:S72"/>
    <mergeCell ref="A2:S2"/>
  </mergeCells>
  <conditionalFormatting sqref="C5:S76 A4:B76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93"/>
  <sheetViews>
    <sheetView zoomScaleSheetLayoutView="100" zoomScalePageLayoutView="0" workbookViewId="0" topLeftCell="A1">
      <pane ySplit="1" topLeftCell="BM2" activePane="bottomLeft" state="frozen"/>
      <selection pane="topLeft" activeCell="C5" sqref="C5"/>
      <selection pane="bottomLeft" activeCell="C1" sqref="C1"/>
    </sheetView>
  </sheetViews>
  <sheetFormatPr defaultColWidth="9.00390625" defaultRowHeight="12.75"/>
  <cols>
    <col min="1" max="1" width="5.75390625" style="2" customWidth="1"/>
    <col min="2" max="2" width="31.125" style="6" customWidth="1"/>
    <col min="3" max="3" width="30.75390625" style="3" customWidth="1"/>
    <col min="4" max="4" width="9.625" style="3" customWidth="1"/>
    <col min="5" max="5" width="8.75390625" style="3" customWidth="1"/>
    <col min="6" max="6" width="20.75390625" style="5" customWidth="1"/>
    <col min="7" max="7" width="6.75390625" style="2" customWidth="1"/>
    <col min="8" max="16384" width="9.125" style="2" customWidth="1"/>
  </cols>
  <sheetData>
    <row r="1" spans="1:6" s="1" customFormat="1" ht="14.25" thickBot="1" thickTop="1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4"/>
    </row>
    <row r="2" spans="1:9" ht="13.5" thickTop="1">
      <c r="A2" s="167">
        <v>1</v>
      </c>
      <c r="B2" s="24" t="s">
        <v>38</v>
      </c>
      <c r="C2" s="20" t="s">
        <v>7</v>
      </c>
      <c r="D2" s="17">
        <v>488</v>
      </c>
      <c r="E2" s="12">
        <f>D4+D3+D2</f>
        <v>1254</v>
      </c>
      <c r="F2" s="5">
        <f>E2</f>
        <v>1254</v>
      </c>
      <c r="H2" s="2">
        <v>1</v>
      </c>
      <c r="I2" s="2" t="str">
        <f>B2</f>
        <v>Благовещенский р-н 1</v>
      </c>
    </row>
    <row r="3" spans="1:9" ht="12.75">
      <c r="A3" s="168"/>
      <c r="B3" s="11"/>
      <c r="C3" s="21" t="s">
        <v>8</v>
      </c>
      <c r="D3" s="18">
        <v>374</v>
      </c>
      <c r="E3" s="14"/>
      <c r="F3" s="5">
        <f>E2</f>
        <v>1254</v>
      </c>
      <c r="H3" s="2">
        <v>2</v>
      </c>
      <c r="I3" s="2" t="str">
        <f>B5</f>
        <v>Гафурийский р-н</v>
      </c>
    </row>
    <row r="4" spans="1:9" ht="13.5" thickBot="1">
      <c r="A4" s="169"/>
      <c r="B4" s="16"/>
      <c r="C4" s="22" t="s">
        <v>37</v>
      </c>
      <c r="D4" s="19">
        <v>392</v>
      </c>
      <c r="E4" s="13"/>
      <c r="F4" s="5">
        <f>E2</f>
        <v>1254</v>
      </c>
      <c r="H4" s="2">
        <v>3</v>
      </c>
      <c r="I4" s="2" t="str">
        <f>B8</f>
        <v>г.Стерлитамак</v>
      </c>
    </row>
    <row r="5" spans="1:9" ht="13.5" thickTop="1">
      <c r="A5" s="167">
        <v>2</v>
      </c>
      <c r="B5" s="25" t="s">
        <v>17</v>
      </c>
      <c r="C5" s="20" t="s">
        <v>43</v>
      </c>
      <c r="D5" s="17">
        <v>564</v>
      </c>
      <c r="E5" s="12">
        <f>D7+D6+D5</f>
        <v>1165</v>
      </c>
      <c r="F5" s="5">
        <f>E5</f>
        <v>1165</v>
      </c>
      <c r="H5" s="2">
        <v>4</v>
      </c>
      <c r="I5" s="2" t="str">
        <f>B11</f>
        <v>Мишкинский р-н</v>
      </c>
    </row>
    <row r="6" spans="1:9" ht="12.75">
      <c r="A6" s="168"/>
      <c r="B6" s="11"/>
      <c r="C6" s="21" t="s">
        <v>44</v>
      </c>
      <c r="D6" s="18">
        <v>601</v>
      </c>
      <c r="E6" s="14"/>
      <c r="F6" s="5">
        <f>E5</f>
        <v>1165</v>
      </c>
      <c r="H6" s="2">
        <v>5</v>
      </c>
      <c r="I6" s="2" t="str">
        <f>B14</f>
        <v>г.Нефтекамск 2</v>
      </c>
    </row>
    <row r="7" spans="1:9" ht="13.5" thickBot="1">
      <c r="A7" s="169"/>
      <c r="B7" s="16"/>
      <c r="C7" s="22" t="s">
        <v>45</v>
      </c>
      <c r="D7" s="19">
        <v>0</v>
      </c>
      <c r="E7" s="13"/>
      <c r="F7" s="5">
        <f>E5</f>
        <v>1165</v>
      </c>
      <c r="H7" s="2">
        <v>6</v>
      </c>
      <c r="I7" s="2" t="str">
        <f>B17</f>
        <v>г.Уфа</v>
      </c>
    </row>
    <row r="8" spans="1:9" ht="13.5" thickTop="1">
      <c r="A8" s="167">
        <v>3</v>
      </c>
      <c r="B8" s="24" t="s">
        <v>10</v>
      </c>
      <c r="C8" s="20" t="s">
        <v>73</v>
      </c>
      <c r="D8" s="18">
        <v>400</v>
      </c>
      <c r="E8" s="12">
        <f>D10+D9+D8</f>
        <v>1100</v>
      </c>
      <c r="F8" s="5">
        <f>E8</f>
        <v>1100</v>
      </c>
      <c r="H8" s="2">
        <v>7</v>
      </c>
      <c r="I8" s="2" t="str">
        <f>B20</f>
        <v>Благовещенский р-н 2</v>
      </c>
    </row>
    <row r="9" spans="1:9" ht="12.75">
      <c r="A9" s="168"/>
      <c r="B9" s="11"/>
      <c r="C9" s="21" t="s">
        <v>74</v>
      </c>
      <c r="D9" s="18">
        <v>400</v>
      </c>
      <c r="E9" s="14"/>
      <c r="F9" s="5">
        <f>E8</f>
        <v>1100</v>
      </c>
      <c r="H9" s="2">
        <v>8</v>
      </c>
      <c r="I9" s="2" t="str">
        <f>B23</f>
        <v>г.Нефтекамск 1</v>
      </c>
    </row>
    <row r="10" spans="1:9" ht="13.5" thickBot="1">
      <c r="A10" s="169"/>
      <c r="B10" s="16"/>
      <c r="C10" s="22" t="s">
        <v>75</v>
      </c>
      <c r="D10" s="18">
        <v>300</v>
      </c>
      <c r="E10" s="13"/>
      <c r="F10" s="5">
        <f>E8</f>
        <v>1100</v>
      </c>
      <c r="H10" s="2">
        <v>9</v>
      </c>
      <c r="I10" s="2" t="str">
        <f>B26</f>
        <v>г.Сибай</v>
      </c>
    </row>
    <row r="11" spans="1:9" ht="13.5" thickTop="1">
      <c r="A11" s="167">
        <v>4</v>
      </c>
      <c r="B11" s="27" t="s">
        <v>6</v>
      </c>
      <c r="C11" s="20" t="s">
        <v>63</v>
      </c>
      <c r="D11" s="17">
        <v>624</v>
      </c>
      <c r="E11" s="12">
        <f>D13+D12+D11</f>
        <v>1079</v>
      </c>
      <c r="F11" s="5">
        <f>E11</f>
        <v>1079</v>
      </c>
      <c r="H11" s="2">
        <v>10</v>
      </c>
      <c r="I11" s="2" t="str">
        <f>B29</f>
        <v>Бакалинский р-н</v>
      </c>
    </row>
    <row r="12" spans="1:9" ht="12.75">
      <c r="A12" s="168"/>
      <c r="B12" s="11"/>
      <c r="C12" s="21" t="s">
        <v>64</v>
      </c>
      <c r="D12" s="18">
        <v>337</v>
      </c>
      <c r="E12" s="14"/>
      <c r="F12" s="5">
        <f>E11</f>
        <v>1079</v>
      </c>
      <c r="H12" s="2">
        <v>11</v>
      </c>
      <c r="I12" s="2" t="str">
        <f>B32</f>
        <v>Караидельский р-н</v>
      </c>
    </row>
    <row r="13" spans="1:9" ht="13.5" thickBot="1">
      <c r="A13" s="169"/>
      <c r="B13" s="16"/>
      <c r="C13" s="22" t="s">
        <v>65</v>
      </c>
      <c r="D13" s="19">
        <v>118</v>
      </c>
      <c r="E13" s="13"/>
      <c r="F13" s="5">
        <f>E11</f>
        <v>1079</v>
      </c>
      <c r="H13" s="2">
        <v>12</v>
      </c>
      <c r="I13" s="2" t="str">
        <f>B35</f>
        <v>Альшеевский р-н</v>
      </c>
    </row>
    <row r="14" spans="1:9" ht="13.5" thickTop="1">
      <c r="A14" s="167">
        <v>5</v>
      </c>
      <c r="B14" s="24" t="s">
        <v>69</v>
      </c>
      <c r="C14" s="20" t="s">
        <v>88</v>
      </c>
      <c r="D14" s="17">
        <v>159</v>
      </c>
      <c r="E14" s="12">
        <f>D16+D15+D14</f>
        <v>896</v>
      </c>
      <c r="F14" s="5">
        <f>E14</f>
        <v>896</v>
      </c>
      <c r="H14" s="2">
        <v>13</v>
      </c>
      <c r="I14" s="2" t="str">
        <f>B38</f>
        <v>Дюртюлинский р-н</v>
      </c>
    </row>
    <row r="15" spans="1:9" ht="12.75">
      <c r="A15" s="168"/>
      <c r="B15" s="11"/>
      <c r="C15" s="21" t="s">
        <v>89</v>
      </c>
      <c r="D15" s="18">
        <v>149</v>
      </c>
      <c r="E15" s="14"/>
      <c r="F15" s="5">
        <f>E14</f>
        <v>896</v>
      </c>
      <c r="H15" s="2">
        <v>14</v>
      </c>
      <c r="I15" s="2" t="str">
        <f>B41</f>
        <v>Ишимбайский р-н</v>
      </c>
    </row>
    <row r="16" spans="1:9" ht="13.5" thickBot="1">
      <c r="A16" s="169"/>
      <c r="B16" s="16"/>
      <c r="C16" s="22" t="s">
        <v>42</v>
      </c>
      <c r="D16" s="19">
        <v>588</v>
      </c>
      <c r="E16" s="13"/>
      <c r="F16" s="5">
        <f>E14</f>
        <v>896</v>
      </c>
      <c r="H16" s="2">
        <v>15</v>
      </c>
      <c r="I16" s="2" t="str">
        <f>B44</f>
        <v>Кармаскалинский р-н</v>
      </c>
    </row>
    <row r="17" spans="1:9" ht="13.5" thickTop="1">
      <c r="A17" s="167">
        <v>6</v>
      </c>
      <c r="B17" s="24" t="s">
        <v>5</v>
      </c>
      <c r="C17" s="20" t="s">
        <v>11</v>
      </c>
      <c r="D17" s="17">
        <v>303</v>
      </c>
      <c r="E17" s="12">
        <f>D19+D18+D17</f>
        <v>867</v>
      </c>
      <c r="F17" s="5">
        <f>E17</f>
        <v>867</v>
      </c>
      <c r="H17" s="2">
        <v>16</v>
      </c>
      <c r="I17" s="2" t="str">
        <f>B47</f>
        <v>Хайбуллинский р-н</v>
      </c>
    </row>
    <row r="18" spans="1:9" ht="12.75">
      <c r="A18" s="168"/>
      <c r="B18" s="11"/>
      <c r="C18" s="21" t="s">
        <v>76</v>
      </c>
      <c r="D18" s="18">
        <v>292</v>
      </c>
      <c r="E18" s="14"/>
      <c r="F18" s="5">
        <f>E17</f>
        <v>867</v>
      </c>
      <c r="H18" s="2">
        <v>17</v>
      </c>
      <c r="I18" s="2" t="str">
        <f>B50</f>
        <v>Балтачевский р-н</v>
      </c>
    </row>
    <row r="19" spans="1:9" ht="13.5" thickBot="1">
      <c r="A19" s="169"/>
      <c r="B19" s="16"/>
      <c r="C19" s="22" t="s">
        <v>77</v>
      </c>
      <c r="D19" s="19">
        <v>272</v>
      </c>
      <c r="E19" s="13"/>
      <c r="F19" s="5">
        <f>E17</f>
        <v>867</v>
      </c>
      <c r="H19" s="2">
        <v>18</v>
      </c>
      <c r="I19" s="2" t="str">
        <f>B53</f>
        <v>Аургазинский р-н</v>
      </c>
    </row>
    <row r="20" spans="1:9" ht="13.5" thickTop="1">
      <c r="A20" s="167">
        <v>7</v>
      </c>
      <c r="B20" s="24" t="s">
        <v>39</v>
      </c>
      <c r="C20" s="20" t="s">
        <v>40</v>
      </c>
      <c r="D20" s="17">
        <v>237</v>
      </c>
      <c r="E20" s="12">
        <f>D22+D21+D20</f>
        <v>634</v>
      </c>
      <c r="F20" s="5">
        <f>E20</f>
        <v>634</v>
      </c>
      <c r="H20" s="2">
        <v>19</v>
      </c>
      <c r="I20" s="2" t="str">
        <f>B56</f>
        <v>Благоварский р-н</v>
      </c>
    </row>
    <row r="21" spans="1:9" ht="12.75">
      <c r="A21" s="168"/>
      <c r="B21" s="11"/>
      <c r="C21" s="21" t="s">
        <v>41</v>
      </c>
      <c r="D21" s="18">
        <v>163</v>
      </c>
      <c r="E21" s="14"/>
      <c r="F21" s="5">
        <f>E20</f>
        <v>634</v>
      </c>
      <c r="H21" s="2">
        <v>20</v>
      </c>
      <c r="I21" s="2" t="str">
        <f>B59</f>
        <v>г.Межгорье</v>
      </c>
    </row>
    <row r="22" spans="1:9" ht="13.5" thickBot="1">
      <c r="A22" s="169"/>
      <c r="B22" s="16"/>
      <c r="C22" s="22" t="s">
        <v>131</v>
      </c>
      <c r="D22" s="19">
        <v>234</v>
      </c>
      <c r="E22" s="13"/>
      <c r="F22" s="5">
        <f>E20</f>
        <v>634</v>
      </c>
      <c r="H22" s="2">
        <v>21</v>
      </c>
      <c r="I22" s="2" t="str">
        <f>B62</f>
        <v>Нуримановский р-н</v>
      </c>
    </row>
    <row r="23" spans="1:9" ht="13.5" thickTop="1">
      <c r="A23" s="167">
        <v>8</v>
      </c>
      <c r="B23" s="24" t="s">
        <v>68</v>
      </c>
      <c r="C23" s="20" t="s">
        <v>85</v>
      </c>
      <c r="D23" s="17">
        <v>187</v>
      </c>
      <c r="E23" s="12">
        <f>D25+D24+D23</f>
        <v>570</v>
      </c>
      <c r="F23" s="5">
        <f>E23</f>
        <v>570</v>
      </c>
      <c r="H23" s="2">
        <v>22</v>
      </c>
      <c r="I23" s="2" t="str">
        <f>B65</f>
        <v>Чекмагушевский р-н</v>
      </c>
    </row>
    <row r="24" spans="1:9" ht="12.75">
      <c r="A24" s="168"/>
      <c r="B24" s="11"/>
      <c r="C24" s="21" t="s">
        <v>86</v>
      </c>
      <c r="D24" s="18">
        <v>208</v>
      </c>
      <c r="E24" s="14"/>
      <c r="F24" s="5">
        <f>E23</f>
        <v>570</v>
      </c>
      <c r="H24" s="2">
        <v>23</v>
      </c>
      <c r="I24" s="2">
        <f>B68</f>
        <v>0</v>
      </c>
    </row>
    <row r="25" spans="1:9" ht="13.5" thickBot="1">
      <c r="A25" s="169"/>
      <c r="B25" s="16"/>
      <c r="C25" s="22" t="s">
        <v>87</v>
      </c>
      <c r="D25" s="19">
        <v>175</v>
      </c>
      <c r="E25" s="13"/>
      <c r="F25" s="5">
        <f>E23</f>
        <v>570</v>
      </c>
      <c r="H25" s="2">
        <v>24</v>
      </c>
      <c r="I25" s="2">
        <f>B71</f>
        <v>0</v>
      </c>
    </row>
    <row r="26" spans="1:9" ht="13.5" thickTop="1">
      <c r="A26" s="167">
        <v>9</v>
      </c>
      <c r="B26" s="24" t="s">
        <v>13</v>
      </c>
      <c r="C26" s="20" t="s">
        <v>70</v>
      </c>
      <c r="D26" s="17">
        <v>0</v>
      </c>
      <c r="E26" s="12">
        <f>D28+D27+D26</f>
        <v>447</v>
      </c>
      <c r="F26" s="5">
        <f>E26</f>
        <v>447</v>
      </c>
      <c r="H26" s="2">
        <v>25</v>
      </c>
      <c r="I26" s="2">
        <f>B74</f>
        <v>0</v>
      </c>
    </row>
    <row r="27" spans="1:9" ht="12.75">
      <c r="A27" s="168"/>
      <c r="B27" s="11"/>
      <c r="C27" s="21" t="s">
        <v>71</v>
      </c>
      <c r="D27" s="18">
        <v>433</v>
      </c>
      <c r="E27" s="14"/>
      <c r="F27" s="5">
        <f>E26</f>
        <v>447</v>
      </c>
      <c r="H27" s="2">
        <v>26</v>
      </c>
      <c r="I27" s="2">
        <f>B77</f>
        <v>0</v>
      </c>
    </row>
    <row r="28" spans="1:9" ht="13.5" thickBot="1">
      <c r="A28" s="169"/>
      <c r="B28" s="16"/>
      <c r="C28" s="22" t="s">
        <v>72</v>
      </c>
      <c r="D28" s="19">
        <v>14</v>
      </c>
      <c r="E28" s="13"/>
      <c r="F28" s="5">
        <f>E26</f>
        <v>447</v>
      </c>
      <c r="H28" s="2">
        <v>27</v>
      </c>
      <c r="I28" s="2">
        <f>B80</f>
        <v>0</v>
      </c>
    </row>
    <row r="29" spans="1:9" ht="13.5" thickTop="1">
      <c r="A29" s="167">
        <v>10</v>
      </c>
      <c r="B29" s="27" t="s">
        <v>28</v>
      </c>
      <c r="C29" s="20" t="s">
        <v>29</v>
      </c>
      <c r="D29" s="17">
        <v>119</v>
      </c>
      <c r="E29" s="12">
        <f>D31+D30+D29</f>
        <v>355</v>
      </c>
      <c r="F29" s="5">
        <f>E29</f>
        <v>355</v>
      </c>
      <c r="H29" s="2">
        <v>28</v>
      </c>
      <c r="I29" s="2">
        <f>B83</f>
        <v>0</v>
      </c>
    </row>
    <row r="30" spans="1:9" ht="12.75">
      <c r="A30" s="168"/>
      <c r="B30" s="11"/>
      <c r="C30" s="21" t="s">
        <v>30</v>
      </c>
      <c r="D30" s="18">
        <v>50</v>
      </c>
      <c r="E30" s="14"/>
      <c r="F30" s="5">
        <f>E29</f>
        <v>355</v>
      </c>
      <c r="H30" s="2">
        <v>29</v>
      </c>
      <c r="I30" s="2">
        <f>B86</f>
        <v>0</v>
      </c>
    </row>
    <row r="31" spans="1:9" ht="13.5" thickBot="1">
      <c r="A31" s="169"/>
      <c r="B31" s="16"/>
      <c r="C31" s="22" t="s">
        <v>31</v>
      </c>
      <c r="D31" s="19">
        <v>186</v>
      </c>
      <c r="E31" s="13"/>
      <c r="F31" s="5">
        <f>E29</f>
        <v>355</v>
      </c>
      <c r="H31" s="2">
        <v>30</v>
      </c>
      <c r="I31" s="2">
        <f>B89</f>
        <v>0</v>
      </c>
    </row>
    <row r="32" spans="1:9" ht="13.5" thickTop="1">
      <c r="A32" s="167">
        <v>11</v>
      </c>
      <c r="B32" s="25" t="s">
        <v>14</v>
      </c>
      <c r="C32" s="20" t="s">
        <v>53</v>
      </c>
      <c r="D32" s="17">
        <v>50</v>
      </c>
      <c r="E32" s="12">
        <f>D34+D33+D32</f>
        <v>169</v>
      </c>
      <c r="F32" s="5">
        <f>E32</f>
        <v>169</v>
      </c>
      <c r="H32" s="2">
        <v>31</v>
      </c>
      <c r="I32" s="2">
        <f>B92</f>
        <v>0</v>
      </c>
    </row>
    <row r="33" spans="1:9" ht="12.75">
      <c r="A33" s="168"/>
      <c r="B33" s="11"/>
      <c r="C33" s="21" t="s">
        <v>54</v>
      </c>
      <c r="D33" s="18">
        <v>69</v>
      </c>
      <c r="E33" s="14"/>
      <c r="F33" s="5">
        <f>E32</f>
        <v>169</v>
      </c>
      <c r="H33" s="2">
        <v>32</v>
      </c>
      <c r="I33" s="2">
        <f>B95</f>
        <v>0</v>
      </c>
    </row>
    <row r="34" spans="1:6" ht="13.5" thickBot="1">
      <c r="A34" s="169"/>
      <c r="B34" s="16"/>
      <c r="C34" s="22" t="s">
        <v>55</v>
      </c>
      <c r="D34" s="19">
        <v>50</v>
      </c>
      <c r="E34" s="13"/>
      <c r="F34" s="5">
        <f>E32</f>
        <v>169</v>
      </c>
    </row>
    <row r="35" spans="1:6" ht="13.5" thickTop="1">
      <c r="A35" s="167">
        <v>12</v>
      </c>
      <c r="B35" s="27" t="s">
        <v>20</v>
      </c>
      <c r="C35" s="20" t="s">
        <v>21</v>
      </c>
      <c r="D35" s="17">
        <v>50</v>
      </c>
      <c r="E35" s="12">
        <f>D37+D36+D35</f>
        <v>150</v>
      </c>
      <c r="F35" s="5">
        <f>E35</f>
        <v>150</v>
      </c>
    </row>
    <row r="36" spans="1:6" ht="12.75">
      <c r="A36" s="168"/>
      <c r="B36" s="28"/>
      <c r="C36" s="21" t="s">
        <v>22</v>
      </c>
      <c r="D36" s="18">
        <v>50</v>
      </c>
      <c r="E36" s="14"/>
      <c r="F36" s="5">
        <f>E35</f>
        <v>150</v>
      </c>
    </row>
    <row r="37" spans="1:6" ht="13.5" thickBot="1">
      <c r="A37" s="169"/>
      <c r="B37" s="16"/>
      <c r="C37" s="22" t="s">
        <v>23</v>
      </c>
      <c r="D37" s="19">
        <v>50</v>
      </c>
      <c r="E37" s="13"/>
      <c r="F37" s="5">
        <f>E35</f>
        <v>150</v>
      </c>
    </row>
    <row r="38" spans="1:6" ht="13.5" thickTop="1">
      <c r="A38" s="167">
        <v>13</v>
      </c>
      <c r="B38" s="24" t="s">
        <v>49</v>
      </c>
      <c r="C38" s="20" t="s">
        <v>46</v>
      </c>
      <c r="D38" s="17">
        <v>5</v>
      </c>
      <c r="E38" s="12">
        <f>D40+D39+D38</f>
        <v>69</v>
      </c>
      <c r="F38" s="5">
        <f>E38</f>
        <v>69</v>
      </c>
    </row>
    <row r="39" spans="1:6" ht="12.75">
      <c r="A39" s="168"/>
      <c r="B39" s="11"/>
      <c r="C39" s="21" t="s">
        <v>47</v>
      </c>
      <c r="D39" s="18">
        <v>44</v>
      </c>
      <c r="E39" s="14"/>
      <c r="F39" s="5">
        <f>E38</f>
        <v>69</v>
      </c>
    </row>
    <row r="40" spans="1:6" ht="13.5" thickBot="1">
      <c r="A40" s="169"/>
      <c r="B40" s="16"/>
      <c r="C40" s="22" t="s">
        <v>48</v>
      </c>
      <c r="D40" s="19">
        <v>20</v>
      </c>
      <c r="E40" s="13"/>
      <c r="F40" s="5">
        <f>E38</f>
        <v>69</v>
      </c>
    </row>
    <row r="41" spans="1:6" ht="13.5" thickTop="1">
      <c r="A41" s="167">
        <v>14</v>
      </c>
      <c r="B41" s="24" t="s">
        <v>19</v>
      </c>
      <c r="C41" s="20" t="s">
        <v>50</v>
      </c>
      <c r="D41" s="17">
        <v>5</v>
      </c>
      <c r="E41" s="12">
        <f>D43+D42+D41</f>
        <v>67</v>
      </c>
      <c r="F41" s="5">
        <f>E41</f>
        <v>67</v>
      </c>
    </row>
    <row r="42" spans="1:6" ht="12.75">
      <c r="A42" s="168"/>
      <c r="B42" s="11"/>
      <c r="C42" s="21" t="s">
        <v>51</v>
      </c>
      <c r="D42" s="18">
        <v>5</v>
      </c>
      <c r="E42" s="14"/>
      <c r="F42" s="5">
        <f>E41</f>
        <v>67</v>
      </c>
    </row>
    <row r="43" spans="1:6" ht="13.5" thickBot="1">
      <c r="A43" s="169"/>
      <c r="B43" s="16"/>
      <c r="C43" s="22" t="s">
        <v>52</v>
      </c>
      <c r="D43" s="19">
        <v>57</v>
      </c>
      <c r="E43" s="13"/>
      <c r="F43" s="5">
        <f>E41</f>
        <v>67</v>
      </c>
    </row>
    <row r="44" spans="1:6" ht="13.5" thickTop="1">
      <c r="A44" s="167">
        <v>15</v>
      </c>
      <c r="B44" s="25" t="s">
        <v>12</v>
      </c>
      <c r="C44" s="20" t="s">
        <v>56</v>
      </c>
      <c r="D44" s="17">
        <v>50</v>
      </c>
      <c r="E44" s="12">
        <f>D46+D45+D44</f>
        <v>50</v>
      </c>
      <c r="F44" s="5">
        <f>E44</f>
        <v>50</v>
      </c>
    </row>
    <row r="45" spans="1:6" ht="12.75">
      <c r="A45" s="168"/>
      <c r="B45" s="11"/>
      <c r="C45" s="21" t="s">
        <v>57</v>
      </c>
      <c r="D45" s="18">
        <v>0</v>
      </c>
      <c r="E45" s="14"/>
      <c r="F45" s="5">
        <f>E44</f>
        <v>50</v>
      </c>
    </row>
    <row r="46" spans="1:6" ht="13.5" thickBot="1">
      <c r="A46" s="169"/>
      <c r="B46" s="16"/>
      <c r="C46" s="22" t="s">
        <v>58</v>
      </c>
      <c r="D46" s="19">
        <v>0</v>
      </c>
      <c r="E46" s="13"/>
      <c r="F46" s="5">
        <f>E44</f>
        <v>50</v>
      </c>
    </row>
    <row r="47" spans="1:6" ht="13.5" thickTop="1">
      <c r="A47" s="167">
        <v>16</v>
      </c>
      <c r="B47" s="27" t="s">
        <v>16</v>
      </c>
      <c r="C47" s="20" t="s">
        <v>78</v>
      </c>
      <c r="D47" s="17">
        <v>0</v>
      </c>
      <c r="E47" s="12">
        <f>D49+D48+D47</f>
        <v>50</v>
      </c>
      <c r="F47" s="5">
        <f>E47</f>
        <v>50</v>
      </c>
    </row>
    <row r="48" spans="1:6" ht="12.75">
      <c r="A48" s="168"/>
      <c r="B48" s="11"/>
      <c r="C48" s="21" t="s">
        <v>79</v>
      </c>
      <c r="D48" s="18">
        <v>0</v>
      </c>
      <c r="E48" s="14"/>
      <c r="F48" s="5">
        <f>E47</f>
        <v>50</v>
      </c>
    </row>
    <row r="49" spans="1:6" ht="13.5" thickBot="1">
      <c r="A49" s="169"/>
      <c r="B49" s="16"/>
      <c r="C49" s="22" t="s">
        <v>80</v>
      </c>
      <c r="D49" s="19">
        <v>50</v>
      </c>
      <c r="E49" s="13"/>
      <c r="F49" s="5">
        <f>E47</f>
        <v>50</v>
      </c>
    </row>
    <row r="50" spans="1:6" ht="13.5" thickTop="1">
      <c r="A50" s="167">
        <v>17</v>
      </c>
      <c r="B50" s="27" t="s">
        <v>15</v>
      </c>
      <c r="C50" s="20" t="s">
        <v>130</v>
      </c>
      <c r="D50" s="17">
        <v>0</v>
      </c>
      <c r="E50" s="12">
        <f>D52+D51+D50</f>
        <v>33</v>
      </c>
      <c r="F50" s="5">
        <f>E50</f>
        <v>33</v>
      </c>
    </row>
    <row r="51" spans="1:6" ht="12.75">
      <c r="A51" s="168"/>
      <c r="B51" s="11"/>
      <c r="C51" s="21" t="s">
        <v>32</v>
      </c>
      <c r="D51" s="18">
        <v>5</v>
      </c>
      <c r="E51" s="14"/>
      <c r="F51" s="5">
        <f>E50</f>
        <v>33</v>
      </c>
    </row>
    <row r="52" spans="1:10" ht="13.5" thickBot="1">
      <c r="A52" s="169"/>
      <c r="B52" s="16"/>
      <c r="C52" s="22" t="s">
        <v>33</v>
      </c>
      <c r="D52" s="19">
        <v>28</v>
      </c>
      <c r="E52" s="13"/>
      <c r="F52" s="5">
        <f>E50</f>
        <v>33</v>
      </c>
      <c r="J52" s="26"/>
    </row>
    <row r="53" spans="1:10" ht="13.5" thickTop="1">
      <c r="A53" s="167">
        <v>18</v>
      </c>
      <c r="B53" s="27" t="s">
        <v>24</v>
      </c>
      <c r="C53" s="20" t="s">
        <v>25</v>
      </c>
      <c r="D53" s="17">
        <v>0</v>
      </c>
      <c r="E53" s="12">
        <f>D55+D54+D53</f>
        <v>0</v>
      </c>
      <c r="F53" s="5">
        <f>E53</f>
        <v>0</v>
      </c>
      <c r="J53" s="26"/>
    </row>
    <row r="54" spans="1:10" ht="12.75">
      <c r="A54" s="168"/>
      <c r="B54" s="11"/>
      <c r="C54" s="21" t="s">
        <v>26</v>
      </c>
      <c r="D54" s="18">
        <v>0</v>
      </c>
      <c r="E54" s="14"/>
      <c r="F54" s="5">
        <f>E53</f>
        <v>0</v>
      </c>
      <c r="J54" s="26"/>
    </row>
    <row r="55" spans="1:10" ht="13.5" thickBot="1">
      <c r="A55" s="169"/>
      <c r="B55" s="16"/>
      <c r="C55" s="22" t="s">
        <v>27</v>
      </c>
      <c r="D55" s="19">
        <v>0</v>
      </c>
      <c r="E55" s="13"/>
      <c r="F55" s="5">
        <f>E53</f>
        <v>0</v>
      </c>
      <c r="J55" s="26"/>
    </row>
    <row r="56" spans="1:10" ht="13.5" thickTop="1">
      <c r="A56" s="167">
        <v>19</v>
      </c>
      <c r="B56" s="27" t="s">
        <v>18</v>
      </c>
      <c r="C56" s="20" t="s">
        <v>34</v>
      </c>
      <c r="D56" s="17">
        <v>0</v>
      </c>
      <c r="E56" s="12">
        <f>D58+D57+D56</f>
        <v>0</v>
      </c>
      <c r="F56" s="5">
        <f>E56</f>
        <v>0</v>
      </c>
      <c r="J56" s="26"/>
    </row>
    <row r="57" spans="1:10" ht="12.75">
      <c r="A57" s="168"/>
      <c r="B57" s="11"/>
      <c r="C57" s="21" t="s">
        <v>35</v>
      </c>
      <c r="D57" s="18">
        <v>0</v>
      </c>
      <c r="E57" s="14"/>
      <c r="F57" s="5">
        <f>E56</f>
        <v>0</v>
      </c>
      <c r="J57" s="26"/>
    </row>
    <row r="58" spans="1:10" ht="13.5" thickBot="1">
      <c r="A58" s="169"/>
      <c r="B58" s="16"/>
      <c r="C58" s="22" t="s">
        <v>36</v>
      </c>
      <c r="D58" s="19">
        <v>0</v>
      </c>
      <c r="E58" s="13"/>
      <c r="F58" s="5">
        <f>E56</f>
        <v>0</v>
      </c>
      <c r="J58" s="26"/>
    </row>
    <row r="59" spans="1:10" ht="13.5" thickTop="1">
      <c r="A59" s="167">
        <v>20</v>
      </c>
      <c r="B59" s="24" t="s">
        <v>59</v>
      </c>
      <c r="C59" s="20" t="s">
        <v>60</v>
      </c>
      <c r="D59" s="17">
        <v>0</v>
      </c>
      <c r="E59" s="12">
        <f>D61+D60+D59</f>
        <v>0</v>
      </c>
      <c r="F59" s="5">
        <f>E59</f>
        <v>0</v>
      </c>
      <c r="J59" s="26"/>
    </row>
    <row r="60" spans="1:10" ht="12.75">
      <c r="A60" s="168"/>
      <c r="B60" s="11"/>
      <c r="C60" s="21" t="s">
        <v>61</v>
      </c>
      <c r="D60" s="18">
        <v>0</v>
      </c>
      <c r="E60" s="14"/>
      <c r="F60" s="5">
        <f>E59</f>
        <v>0</v>
      </c>
      <c r="J60" s="26"/>
    </row>
    <row r="61" spans="1:6" ht="13.5" thickBot="1">
      <c r="A61" s="169"/>
      <c r="B61" s="16"/>
      <c r="C61" s="22" t="s">
        <v>62</v>
      </c>
      <c r="D61" s="19">
        <v>0</v>
      </c>
      <c r="E61" s="13"/>
      <c r="F61" s="5">
        <f>E59</f>
        <v>0</v>
      </c>
    </row>
    <row r="62" spans="1:6" ht="13.5" thickTop="1">
      <c r="A62" s="167">
        <v>21</v>
      </c>
      <c r="B62" s="25" t="s">
        <v>9</v>
      </c>
      <c r="C62" s="20" t="s">
        <v>66</v>
      </c>
      <c r="D62" s="17">
        <v>0</v>
      </c>
      <c r="E62" s="12">
        <f>D64+D63+D62</f>
        <v>0</v>
      </c>
      <c r="F62" s="5">
        <f>E62</f>
        <v>0</v>
      </c>
    </row>
    <row r="63" spans="1:6" ht="12.75">
      <c r="A63" s="168"/>
      <c r="B63" s="11"/>
      <c r="C63" s="21" t="s">
        <v>67</v>
      </c>
      <c r="D63" s="18">
        <v>0</v>
      </c>
      <c r="E63" s="14"/>
      <c r="F63" s="5">
        <f>E62</f>
        <v>0</v>
      </c>
    </row>
    <row r="64" spans="1:6" ht="13.5" thickBot="1">
      <c r="A64" s="169"/>
      <c r="B64" s="16"/>
      <c r="C64" s="22" t="s">
        <v>129</v>
      </c>
      <c r="D64" s="19">
        <v>0</v>
      </c>
      <c r="E64" s="13"/>
      <c r="F64" s="5">
        <f>E62</f>
        <v>0</v>
      </c>
    </row>
    <row r="65" spans="1:6" ht="13.5" thickTop="1">
      <c r="A65" s="167">
        <v>22</v>
      </c>
      <c r="B65" s="25" t="s">
        <v>81</v>
      </c>
      <c r="C65" s="20" t="s">
        <v>82</v>
      </c>
      <c r="D65" s="17">
        <v>0</v>
      </c>
      <c r="E65" s="12">
        <f>D67+D66+D65</f>
        <v>0</v>
      </c>
      <c r="F65" s="5">
        <f>E65</f>
        <v>0</v>
      </c>
    </row>
    <row r="66" spans="1:6" ht="12.75">
      <c r="A66" s="168"/>
      <c r="B66" s="11"/>
      <c r="C66" s="21" t="s">
        <v>83</v>
      </c>
      <c r="D66" s="18">
        <v>0</v>
      </c>
      <c r="E66" s="14"/>
      <c r="F66" s="5">
        <f>E65</f>
        <v>0</v>
      </c>
    </row>
    <row r="67" spans="1:6" ht="13.5" thickBot="1">
      <c r="A67" s="169"/>
      <c r="B67" s="16"/>
      <c r="C67" s="22" t="s">
        <v>84</v>
      </c>
      <c r="D67" s="19">
        <v>0</v>
      </c>
      <c r="E67" s="13"/>
      <c r="F67" s="5">
        <f>E65</f>
        <v>0</v>
      </c>
    </row>
    <row r="68" spans="1:6" ht="13.5" thickTop="1">
      <c r="A68" s="167">
        <v>23</v>
      </c>
      <c r="B68" s="25"/>
      <c r="C68" s="20"/>
      <c r="D68" s="17"/>
      <c r="E68" s="12">
        <f>D70+D69+D68</f>
        <v>0</v>
      </c>
      <c r="F68" s="5">
        <f>E68</f>
        <v>0</v>
      </c>
    </row>
    <row r="69" spans="1:6" ht="12.75">
      <c r="A69" s="168"/>
      <c r="B69" s="11"/>
      <c r="C69" s="21"/>
      <c r="D69" s="18"/>
      <c r="E69" s="14"/>
      <c r="F69" s="5">
        <f>E68</f>
        <v>0</v>
      </c>
    </row>
    <row r="70" spans="1:6" ht="13.5" thickBot="1">
      <c r="A70" s="169"/>
      <c r="B70" s="16"/>
      <c r="C70" s="22"/>
      <c r="D70" s="19"/>
      <c r="E70" s="13"/>
      <c r="F70" s="5">
        <f>E68</f>
        <v>0</v>
      </c>
    </row>
    <row r="71" spans="1:6" ht="13.5" thickTop="1">
      <c r="A71" s="167">
        <v>24</v>
      </c>
      <c r="B71" s="25"/>
      <c r="C71" s="20"/>
      <c r="D71" s="17"/>
      <c r="E71" s="12">
        <f>D73+D72+D71</f>
        <v>0</v>
      </c>
      <c r="F71" s="5">
        <f>E71</f>
        <v>0</v>
      </c>
    </row>
    <row r="72" spans="1:6" ht="12.75">
      <c r="A72" s="168"/>
      <c r="B72" s="11"/>
      <c r="C72" s="21"/>
      <c r="D72" s="18"/>
      <c r="E72" s="14"/>
      <c r="F72" s="5">
        <f>E71</f>
        <v>0</v>
      </c>
    </row>
    <row r="73" spans="1:6" ht="13.5" thickBot="1">
      <c r="A73" s="169"/>
      <c r="B73" s="16"/>
      <c r="C73" s="22"/>
      <c r="D73" s="19"/>
      <c r="E73" s="13"/>
      <c r="F73" s="5">
        <f>E71</f>
        <v>0</v>
      </c>
    </row>
    <row r="74" spans="1:6" ht="13.5" thickTop="1">
      <c r="A74" s="167">
        <v>25</v>
      </c>
      <c r="B74" s="24"/>
      <c r="C74" s="20"/>
      <c r="D74" s="17"/>
      <c r="E74" s="12">
        <f>D76+D75+D74</f>
        <v>0</v>
      </c>
      <c r="F74" s="5">
        <f>E74</f>
        <v>0</v>
      </c>
    </row>
    <row r="75" spans="1:6" ht="12.75">
      <c r="A75" s="168"/>
      <c r="B75" s="11"/>
      <c r="C75" s="21"/>
      <c r="D75" s="18"/>
      <c r="E75" s="14"/>
      <c r="F75" s="5">
        <f>E74</f>
        <v>0</v>
      </c>
    </row>
    <row r="76" spans="1:6" ht="13.5" thickBot="1">
      <c r="A76" s="169"/>
      <c r="B76" s="16"/>
      <c r="C76" s="22"/>
      <c r="D76" s="19"/>
      <c r="E76" s="13"/>
      <c r="F76" s="5">
        <f>E74</f>
        <v>0</v>
      </c>
    </row>
    <row r="77" spans="1:6" ht="13.5" thickTop="1">
      <c r="A77" s="167">
        <v>26</v>
      </c>
      <c r="B77" s="24"/>
      <c r="C77" s="20"/>
      <c r="D77" s="17"/>
      <c r="E77" s="12">
        <f>D79+D78+D77</f>
        <v>0</v>
      </c>
      <c r="F77" s="5">
        <f>E77</f>
        <v>0</v>
      </c>
    </row>
    <row r="78" spans="1:6" ht="12.75">
      <c r="A78" s="168"/>
      <c r="B78" s="11"/>
      <c r="C78" s="21"/>
      <c r="D78" s="18"/>
      <c r="E78" s="14"/>
      <c r="F78" s="5">
        <f>E77</f>
        <v>0</v>
      </c>
    </row>
    <row r="79" spans="1:6" ht="13.5" thickBot="1">
      <c r="A79" s="169"/>
      <c r="B79" s="16"/>
      <c r="C79" s="22"/>
      <c r="D79" s="19"/>
      <c r="E79" s="13"/>
      <c r="F79" s="5">
        <f>E77</f>
        <v>0</v>
      </c>
    </row>
    <row r="80" spans="1:6" ht="13.5" thickTop="1">
      <c r="A80" s="167">
        <v>27</v>
      </c>
      <c r="B80" s="24"/>
      <c r="C80" s="20"/>
      <c r="D80" s="17"/>
      <c r="E80" s="12">
        <f>D82+D81+D80</f>
        <v>0</v>
      </c>
      <c r="F80" s="5">
        <f>E80</f>
        <v>0</v>
      </c>
    </row>
    <row r="81" spans="1:6" ht="12.75">
      <c r="A81" s="168"/>
      <c r="B81" s="11"/>
      <c r="C81" s="21"/>
      <c r="D81" s="18"/>
      <c r="E81" s="14"/>
      <c r="F81" s="5">
        <f>E80</f>
        <v>0</v>
      </c>
    </row>
    <row r="82" spans="1:6" ht="13.5" thickBot="1">
      <c r="A82" s="169"/>
      <c r="B82" s="16"/>
      <c r="C82" s="22"/>
      <c r="D82" s="19"/>
      <c r="E82" s="13"/>
      <c r="F82" s="5">
        <f>E80</f>
        <v>0</v>
      </c>
    </row>
    <row r="83" spans="1:6" ht="13.5" thickTop="1">
      <c r="A83" s="167">
        <v>28</v>
      </c>
      <c r="B83" s="24"/>
      <c r="C83" s="20"/>
      <c r="D83" s="17"/>
      <c r="E83" s="12">
        <f>D85+D84+D83</f>
        <v>0</v>
      </c>
      <c r="F83" s="5">
        <f>E83</f>
        <v>0</v>
      </c>
    </row>
    <row r="84" spans="1:6" ht="12.75">
      <c r="A84" s="168"/>
      <c r="B84" s="11"/>
      <c r="C84" s="21"/>
      <c r="D84" s="18"/>
      <c r="E84" s="14"/>
      <c r="F84" s="5">
        <f>E83</f>
        <v>0</v>
      </c>
    </row>
    <row r="85" spans="1:6" ht="13.5" thickBot="1">
      <c r="A85" s="169"/>
      <c r="B85" s="16"/>
      <c r="C85" s="22"/>
      <c r="D85" s="19"/>
      <c r="E85" s="13"/>
      <c r="F85" s="5">
        <f>E83</f>
        <v>0</v>
      </c>
    </row>
    <row r="86" spans="1:6" ht="13.5" thickTop="1">
      <c r="A86" s="167">
        <v>29</v>
      </c>
      <c r="B86" s="23"/>
      <c r="C86" s="20"/>
      <c r="D86" s="17"/>
      <c r="E86" s="12">
        <f>D88+D87+D86</f>
        <v>0</v>
      </c>
      <c r="F86" s="5">
        <f>E86</f>
        <v>0</v>
      </c>
    </row>
    <row r="87" spans="1:6" ht="12.75">
      <c r="A87" s="168"/>
      <c r="B87" s="11"/>
      <c r="C87" s="21"/>
      <c r="D87" s="18"/>
      <c r="E87" s="14"/>
      <c r="F87" s="5">
        <f>E86</f>
        <v>0</v>
      </c>
    </row>
    <row r="88" spans="1:6" ht="13.5" thickBot="1">
      <c r="A88" s="169"/>
      <c r="B88" s="16"/>
      <c r="C88" s="22"/>
      <c r="D88" s="19"/>
      <c r="E88" s="13"/>
      <c r="F88" s="5">
        <f>E86</f>
        <v>0</v>
      </c>
    </row>
    <row r="89" spans="1:6" ht="13.5" thickTop="1">
      <c r="A89" s="167">
        <v>30</v>
      </c>
      <c r="B89" s="15"/>
      <c r="C89" s="20"/>
      <c r="D89" s="17"/>
      <c r="E89" s="12">
        <f>D91+D90+D89</f>
        <v>0</v>
      </c>
      <c r="F89" s="5">
        <f>E89</f>
        <v>0</v>
      </c>
    </row>
    <row r="90" spans="1:6" ht="12.75">
      <c r="A90" s="168"/>
      <c r="B90" s="11"/>
      <c r="C90" s="21"/>
      <c r="D90" s="18"/>
      <c r="E90" s="14"/>
      <c r="F90" s="5">
        <f>E89</f>
        <v>0</v>
      </c>
    </row>
    <row r="91" spans="1:6" ht="13.5" thickBot="1">
      <c r="A91" s="169"/>
      <c r="B91" s="16"/>
      <c r="C91" s="22"/>
      <c r="D91" s="19"/>
      <c r="E91" s="13"/>
      <c r="F91" s="5">
        <f>E89</f>
        <v>0</v>
      </c>
    </row>
    <row r="92" spans="1:6" ht="13.5" thickTop="1">
      <c r="A92" s="167">
        <v>31</v>
      </c>
      <c r="B92" s="15"/>
      <c r="C92" s="20"/>
      <c r="D92" s="17"/>
      <c r="E92" s="12">
        <f>D94+D93+D92</f>
        <v>0</v>
      </c>
      <c r="F92" s="5">
        <f>E92</f>
        <v>0</v>
      </c>
    </row>
    <row r="93" spans="1:6" ht="12.75">
      <c r="A93" s="168"/>
      <c r="B93" s="11"/>
      <c r="C93" s="21"/>
      <c r="D93" s="18"/>
      <c r="E93" s="14"/>
      <c r="F93" s="5">
        <f>E92</f>
        <v>0</v>
      </c>
    </row>
    <row r="94" spans="1:6" ht="13.5" thickBot="1">
      <c r="A94" s="169"/>
      <c r="B94" s="16"/>
      <c r="C94" s="22"/>
      <c r="D94" s="19"/>
      <c r="E94" s="13"/>
      <c r="F94" s="5">
        <f>E92</f>
        <v>0</v>
      </c>
    </row>
    <row r="95" spans="1:6" ht="13.5" thickTop="1">
      <c r="A95" s="167">
        <v>32</v>
      </c>
      <c r="B95" s="15"/>
      <c r="C95" s="20"/>
      <c r="D95" s="17"/>
      <c r="E95" s="12">
        <f>D97+D96+D95</f>
        <v>0</v>
      </c>
      <c r="F95" s="5">
        <f>E95</f>
        <v>0</v>
      </c>
    </row>
    <row r="96" spans="1:6" ht="12.75">
      <c r="A96" s="168"/>
      <c r="B96" s="11"/>
      <c r="C96" s="21"/>
      <c r="D96" s="18"/>
      <c r="E96" s="14"/>
      <c r="F96" s="5">
        <f>E95</f>
        <v>0</v>
      </c>
    </row>
    <row r="97" spans="1:6" ht="13.5" thickBot="1">
      <c r="A97" s="169"/>
      <c r="B97" s="16"/>
      <c r="C97" s="22"/>
      <c r="D97" s="19"/>
      <c r="E97" s="13"/>
      <c r="F97" s="5">
        <f>E95</f>
        <v>0</v>
      </c>
    </row>
    <row r="98" spans="1:6" ht="13.5" thickTop="1">
      <c r="A98" s="167">
        <v>33</v>
      </c>
      <c r="B98" s="15"/>
      <c r="C98" s="20"/>
      <c r="D98" s="17"/>
      <c r="E98" s="12">
        <f>D100+D99+D98</f>
        <v>0</v>
      </c>
      <c r="F98" s="5">
        <f>E98</f>
        <v>0</v>
      </c>
    </row>
    <row r="99" spans="1:6" ht="12.75">
      <c r="A99" s="168"/>
      <c r="B99" s="11"/>
      <c r="C99" s="21"/>
      <c r="D99" s="18"/>
      <c r="E99" s="14"/>
      <c r="F99" s="5">
        <f>E98</f>
        <v>0</v>
      </c>
    </row>
    <row r="100" spans="1:6" ht="13.5" thickBot="1">
      <c r="A100" s="169"/>
      <c r="B100" s="16"/>
      <c r="C100" s="22"/>
      <c r="D100" s="19"/>
      <c r="E100" s="13"/>
      <c r="F100" s="5">
        <f>E98</f>
        <v>0</v>
      </c>
    </row>
    <row r="101" spans="1:6" ht="13.5" thickTop="1">
      <c r="A101" s="167">
        <v>34</v>
      </c>
      <c r="B101" s="15"/>
      <c r="C101" s="20"/>
      <c r="D101" s="17"/>
      <c r="E101" s="12">
        <f>D103+D102+D101</f>
        <v>0</v>
      </c>
      <c r="F101" s="5">
        <f>E101</f>
        <v>0</v>
      </c>
    </row>
    <row r="102" spans="1:6" ht="12.75">
      <c r="A102" s="168"/>
      <c r="B102" s="11"/>
      <c r="C102" s="21"/>
      <c r="D102" s="18"/>
      <c r="E102" s="14"/>
      <c r="F102" s="5">
        <f>E101</f>
        <v>0</v>
      </c>
    </row>
    <row r="103" spans="1:6" ht="13.5" thickBot="1">
      <c r="A103" s="169"/>
      <c r="B103" s="16"/>
      <c r="C103" s="22"/>
      <c r="D103" s="19"/>
      <c r="E103" s="13"/>
      <c r="F103" s="5">
        <f>E101</f>
        <v>0</v>
      </c>
    </row>
    <row r="104" spans="1:6" ht="13.5" thickTop="1">
      <c r="A104" s="167">
        <v>35</v>
      </c>
      <c r="B104" s="15"/>
      <c r="C104" s="20"/>
      <c r="D104" s="17"/>
      <c r="E104" s="12">
        <f>D106+D105+D104</f>
        <v>0</v>
      </c>
      <c r="F104" s="5">
        <f>E104</f>
        <v>0</v>
      </c>
    </row>
    <row r="105" spans="1:6" ht="12.75">
      <c r="A105" s="168"/>
      <c r="B105" s="11"/>
      <c r="C105" s="21"/>
      <c r="D105" s="18"/>
      <c r="E105" s="14"/>
      <c r="F105" s="5">
        <f>E104</f>
        <v>0</v>
      </c>
    </row>
    <row r="106" spans="1:6" ht="13.5" thickBot="1">
      <c r="A106" s="169"/>
      <c r="B106" s="16"/>
      <c r="C106" s="22"/>
      <c r="D106" s="19"/>
      <c r="E106" s="13"/>
      <c r="F106" s="5">
        <f>E104</f>
        <v>0</v>
      </c>
    </row>
    <row r="107" spans="1:6" ht="13.5" thickTop="1">
      <c r="A107" s="167">
        <v>36</v>
      </c>
      <c r="B107" s="15"/>
      <c r="C107" s="20"/>
      <c r="D107" s="17"/>
      <c r="E107" s="12">
        <f>D109+D108+D107</f>
        <v>0</v>
      </c>
      <c r="F107" s="5">
        <f>E107</f>
        <v>0</v>
      </c>
    </row>
    <row r="108" spans="1:6" ht="12.75">
      <c r="A108" s="168"/>
      <c r="B108" s="11"/>
      <c r="C108" s="21"/>
      <c r="D108" s="18"/>
      <c r="E108" s="14"/>
      <c r="F108" s="5">
        <f>E107</f>
        <v>0</v>
      </c>
    </row>
    <row r="109" spans="1:6" ht="13.5" thickBot="1">
      <c r="A109" s="169"/>
      <c r="B109" s="16"/>
      <c r="C109" s="22"/>
      <c r="D109" s="19"/>
      <c r="E109" s="13"/>
      <c r="F109" s="5">
        <f>E107</f>
        <v>0</v>
      </c>
    </row>
    <row r="110" spans="1:6" ht="13.5" thickTop="1">
      <c r="A110" s="167">
        <v>37</v>
      </c>
      <c r="B110" s="15"/>
      <c r="C110" s="20"/>
      <c r="D110" s="17"/>
      <c r="E110" s="12">
        <f>D112+D111+D110</f>
        <v>0</v>
      </c>
      <c r="F110" s="5">
        <f>E110</f>
        <v>0</v>
      </c>
    </row>
    <row r="111" spans="1:6" ht="12.75">
      <c r="A111" s="168"/>
      <c r="B111" s="11"/>
      <c r="C111" s="21"/>
      <c r="D111" s="18"/>
      <c r="E111" s="14"/>
      <c r="F111" s="5">
        <f>E110</f>
        <v>0</v>
      </c>
    </row>
    <row r="112" spans="1:6" ht="13.5" thickBot="1">
      <c r="A112" s="169"/>
      <c r="B112" s="16"/>
      <c r="C112" s="22"/>
      <c r="D112" s="19"/>
      <c r="E112" s="13"/>
      <c r="F112" s="5">
        <f>E110</f>
        <v>0</v>
      </c>
    </row>
    <row r="113" spans="1:6" ht="13.5" thickTop="1">
      <c r="A113" s="167">
        <v>38</v>
      </c>
      <c r="B113" s="15"/>
      <c r="C113" s="20"/>
      <c r="D113" s="17"/>
      <c r="E113" s="12">
        <f>D115+D114+D113</f>
        <v>0</v>
      </c>
      <c r="F113" s="5">
        <f>E113</f>
        <v>0</v>
      </c>
    </row>
    <row r="114" spans="1:6" ht="12.75">
      <c r="A114" s="168"/>
      <c r="B114" s="11"/>
      <c r="C114" s="21"/>
      <c r="D114" s="18"/>
      <c r="E114" s="14"/>
      <c r="F114" s="5">
        <f>E113</f>
        <v>0</v>
      </c>
    </row>
    <row r="115" spans="1:6" ht="13.5" thickBot="1">
      <c r="A115" s="169"/>
      <c r="B115" s="16"/>
      <c r="C115" s="22"/>
      <c r="D115" s="19"/>
      <c r="E115" s="13"/>
      <c r="F115" s="5">
        <f>E113</f>
        <v>0</v>
      </c>
    </row>
    <row r="116" spans="1:6" ht="13.5" thickTop="1">
      <c r="A116" s="167">
        <v>39</v>
      </c>
      <c r="B116" s="15"/>
      <c r="C116" s="20"/>
      <c r="D116" s="17"/>
      <c r="E116" s="12">
        <f>D118+D117+D116</f>
        <v>0</v>
      </c>
      <c r="F116" s="5">
        <f>E116</f>
        <v>0</v>
      </c>
    </row>
    <row r="117" spans="1:6" ht="12.75">
      <c r="A117" s="168"/>
      <c r="B117" s="11"/>
      <c r="C117" s="21"/>
      <c r="D117" s="18"/>
      <c r="E117" s="14"/>
      <c r="F117" s="5">
        <f>E116</f>
        <v>0</v>
      </c>
    </row>
    <row r="118" spans="1:6" ht="13.5" thickBot="1">
      <c r="A118" s="169"/>
      <c r="B118" s="16"/>
      <c r="C118" s="22"/>
      <c r="D118" s="19"/>
      <c r="E118" s="13"/>
      <c r="F118" s="5">
        <f>E116</f>
        <v>0</v>
      </c>
    </row>
    <row r="119" spans="1:6" ht="13.5" thickTop="1">
      <c r="A119" s="167">
        <v>40</v>
      </c>
      <c r="B119" s="15"/>
      <c r="C119" s="20"/>
      <c r="D119" s="17"/>
      <c r="E119" s="12">
        <f>D121+D120+D119</f>
        <v>0</v>
      </c>
      <c r="F119" s="5">
        <f>E119</f>
        <v>0</v>
      </c>
    </row>
    <row r="120" spans="1:6" ht="12.75">
      <c r="A120" s="168"/>
      <c r="B120" s="11"/>
      <c r="C120" s="21"/>
      <c r="D120" s="18"/>
      <c r="E120" s="14"/>
      <c r="F120" s="5">
        <f>E119</f>
        <v>0</v>
      </c>
    </row>
    <row r="121" spans="1:6" ht="13.5" thickBot="1">
      <c r="A121" s="169"/>
      <c r="B121" s="16"/>
      <c r="C121" s="22"/>
      <c r="D121" s="19"/>
      <c r="E121" s="13"/>
      <c r="F121" s="5">
        <f>E119</f>
        <v>0</v>
      </c>
    </row>
    <row r="122" spans="1:6" ht="13.5" thickTop="1">
      <c r="A122" s="167">
        <v>41</v>
      </c>
      <c r="B122" s="15"/>
      <c r="C122" s="20"/>
      <c r="D122" s="17"/>
      <c r="E122" s="12">
        <f>D124+D123+D122</f>
        <v>0</v>
      </c>
      <c r="F122" s="5">
        <f>E122</f>
        <v>0</v>
      </c>
    </row>
    <row r="123" spans="1:6" ht="12.75">
      <c r="A123" s="168"/>
      <c r="B123" s="11"/>
      <c r="C123" s="21"/>
      <c r="D123" s="18"/>
      <c r="E123" s="14"/>
      <c r="F123" s="5">
        <f>E122</f>
        <v>0</v>
      </c>
    </row>
    <row r="124" spans="1:6" ht="13.5" thickBot="1">
      <c r="A124" s="169"/>
      <c r="B124" s="16"/>
      <c r="C124" s="22"/>
      <c r="D124" s="19"/>
      <c r="E124" s="13"/>
      <c r="F124" s="5">
        <f>E122</f>
        <v>0</v>
      </c>
    </row>
    <row r="125" spans="1:6" ht="13.5" thickTop="1">
      <c r="A125" s="167">
        <v>42</v>
      </c>
      <c r="B125" s="15"/>
      <c r="C125" s="20"/>
      <c r="D125" s="17"/>
      <c r="E125" s="12">
        <f>D127+D126+D125</f>
        <v>0</v>
      </c>
      <c r="F125" s="5">
        <f>E125</f>
        <v>0</v>
      </c>
    </row>
    <row r="126" spans="1:6" ht="12.75">
      <c r="A126" s="168"/>
      <c r="B126" s="11"/>
      <c r="C126" s="21"/>
      <c r="D126" s="18"/>
      <c r="E126" s="14"/>
      <c r="F126" s="5">
        <f>E125</f>
        <v>0</v>
      </c>
    </row>
    <row r="127" spans="1:6" ht="13.5" thickBot="1">
      <c r="A127" s="169"/>
      <c r="B127" s="16"/>
      <c r="C127" s="22"/>
      <c r="D127" s="19"/>
      <c r="E127" s="13"/>
      <c r="F127" s="5">
        <f>E125</f>
        <v>0</v>
      </c>
    </row>
    <row r="128" spans="1:6" ht="13.5" thickTop="1">
      <c r="A128" s="167">
        <v>43</v>
      </c>
      <c r="B128" s="15"/>
      <c r="C128" s="20"/>
      <c r="D128" s="17"/>
      <c r="E128" s="12">
        <f>D130+D129+D128</f>
        <v>0</v>
      </c>
      <c r="F128" s="5">
        <f>E128</f>
        <v>0</v>
      </c>
    </row>
    <row r="129" spans="1:6" ht="12.75">
      <c r="A129" s="168"/>
      <c r="B129" s="11"/>
      <c r="C129" s="21"/>
      <c r="D129" s="18"/>
      <c r="E129" s="14"/>
      <c r="F129" s="5">
        <f>E128</f>
        <v>0</v>
      </c>
    </row>
    <row r="130" spans="1:6" ht="13.5" thickBot="1">
      <c r="A130" s="169"/>
      <c r="B130" s="16"/>
      <c r="C130" s="22"/>
      <c r="D130" s="19"/>
      <c r="E130" s="13"/>
      <c r="F130" s="5">
        <f>E128</f>
        <v>0</v>
      </c>
    </row>
    <row r="131" spans="1:6" ht="13.5" thickTop="1">
      <c r="A131" s="167">
        <v>44</v>
      </c>
      <c r="B131" s="15"/>
      <c r="C131" s="20"/>
      <c r="D131" s="17"/>
      <c r="E131" s="12">
        <f>D133+D132+D131</f>
        <v>0</v>
      </c>
      <c r="F131" s="5">
        <f>E131</f>
        <v>0</v>
      </c>
    </row>
    <row r="132" spans="1:6" ht="12.75">
      <c r="A132" s="168"/>
      <c r="B132" s="11"/>
      <c r="C132" s="21"/>
      <c r="D132" s="18"/>
      <c r="E132" s="14"/>
      <c r="F132" s="5">
        <f>E131</f>
        <v>0</v>
      </c>
    </row>
    <row r="133" spans="1:6" ht="13.5" thickBot="1">
      <c r="A133" s="169"/>
      <c r="B133" s="16"/>
      <c r="C133" s="22"/>
      <c r="D133" s="19"/>
      <c r="E133" s="13"/>
      <c r="F133" s="5">
        <f>E131</f>
        <v>0</v>
      </c>
    </row>
    <row r="134" spans="1:6" ht="13.5" thickTop="1">
      <c r="A134" s="167">
        <v>45</v>
      </c>
      <c r="B134" s="15"/>
      <c r="C134" s="20"/>
      <c r="D134" s="17"/>
      <c r="E134" s="12">
        <f>D136+D135+D134</f>
        <v>0</v>
      </c>
      <c r="F134" s="5">
        <f>E134</f>
        <v>0</v>
      </c>
    </row>
    <row r="135" spans="1:6" ht="12.75">
      <c r="A135" s="168"/>
      <c r="B135" s="11"/>
      <c r="C135" s="21"/>
      <c r="D135" s="18"/>
      <c r="E135" s="14"/>
      <c r="F135" s="5">
        <f>E134</f>
        <v>0</v>
      </c>
    </row>
    <row r="136" spans="1:6" ht="13.5" thickBot="1">
      <c r="A136" s="169"/>
      <c r="B136" s="16"/>
      <c r="C136" s="22"/>
      <c r="D136" s="19"/>
      <c r="E136" s="13"/>
      <c r="F136" s="5">
        <f>E134</f>
        <v>0</v>
      </c>
    </row>
    <row r="137" spans="1:6" ht="13.5" thickTop="1">
      <c r="A137" s="167">
        <v>46</v>
      </c>
      <c r="B137" s="15"/>
      <c r="C137" s="20"/>
      <c r="D137" s="17"/>
      <c r="E137" s="12">
        <f>D139+D138+D137</f>
        <v>0</v>
      </c>
      <c r="F137" s="5">
        <f>E137</f>
        <v>0</v>
      </c>
    </row>
    <row r="138" spans="1:6" ht="12.75">
      <c r="A138" s="168"/>
      <c r="B138" s="11"/>
      <c r="C138" s="21"/>
      <c r="D138" s="18"/>
      <c r="E138" s="14"/>
      <c r="F138" s="5">
        <f>E137</f>
        <v>0</v>
      </c>
    </row>
    <row r="139" spans="1:6" ht="13.5" thickBot="1">
      <c r="A139" s="169"/>
      <c r="B139" s="16"/>
      <c r="C139" s="22"/>
      <c r="D139" s="19"/>
      <c r="E139" s="13"/>
      <c r="F139" s="5">
        <f>E137</f>
        <v>0</v>
      </c>
    </row>
    <row r="140" spans="1:6" ht="13.5" thickTop="1">
      <c r="A140" s="167">
        <v>47</v>
      </c>
      <c r="B140" s="15"/>
      <c r="C140" s="20"/>
      <c r="D140" s="17"/>
      <c r="E140" s="12">
        <f>D142+D141+D140</f>
        <v>0</v>
      </c>
      <c r="F140" s="5">
        <f>E140</f>
        <v>0</v>
      </c>
    </row>
    <row r="141" spans="1:6" ht="12.75">
      <c r="A141" s="168"/>
      <c r="B141" s="11"/>
      <c r="C141" s="21"/>
      <c r="D141" s="18"/>
      <c r="E141" s="14"/>
      <c r="F141" s="5">
        <f>E140</f>
        <v>0</v>
      </c>
    </row>
    <row r="142" spans="1:6" ht="13.5" thickBot="1">
      <c r="A142" s="169"/>
      <c r="B142" s="16"/>
      <c r="C142" s="22"/>
      <c r="D142" s="19"/>
      <c r="E142" s="13"/>
      <c r="F142" s="5">
        <f>E140</f>
        <v>0</v>
      </c>
    </row>
    <row r="143" spans="1:6" ht="13.5" thickTop="1">
      <c r="A143" s="167">
        <v>48</v>
      </c>
      <c r="B143" s="15"/>
      <c r="C143" s="20"/>
      <c r="D143" s="17"/>
      <c r="E143" s="12">
        <f>D145+D144+D143</f>
        <v>0</v>
      </c>
      <c r="F143" s="5">
        <f>E143</f>
        <v>0</v>
      </c>
    </row>
    <row r="144" spans="1:6" ht="12.75">
      <c r="A144" s="168"/>
      <c r="B144" s="11"/>
      <c r="C144" s="21"/>
      <c r="D144" s="18"/>
      <c r="E144" s="14"/>
      <c r="F144" s="5">
        <f>E143</f>
        <v>0</v>
      </c>
    </row>
    <row r="145" spans="1:6" ht="13.5" thickBot="1">
      <c r="A145" s="169"/>
      <c r="B145" s="16"/>
      <c r="C145" s="22"/>
      <c r="D145" s="19"/>
      <c r="E145" s="13"/>
      <c r="F145" s="5">
        <f>E143</f>
        <v>0</v>
      </c>
    </row>
    <row r="146" spans="1:6" ht="13.5" thickTop="1">
      <c r="A146" s="167">
        <v>49</v>
      </c>
      <c r="B146" s="15"/>
      <c r="C146" s="20"/>
      <c r="D146" s="17"/>
      <c r="E146" s="12">
        <f>D148+D147+D146</f>
        <v>0</v>
      </c>
      <c r="F146" s="5">
        <f>E146</f>
        <v>0</v>
      </c>
    </row>
    <row r="147" spans="1:6" ht="12.75">
      <c r="A147" s="168"/>
      <c r="B147" s="11"/>
      <c r="C147" s="21"/>
      <c r="D147" s="18"/>
      <c r="E147" s="14"/>
      <c r="F147" s="5">
        <f>E146</f>
        <v>0</v>
      </c>
    </row>
    <row r="148" spans="1:6" ht="13.5" thickBot="1">
      <c r="A148" s="169"/>
      <c r="B148" s="16"/>
      <c r="C148" s="22"/>
      <c r="D148" s="19"/>
      <c r="E148" s="13"/>
      <c r="F148" s="5">
        <f>E146</f>
        <v>0</v>
      </c>
    </row>
    <row r="149" spans="1:6" ht="13.5" thickTop="1">
      <c r="A149" s="167">
        <v>50</v>
      </c>
      <c r="B149" s="15"/>
      <c r="C149" s="20"/>
      <c r="D149" s="17"/>
      <c r="E149" s="12">
        <f>D151+D150+D149</f>
        <v>0</v>
      </c>
      <c r="F149" s="5">
        <f>E149</f>
        <v>0</v>
      </c>
    </row>
    <row r="150" spans="1:6" ht="12.75">
      <c r="A150" s="168"/>
      <c r="B150" s="11"/>
      <c r="C150" s="21"/>
      <c r="D150" s="18"/>
      <c r="E150" s="14"/>
      <c r="F150" s="5">
        <f>E149</f>
        <v>0</v>
      </c>
    </row>
    <row r="151" spans="1:6" ht="13.5" thickBot="1">
      <c r="A151" s="169"/>
      <c r="B151" s="16"/>
      <c r="C151" s="22"/>
      <c r="D151" s="19"/>
      <c r="E151" s="13"/>
      <c r="F151" s="5">
        <f>E149</f>
        <v>0</v>
      </c>
    </row>
    <row r="152" spans="1:6" ht="13.5" thickTop="1">
      <c r="A152" s="167">
        <v>51</v>
      </c>
      <c r="B152" s="15"/>
      <c r="C152" s="20"/>
      <c r="D152" s="17"/>
      <c r="E152" s="12">
        <f>D154+D153+D152</f>
        <v>0</v>
      </c>
      <c r="F152" s="5">
        <f>E152</f>
        <v>0</v>
      </c>
    </row>
    <row r="153" spans="1:6" ht="12.75">
      <c r="A153" s="168"/>
      <c r="B153" s="11"/>
      <c r="C153" s="21"/>
      <c r="D153" s="18"/>
      <c r="E153" s="14"/>
      <c r="F153" s="5">
        <f>E152</f>
        <v>0</v>
      </c>
    </row>
    <row r="154" spans="1:6" ht="13.5" thickBot="1">
      <c r="A154" s="169"/>
      <c r="B154" s="16"/>
      <c r="C154" s="22"/>
      <c r="D154" s="19"/>
      <c r="E154" s="13"/>
      <c r="F154" s="5">
        <f>E152</f>
        <v>0</v>
      </c>
    </row>
    <row r="155" spans="1:6" ht="13.5" thickTop="1">
      <c r="A155" s="167">
        <v>52</v>
      </c>
      <c r="B155" s="15"/>
      <c r="C155" s="20"/>
      <c r="D155" s="17"/>
      <c r="E155" s="12">
        <f>D157+D156+D155</f>
        <v>0</v>
      </c>
      <c r="F155" s="5">
        <f>E155</f>
        <v>0</v>
      </c>
    </row>
    <row r="156" spans="1:6" ht="12.75">
      <c r="A156" s="168"/>
      <c r="B156" s="11"/>
      <c r="C156" s="21"/>
      <c r="D156" s="18"/>
      <c r="E156" s="14"/>
      <c r="F156" s="5">
        <f>E155</f>
        <v>0</v>
      </c>
    </row>
    <row r="157" spans="1:6" ht="13.5" thickBot="1">
      <c r="A157" s="169"/>
      <c r="B157" s="16"/>
      <c r="C157" s="22"/>
      <c r="D157" s="19"/>
      <c r="E157" s="13"/>
      <c r="F157" s="5">
        <f>E155</f>
        <v>0</v>
      </c>
    </row>
    <row r="158" spans="1:6" ht="13.5" thickTop="1">
      <c r="A158" s="167">
        <v>53</v>
      </c>
      <c r="B158" s="15"/>
      <c r="C158" s="20"/>
      <c r="D158" s="17"/>
      <c r="E158" s="12">
        <f>D160+D159+D158</f>
        <v>0</v>
      </c>
      <c r="F158" s="5">
        <f>E158</f>
        <v>0</v>
      </c>
    </row>
    <row r="159" spans="1:6" ht="12.75">
      <c r="A159" s="168"/>
      <c r="B159" s="11"/>
      <c r="C159" s="21"/>
      <c r="D159" s="18"/>
      <c r="E159" s="14"/>
      <c r="F159" s="5">
        <f>E158</f>
        <v>0</v>
      </c>
    </row>
    <row r="160" spans="1:6" ht="13.5" thickBot="1">
      <c r="A160" s="169"/>
      <c r="B160" s="16"/>
      <c r="C160" s="22"/>
      <c r="D160" s="19"/>
      <c r="E160" s="13"/>
      <c r="F160" s="5">
        <f>E158</f>
        <v>0</v>
      </c>
    </row>
    <row r="161" spans="1:6" ht="13.5" thickTop="1">
      <c r="A161" s="167">
        <v>54</v>
      </c>
      <c r="B161" s="15"/>
      <c r="C161" s="20"/>
      <c r="D161" s="17"/>
      <c r="E161" s="12">
        <f>D163+D162+D161</f>
        <v>0</v>
      </c>
      <c r="F161" s="5">
        <f>E161</f>
        <v>0</v>
      </c>
    </row>
    <row r="162" spans="1:6" ht="12.75">
      <c r="A162" s="168"/>
      <c r="B162" s="11"/>
      <c r="C162" s="21"/>
      <c r="D162" s="18"/>
      <c r="E162" s="14"/>
      <c r="F162" s="5">
        <f>E161</f>
        <v>0</v>
      </c>
    </row>
    <row r="163" spans="1:6" ht="13.5" thickBot="1">
      <c r="A163" s="169"/>
      <c r="B163" s="16"/>
      <c r="C163" s="22"/>
      <c r="D163" s="19"/>
      <c r="E163" s="13"/>
      <c r="F163" s="5">
        <f>E161</f>
        <v>0</v>
      </c>
    </row>
    <row r="164" spans="1:6" ht="13.5" thickTop="1">
      <c r="A164" s="167">
        <v>55</v>
      </c>
      <c r="B164" s="15"/>
      <c r="C164" s="20"/>
      <c r="D164" s="17"/>
      <c r="E164" s="12">
        <f>D166+D165+D164</f>
        <v>0</v>
      </c>
      <c r="F164" s="5">
        <f>E164</f>
        <v>0</v>
      </c>
    </row>
    <row r="165" spans="1:6" ht="12.75">
      <c r="A165" s="168"/>
      <c r="B165" s="11"/>
      <c r="C165" s="21"/>
      <c r="D165" s="18"/>
      <c r="E165" s="14"/>
      <c r="F165" s="5">
        <f>E164</f>
        <v>0</v>
      </c>
    </row>
    <row r="166" spans="1:6" ht="13.5" thickBot="1">
      <c r="A166" s="169"/>
      <c r="B166" s="16"/>
      <c r="C166" s="22"/>
      <c r="D166" s="19"/>
      <c r="E166" s="13"/>
      <c r="F166" s="5">
        <f>E164</f>
        <v>0</v>
      </c>
    </row>
    <row r="167" spans="1:6" ht="13.5" thickTop="1">
      <c r="A167" s="167">
        <v>56</v>
      </c>
      <c r="B167" s="15"/>
      <c r="C167" s="20"/>
      <c r="D167" s="17"/>
      <c r="E167" s="12">
        <f>D169+D168+D167</f>
        <v>0</v>
      </c>
      <c r="F167" s="5">
        <f>E167</f>
        <v>0</v>
      </c>
    </row>
    <row r="168" spans="1:6" ht="12.75">
      <c r="A168" s="168"/>
      <c r="B168" s="11"/>
      <c r="C168" s="21"/>
      <c r="D168" s="18"/>
      <c r="E168" s="14"/>
      <c r="F168" s="5">
        <f>E167</f>
        <v>0</v>
      </c>
    </row>
    <row r="169" spans="1:6" ht="13.5" thickBot="1">
      <c r="A169" s="169"/>
      <c r="B169" s="16"/>
      <c r="C169" s="22"/>
      <c r="D169" s="19"/>
      <c r="E169" s="13"/>
      <c r="F169" s="5">
        <f>E167</f>
        <v>0</v>
      </c>
    </row>
    <row r="170" spans="1:6" ht="13.5" thickTop="1">
      <c r="A170" s="167">
        <v>57</v>
      </c>
      <c r="B170" s="15"/>
      <c r="C170" s="20"/>
      <c r="D170" s="17"/>
      <c r="E170" s="12">
        <f>D172+D171+D170</f>
        <v>0</v>
      </c>
      <c r="F170" s="5">
        <f>E170</f>
        <v>0</v>
      </c>
    </row>
    <row r="171" spans="1:6" ht="12.75">
      <c r="A171" s="168"/>
      <c r="B171" s="11"/>
      <c r="C171" s="21"/>
      <c r="D171" s="18"/>
      <c r="E171" s="14"/>
      <c r="F171" s="5">
        <f>E170</f>
        <v>0</v>
      </c>
    </row>
    <row r="172" spans="1:6" ht="13.5" thickBot="1">
      <c r="A172" s="169"/>
      <c r="B172" s="16"/>
      <c r="C172" s="22"/>
      <c r="D172" s="19"/>
      <c r="E172" s="13"/>
      <c r="F172" s="5">
        <f>E170</f>
        <v>0</v>
      </c>
    </row>
    <row r="173" spans="1:6" ht="13.5" thickTop="1">
      <c r="A173" s="167">
        <v>58</v>
      </c>
      <c r="B173" s="15"/>
      <c r="C173" s="20"/>
      <c r="D173" s="17"/>
      <c r="E173" s="12">
        <f>D175+D174+D173</f>
        <v>0</v>
      </c>
      <c r="F173" s="5">
        <f>E173</f>
        <v>0</v>
      </c>
    </row>
    <row r="174" spans="1:6" ht="12.75">
      <c r="A174" s="168"/>
      <c r="B174" s="11"/>
      <c r="C174" s="21"/>
      <c r="D174" s="18"/>
      <c r="E174" s="14"/>
      <c r="F174" s="5">
        <f>E173</f>
        <v>0</v>
      </c>
    </row>
    <row r="175" spans="1:6" ht="13.5" thickBot="1">
      <c r="A175" s="169"/>
      <c r="B175" s="16"/>
      <c r="C175" s="22"/>
      <c r="D175" s="19"/>
      <c r="E175" s="13"/>
      <c r="F175" s="5">
        <f>E173</f>
        <v>0</v>
      </c>
    </row>
    <row r="176" spans="1:6" ht="13.5" thickTop="1">
      <c r="A176" s="167">
        <v>59</v>
      </c>
      <c r="B176" s="15"/>
      <c r="C176" s="20"/>
      <c r="D176" s="17"/>
      <c r="E176" s="12">
        <f>D178+D177+D176</f>
        <v>0</v>
      </c>
      <c r="F176" s="5">
        <f>E176</f>
        <v>0</v>
      </c>
    </row>
    <row r="177" spans="1:6" ht="12.75">
      <c r="A177" s="168"/>
      <c r="B177" s="11"/>
      <c r="C177" s="21"/>
      <c r="D177" s="18"/>
      <c r="E177" s="14"/>
      <c r="F177" s="5">
        <f>E176</f>
        <v>0</v>
      </c>
    </row>
    <row r="178" spans="1:6" ht="13.5" thickBot="1">
      <c r="A178" s="169"/>
      <c r="B178" s="16"/>
      <c r="C178" s="22"/>
      <c r="D178" s="19"/>
      <c r="E178" s="13"/>
      <c r="F178" s="5">
        <f>E176</f>
        <v>0</v>
      </c>
    </row>
    <row r="179" spans="1:6" ht="13.5" thickTop="1">
      <c r="A179" s="167">
        <v>60</v>
      </c>
      <c r="B179" s="15"/>
      <c r="C179" s="20"/>
      <c r="D179" s="17"/>
      <c r="E179" s="12">
        <f>D181+D180+D179</f>
        <v>0</v>
      </c>
      <c r="F179" s="5">
        <f>E179</f>
        <v>0</v>
      </c>
    </row>
    <row r="180" spans="1:6" ht="12.75">
      <c r="A180" s="168"/>
      <c r="B180" s="11"/>
      <c r="C180" s="21"/>
      <c r="D180" s="18"/>
      <c r="E180" s="14"/>
      <c r="F180" s="5">
        <f>E179</f>
        <v>0</v>
      </c>
    </row>
    <row r="181" spans="1:6" ht="13.5" thickBot="1">
      <c r="A181" s="169"/>
      <c r="B181" s="16"/>
      <c r="C181" s="22"/>
      <c r="D181" s="19"/>
      <c r="E181" s="13"/>
      <c r="F181" s="5">
        <f>E179</f>
        <v>0</v>
      </c>
    </row>
    <row r="182" spans="1:6" ht="13.5" thickTop="1">
      <c r="A182" s="167">
        <v>61</v>
      </c>
      <c r="B182" s="15"/>
      <c r="C182" s="20"/>
      <c r="D182" s="17"/>
      <c r="E182" s="12">
        <f>D184+D183+D182</f>
        <v>0</v>
      </c>
      <c r="F182" s="5">
        <f>E182</f>
        <v>0</v>
      </c>
    </row>
    <row r="183" spans="1:6" ht="12.75">
      <c r="A183" s="168"/>
      <c r="B183" s="11"/>
      <c r="C183" s="21"/>
      <c r="D183" s="18"/>
      <c r="E183" s="14"/>
      <c r="F183" s="5">
        <f>E182</f>
        <v>0</v>
      </c>
    </row>
    <row r="184" spans="1:6" ht="13.5" thickBot="1">
      <c r="A184" s="169"/>
      <c r="B184" s="16"/>
      <c r="C184" s="22"/>
      <c r="D184" s="19"/>
      <c r="E184" s="13"/>
      <c r="F184" s="5">
        <f>E182</f>
        <v>0</v>
      </c>
    </row>
    <row r="185" spans="1:6" ht="13.5" thickTop="1">
      <c r="A185" s="167">
        <v>62</v>
      </c>
      <c r="B185" s="15"/>
      <c r="C185" s="20"/>
      <c r="D185" s="17"/>
      <c r="E185" s="12">
        <f>D187+D186+D185</f>
        <v>0</v>
      </c>
      <c r="F185" s="5">
        <f>E185</f>
        <v>0</v>
      </c>
    </row>
    <row r="186" spans="1:6" ht="12.75">
      <c r="A186" s="168"/>
      <c r="B186" s="11"/>
      <c r="C186" s="21"/>
      <c r="D186" s="18"/>
      <c r="E186" s="14"/>
      <c r="F186" s="5">
        <f>E185</f>
        <v>0</v>
      </c>
    </row>
    <row r="187" spans="1:6" ht="13.5" thickBot="1">
      <c r="A187" s="169"/>
      <c r="B187" s="16"/>
      <c r="C187" s="22"/>
      <c r="D187" s="19"/>
      <c r="E187" s="13"/>
      <c r="F187" s="5">
        <f>E185</f>
        <v>0</v>
      </c>
    </row>
    <row r="188" spans="1:6" ht="13.5" thickTop="1">
      <c r="A188" s="167">
        <v>63</v>
      </c>
      <c r="B188" s="15"/>
      <c r="C188" s="20"/>
      <c r="D188" s="17"/>
      <c r="E188" s="12">
        <f>D190+D189+D188</f>
        <v>0</v>
      </c>
      <c r="F188" s="5">
        <f>E188</f>
        <v>0</v>
      </c>
    </row>
    <row r="189" spans="1:6" ht="12.75">
      <c r="A189" s="168"/>
      <c r="B189" s="11"/>
      <c r="C189" s="21"/>
      <c r="D189" s="18"/>
      <c r="E189" s="14"/>
      <c r="F189" s="5">
        <f>E188</f>
        <v>0</v>
      </c>
    </row>
    <row r="190" spans="1:6" ht="13.5" thickBot="1">
      <c r="A190" s="169"/>
      <c r="B190" s="16"/>
      <c r="C190" s="22"/>
      <c r="D190" s="19"/>
      <c r="E190" s="13"/>
      <c r="F190" s="5">
        <f>E188</f>
        <v>0</v>
      </c>
    </row>
    <row r="191" spans="1:6" ht="13.5" thickTop="1">
      <c r="A191" s="167">
        <v>64</v>
      </c>
      <c r="B191" s="15"/>
      <c r="C191" s="20"/>
      <c r="D191" s="17"/>
      <c r="E191" s="12">
        <f>D193+D192+D191</f>
        <v>0</v>
      </c>
      <c r="F191" s="5">
        <f>E191</f>
        <v>0</v>
      </c>
    </row>
    <row r="192" spans="1:6" ht="12.75">
      <c r="A192" s="168"/>
      <c r="B192" s="11"/>
      <c r="C192" s="21"/>
      <c r="D192" s="18"/>
      <c r="E192" s="14"/>
      <c r="F192" s="5">
        <f>E191</f>
        <v>0</v>
      </c>
    </row>
    <row r="193" spans="1:6" ht="13.5" thickBot="1">
      <c r="A193" s="169"/>
      <c r="B193" s="16"/>
      <c r="C193" s="22"/>
      <c r="D193" s="19"/>
      <c r="E193" s="13"/>
      <c r="F193" s="5">
        <f>E191</f>
        <v>0</v>
      </c>
    </row>
    <row r="194" ht="13.5" thickTop="1"/>
  </sheetData>
  <sheetProtection sheet="1"/>
  <mergeCells count="64">
    <mergeCell ref="A8:A10"/>
    <mergeCell ref="A50:A52"/>
    <mergeCell ref="A38:A40"/>
    <mergeCell ref="A29:A31"/>
    <mergeCell ref="A41:A43"/>
    <mergeCell ref="A44:A46"/>
    <mergeCell ref="A47:A49"/>
    <mergeCell ref="A68:A70"/>
    <mergeCell ref="A56:A58"/>
    <mergeCell ref="A53:A55"/>
    <mergeCell ref="A59:A61"/>
    <mergeCell ref="A62:A64"/>
    <mergeCell ref="A65:A67"/>
    <mergeCell ref="A2:A4"/>
    <mergeCell ref="A5:A7"/>
    <mergeCell ref="A35:A37"/>
    <mergeCell ref="A11:A13"/>
    <mergeCell ref="A20:A22"/>
    <mergeCell ref="A14:A16"/>
    <mergeCell ref="A17:A19"/>
    <mergeCell ref="A23:A25"/>
    <mergeCell ref="A32:A34"/>
    <mergeCell ref="A26:A28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91:A193"/>
    <mergeCell ref="A179:A181"/>
    <mergeCell ref="A182:A184"/>
    <mergeCell ref="A185:A187"/>
    <mergeCell ref="A188:A190"/>
    <mergeCell ref="A167:A169"/>
    <mergeCell ref="A170:A172"/>
    <mergeCell ref="A173:A175"/>
    <mergeCell ref="A176:A178"/>
  </mergeCells>
  <printOptions horizontalCentered="1" verticalCentered="1"/>
  <pageMargins left="0" right="0" top="0" bottom="0" header="0" footer="0"/>
  <pageSetup blackAndWhite="1"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38"/>
  <sheetViews>
    <sheetView showRowColHeaders="0" zoomScaleSheetLayoutView="97" zoomScalePageLayoutView="0" workbookViewId="0" topLeftCell="A1">
      <selection activeCell="A1" sqref="A1:I1"/>
    </sheetView>
  </sheetViews>
  <sheetFormatPr defaultColWidth="9.00390625" defaultRowHeight="12.75"/>
  <cols>
    <col min="1" max="1" width="5.75390625" style="29" customWidth="1"/>
    <col min="2" max="2" width="42.75390625" style="29" customWidth="1"/>
    <col min="3" max="3" width="9.125" style="29" customWidth="1"/>
    <col min="4" max="4" width="25.75390625" style="29" customWidth="1"/>
    <col min="5" max="5" width="9.125" style="29" customWidth="1"/>
    <col min="6" max="6" width="4.75390625" style="29" customWidth="1"/>
    <col min="7" max="7" width="7.75390625" style="29" customWidth="1"/>
    <col min="8" max="8" width="23.75390625" style="29" customWidth="1"/>
    <col min="9" max="9" width="6.75390625" style="29" customWidth="1"/>
    <col min="10" max="16384" width="9.125" style="29" customWidth="1"/>
  </cols>
  <sheetData>
    <row r="1" spans="1:9" ht="16.5" thickBot="1">
      <c r="A1" s="170" t="s">
        <v>125</v>
      </c>
      <c r="B1" s="170"/>
      <c r="C1" s="170"/>
      <c r="D1" s="170"/>
      <c r="E1" s="170"/>
      <c r="F1" s="170"/>
      <c r="G1" s="170"/>
      <c r="H1" s="170"/>
      <c r="I1" s="170"/>
    </row>
    <row r="2" spans="1:10" ht="26.25">
      <c r="A2" s="171" t="s">
        <v>126</v>
      </c>
      <c r="B2" s="171"/>
      <c r="C2" s="171"/>
      <c r="D2" s="171"/>
      <c r="E2" s="171"/>
      <c r="F2" s="171"/>
      <c r="G2" s="171"/>
      <c r="H2" s="171"/>
      <c r="I2" s="171"/>
      <c r="J2" s="30"/>
    </row>
    <row r="3" spans="1:10" ht="19.5" customHeight="1">
      <c r="A3" s="161" t="s">
        <v>133</v>
      </c>
      <c r="B3" s="161"/>
      <c r="C3" s="161"/>
      <c r="D3" s="161"/>
      <c r="E3" s="161"/>
      <c r="F3" s="161"/>
      <c r="G3" s="161"/>
      <c r="H3" s="161"/>
      <c r="I3" s="161"/>
      <c r="J3" s="31"/>
    </row>
    <row r="4" spans="1:10" ht="15.75">
      <c r="A4" s="32"/>
      <c r="B4" s="32"/>
      <c r="C4" s="32"/>
      <c r="D4" s="32"/>
      <c r="E4" s="32"/>
      <c r="F4" s="32"/>
      <c r="G4" s="32"/>
      <c r="H4" s="32"/>
      <c r="I4" s="32"/>
      <c r="J4" s="31"/>
    </row>
    <row r="5" spans="1:9" ht="10.5" customHeight="1">
      <c r="A5" s="33"/>
      <c r="B5" s="34" t="s">
        <v>90</v>
      </c>
      <c r="C5" s="35" t="s">
        <v>0</v>
      </c>
      <c r="D5" s="33" t="s">
        <v>91</v>
      </c>
      <c r="E5" s="33"/>
      <c r="F5" s="33"/>
      <c r="G5" s="33"/>
      <c r="H5" s="33"/>
      <c r="I5" s="33"/>
    </row>
    <row r="6" spans="1:9" ht="18">
      <c r="A6" s="120"/>
      <c r="B6" s="121" t="s">
        <v>17</v>
      </c>
      <c r="C6" s="38">
        <v>1</v>
      </c>
      <c r="D6" s="39" t="str">
        <f>'19м1'!M36</f>
        <v>г.Сибай</v>
      </c>
      <c r="E6" s="33">
        <f>'19м1'!L36</f>
        <v>0</v>
      </c>
      <c r="F6" s="33"/>
      <c r="G6" s="33"/>
      <c r="H6" s="33"/>
      <c r="I6" s="33"/>
    </row>
    <row r="7" spans="1:9" ht="18">
      <c r="A7" s="120"/>
      <c r="B7" s="121" t="s">
        <v>13</v>
      </c>
      <c r="C7" s="38">
        <v>2</v>
      </c>
      <c r="D7" s="39" t="str">
        <f>'19м1'!M56</f>
        <v>Гафурийский р-н</v>
      </c>
      <c r="E7" s="33">
        <v>1</v>
      </c>
      <c r="F7" s="160" t="s">
        <v>213</v>
      </c>
      <c r="G7" s="33"/>
      <c r="H7" s="33"/>
      <c r="I7" s="33"/>
    </row>
    <row r="8" spans="1:9" ht="18">
      <c r="A8" s="120"/>
      <c r="B8" s="121" t="s">
        <v>5</v>
      </c>
      <c r="C8" s="38">
        <v>3</v>
      </c>
      <c r="D8" s="39" t="str">
        <f>'19м2'!Q23</f>
        <v>г.Уфа</v>
      </c>
      <c r="E8" s="33">
        <f>'19м2'!P23</f>
        <v>0</v>
      </c>
      <c r="F8" s="33"/>
      <c r="G8" s="33"/>
      <c r="H8" s="33"/>
      <c r="I8" s="33"/>
    </row>
    <row r="9" spans="1:9" ht="18">
      <c r="A9" s="120"/>
      <c r="B9" s="121" t="s">
        <v>38</v>
      </c>
      <c r="C9" s="38">
        <v>4</v>
      </c>
      <c r="D9" s="39" t="str">
        <f>'19м2'!Q33</f>
        <v>г.Нефтекамск 1</v>
      </c>
      <c r="E9" s="33">
        <f>'19м2'!P33</f>
        <v>0</v>
      </c>
      <c r="F9" s="33"/>
      <c r="G9" s="33"/>
      <c r="H9" s="33"/>
      <c r="I9" s="33"/>
    </row>
    <row r="10" spans="1:9" ht="18">
      <c r="A10" s="120"/>
      <c r="B10" s="121" t="s">
        <v>10</v>
      </c>
      <c r="C10" s="38">
        <v>5</v>
      </c>
      <c r="D10" s="39" t="str">
        <f>'19м1'!M63</f>
        <v>Благовещенский р-н 1</v>
      </c>
      <c r="E10" s="33">
        <f>'19м1'!L63</f>
        <v>0</v>
      </c>
      <c r="F10" s="33"/>
      <c r="G10" s="33"/>
      <c r="H10" s="33"/>
      <c r="I10" s="33"/>
    </row>
    <row r="11" spans="1:9" ht="18">
      <c r="A11" s="120"/>
      <c r="B11" s="121" t="s">
        <v>6</v>
      </c>
      <c r="C11" s="38">
        <v>6</v>
      </c>
      <c r="D11" s="39" t="str">
        <f>'19м1'!M65</f>
        <v>г.Стерлитамак</v>
      </c>
      <c r="E11" s="33">
        <f>'19м1'!L65</f>
        <v>0</v>
      </c>
      <c r="F11" s="33"/>
      <c r="G11" s="33"/>
      <c r="H11" s="33"/>
      <c r="I11" s="33"/>
    </row>
    <row r="12" spans="1:9" ht="18">
      <c r="A12" s="120"/>
      <c r="B12" s="121" t="s">
        <v>68</v>
      </c>
      <c r="C12" s="38">
        <v>7</v>
      </c>
      <c r="D12" s="39" t="str">
        <f>'19м1'!M68</f>
        <v>Мишкинский р-н</v>
      </c>
      <c r="E12" s="33">
        <v>2</v>
      </c>
      <c r="F12" s="160" t="s">
        <v>213</v>
      </c>
      <c r="G12" s="33"/>
      <c r="H12" s="33"/>
      <c r="I12" s="33"/>
    </row>
    <row r="13" spans="1:9" ht="18">
      <c r="A13" s="120"/>
      <c r="B13" s="121" t="s">
        <v>12</v>
      </c>
      <c r="C13" s="38">
        <v>8</v>
      </c>
      <c r="D13" s="39" t="str">
        <f>'19м1'!M70</f>
        <v>г.Нефтекамск 2</v>
      </c>
      <c r="E13" s="33">
        <f>'19м1'!L70</f>
        <v>0</v>
      </c>
      <c r="F13" s="33"/>
      <c r="G13" s="33"/>
      <c r="H13" s="33"/>
      <c r="I13" s="33"/>
    </row>
    <row r="14" spans="1:9" ht="18">
      <c r="A14" s="120"/>
      <c r="B14" s="121" t="s">
        <v>69</v>
      </c>
      <c r="C14" s="38">
        <v>9</v>
      </c>
      <c r="D14" s="39" t="str">
        <f>'19м1'!G72</f>
        <v>Хайбуллинский р-н 1</v>
      </c>
      <c r="E14" s="33">
        <v>3</v>
      </c>
      <c r="F14" s="160" t="s">
        <v>213</v>
      </c>
      <c r="G14" s="33"/>
      <c r="H14" s="33"/>
      <c r="I14" s="33"/>
    </row>
    <row r="15" spans="1:9" ht="18">
      <c r="A15" s="120"/>
      <c r="B15" s="121" t="s">
        <v>39</v>
      </c>
      <c r="C15" s="38">
        <v>10</v>
      </c>
      <c r="D15" s="39" t="str">
        <f>'19м1'!G75</f>
        <v>Кармаскалинский р-н</v>
      </c>
      <c r="E15" s="33">
        <f>'19м1'!F75</f>
        <v>0</v>
      </c>
      <c r="F15" s="33"/>
      <c r="G15" s="33"/>
      <c r="H15" s="33"/>
      <c r="I15" s="33"/>
    </row>
    <row r="16" spans="1:9" ht="18">
      <c r="A16" s="120"/>
      <c r="B16" s="121" t="s">
        <v>134</v>
      </c>
      <c r="C16" s="38">
        <v>11</v>
      </c>
      <c r="D16" s="39" t="str">
        <f>'19м1'!M73</f>
        <v>Благовещенский р-н 2</v>
      </c>
      <c r="E16" s="33">
        <f>'19м1'!L73</f>
        <v>0</v>
      </c>
      <c r="F16" s="33"/>
      <c r="G16" s="33"/>
      <c r="H16" s="33"/>
      <c r="I16" s="33"/>
    </row>
    <row r="17" spans="1:9" ht="18">
      <c r="A17" s="120"/>
      <c r="B17" s="121" t="s">
        <v>18</v>
      </c>
      <c r="C17" s="38">
        <v>12</v>
      </c>
      <c r="D17" s="39" t="str">
        <f>'19м1'!M75</f>
        <v>Аургазинский р-н</v>
      </c>
      <c r="E17" s="33">
        <f>'19м1'!L75</f>
        <v>0</v>
      </c>
      <c r="F17" s="33"/>
      <c r="G17" s="33"/>
      <c r="H17" s="33"/>
      <c r="I17" s="33"/>
    </row>
    <row r="18" spans="1:9" ht="18">
      <c r="A18" s="120"/>
      <c r="B18" s="121" t="s">
        <v>15</v>
      </c>
      <c r="C18" s="38">
        <v>13</v>
      </c>
      <c r="D18" s="39" t="str">
        <f>'19м2'!Q41</f>
        <v>Дюртюлинский р-н</v>
      </c>
      <c r="E18" s="33">
        <f>'19м2'!P41</f>
        <v>0</v>
      </c>
      <c r="F18" s="33"/>
      <c r="G18" s="33"/>
      <c r="H18" s="33"/>
      <c r="I18" s="33"/>
    </row>
    <row r="19" spans="1:9" ht="18">
      <c r="A19" s="120"/>
      <c r="B19" s="121" t="s">
        <v>49</v>
      </c>
      <c r="C19" s="38">
        <v>14</v>
      </c>
      <c r="D19" s="39" t="str">
        <f>'19м2'!Q45</f>
        <v>Хайбуллинский р-н 2</v>
      </c>
      <c r="E19" s="33">
        <f>'19м2'!P45</f>
        <v>0</v>
      </c>
      <c r="F19" s="33"/>
      <c r="G19" s="33"/>
      <c r="H19" s="33"/>
      <c r="I19" s="33"/>
    </row>
    <row r="20" spans="1:9" ht="18">
      <c r="A20" s="120"/>
      <c r="B20" s="121" t="s">
        <v>28</v>
      </c>
      <c r="C20" s="38">
        <v>15</v>
      </c>
      <c r="D20" s="39" t="str">
        <f>'19м2'!Q47</f>
        <v>Караидельский р-н</v>
      </c>
      <c r="E20" s="33">
        <f>'19м2'!P47</f>
        <v>0</v>
      </c>
      <c r="F20" s="33"/>
      <c r="G20" s="33"/>
      <c r="H20" s="33"/>
      <c r="I20" s="33"/>
    </row>
    <row r="21" spans="1:9" ht="18">
      <c r="A21" s="120"/>
      <c r="B21" s="121" t="s">
        <v>14</v>
      </c>
      <c r="C21" s="38">
        <v>16</v>
      </c>
      <c r="D21" s="39" t="str">
        <f>'19м2'!Q49</f>
        <v>Бакалинский р-н</v>
      </c>
      <c r="E21" s="33">
        <f>'19м2'!P49</f>
        <v>0</v>
      </c>
      <c r="F21" s="33"/>
      <c r="G21" s="33"/>
      <c r="H21" s="33"/>
      <c r="I21" s="33"/>
    </row>
    <row r="22" spans="1:9" ht="18">
      <c r="A22" s="120"/>
      <c r="B22" s="121" t="s">
        <v>20</v>
      </c>
      <c r="C22" s="38">
        <v>17</v>
      </c>
      <c r="D22" s="39" t="str">
        <f>'19м2'!I45</f>
        <v>Балтачевский р-н</v>
      </c>
      <c r="E22" s="33">
        <f>'19м2'!H45</f>
        <v>0</v>
      </c>
      <c r="F22" s="33"/>
      <c r="G22" s="33"/>
      <c r="H22" s="33"/>
      <c r="I22" s="33"/>
    </row>
    <row r="23" spans="1:9" ht="18">
      <c r="A23" s="120"/>
      <c r="B23" s="121" t="s">
        <v>9</v>
      </c>
      <c r="C23" s="38">
        <v>18</v>
      </c>
      <c r="D23" s="39" t="str">
        <f>'19м2'!I51</f>
        <v>Ермекеевский р-н 1</v>
      </c>
      <c r="E23" s="33">
        <f>'19м2'!H51</f>
        <v>0</v>
      </c>
      <c r="F23" s="33"/>
      <c r="G23" s="33"/>
      <c r="H23" s="33"/>
      <c r="I23" s="33"/>
    </row>
    <row r="24" spans="1:9" ht="18">
      <c r="A24" s="120"/>
      <c r="B24" s="121" t="s">
        <v>59</v>
      </c>
      <c r="C24" s="38">
        <v>19</v>
      </c>
      <c r="D24" s="39" t="str">
        <f>'19м2'!I54</f>
        <v>Альшеевский р-н</v>
      </c>
      <c r="E24" s="33">
        <f>'19м2'!H54</f>
        <v>0</v>
      </c>
      <c r="F24" s="33"/>
      <c r="G24" s="33"/>
      <c r="H24" s="33"/>
      <c r="I24" s="33"/>
    </row>
    <row r="25" spans="1:9" ht="18">
      <c r="A25" s="120"/>
      <c r="B25" s="121" t="s">
        <v>24</v>
      </c>
      <c r="C25" s="38">
        <v>20</v>
      </c>
      <c r="D25" s="39" t="str">
        <f>'19м2'!I56</f>
        <v>Нуримановский р-н</v>
      </c>
      <c r="E25" s="33">
        <f>'19м2'!H56</f>
        <v>0</v>
      </c>
      <c r="F25" s="33"/>
      <c r="G25" s="33"/>
      <c r="H25" s="33"/>
      <c r="I25" s="33"/>
    </row>
    <row r="26" spans="1:9" ht="18">
      <c r="A26" s="120"/>
      <c r="B26" s="121" t="s">
        <v>135</v>
      </c>
      <c r="C26" s="38">
        <v>21</v>
      </c>
      <c r="D26" s="39" t="str">
        <f>'19м2'!Q54</f>
        <v>Благоварский р-н</v>
      </c>
      <c r="E26" s="33">
        <f>'19м2'!P54</f>
        <v>0</v>
      </c>
      <c r="F26" s="33"/>
      <c r="G26" s="33"/>
      <c r="H26" s="33"/>
      <c r="I26" s="33"/>
    </row>
    <row r="27" spans="1:9" ht="18">
      <c r="A27" s="120"/>
      <c r="B27" s="121" t="s">
        <v>136</v>
      </c>
      <c r="C27" s="38">
        <v>22</v>
      </c>
      <c r="D27" s="39" t="str">
        <f>'19м2'!Q58</f>
        <v>г.Межгорье</v>
      </c>
      <c r="E27" s="33">
        <f>'19м2'!P58</f>
        <v>0</v>
      </c>
      <c r="F27" s="33"/>
      <c r="G27" s="33"/>
      <c r="H27" s="33"/>
      <c r="I27" s="33"/>
    </row>
    <row r="28" spans="1:9" ht="18">
      <c r="A28" s="120"/>
      <c r="B28" s="121" t="s">
        <v>81</v>
      </c>
      <c r="C28" s="38">
        <v>23</v>
      </c>
      <c r="D28" s="39" t="str">
        <f>'19м2'!Q60</f>
        <v>Ермекеевский р-н 2</v>
      </c>
      <c r="E28" s="33">
        <f>'19м2'!P60</f>
        <v>0</v>
      </c>
      <c r="F28" s="33"/>
      <c r="G28" s="33"/>
      <c r="H28" s="33"/>
      <c r="I28" s="33"/>
    </row>
    <row r="29" spans="1:9" ht="18">
      <c r="A29" s="120"/>
      <c r="B29" s="121" t="s">
        <v>137</v>
      </c>
      <c r="C29" s="38">
        <v>24</v>
      </c>
      <c r="D29" s="39" t="str">
        <f>'19м2'!Q62</f>
        <v>Чекмагушевский р-н</v>
      </c>
      <c r="E29" s="33">
        <f>'19м2'!P62</f>
        <v>0</v>
      </c>
      <c r="F29" s="33"/>
      <c r="G29" s="33"/>
      <c r="H29" s="33"/>
      <c r="I29" s="33"/>
    </row>
    <row r="30" spans="1:9" ht="18">
      <c r="A30" s="120"/>
      <c r="B30" s="121" t="s">
        <v>92</v>
      </c>
      <c r="C30" s="38">
        <v>25</v>
      </c>
      <c r="D30" s="39">
        <f>'19м2'!I64</f>
        <v>0</v>
      </c>
      <c r="E30" s="33">
        <f>'19м2'!H64</f>
        <v>0</v>
      </c>
      <c r="F30" s="33"/>
      <c r="G30" s="33"/>
      <c r="H30" s="33"/>
      <c r="I30" s="33"/>
    </row>
    <row r="31" spans="1:9" ht="18">
      <c r="A31" s="120"/>
      <c r="B31" s="121" t="s">
        <v>92</v>
      </c>
      <c r="C31" s="38">
        <v>26</v>
      </c>
      <c r="D31" s="39">
        <f>'19м2'!I70</f>
        <v>0</v>
      </c>
      <c r="E31" s="33">
        <f>'19м2'!H70</f>
        <v>0</v>
      </c>
      <c r="F31" s="33"/>
      <c r="G31" s="33"/>
      <c r="H31" s="33"/>
      <c r="I31" s="33"/>
    </row>
    <row r="32" spans="1:9" ht="18">
      <c r="A32" s="120"/>
      <c r="B32" s="121" t="s">
        <v>92</v>
      </c>
      <c r="C32" s="38">
        <v>27</v>
      </c>
      <c r="D32" s="39">
        <f>'19м2'!I73</f>
        <v>0</v>
      </c>
      <c r="E32" s="33">
        <f>'19м2'!H73</f>
        <v>0</v>
      </c>
      <c r="F32" s="33"/>
      <c r="G32" s="33"/>
      <c r="H32" s="33"/>
      <c r="I32" s="33"/>
    </row>
    <row r="33" spans="1:9" ht="18">
      <c r="A33" s="120"/>
      <c r="B33" s="121" t="s">
        <v>92</v>
      </c>
      <c r="C33" s="38">
        <v>28</v>
      </c>
      <c r="D33" s="39">
        <f>'19м2'!I75</f>
        <v>0</v>
      </c>
      <c r="E33" s="33">
        <f>'19м2'!H75</f>
        <v>0</v>
      </c>
      <c r="F33" s="33"/>
      <c r="G33" s="33"/>
      <c r="H33" s="33"/>
      <c r="I33" s="33"/>
    </row>
    <row r="34" spans="1:9" ht="18">
      <c r="A34" s="120"/>
      <c r="B34" s="121" t="s">
        <v>92</v>
      </c>
      <c r="C34" s="38">
        <v>29</v>
      </c>
      <c r="D34" s="39">
        <f>'19м2'!Q67</f>
        <v>0</v>
      </c>
      <c r="E34" s="33">
        <f>'19м2'!P67</f>
        <v>0</v>
      </c>
      <c r="F34" s="33"/>
      <c r="G34" s="33"/>
      <c r="H34" s="33"/>
      <c r="I34" s="33"/>
    </row>
    <row r="35" spans="1:9" ht="18">
      <c r="A35" s="120"/>
      <c r="B35" s="121" t="s">
        <v>92</v>
      </c>
      <c r="C35" s="38">
        <v>30</v>
      </c>
      <c r="D35" s="39">
        <f>'19м2'!Q71</f>
        <v>0</v>
      </c>
      <c r="E35" s="33">
        <f>'19м2'!P71</f>
        <v>0</v>
      </c>
      <c r="F35" s="33"/>
      <c r="G35" s="33"/>
      <c r="H35" s="33"/>
      <c r="I35" s="33"/>
    </row>
    <row r="36" spans="1:9" ht="18">
      <c r="A36" s="120"/>
      <c r="B36" s="121" t="s">
        <v>92</v>
      </c>
      <c r="C36" s="38">
        <v>31</v>
      </c>
      <c r="D36" s="39">
        <f>'19м2'!Q73</f>
        <v>0</v>
      </c>
      <c r="E36" s="33">
        <f>'19м2'!P73</f>
        <v>0</v>
      </c>
      <c r="F36" s="33"/>
      <c r="G36" s="33"/>
      <c r="H36" s="33"/>
      <c r="I36" s="33"/>
    </row>
    <row r="37" spans="1:9" ht="18">
      <c r="A37" s="120"/>
      <c r="B37" s="121" t="s">
        <v>92</v>
      </c>
      <c r="C37" s="38">
        <v>32</v>
      </c>
      <c r="D37" s="39">
        <f>'19м2'!Q75</f>
        <v>0</v>
      </c>
      <c r="E37" s="33">
        <f>'19м2'!P75</f>
        <v>0</v>
      </c>
      <c r="F37" s="33"/>
      <c r="G37" s="33"/>
      <c r="H37" s="33"/>
      <c r="I37" s="33"/>
    </row>
    <row r="38" ht="12.75">
      <c r="B38" s="29" t="s">
        <v>39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3:I3"/>
    <mergeCell ref="A1:I1"/>
    <mergeCell ref="A2:I2"/>
  </mergeCells>
  <conditionalFormatting sqref="D6:E37">
    <cfRule type="cellIs" priority="1" dxfId="3" operator="equal" stopIfTrue="1">
      <formula>0</formula>
    </cfRule>
  </conditionalFormatting>
  <conditionalFormatting sqref="B6:B37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15"/>
  <sheetViews>
    <sheetView showRowColHeaders="0" showZeros="0" showOutlineSymbols="0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4.375" style="41" customWidth="1"/>
    <col min="2" max="2" width="4.75390625" style="41" customWidth="1"/>
    <col min="3" max="3" width="16.75390625" style="41" customWidth="1"/>
    <col min="4" max="4" width="3.75390625" style="41" customWidth="1"/>
    <col min="5" max="5" width="14.75390625" style="41" customWidth="1"/>
    <col min="6" max="6" width="3.75390625" style="41" customWidth="1"/>
    <col min="7" max="7" width="15.75390625" style="41" customWidth="1"/>
    <col min="8" max="8" width="3.75390625" style="41" customWidth="1"/>
    <col min="9" max="9" width="15.75390625" style="41" customWidth="1"/>
    <col min="10" max="10" width="3.75390625" style="41" customWidth="1"/>
    <col min="11" max="11" width="15.75390625" style="41" customWidth="1"/>
    <col min="12" max="12" width="3.75390625" style="41" customWidth="1"/>
    <col min="13" max="13" width="22.75390625" style="41" customWidth="1"/>
    <col min="14" max="16384" width="9.125" style="41" customWidth="1"/>
  </cols>
  <sheetData>
    <row r="1" spans="1:13" s="29" customFormat="1" ht="16.5" thickBot="1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5" ht="18">
      <c r="A2" s="172" t="str">
        <f>'с19м'!A2</f>
        <v>Командное Первенство Министерства образования Республики Башкортостан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22"/>
      <c r="O2" s="122"/>
    </row>
    <row r="3" spans="1:15" ht="15">
      <c r="A3" s="164" t="str">
        <f>'с19м'!A3</f>
        <v>Мужской разряд. г.Уфа. 3-4 ноября 2019 г.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42"/>
      <c r="O3" s="42"/>
    </row>
    <row r="4" spans="1:13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25" ht="10.5" customHeight="1">
      <c r="A5" s="44">
        <v>1</v>
      </c>
      <c r="B5" s="123">
        <f>'с19м'!A6</f>
        <v>0</v>
      </c>
      <c r="C5" s="124" t="str">
        <f>'с19м'!B6</f>
        <v>Гафурийский р-н</v>
      </c>
      <c r="D5" s="47"/>
      <c r="E5" s="43"/>
      <c r="F5" s="43"/>
      <c r="G5" s="43"/>
      <c r="H5" s="43"/>
      <c r="I5" s="43"/>
      <c r="J5" s="43"/>
      <c r="K5" s="43"/>
      <c r="L5" s="43"/>
      <c r="M5" s="43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0.5" customHeight="1">
      <c r="A6" s="44"/>
      <c r="B6" s="49"/>
      <c r="C6" s="125">
        <v>1</v>
      </c>
      <c r="D6" s="51">
        <v>0</v>
      </c>
      <c r="E6" s="126" t="s">
        <v>17</v>
      </c>
      <c r="F6" s="53"/>
      <c r="G6" s="43"/>
      <c r="H6" s="54"/>
      <c r="I6" s="43"/>
      <c r="J6" s="54"/>
      <c r="K6" s="43"/>
      <c r="L6" s="54"/>
      <c r="M6" s="43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0.5" customHeight="1">
      <c r="A7" s="44">
        <v>32</v>
      </c>
      <c r="B7" s="123">
        <f>'с19м'!A37</f>
        <v>0</v>
      </c>
      <c r="C7" s="127" t="str">
        <f>'с19м'!B37</f>
        <v>_</v>
      </c>
      <c r="D7" s="128"/>
      <c r="E7" s="129"/>
      <c r="F7" s="53"/>
      <c r="G7" s="43"/>
      <c r="H7" s="54"/>
      <c r="I7" s="43"/>
      <c r="J7" s="54"/>
      <c r="K7" s="43"/>
      <c r="L7" s="54"/>
      <c r="M7" s="43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ht="10.5" customHeight="1">
      <c r="A8" s="44"/>
      <c r="B8" s="49"/>
      <c r="C8" s="43"/>
      <c r="D8" s="54"/>
      <c r="E8" s="125">
        <v>17</v>
      </c>
      <c r="F8" s="51">
        <v>0</v>
      </c>
      <c r="G8" s="126" t="s">
        <v>17</v>
      </c>
      <c r="H8" s="53"/>
      <c r="I8" s="43"/>
      <c r="J8" s="54"/>
      <c r="K8" s="43"/>
      <c r="L8" s="54"/>
      <c r="M8" s="43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5" ht="10.5" customHeight="1">
      <c r="A9" s="44">
        <v>17</v>
      </c>
      <c r="B9" s="123">
        <f>'с19м'!A22</f>
        <v>0</v>
      </c>
      <c r="C9" s="124" t="str">
        <f>'с19м'!B22</f>
        <v>Альшеевский р-н</v>
      </c>
      <c r="D9" s="58"/>
      <c r="E9" s="125"/>
      <c r="F9" s="130"/>
      <c r="G9" s="129"/>
      <c r="H9" s="53"/>
      <c r="I9" s="43"/>
      <c r="J9" s="54"/>
      <c r="K9" s="43"/>
      <c r="L9" s="54"/>
      <c r="M9" s="43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 ht="10.5" customHeight="1">
      <c r="A10" s="44"/>
      <c r="B10" s="49"/>
      <c r="C10" s="125">
        <v>2</v>
      </c>
      <c r="D10" s="51">
        <v>0</v>
      </c>
      <c r="E10" s="131" t="s">
        <v>14</v>
      </c>
      <c r="F10" s="132"/>
      <c r="G10" s="129"/>
      <c r="H10" s="53"/>
      <c r="I10" s="43"/>
      <c r="J10" s="54"/>
      <c r="K10" s="43"/>
      <c r="L10" s="54"/>
      <c r="M10" s="43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 ht="10.5" customHeight="1">
      <c r="A11" s="44">
        <v>16</v>
      </c>
      <c r="B11" s="123">
        <f>'с19м'!A21</f>
        <v>0</v>
      </c>
      <c r="C11" s="127" t="str">
        <f>'с19м'!B21</f>
        <v>Караидельский р-н</v>
      </c>
      <c r="D11" s="128"/>
      <c r="E11" s="44"/>
      <c r="F11" s="62"/>
      <c r="G11" s="129"/>
      <c r="H11" s="53"/>
      <c r="I11" s="43"/>
      <c r="J11" s="54"/>
      <c r="K11" s="43"/>
      <c r="L11" s="54"/>
      <c r="M11" s="43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ht="10.5" customHeight="1">
      <c r="A12" s="44"/>
      <c r="B12" s="49"/>
      <c r="C12" s="43"/>
      <c r="D12" s="54"/>
      <c r="E12" s="44"/>
      <c r="F12" s="62"/>
      <c r="G12" s="125">
        <v>25</v>
      </c>
      <c r="H12" s="51">
        <v>0</v>
      </c>
      <c r="I12" s="126" t="s">
        <v>17</v>
      </c>
      <c r="J12" s="53"/>
      <c r="K12" s="43"/>
      <c r="L12" s="54"/>
      <c r="M12" s="54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12" customHeight="1">
      <c r="A13" s="44">
        <v>9</v>
      </c>
      <c r="B13" s="123">
        <f>'с19м'!A14</f>
        <v>0</v>
      </c>
      <c r="C13" s="124" t="str">
        <f>'с19м'!B14</f>
        <v>г.Нефтекамск 2</v>
      </c>
      <c r="D13" s="58"/>
      <c r="E13" s="44"/>
      <c r="F13" s="62"/>
      <c r="G13" s="125"/>
      <c r="H13" s="130"/>
      <c r="I13" s="129"/>
      <c r="J13" s="53"/>
      <c r="K13" s="43"/>
      <c r="L13" s="54"/>
      <c r="M13" s="54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ht="12" customHeight="1">
      <c r="A14" s="44"/>
      <c r="B14" s="49"/>
      <c r="C14" s="125">
        <v>3</v>
      </c>
      <c r="D14" s="51">
        <v>0</v>
      </c>
      <c r="E14" s="133" t="s">
        <v>69</v>
      </c>
      <c r="F14" s="64"/>
      <c r="G14" s="125"/>
      <c r="H14" s="132"/>
      <c r="I14" s="129"/>
      <c r="J14" s="53"/>
      <c r="K14" s="43"/>
      <c r="L14" s="54"/>
      <c r="M14" s="54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ht="12" customHeight="1">
      <c r="A15" s="44">
        <v>24</v>
      </c>
      <c r="B15" s="123">
        <f>'с19м'!A29</f>
        <v>0</v>
      </c>
      <c r="C15" s="127" t="str">
        <f>'с19м'!B29</f>
        <v>Ермекеевский р-н 2</v>
      </c>
      <c r="D15" s="128"/>
      <c r="E15" s="125"/>
      <c r="F15" s="53"/>
      <c r="G15" s="125"/>
      <c r="H15" s="132"/>
      <c r="I15" s="129"/>
      <c r="J15" s="53"/>
      <c r="K15" s="43"/>
      <c r="L15" s="54"/>
      <c r="M15" s="54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ht="12" customHeight="1">
      <c r="A16" s="44"/>
      <c r="B16" s="49"/>
      <c r="C16" s="43"/>
      <c r="D16" s="54"/>
      <c r="E16" s="125">
        <v>18</v>
      </c>
      <c r="F16" s="51">
        <v>0</v>
      </c>
      <c r="G16" s="131" t="s">
        <v>69</v>
      </c>
      <c r="H16" s="132"/>
      <c r="I16" s="129"/>
      <c r="J16" s="53"/>
      <c r="K16" s="43"/>
      <c r="L16" s="54"/>
      <c r="M16" s="54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ht="12" customHeight="1">
      <c r="A17" s="44">
        <v>25</v>
      </c>
      <c r="B17" s="123">
        <f>'с19м'!A30</f>
        <v>0</v>
      </c>
      <c r="C17" s="124" t="str">
        <f>'с19м'!B30</f>
        <v>_</v>
      </c>
      <c r="D17" s="58"/>
      <c r="E17" s="125"/>
      <c r="F17" s="130"/>
      <c r="G17" s="44"/>
      <c r="H17" s="62"/>
      <c r="I17" s="129"/>
      <c r="J17" s="53"/>
      <c r="K17" s="43"/>
      <c r="L17" s="54"/>
      <c r="M17" s="54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2" customHeight="1">
      <c r="A18" s="44"/>
      <c r="B18" s="49"/>
      <c r="C18" s="125">
        <v>4</v>
      </c>
      <c r="D18" s="51">
        <v>0</v>
      </c>
      <c r="E18" s="131" t="s">
        <v>12</v>
      </c>
      <c r="F18" s="132"/>
      <c r="G18" s="44"/>
      <c r="H18" s="62"/>
      <c r="I18" s="129"/>
      <c r="J18" s="53"/>
      <c r="K18" s="43"/>
      <c r="L18" s="54"/>
      <c r="M18" s="43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ht="12" customHeight="1">
      <c r="A19" s="44">
        <v>8</v>
      </c>
      <c r="B19" s="123">
        <f>'с19м'!A13</f>
        <v>0</v>
      </c>
      <c r="C19" s="127" t="str">
        <f>'с19м'!B13</f>
        <v>Кармаскалинский р-н</v>
      </c>
      <c r="D19" s="128"/>
      <c r="E19" s="44"/>
      <c r="F19" s="62"/>
      <c r="G19" s="44"/>
      <c r="H19" s="62"/>
      <c r="I19" s="129"/>
      <c r="J19" s="53"/>
      <c r="K19" s="43"/>
      <c r="L19" s="54"/>
      <c r="M19" s="43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ht="12" customHeight="1">
      <c r="A20" s="44"/>
      <c r="B20" s="49"/>
      <c r="C20" s="43"/>
      <c r="D20" s="54"/>
      <c r="E20" s="44"/>
      <c r="F20" s="62"/>
      <c r="G20" s="44"/>
      <c r="H20" s="62"/>
      <c r="I20" s="125">
        <v>29</v>
      </c>
      <c r="J20" s="51">
        <v>0</v>
      </c>
      <c r="K20" s="126" t="s">
        <v>17</v>
      </c>
      <c r="L20" s="53"/>
      <c r="M20" s="43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12" customHeight="1">
      <c r="A21" s="44">
        <v>5</v>
      </c>
      <c r="B21" s="123">
        <f>'с19м'!A10</f>
        <v>0</v>
      </c>
      <c r="C21" s="124" t="str">
        <f>'с19м'!B10</f>
        <v>г.Стерлитамак</v>
      </c>
      <c r="D21" s="58"/>
      <c r="E21" s="44"/>
      <c r="F21" s="62"/>
      <c r="G21" s="44"/>
      <c r="H21" s="62"/>
      <c r="I21" s="129"/>
      <c r="J21" s="134"/>
      <c r="K21" s="129"/>
      <c r="L21" s="53"/>
      <c r="M21" s="43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2" customHeight="1">
      <c r="A22" s="44"/>
      <c r="B22" s="49"/>
      <c r="C22" s="125">
        <v>5</v>
      </c>
      <c r="D22" s="51">
        <v>0</v>
      </c>
      <c r="E22" s="133" t="s">
        <v>10</v>
      </c>
      <c r="F22" s="64"/>
      <c r="G22" s="44"/>
      <c r="H22" s="62"/>
      <c r="I22" s="129"/>
      <c r="J22" s="135"/>
      <c r="K22" s="129"/>
      <c r="L22" s="53"/>
      <c r="M22" s="43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ht="12" customHeight="1">
      <c r="A23" s="44">
        <v>28</v>
      </c>
      <c r="B23" s="123">
        <f>'с19м'!A33</f>
        <v>0</v>
      </c>
      <c r="C23" s="127" t="str">
        <f>'с19м'!B33</f>
        <v>_</v>
      </c>
      <c r="D23" s="128"/>
      <c r="E23" s="125"/>
      <c r="F23" s="53"/>
      <c r="G23" s="44"/>
      <c r="H23" s="62"/>
      <c r="I23" s="129"/>
      <c r="J23" s="135"/>
      <c r="K23" s="129"/>
      <c r="L23" s="53"/>
      <c r="M23" s="43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ht="12" customHeight="1">
      <c r="A24" s="44"/>
      <c r="B24" s="49"/>
      <c r="C24" s="43"/>
      <c r="D24" s="54"/>
      <c r="E24" s="125">
        <v>19</v>
      </c>
      <c r="F24" s="51">
        <v>0</v>
      </c>
      <c r="G24" s="133" t="s">
        <v>10</v>
      </c>
      <c r="H24" s="64"/>
      <c r="I24" s="129"/>
      <c r="J24" s="135"/>
      <c r="K24" s="129"/>
      <c r="L24" s="53"/>
      <c r="M24" s="43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ht="12" customHeight="1">
      <c r="A25" s="44">
        <v>21</v>
      </c>
      <c r="B25" s="123">
        <f>'с19м'!A26</f>
        <v>0</v>
      </c>
      <c r="C25" s="124" t="str">
        <f>'с19м'!B26</f>
        <v>Хайбуллинский р-н 2</v>
      </c>
      <c r="D25" s="58"/>
      <c r="E25" s="125"/>
      <c r="F25" s="130"/>
      <c r="G25" s="125"/>
      <c r="H25" s="53"/>
      <c r="I25" s="129"/>
      <c r="J25" s="135"/>
      <c r="K25" s="129"/>
      <c r="L25" s="53"/>
      <c r="M25" s="43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 ht="12" customHeight="1">
      <c r="A26" s="44"/>
      <c r="B26" s="49"/>
      <c r="C26" s="125">
        <v>6</v>
      </c>
      <c r="D26" s="51">
        <v>0</v>
      </c>
      <c r="E26" s="131" t="s">
        <v>135</v>
      </c>
      <c r="F26" s="132"/>
      <c r="G26" s="125"/>
      <c r="H26" s="53"/>
      <c r="I26" s="129"/>
      <c r="J26" s="135"/>
      <c r="K26" s="129"/>
      <c r="L26" s="53"/>
      <c r="M26" s="4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 ht="12" customHeight="1">
      <c r="A27" s="44">
        <v>12</v>
      </c>
      <c r="B27" s="123">
        <f>'с19м'!A17</f>
        <v>0</v>
      </c>
      <c r="C27" s="127" t="str">
        <f>'с19м'!B17</f>
        <v>Благоварский р-н</v>
      </c>
      <c r="D27" s="128"/>
      <c r="E27" s="44"/>
      <c r="F27" s="62"/>
      <c r="G27" s="125"/>
      <c r="H27" s="53"/>
      <c r="I27" s="129"/>
      <c r="J27" s="135"/>
      <c r="K27" s="129"/>
      <c r="L27" s="53"/>
      <c r="M27" s="43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ht="12" customHeight="1">
      <c r="A28" s="44"/>
      <c r="B28" s="49"/>
      <c r="C28" s="43"/>
      <c r="D28" s="54"/>
      <c r="E28" s="44"/>
      <c r="F28" s="62"/>
      <c r="G28" s="125">
        <v>26</v>
      </c>
      <c r="H28" s="51">
        <v>0</v>
      </c>
      <c r="I28" s="136" t="s">
        <v>10</v>
      </c>
      <c r="J28" s="135"/>
      <c r="K28" s="129"/>
      <c r="L28" s="53"/>
      <c r="M28" s="43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ht="12" customHeight="1">
      <c r="A29" s="44">
        <v>13</v>
      </c>
      <c r="B29" s="123">
        <f>'с19м'!A18</f>
        <v>0</v>
      </c>
      <c r="C29" s="124" t="str">
        <f>'с19м'!B18</f>
        <v>Балтачевский р-н</v>
      </c>
      <c r="D29" s="58"/>
      <c r="E29" s="44"/>
      <c r="F29" s="62"/>
      <c r="G29" s="125"/>
      <c r="H29" s="130"/>
      <c r="I29" s="43"/>
      <c r="J29" s="54"/>
      <c r="K29" s="129"/>
      <c r="L29" s="53"/>
      <c r="M29" s="43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12" customHeight="1">
      <c r="A30" s="44"/>
      <c r="B30" s="49"/>
      <c r="C30" s="125">
        <v>7</v>
      </c>
      <c r="D30" s="51">
        <v>0</v>
      </c>
      <c r="E30" s="133" t="s">
        <v>24</v>
      </c>
      <c r="F30" s="64"/>
      <c r="G30" s="125"/>
      <c r="H30" s="132"/>
      <c r="I30" s="43"/>
      <c r="J30" s="54"/>
      <c r="K30" s="129"/>
      <c r="L30" s="53"/>
      <c r="M30" s="43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ht="12" customHeight="1">
      <c r="A31" s="44">
        <v>20</v>
      </c>
      <c r="B31" s="123">
        <f>'с19м'!A25</f>
        <v>0</v>
      </c>
      <c r="C31" s="127" t="str">
        <f>'с19м'!B25</f>
        <v>Аургазинский р-н</v>
      </c>
      <c r="D31" s="128"/>
      <c r="E31" s="125"/>
      <c r="F31" s="53"/>
      <c r="G31" s="125"/>
      <c r="H31" s="132"/>
      <c r="I31" s="43"/>
      <c r="J31" s="54"/>
      <c r="K31" s="129"/>
      <c r="L31" s="53"/>
      <c r="M31" s="43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ht="12" customHeight="1">
      <c r="A32" s="44"/>
      <c r="B32" s="49"/>
      <c r="C32" s="43"/>
      <c r="D32" s="54"/>
      <c r="E32" s="125">
        <v>20</v>
      </c>
      <c r="F32" s="51">
        <v>0</v>
      </c>
      <c r="G32" s="131" t="s">
        <v>38</v>
      </c>
      <c r="H32" s="132"/>
      <c r="I32" s="43"/>
      <c r="J32" s="54"/>
      <c r="K32" s="129"/>
      <c r="L32" s="53"/>
      <c r="M32" s="43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12" customHeight="1">
      <c r="A33" s="44">
        <v>29</v>
      </c>
      <c r="B33" s="123">
        <f>'с19м'!A34</f>
        <v>0</v>
      </c>
      <c r="C33" s="124" t="str">
        <f>'с19м'!B34</f>
        <v>_</v>
      </c>
      <c r="D33" s="58"/>
      <c r="E33" s="125"/>
      <c r="F33" s="130"/>
      <c r="G33" s="44"/>
      <c r="H33" s="62"/>
      <c r="I33" s="43"/>
      <c r="J33" s="54"/>
      <c r="K33" s="129"/>
      <c r="L33" s="53"/>
      <c r="M33" s="43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12" customHeight="1">
      <c r="A34" s="44"/>
      <c r="B34" s="49"/>
      <c r="C34" s="125">
        <v>8</v>
      </c>
      <c r="D34" s="51">
        <v>0</v>
      </c>
      <c r="E34" s="131" t="s">
        <v>38</v>
      </c>
      <c r="F34" s="132"/>
      <c r="G34" s="44"/>
      <c r="H34" s="62"/>
      <c r="I34" s="43"/>
      <c r="J34" s="54"/>
      <c r="K34" s="129"/>
      <c r="L34" s="53"/>
      <c r="M34" s="43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ht="12" customHeight="1">
      <c r="A35" s="44">
        <v>4</v>
      </c>
      <c r="B35" s="123">
        <f>'с19м'!A9</f>
        <v>0</v>
      </c>
      <c r="C35" s="127" t="str">
        <f>'с19м'!B9</f>
        <v>Благовещенский р-н 1</v>
      </c>
      <c r="D35" s="128"/>
      <c r="E35" s="44"/>
      <c r="F35" s="62"/>
      <c r="G35" s="44"/>
      <c r="H35" s="62"/>
      <c r="I35" s="43"/>
      <c r="J35" s="54"/>
      <c r="K35" s="129"/>
      <c r="L35" s="53"/>
      <c r="M35" s="43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12" customHeight="1">
      <c r="A36" s="44"/>
      <c r="B36" s="49"/>
      <c r="C36" s="43"/>
      <c r="D36" s="54"/>
      <c r="E36" s="44"/>
      <c r="F36" s="62"/>
      <c r="G36" s="44"/>
      <c r="H36" s="62"/>
      <c r="I36" s="43"/>
      <c r="J36" s="54"/>
      <c r="K36" s="125">
        <v>31</v>
      </c>
      <c r="L36" s="137">
        <v>0</v>
      </c>
      <c r="M36" s="126" t="s">
        <v>13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ht="12" customHeight="1">
      <c r="A37" s="44">
        <v>3</v>
      </c>
      <c r="B37" s="123">
        <f>'с19м'!A8</f>
        <v>0</v>
      </c>
      <c r="C37" s="124" t="str">
        <f>'с19м'!B8</f>
        <v>г.Уфа</v>
      </c>
      <c r="D37" s="58"/>
      <c r="E37" s="44"/>
      <c r="F37" s="62"/>
      <c r="G37" s="44"/>
      <c r="H37" s="62"/>
      <c r="I37" s="43"/>
      <c r="J37" s="54"/>
      <c r="K37" s="129"/>
      <c r="L37" s="53"/>
      <c r="M37" s="69" t="s">
        <v>93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ht="12" customHeight="1">
      <c r="A38" s="44"/>
      <c r="B38" s="49"/>
      <c r="C38" s="125">
        <v>9</v>
      </c>
      <c r="D38" s="51">
        <v>0</v>
      </c>
      <c r="E38" s="133" t="s">
        <v>5</v>
      </c>
      <c r="F38" s="64"/>
      <c r="G38" s="44"/>
      <c r="H38" s="62"/>
      <c r="I38" s="43"/>
      <c r="J38" s="54"/>
      <c r="K38" s="129"/>
      <c r="L38" s="53"/>
      <c r="M38" s="43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ht="12" customHeight="1">
      <c r="A39" s="44">
        <v>30</v>
      </c>
      <c r="B39" s="123">
        <f>'с19м'!A35</f>
        <v>0</v>
      </c>
      <c r="C39" s="127" t="str">
        <f>'с19м'!B35</f>
        <v>_</v>
      </c>
      <c r="D39" s="128"/>
      <c r="E39" s="125"/>
      <c r="F39" s="53"/>
      <c r="G39" s="44"/>
      <c r="H39" s="62"/>
      <c r="I39" s="43"/>
      <c r="J39" s="54"/>
      <c r="K39" s="129"/>
      <c r="L39" s="53"/>
      <c r="M39" s="43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2" customHeight="1">
      <c r="A40" s="44"/>
      <c r="B40" s="49"/>
      <c r="C40" s="43"/>
      <c r="D40" s="54"/>
      <c r="E40" s="125">
        <v>21</v>
      </c>
      <c r="F40" s="51">
        <v>0</v>
      </c>
      <c r="G40" s="133" t="s">
        <v>5</v>
      </c>
      <c r="H40" s="64"/>
      <c r="I40" s="43"/>
      <c r="J40" s="54"/>
      <c r="K40" s="129"/>
      <c r="L40" s="53"/>
      <c r="M40" s="43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2" customHeight="1">
      <c r="A41" s="44">
        <v>19</v>
      </c>
      <c r="B41" s="123">
        <f>'с19м'!A24</f>
        <v>0</v>
      </c>
      <c r="C41" s="124" t="str">
        <f>'с19м'!B24</f>
        <v>г.Межгорье</v>
      </c>
      <c r="D41" s="58"/>
      <c r="E41" s="125"/>
      <c r="F41" s="130"/>
      <c r="G41" s="125"/>
      <c r="H41" s="53"/>
      <c r="I41" s="43"/>
      <c r="J41" s="54"/>
      <c r="K41" s="129"/>
      <c r="L41" s="53"/>
      <c r="M41" s="43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ht="12" customHeight="1">
      <c r="A42" s="44"/>
      <c r="B42" s="49"/>
      <c r="C42" s="125">
        <v>10</v>
      </c>
      <c r="D42" s="51">
        <v>0</v>
      </c>
      <c r="E42" s="131" t="s">
        <v>49</v>
      </c>
      <c r="F42" s="132"/>
      <c r="G42" s="125"/>
      <c r="H42" s="53"/>
      <c r="I42" s="43"/>
      <c r="J42" s="54"/>
      <c r="K42" s="129"/>
      <c r="L42" s="53"/>
      <c r="M42" s="43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ht="12" customHeight="1">
      <c r="A43" s="44">
        <v>14</v>
      </c>
      <c r="B43" s="123">
        <f>'с19м'!A19</f>
        <v>0</v>
      </c>
      <c r="C43" s="127" t="str">
        <f>'с19м'!B19</f>
        <v>Дюртюлинский р-н</v>
      </c>
      <c r="D43" s="128"/>
      <c r="E43" s="44"/>
      <c r="F43" s="62"/>
      <c r="G43" s="125"/>
      <c r="H43" s="53"/>
      <c r="I43" s="43"/>
      <c r="J43" s="54"/>
      <c r="K43" s="129"/>
      <c r="L43" s="53"/>
      <c r="M43" s="43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ht="12" customHeight="1">
      <c r="A44" s="44"/>
      <c r="B44" s="49"/>
      <c r="C44" s="43"/>
      <c r="D44" s="54"/>
      <c r="E44" s="44"/>
      <c r="F44" s="62"/>
      <c r="G44" s="125">
        <v>27</v>
      </c>
      <c r="H44" s="51">
        <v>0</v>
      </c>
      <c r="I44" s="126" t="s">
        <v>5</v>
      </c>
      <c r="J44" s="53"/>
      <c r="K44" s="129"/>
      <c r="L44" s="53"/>
      <c r="M44" s="43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ht="12" customHeight="1">
      <c r="A45" s="44">
        <v>11</v>
      </c>
      <c r="B45" s="123">
        <f>'с19м'!A16</f>
        <v>0</v>
      </c>
      <c r="C45" s="124" t="str">
        <f>'с19м'!B16</f>
        <v>Хайбуллинский р-н 1</v>
      </c>
      <c r="D45" s="58"/>
      <c r="E45" s="44"/>
      <c r="F45" s="62"/>
      <c r="G45" s="125"/>
      <c r="H45" s="130"/>
      <c r="I45" s="129"/>
      <c r="J45" s="53"/>
      <c r="K45" s="129"/>
      <c r="L45" s="53"/>
      <c r="M45" s="43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ht="12" customHeight="1">
      <c r="A46" s="44"/>
      <c r="B46" s="49"/>
      <c r="C46" s="125">
        <v>11</v>
      </c>
      <c r="D46" s="51">
        <v>0</v>
      </c>
      <c r="E46" s="133" t="s">
        <v>134</v>
      </c>
      <c r="F46" s="64"/>
      <c r="G46" s="125"/>
      <c r="H46" s="132"/>
      <c r="I46" s="129"/>
      <c r="J46" s="53"/>
      <c r="K46" s="129"/>
      <c r="L46" s="53"/>
      <c r="M46" s="43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 ht="12" customHeight="1">
      <c r="A47" s="44">
        <v>22</v>
      </c>
      <c r="B47" s="123">
        <f>'с19м'!A27</f>
        <v>0</v>
      </c>
      <c r="C47" s="127" t="str">
        <f>'с19м'!B27</f>
        <v>Ермекеевский р-н 1</v>
      </c>
      <c r="D47" s="128"/>
      <c r="E47" s="125"/>
      <c r="F47" s="53"/>
      <c r="G47" s="125"/>
      <c r="H47" s="132"/>
      <c r="I47" s="129"/>
      <c r="J47" s="53"/>
      <c r="K47" s="129"/>
      <c r="L47" s="53"/>
      <c r="M47" s="43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ht="12" customHeight="1">
      <c r="A48" s="44"/>
      <c r="B48" s="49"/>
      <c r="C48" s="43"/>
      <c r="D48" s="54"/>
      <c r="E48" s="125">
        <v>22</v>
      </c>
      <c r="F48" s="51">
        <v>0</v>
      </c>
      <c r="G48" s="131" t="s">
        <v>6</v>
      </c>
      <c r="H48" s="132"/>
      <c r="I48" s="129"/>
      <c r="J48" s="53"/>
      <c r="K48" s="129"/>
      <c r="L48" s="53"/>
      <c r="M48" s="43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ht="12" customHeight="1">
      <c r="A49" s="44">
        <v>27</v>
      </c>
      <c r="B49" s="123">
        <f>'с19м'!A32</f>
        <v>0</v>
      </c>
      <c r="C49" s="124" t="str">
        <f>'с19м'!B32</f>
        <v>_</v>
      </c>
      <c r="D49" s="58"/>
      <c r="E49" s="125"/>
      <c r="F49" s="130"/>
      <c r="G49" s="44"/>
      <c r="H49" s="62"/>
      <c r="I49" s="129"/>
      <c r="J49" s="53"/>
      <c r="K49" s="129"/>
      <c r="L49" s="53"/>
      <c r="M49" s="43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5" ht="12" customHeight="1">
      <c r="A50" s="44"/>
      <c r="B50" s="49"/>
      <c r="C50" s="125">
        <v>12</v>
      </c>
      <c r="D50" s="51">
        <v>0</v>
      </c>
      <c r="E50" s="131" t="s">
        <v>6</v>
      </c>
      <c r="F50" s="132"/>
      <c r="G50" s="44"/>
      <c r="H50" s="62"/>
      <c r="I50" s="129"/>
      <c r="J50" s="53"/>
      <c r="K50" s="129"/>
      <c r="L50" s="53"/>
      <c r="M50" s="43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:25" ht="12" customHeight="1">
      <c r="A51" s="44">
        <v>6</v>
      </c>
      <c r="B51" s="123">
        <f>'с19м'!A11</f>
        <v>0</v>
      </c>
      <c r="C51" s="127" t="str">
        <f>'с19м'!B11</f>
        <v>Мишкинский р-н</v>
      </c>
      <c r="D51" s="128"/>
      <c r="E51" s="44"/>
      <c r="F51" s="62"/>
      <c r="G51" s="43"/>
      <c r="H51" s="54"/>
      <c r="I51" s="129"/>
      <c r="J51" s="53"/>
      <c r="K51" s="129"/>
      <c r="L51" s="53"/>
      <c r="M51" s="43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:25" ht="12" customHeight="1">
      <c r="A52" s="44"/>
      <c r="B52" s="49"/>
      <c r="C52" s="43"/>
      <c r="D52" s="54"/>
      <c r="E52" s="44"/>
      <c r="F52" s="62"/>
      <c r="G52" s="43"/>
      <c r="H52" s="54"/>
      <c r="I52" s="125">
        <v>30</v>
      </c>
      <c r="J52" s="51">
        <v>0</v>
      </c>
      <c r="K52" s="136" t="s">
        <v>13</v>
      </c>
      <c r="L52" s="53"/>
      <c r="M52" s="43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:25" ht="12" customHeight="1">
      <c r="A53" s="44">
        <v>7</v>
      </c>
      <c r="B53" s="123">
        <f>'с19м'!A12</f>
        <v>0</v>
      </c>
      <c r="C53" s="124" t="str">
        <f>'с19м'!B12</f>
        <v>г.Нефтекамск 1</v>
      </c>
      <c r="D53" s="58"/>
      <c r="E53" s="44"/>
      <c r="F53" s="62"/>
      <c r="G53" s="43"/>
      <c r="H53" s="54"/>
      <c r="I53" s="129"/>
      <c r="J53" s="134"/>
      <c r="K53" s="43"/>
      <c r="L53" s="54"/>
      <c r="M53" s="43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:25" ht="12" customHeight="1">
      <c r="A54" s="44"/>
      <c r="B54" s="49"/>
      <c r="C54" s="125">
        <v>13</v>
      </c>
      <c r="D54" s="123">
        <v>0</v>
      </c>
      <c r="E54" s="124" t="s">
        <v>68</v>
      </c>
      <c r="F54" s="64"/>
      <c r="G54" s="43"/>
      <c r="H54" s="54"/>
      <c r="I54" s="129"/>
      <c r="J54" s="138"/>
      <c r="K54" s="43"/>
      <c r="L54" s="54"/>
      <c r="M54" s="43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:25" ht="12" customHeight="1">
      <c r="A55" s="44">
        <v>26</v>
      </c>
      <c r="B55" s="123">
        <f>'с19м'!A31</f>
        <v>0</v>
      </c>
      <c r="C55" s="127" t="str">
        <f>'с19м'!B31</f>
        <v>_</v>
      </c>
      <c r="D55" s="128"/>
      <c r="E55" s="125"/>
      <c r="F55" s="53"/>
      <c r="G55" s="43"/>
      <c r="H55" s="54"/>
      <c r="I55" s="129"/>
      <c r="J55" s="138"/>
      <c r="K55" s="43"/>
      <c r="L55" s="54"/>
      <c r="M55" s="43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ht="12" customHeight="1">
      <c r="A56" s="44"/>
      <c r="B56" s="49"/>
      <c r="C56" s="43"/>
      <c r="D56" s="54"/>
      <c r="E56" s="125">
        <v>23</v>
      </c>
      <c r="F56" s="51">
        <v>0</v>
      </c>
      <c r="G56" s="126" t="s">
        <v>68</v>
      </c>
      <c r="H56" s="53"/>
      <c r="I56" s="129"/>
      <c r="J56" s="138"/>
      <c r="K56" s="71">
        <v>-31</v>
      </c>
      <c r="L56" s="123">
        <f>IF(L36=J20,J52,IF(L36=J52,J20,0))</f>
        <v>0</v>
      </c>
      <c r="M56" s="124" t="str">
        <f>IF(M36=K20,K52,IF(M36=K52,K20,0))</f>
        <v>Гафурийский р-н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:25" ht="12" customHeight="1">
      <c r="A57" s="44">
        <v>23</v>
      </c>
      <c r="B57" s="123">
        <f>'с19м'!A28</f>
        <v>0</v>
      </c>
      <c r="C57" s="124" t="str">
        <f>'с19м'!B28</f>
        <v>Чекмагушевский р-н</v>
      </c>
      <c r="D57" s="58"/>
      <c r="E57" s="129"/>
      <c r="F57" s="130"/>
      <c r="G57" s="129"/>
      <c r="H57" s="53"/>
      <c r="I57" s="129"/>
      <c r="J57" s="138"/>
      <c r="K57" s="43"/>
      <c r="L57" s="54"/>
      <c r="M57" s="69" t="s">
        <v>94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:25" ht="12" customHeight="1">
      <c r="A58" s="44"/>
      <c r="B58" s="49"/>
      <c r="C58" s="125">
        <v>14</v>
      </c>
      <c r="D58" s="51">
        <v>0</v>
      </c>
      <c r="E58" s="136" t="s">
        <v>39</v>
      </c>
      <c r="F58" s="132"/>
      <c r="G58" s="129"/>
      <c r="H58" s="53"/>
      <c r="I58" s="129"/>
      <c r="J58" s="138"/>
      <c r="K58" s="43"/>
      <c r="L58" s="54"/>
      <c r="M58" s="43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:25" ht="12" customHeight="1">
      <c r="A59" s="44">
        <v>10</v>
      </c>
      <c r="B59" s="123">
        <f>'с19м'!A15</f>
        <v>0</v>
      </c>
      <c r="C59" s="127" t="str">
        <f>'с19м'!B15</f>
        <v>Благовещенский р-н 2</v>
      </c>
      <c r="D59" s="128"/>
      <c r="E59" s="43"/>
      <c r="F59" s="62"/>
      <c r="G59" s="129"/>
      <c r="H59" s="53"/>
      <c r="I59" s="129"/>
      <c r="J59" s="138"/>
      <c r="K59" s="43"/>
      <c r="L59" s="54"/>
      <c r="M59" s="43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12" customHeight="1">
      <c r="A60" s="44"/>
      <c r="B60" s="49"/>
      <c r="C60" s="43"/>
      <c r="D60" s="54"/>
      <c r="E60" s="43"/>
      <c r="F60" s="62"/>
      <c r="G60" s="125">
        <v>28</v>
      </c>
      <c r="H60" s="51">
        <v>0</v>
      </c>
      <c r="I60" s="136" t="s">
        <v>13</v>
      </c>
      <c r="J60" s="139"/>
      <c r="K60" s="43"/>
      <c r="L60" s="54"/>
      <c r="M60" s="43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:25" ht="12" customHeight="1">
      <c r="A61" s="44">
        <v>15</v>
      </c>
      <c r="B61" s="123">
        <f>'с19м'!A20</f>
        <v>0</v>
      </c>
      <c r="C61" s="124" t="str">
        <f>'с19м'!B20</f>
        <v>Бакалинский р-н</v>
      </c>
      <c r="D61" s="58"/>
      <c r="E61" s="43"/>
      <c r="F61" s="62"/>
      <c r="G61" s="129"/>
      <c r="H61" s="130"/>
      <c r="I61" s="43"/>
      <c r="J61" s="43"/>
      <c r="K61" s="43"/>
      <c r="L61" s="54"/>
      <c r="M61" s="43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:25" ht="12" customHeight="1">
      <c r="A62" s="44"/>
      <c r="B62" s="49"/>
      <c r="C62" s="125">
        <v>15</v>
      </c>
      <c r="D62" s="51">
        <v>0</v>
      </c>
      <c r="E62" s="126" t="s">
        <v>28</v>
      </c>
      <c r="F62" s="64"/>
      <c r="G62" s="129"/>
      <c r="H62" s="132"/>
      <c r="I62" s="44">
        <v>-58</v>
      </c>
      <c r="J62" s="123">
        <f>IF('19м2'!N15='19м2'!L11,'19м2'!L19,IF('19м2'!N15='19м2'!L19,'19м2'!L11,0))</f>
        <v>0</v>
      </c>
      <c r="K62" s="124" t="str">
        <f>IF('19м2'!O15='19м2'!M11,'19м2'!M19,IF('19м2'!O15='19м2'!M19,'19м2'!M11,0))</f>
        <v>Благовещенский р-н 1</v>
      </c>
      <c r="L62" s="58"/>
      <c r="M62" s="43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:25" ht="12" customHeight="1">
      <c r="A63" s="44">
        <v>18</v>
      </c>
      <c r="B63" s="123">
        <f>'с19м'!A23</f>
        <v>0</v>
      </c>
      <c r="C63" s="127" t="str">
        <f>'с19м'!B23</f>
        <v>Нуримановский р-н</v>
      </c>
      <c r="D63" s="128"/>
      <c r="E63" s="129"/>
      <c r="F63" s="53"/>
      <c r="G63" s="129"/>
      <c r="H63" s="132"/>
      <c r="I63" s="44"/>
      <c r="J63" s="62"/>
      <c r="K63" s="125">
        <v>61</v>
      </c>
      <c r="L63" s="137">
        <v>0</v>
      </c>
      <c r="M63" s="126" t="s">
        <v>38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5" ht="12" customHeight="1">
      <c r="A64" s="44"/>
      <c r="B64" s="49"/>
      <c r="C64" s="43"/>
      <c r="D64" s="54"/>
      <c r="E64" s="125">
        <v>24</v>
      </c>
      <c r="F64" s="51">
        <v>0</v>
      </c>
      <c r="G64" s="136" t="s">
        <v>13</v>
      </c>
      <c r="H64" s="132"/>
      <c r="I64" s="44">
        <v>-59</v>
      </c>
      <c r="J64" s="123">
        <f>IF('19м2'!N31='19м2'!L27,'19м2'!L35,IF('19м2'!N31='19м2'!L35,'19м2'!L27,0))</f>
        <v>0</v>
      </c>
      <c r="K64" s="127" t="str">
        <f>IF('19м2'!O31='19м2'!M27,'19м2'!M35,IF('19м2'!O31='19м2'!M35,'19м2'!M27,0))</f>
        <v>г.Стерлитамак</v>
      </c>
      <c r="L64" s="58"/>
      <c r="M64" s="69" t="s">
        <v>95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ht="12" customHeight="1">
      <c r="A65" s="44">
        <v>31</v>
      </c>
      <c r="B65" s="123">
        <f>'с19м'!A36</f>
        <v>0</v>
      </c>
      <c r="C65" s="124" t="str">
        <f>'с19м'!B36</f>
        <v>_</v>
      </c>
      <c r="D65" s="58"/>
      <c r="E65" s="129"/>
      <c r="F65" s="130"/>
      <c r="G65" s="43"/>
      <c r="H65" s="54"/>
      <c r="I65" s="43"/>
      <c r="J65" s="54"/>
      <c r="K65" s="44">
        <v>-61</v>
      </c>
      <c r="L65" s="123">
        <f>IF(L63=J62,J64,IF(L63=J64,J62,0))</f>
        <v>0</v>
      </c>
      <c r="M65" s="124" t="str">
        <f>IF(M63=K62,K64,IF(M63=K64,K62,0))</f>
        <v>г.Стерлитамак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12" customHeight="1">
      <c r="A66" s="44"/>
      <c r="B66" s="49"/>
      <c r="C66" s="125">
        <v>16</v>
      </c>
      <c r="D66" s="51">
        <v>0</v>
      </c>
      <c r="E66" s="136" t="s">
        <v>13</v>
      </c>
      <c r="F66" s="132"/>
      <c r="G66" s="43"/>
      <c r="H66" s="54"/>
      <c r="I66" s="43"/>
      <c r="J66" s="54"/>
      <c r="K66" s="43"/>
      <c r="L66" s="54"/>
      <c r="M66" s="69" t="s">
        <v>96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:25" ht="12" customHeight="1">
      <c r="A67" s="44">
        <v>2</v>
      </c>
      <c r="B67" s="123">
        <f>'с19м'!A7</f>
        <v>0</v>
      </c>
      <c r="C67" s="127" t="str">
        <f>'с19м'!B7</f>
        <v>г.Сибай</v>
      </c>
      <c r="D67" s="128"/>
      <c r="E67" s="43"/>
      <c r="F67" s="62"/>
      <c r="G67" s="43"/>
      <c r="H67" s="54"/>
      <c r="I67" s="44">
        <v>-56</v>
      </c>
      <c r="J67" s="123">
        <f>IF('19м2'!L11='19м2'!J7,'19м2'!J15,IF('19м2'!L11='19м2'!J15,'19м2'!J7,0))</f>
        <v>0</v>
      </c>
      <c r="K67" s="124" t="str">
        <f>IF('19м2'!M11='19м2'!K7,'19м2'!K15,IF('19м2'!M11='19м2'!K15,'19м2'!K7,0))</f>
        <v>г.Нефтекамск 2</v>
      </c>
      <c r="L67" s="58"/>
      <c r="M67" s="43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:25" ht="12" customHeight="1">
      <c r="A68" s="44"/>
      <c r="B68" s="49"/>
      <c r="C68" s="43"/>
      <c r="D68" s="54"/>
      <c r="E68" s="43"/>
      <c r="F68" s="62"/>
      <c r="G68" s="43"/>
      <c r="H68" s="54"/>
      <c r="I68" s="44"/>
      <c r="J68" s="62"/>
      <c r="K68" s="125">
        <v>62</v>
      </c>
      <c r="L68" s="137">
        <v>0</v>
      </c>
      <c r="M68" s="126" t="s">
        <v>6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:25" ht="12" customHeight="1">
      <c r="A69" s="44">
        <v>-52</v>
      </c>
      <c r="B69" s="123">
        <f>IF('19м2'!J7='19м2'!H5,'19м2'!H9,IF('19м2'!J7='19м2'!H9,'19м2'!H5,0))</f>
        <v>0</v>
      </c>
      <c r="C69" s="124" t="str">
        <f>IF('19м2'!K7='19м2'!I5,'19м2'!I9,IF('19м2'!K7='19м2'!I9,'19м2'!I5,0))</f>
        <v>Благовещенский р-н 2</v>
      </c>
      <c r="D69" s="58"/>
      <c r="E69" s="43"/>
      <c r="F69" s="62"/>
      <c r="G69" s="43"/>
      <c r="H69" s="54"/>
      <c r="I69" s="44">
        <v>-57</v>
      </c>
      <c r="J69" s="123">
        <f>IF('19м2'!L27='19м2'!J23,'19м2'!J31,IF('19м2'!L27='19м2'!J31,'19м2'!J23,0))</f>
        <v>0</v>
      </c>
      <c r="K69" s="127" t="str">
        <f>IF('19м2'!M27='19м2'!K23,'19м2'!K31,IF('19м2'!M27='19м2'!K31,'19м2'!K23,0))</f>
        <v>Мишкинский р-н</v>
      </c>
      <c r="L69" s="58"/>
      <c r="M69" s="69" t="s">
        <v>97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ht="12" customHeight="1">
      <c r="A70" s="44"/>
      <c r="B70" s="49"/>
      <c r="C70" s="125">
        <v>63</v>
      </c>
      <c r="D70" s="137">
        <v>0</v>
      </c>
      <c r="E70" s="126" t="s">
        <v>134</v>
      </c>
      <c r="F70" s="64"/>
      <c r="G70" s="43"/>
      <c r="H70" s="54"/>
      <c r="I70" s="44"/>
      <c r="J70" s="62"/>
      <c r="K70" s="44">
        <v>-62</v>
      </c>
      <c r="L70" s="123">
        <f>IF(L68=J67,J69,IF(L68=J69,J67,0))</f>
        <v>0</v>
      </c>
      <c r="M70" s="124" t="str">
        <f>IF(M68=K67,K69,IF(M68=K69,K67,0))</f>
        <v>г.Нефтекамск 2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5" ht="12" customHeight="1">
      <c r="A71" s="44">
        <v>-53</v>
      </c>
      <c r="B71" s="123">
        <f>IF('19м2'!J15='19м2'!H13,'19м2'!H17,IF('19м2'!J15='19м2'!H17,'19м2'!H13,0))</f>
        <v>0</v>
      </c>
      <c r="C71" s="127" t="str">
        <f>IF('19м2'!K15='19м2'!I13,'19м2'!I17,IF('19м2'!K15='19м2'!I17,'19м2'!I13,0))</f>
        <v>Хайбуллинский р-н 1</v>
      </c>
      <c r="D71" s="128"/>
      <c r="E71" s="129"/>
      <c r="F71" s="53"/>
      <c r="G71" s="73"/>
      <c r="H71" s="53"/>
      <c r="I71" s="44"/>
      <c r="J71" s="62"/>
      <c r="K71" s="43"/>
      <c r="L71" s="54"/>
      <c r="M71" s="69" t="s">
        <v>98</v>
      </c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:25" ht="12" customHeight="1">
      <c r="A72" s="44"/>
      <c r="B72" s="49"/>
      <c r="C72" s="43"/>
      <c r="D72" s="54"/>
      <c r="E72" s="125">
        <v>65</v>
      </c>
      <c r="F72" s="137">
        <v>0</v>
      </c>
      <c r="G72" s="126" t="s">
        <v>134</v>
      </c>
      <c r="H72" s="53"/>
      <c r="I72" s="44">
        <v>-63</v>
      </c>
      <c r="J72" s="123">
        <f>IF(D70=B69,B71,IF(D70=B71,B69,0))</f>
        <v>0</v>
      </c>
      <c r="K72" s="124" t="str">
        <f>IF(E70=C69,C71,IF(E70=C71,C69,0))</f>
        <v>Благовещенский р-н 2</v>
      </c>
      <c r="L72" s="58"/>
      <c r="M72" s="43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:25" ht="12" customHeight="1">
      <c r="A73" s="44">
        <v>-54</v>
      </c>
      <c r="B73" s="123">
        <f>IF('19м2'!J23='19м2'!H21,'19м2'!H25,IF('19м2'!J23='19м2'!H25,'19м2'!H21,0))</f>
        <v>0</v>
      </c>
      <c r="C73" s="124" t="str">
        <f>IF('19м2'!K23='19м2'!I21,'19м2'!I25,IF('19м2'!K23='19м2'!I25,'19м2'!I21,0))</f>
        <v>Аургазинский р-н</v>
      </c>
      <c r="D73" s="58"/>
      <c r="E73" s="129"/>
      <c r="F73" s="53"/>
      <c r="G73" s="74" t="s">
        <v>99</v>
      </c>
      <c r="H73" s="75"/>
      <c r="I73" s="44"/>
      <c r="J73" s="62"/>
      <c r="K73" s="125">
        <v>66</v>
      </c>
      <c r="L73" s="137">
        <v>0</v>
      </c>
      <c r="M73" s="126" t="s">
        <v>39</v>
      </c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 ht="12" customHeight="1">
      <c r="A74" s="44"/>
      <c r="B74" s="49"/>
      <c r="C74" s="125">
        <v>64</v>
      </c>
      <c r="D74" s="137">
        <v>0</v>
      </c>
      <c r="E74" s="136" t="s">
        <v>12</v>
      </c>
      <c r="F74" s="53"/>
      <c r="G74" s="76"/>
      <c r="H74" s="54"/>
      <c r="I74" s="44">
        <v>-64</v>
      </c>
      <c r="J74" s="123">
        <f>IF(D74=B73,B75,IF(D74=B75,B73,0))</f>
        <v>0</v>
      </c>
      <c r="K74" s="127" t="str">
        <f>IF(E74=C73,C75,IF(E74=C75,C73,0))</f>
        <v>Аургазинский р-н</v>
      </c>
      <c r="L74" s="58"/>
      <c r="M74" s="69" t="s">
        <v>100</v>
      </c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25" ht="12" customHeight="1">
      <c r="A75" s="44">
        <v>-55</v>
      </c>
      <c r="B75" s="123">
        <f>IF('19м2'!J31='19м2'!H29,'19м2'!H33,IF('19м2'!J31='19м2'!H33,'19м2'!H29,0))</f>
        <v>0</v>
      </c>
      <c r="C75" s="127" t="str">
        <f>IF('19м2'!K31='19м2'!I29,'19м2'!I33,IF('19м2'!K31='19м2'!I33,'19м2'!I29,0))</f>
        <v>Кармаскалинский р-н</v>
      </c>
      <c r="D75" s="58"/>
      <c r="E75" s="44">
        <v>-65</v>
      </c>
      <c r="F75" s="123">
        <f>IF(F72=D70,D74,IF(F72=D74,D70,0))</f>
        <v>0</v>
      </c>
      <c r="G75" s="124" t="str">
        <f>IF(G72=E70,E74,IF(G72=E74,E70,0))</f>
        <v>Кармаскалинский р-н</v>
      </c>
      <c r="H75" s="58"/>
      <c r="I75" s="43"/>
      <c r="J75" s="43"/>
      <c r="K75" s="44">
        <v>-66</v>
      </c>
      <c r="L75" s="123">
        <f>IF(L73=J72,J74,IF(L73=J74,J72,0))</f>
        <v>0</v>
      </c>
      <c r="M75" s="124" t="str">
        <f>IF(M73=K72,K74,IF(M73=K74,K72,0))</f>
        <v>Аургазинский р-н</v>
      </c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ht="12" customHeight="1">
      <c r="A76" s="44"/>
      <c r="B76" s="77"/>
      <c r="C76" s="43"/>
      <c r="D76" s="54"/>
      <c r="E76" s="43"/>
      <c r="F76" s="54"/>
      <c r="G76" s="69" t="s">
        <v>101</v>
      </c>
      <c r="H76" s="78"/>
      <c r="I76" s="43"/>
      <c r="J76" s="43"/>
      <c r="K76" s="43"/>
      <c r="L76" s="54"/>
      <c r="M76" s="69" t="s">
        <v>102</v>
      </c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1:25" ht="9" customHeight="1">
      <c r="A77" s="79"/>
      <c r="B77" s="80"/>
      <c r="C77" s="79"/>
      <c r="D77" s="81"/>
      <c r="E77" s="79"/>
      <c r="F77" s="81"/>
      <c r="G77" s="79"/>
      <c r="H77" s="81"/>
      <c r="I77" s="79"/>
      <c r="J77" s="79"/>
      <c r="K77" s="79"/>
      <c r="L77" s="81"/>
      <c r="M77" s="79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1:25" ht="9" customHeight="1">
      <c r="A78" s="79"/>
      <c r="B78" s="80"/>
      <c r="C78" s="79"/>
      <c r="D78" s="81"/>
      <c r="E78" s="79"/>
      <c r="F78" s="81"/>
      <c r="G78" s="79"/>
      <c r="H78" s="81"/>
      <c r="I78" s="79"/>
      <c r="J78" s="79"/>
      <c r="K78" s="79"/>
      <c r="L78" s="81"/>
      <c r="M78" s="79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ht="9" customHeight="1">
      <c r="A79" s="82"/>
      <c r="B79" s="83"/>
      <c r="C79" s="82"/>
      <c r="D79" s="84"/>
      <c r="E79" s="82"/>
      <c r="F79" s="84"/>
      <c r="G79" s="82"/>
      <c r="H79" s="84"/>
      <c r="I79" s="82"/>
      <c r="J79" s="82"/>
      <c r="K79" s="82"/>
      <c r="L79" s="84"/>
      <c r="M79" s="82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1:25" ht="12.75">
      <c r="A80" s="82"/>
      <c r="B80" s="83"/>
      <c r="C80" s="82"/>
      <c r="D80" s="84"/>
      <c r="E80" s="82"/>
      <c r="F80" s="84"/>
      <c r="G80" s="82"/>
      <c r="H80" s="84"/>
      <c r="I80" s="82"/>
      <c r="J80" s="82"/>
      <c r="K80" s="82"/>
      <c r="L80" s="84"/>
      <c r="M80" s="82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:13" ht="12.75">
      <c r="A81" s="79"/>
      <c r="B81" s="80"/>
      <c r="C81" s="79"/>
      <c r="D81" s="81"/>
      <c r="E81" s="79"/>
      <c r="F81" s="81"/>
      <c r="G81" s="79"/>
      <c r="H81" s="81"/>
      <c r="I81" s="79"/>
      <c r="J81" s="79"/>
      <c r="K81" s="79"/>
      <c r="L81" s="81"/>
      <c r="M81" s="79"/>
    </row>
    <row r="82" spans="1:13" ht="12.75">
      <c r="A82" s="79"/>
      <c r="B82" s="79"/>
      <c r="C82" s="79"/>
      <c r="D82" s="81"/>
      <c r="E82" s="79"/>
      <c r="F82" s="81"/>
      <c r="G82" s="79"/>
      <c r="H82" s="81"/>
      <c r="I82" s="79"/>
      <c r="J82" s="79"/>
      <c r="K82" s="79"/>
      <c r="L82" s="81"/>
      <c r="M82" s="79"/>
    </row>
    <row r="83" spans="1:13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3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1:13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1:13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1:13" ht="12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1:13" ht="12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1:13" ht="12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1:13" ht="12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1:13" ht="12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1:13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1:13" ht="12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1:13" ht="12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1:13" ht="12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1:13" ht="12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1:13" ht="12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1:13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1:13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1:13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1:13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1:13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1:13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1:13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1:13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1:13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1:13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1:13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1:13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1:13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1:13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</row>
    <row r="112" spans="1:13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</row>
    <row r="113" spans="1:13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4" spans="1:13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</row>
    <row r="115" spans="1:13" ht="12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M1"/>
    <mergeCell ref="A3:M3"/>
    <mergeCell ref="A2:M2"/>
  </mergeCells>
  <conditionalFormatting sqref="A4:M76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A78"/>
  <sheetViews>
    <sheetView showRowColHeaders="0" showZeros="0" showOutlineSymbols="0" zoomScaleSheetLayoutView="97" zoomScalePageLayoutView="0" workbookViewId="0" topLeftCell="A1">
      <selection activeCell="A1" sqref="A1:S1"/>
    </sheetView>
  </sheetViews>
  <sheetFormatPr defaultColWidth="9.00390625" defaultRowHeight="12.75"/>
  <cols>
    <col min="1" max="1" width="4.375" style="85" customWidth="1"/>
    <col min="2" max="2" width="4.75390625" style="85" customWidth="1"/>
    <col min="3" max="3" width="12.75390625" style="85" customWidth="1"/>
    <col min="4" max="4" width="3.75390625" style="85" customWidth="1"/>
    <col min="5" max="5" width="10.75390625" style="85" customWidth="1"/>
    <col min="6" max="6" width="3.75390625" style="85" customWidth="1"/>
    <col min="7" max="7" width="9.75390625" style="85" customWidth="1"/>
    <col min="8" max="8" width="3.75390625" style="85" customWidth="1"/>
    <col min="9" max="9" width="9.75390625" style="85" customWidth="1"/>
    <col min="10" max="10" width="3.75390625" style="85" customWidth="1"/>
    <col min="11" max="11" width="9.75390625" style="85" customWidth="1"/>
    <col min="12" max="12" width="3.75390625" style="85" customWidth="1"/>
    <col min="13" max="13" width="10.75390625" style="85" customWidth="1"/>
    <col min="14" max="14" width="3.75390625" style="85" customWidth="1"/>
    <col min="15" max="15" width="10.75390625" style="85" customWidth="1"/>
    <col min="16" max="16" width="3.75390625" style="85" customWidth="1"/>
    <col min="17" max="17" width="9.75390625" style="85" customWidth="1"/>
    <col min="18" max="18" width="5.75390625" style="85" customWidth="1"/>
    <col min="19" max="19" width="4.75390625" style="85" customWidth="1"/>
    <col min="20" max="16384" width="9.125" style="85" customWidth="1"/>
  </cols>
  <sheetData>
    <row r="1" spans="1:19" s="29" customFormat="1" ht="16.5" thickBot="1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ht="18">
      <c r="A2" s="172" t="str">
        <f>'с19м'!A2</f>
        <v>Командное Первенство Министерства образования Республики Башкортостан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19.5" customHeight="1">
      <c r="A3" s="164" t="str">
        <f>'с19м'!A3</f>
        <v>Мужской разряд. г.Уфа. 3-4 ноября 2019 г.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27" ht="12.75" customHeight="1">
      <c r="A5" s="87">
        <v>-1</v>
      </c>
      <c r="B5" s="140">
        <f>IF('19м1'!D6='19м1'!B5,'19м1'!B7,IF('19м1'!D6='19м1'!B7,'19м1'!B5,0))</f>
        <v>0</v>
      </c>
      <c r="C5" s="141" t="str">
        <f>IF('19м1'!E6='19м1'!C5,'19м1'!C7,IF('19м1'!E6='19м1'!C7,'19м1'!C5,0))</f>
        <v>_</v>
      </c>
      <c r="D5" s="90"/>
      <c r="E5" s="91"/>
      <c r="F5" s="91"/>
      <c r="G5" s="87">
        <v>-25</v>
      </c>
      <c r="H5" s="140">
        <f>IF('19м1'!H12='19м1'!F8,'19м1'!F16,IF('19м1'!H12='19м1'!F16,'19м1'!F8,0))</f>
        <v>0</v>
      </c>
      <c r="I5" s="141" t="str">
        <f>IF('19м1'!I12='19м1'!G8,'19м1'!G16,IF('19м1'!I12='19м1'!G16,'19м1'!G8,0))</f>
        <v>г.Нефтекамск 2</v>
      </c>
      <c r="J5" s="90"/>
      <c r="K5" s="91"/>
      <c r="L5" s="91"/>
      <c r="M5" s="91"/>
      <c r="N5" s="91"/>
      <c r="O5" s="91"/>
      <c r="P5" s="91"/>
      <c r="Q5" s="91"/>
      <c r="R5" s="91"/>
      <c r="S5" s="91"/>
      <c r="T5" s="92"/>
      <c r="U5" s="92"/>
      <c r="V5" s="92"/>
      <c r="W5" s="92"/>
      <c r="X5" s="92"/>
      <c r="Y5" s="92"/>
      <c r="Z5" s="92"/>
      <c r="AA5" s="92"/>
    </row>
    <row r="6" spans="1:27" ht="12.75" customHeight="1">
      <c r="A6" s="87"/>
      <c r="B6" s="87"/>
      <c r="C6" s="142">
        <v>32</v>
      </c>
      <c r="D6" s="94">
        <v>0</v>
      </c>
      <c r="E6" s="143" t="s">
        <v>20</v>
      </c>
      <c r="F6" s="96"/>
      <c r="G6" s="91"/>
      <c r="H6" s="91"/>
      <c r="I6" s="144"/>
      <c r="J6" s="96"/>
      <c r="K6" s="91"/>
      <c r="L6" s="91"/>
      <c r="M6" s="91"/>
      <c r="N6" s="91"/>
      <c r="O6" s="91"/>
      <c r="P6" s="91"/>
      <c r="Q6" s="91"/>
      <c r="R6" s="91"/>
      <c r="S6" s="91"/>
      <c r="T6" s="92"/>
      <c r="U6" s="92"/>
      <c r="V6" s="92"/>
      <c r="W6" s="92"/>
      <c r="X6" s="92"/>
      <c r="Y6" s="92"/>
      <c r="Z6" s="92"/>
      <c r="AA6" s="92"/>
    </row>
    <row r="7" spans="1:27" ht="12.75" customHeight="1">
      <c r="A7" s="87">
        <v>-2</v>
      </c>
      <c r="B7" s="140">
        <f>IF('19м1'!D10='19м1'!B9,'19м1'!B11,IF('19м1'!D10='19м1'!B11,'19м1'!B9,0))</f>
        <v>0</v>
      </c>
      <c r="C7" s="145" t="str">
        <f>IF('19м1'!E10='19м1'!C9,'19м1'!C11,IF('19м1'!E10='19м1'!C11,'19м1'!C9,0))</f>
        <v>Альшеевский р-н</v>
      </c>
      <c r="D7" s="146"/>
      <c r="E7" s="142">
        <v>40</v>
      </c>
      <c r="F7" s="94">
        <v>0</v>
      </c>
      <c r="G7" s="143" t="s">
        <v>28</v>
      </c>
      <c r="H7" s="96"/>
      <c r="I7" s="142">
        <v>52</v>
      </c>
      <c r="J7" s="94">
        <v>0</v>
      </c>
      <c r="K7" s="143" t="s">
        <v>69</v>
      </c>
      <c r="L7" s="96"/>
      <c r="M7" s="91"/>
      <c r="N7" s="91"/>
      <c r="O7" s="91"/>
      <c r="P7" s="91"/>
      <c r="Q7" s="91"/>
      <c r="R7" s="91"/>
      <c r="S7" s="91"/>
      <c r="T7" s="92"/>
      <c r="U7" s="92"/>
      <c r="V7" s="92"/>
      <c r="W7" s="92"/>
      <c r="X7" s="92"/>
      <c r="Y7" s="92"/>
      <c r="Z7" s="92"/>
      <c r="AA7" s="92"/>
    </row>
    <row r="8" spans="1:27" ht="12.75" customHeight="1">
      <c r="A8" s="87"/>
      <c r="B8" s="87"/>
      <c r="C8" s="87">
        <v>-24</v>
      </c>
      <c r="D8" s="140">
        <f>IF('19м1'!F64='19м1'!D62,'19м1'!D66,IF('19м1'!F64='19м1'!D66,'19м1'!D62,0))</f>
        <v>0</v>
      </c>
      <c r="E8" s="145" t="str">
        <f>IF('19м1'!G64='19м1'!E62,'19м1'!E66,IF('19м1'!G64='19м1'!E66,'19м1'!E62,0))</f>
        <v>Бакалинский р-н</v>
      </c>
      <c r="F8" s="147"/>
      <c r="G8" s="144"/>
      <c r="H8" s="148"/>
      <c r="I8" s="144"/>
      <c r="J8" s="149"/>
      <c r="K8" s="144"/>
      <c r="L8" s="96"/>
      <c r="M8" s="91"/>
      <c r="N8" s="91"/>
      <c r="O8" s="91"/>
      <c r="P8" s="91"/>
      <c r="Q8" s="91"/>
      <c r="R8" s="91"/>
      <c r="S8" s="91"/>
      <c r="T8" s="92"/>
      <c r="U8" s="92"/>
      <c r="V8" s="92"/>
      <c r="W8" s="92"/>
      <c r="X8" s="92"/>
      <c r="Y8" s="92"/>
      <c r="Z8" s="92"/>
      <c r="AA8" s="92"/>
    </row>
    <row r="9" spans="1:27" ht="12.75" customHeight="1">
      <c r="A9" s="87">
        <v>-3</v>
      </c>
      <c r="B9" s="140">
        <f>IF('19м1'!D14='19м1'!B13,'19м1'!B15,IF('19м1'!D14='19м1'!B15,'19м1'!B13,0))</f>
        <v>0</v>
      </c>
      <c r="C9" s="141" t="str">
        <f>IF('19м1'!E14='19м1'!C13,'19м1'!C15,IF('19м1'!E14='19м1'!C15,'19м1'!C13,0))</f>
        <v>Ермекеевский р-н 2</v>
      </c>
      <c r="D9" s="103"/>
      <c r="E9" s="91"/>
      <c r="F9" s="91"/>
      <c r="G9" s="142">
        <v>48</v>
      </c>
      <c r="H9" s="150">
        <v>0</v>
      </c>
      <c r="I9" s="151" t="s">
        <v>39</v>
      </c>
      <c r="J9" s="148"/>
      <c r="K9" s="144"/>
      <c r="L9" s="96"/>
      <c r="M9" s="91"/>
      <c r="N9" s="91"/>
      <c r="O9" s="91"/>
      <c r="P9" s="91"/>
      <c r="Q9" s="91"/>
      <c r="R9" s="91"/>
      <c r="S9" s="91"/>
      <c r="T9" s="92"/>
      <c r="U9" s="92"/>
      <c r="V9" s="92"/>
      <c r="W9" s="92"/>
      <c r="X9" s="92"/>
      <c r="Y9" s="92"/>
      <c r="Z9" s="92"/>
      <c r="AA9" s="92"/>
    </row>
    <row r="10" spans="1:27" ht="12.75" customHeight="1">
      <c r="A10" s="87"/>
      <c r="B10" s="87"/>
      <c r="C10" s="142">
        <v>33</v>
      </c>
      <c r="D10" s="94">
        <v>0</v>
      </c>
      <c r="E10" s="143" t="s">
        <v>137</v>
      </c>
      <c r="F10" s="96"/>
      <c r="G10" s="142"/>
      <c r="H10" s="106"/>
      <c r="I10" s="96"/>
      <c r="J10" s="96"/>
      <c r="K10" s="144"/>
      <c r="L10" s="96"/>
      <c r="M10" s="91"/>
      <c r="N10" s="91"/>
      <c r="O10" s="91"/>
      <c r="P10" s="91"/>
      <c r="Q10" s="91"/>
      <c r="R10" s="91"/>
      <c r="S10" s="91"/>
      <c r="T10" s="92"/>
      <c r="U10" s="92"/>
      <c r="V10" s="92"/>
      <c r="W10" s="92"/>
      <c r="X10" s="92"/>
      <c r="Y10" s="92"/>
      <c r="Z10" s="92"/>
      <c r="AA10" s="92"/>
    </row>
    <row r="11" spans="1:27" ht="12.75" customHeight="1">
      <c r="A11" s="87">
        <v>-4</v>
      </c>
      <c r="B11" s="140">
        <f>IF('19м1'!D18='19м1'!B17,'19м1'!B19,IF('19м1'!D18='19м1'!B19,'19м1'!B17,0))</f>
        <v>0</v>
      </c>
      <c r="C11" s="145" t="str">
        <f>IF('19м1'!E18='19м1'!C17,'19м1'!C19,IF('19м1'!E18='19м1'!C19,'19м1'!C17,0))</f>
        <v>_</v>
      </c>
      <c r="D11" s="146"/>
      <c r="E11" s="142">
        <v>41</v>
      </c>
      <c r="F11" s="94">
        <v>0</v>
      </c>
      <c r="G11" s="152" t="s">
        <v>39</v>
      </c>
      <c r="H11" s="106"/>
      <c r="I11" s="96"/>
      <c r="J11" s="96"/>
      <c r="K11" s="142">
        <v>56</v>
      </c>
      <c r="L11" s="94">
        <v>0</v>
      </c>
      <c r="M11" s="143" t="s">
        <v>38</v>
      </c>
      <c r="N11" s="96"/>
      <c r="O11" s="96"/>
      <c r="P11" s="96"/>
      <c r="Q11" s="91"/>
      <c r="R11" s="91"/>
      <c r="S11" s="91"/>
      <c r="T11" s="92"/>
      <c r="U11" s="92"/>
      <c r="V11" s="92"/>
      <c r="W11" s="92"/>
      <c r="X11" s="92"/>
      <c r="Y11" s="92"/>
      <c r="Z11" s="92"/>
      <c r="AA11" s="92"/>
    </row>
    <row r="12" spans="1:27" ht="12.75" customHeight="1">
      <c r="A12" s="87"/>
      <c r="B12" s="87"/>
      <c r="C12" s="87">
        <v>-23</v>
      </c>
      <c r="D12" s="140">
        <f>IF('19м1'!F56='19м1'!D54,'19м1'!D58,IF('19м1'!F56='19м1'!D58,'19м1'!D54,0))</f>
        <v>0</v>
      </c>
      <c r="E12" s="145" t="str">
        <f>IF('19м1'!G56='19м1'!E54,'19м1'!E58,IF('19м1'!G56='19м1'!E58,'19м1'!E54,0))</f>
        <v>Благовещенский р-н 2</v>
      </c>
      <c r="F12" s="147"/>
      <c r="G12" s="87"/>
      <c r="H12" s="87"/>
      <c r="I12" s="96"/>
      <c r="J12" s="96"/>
      <c r="K12" s="144"/>
      <c r="L12" s="149"/>
      <c r="M12" s="144"/>
      <c r="N12" s="96"/>
      <c r="O12" s="96"/>
      <c r="P12" s="96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</row>
    <row r="13" spans="1:27" ht="12.75" customHeight="1">
      <c r="A13" s="87">
        <v>-5</v>
      </c>
      <c r="B13" s="140">
        <f>IF('19м1'!D22='19м1'!B21,'19м1'!B23,IF('19м1'!D22='19м1'!B23,'19м1'!B21,0))</f>
        <v>0</v>
      </c>
      <c r="C13" s="141" t="str">
        <f>IF('19м1'!E22='19м1'!C21,'19м1'!C23,IF('19м1'!E22='19м1'!C23,'19м1'!C21,0))</f>
        <v>_</v>
      </c>
      <c r="D13" s="103"/>
      <c r="E13" s="91"/>
      <c r="F13" s="91"/>
      <c r="G13" s="87">
        <v>-26</v>
      </c>
      <c r="H13" s="140">
        <f>IF('19м1'!H28='19м1'!F24,'19м1'!F32,IF('19м1'!H28='19м1'!F32,'19м1'!F24,0))</f>
        <v>0</v>
      </c>
      <c r="I13" s="141" t="str">
        <f>IF('19м1'!I28='19м1'!G24,'19м1'!G32,IF('19м1'!I28='19м1'!G32,'19м1'!G24,0))</f>
        <v>Благовещенский р-н 1</v>
      </c>
      <c r="J13" s="90"/>
      <c r="K13" s="144"/>
      <c r="L13" s="148"/>
      <c r="M13" s="144"/>
      <c r="N13" s="96"/>
      <c r="O13" s="96"/>
      <c r="P13" s="96"/>
      <c r="Q13" s="91"/>
      <c r="R13" s="91"/>
      <c r="S13" s="91"/>
      <c r="T13" s="92"/>
      <c r="U13" s="92"/>
      <c r="V13" s="92"/>
      <c r="W13" s="92"/>
      <c r="X13" s="92"/>
      <c r="Y13" s="92"/>
      <c r="Z13" s="92"/>
      <c r="AA13" s="92"/>
    </row>
    <row r="14" spans="1:27" ht="12.75" customHeight="1">
      <c r="A14" s="87"/>
      <c r="B14" s="87"/>
      <c r="C14" s="142">
        <v>34</v>
      </c>
      <c r="D14" s="94">
        <v>0</v>
      </c>
      <c r="E14" s="143" t="s">
        <v>18</v>
      </c>
      <c r="F14" s="96"/>
      <c r="G14" s="87"/>
      <c r="H14" s="87"/>
      <c r="I14" s="144"/>
      <c r="J14" s="96"/>
      <c r="K14" s="144"/>
      <c r="L14" s="148"/>
      <c r="M14" s="144"/>
      <c r="N14" s="96"/>
      <c r="O14" s="96"/>
      <c r="P14" s="96"/>
      <c r="Q14" s="91"/>
      <c r="R14" s="91"/>
      <c r="S14" s="91"/>
      <c r="T14" s="92"/>
      <c r="U14" s="92"/>
      <c r="V14" s="92"/>
      <c r="W14" s="92"/>
      <c r="X14" s="92"/>
      <c r="Y14" s="92"/>
      <c r="Z14" s="92"/>
      <c r="AA14" s="92"/>
    </row>
    <row r="15" spans="1:27" ht="12.75" customHeight="1">
      <c r="A15" s="87">
        <v>-6</v>
      </c>
      <c r="B15" s="140">
        <f>IF('19м1'!D26='19м1'!B25,'19м1'!B27,IF('19м1'!D26='19м1'!B27,'19м1'!B25,0))</f>
        <v>0</v>
      </c>
      <c r="C15" s="145" t="str">
        <f>IF('19м1'!E26='19м1'!C25,'19м1'!C27,IF('19м1'!E26='19м1'!C27,'19м1'!C25,0))</f>
        <v>Благоварский р-н</v>
      </c>
      <c r="D15" s="146"/>
      <c r="E15" s="142">
        <v>0</v>
      </c>
      <c r="F15" s="94">
        <v>0</v>
      </c>
      <c r="G15" s="153" t="s">
        <v>134</v>
      </c>
      <c r="H15" s="106"/>
      <c r="I15" s="142">
        <v>53</v>
      </c>
      <c r="J15" s="94">
        <v>0</v>
      </c>
      <c r="K15" s="151" t="s">
        <v>38</v>
      </c>
      <c r="L15" s="148"/>
      <c r="M15" s="142">
        <v>58</v>
      </c>
      <c r="N15" s="94">
        <v>0</v>
      </c>
      <c r="O15" s="143" t="s">
        <v>5</v>
      </c>
      <c r="P15" s="96"/>
      <c r="Q15" s="91"/>
      <c r="R15" s="91"/>
      <c r="S15" s="91"/>
      <c r="T15" s="92"/>
      <c r="U15" s="92"/>
      <c r="V15" s="92"/>
      <c r="W15" s="92"/>
      <c r="X15" s="92"/>
      <c r="Y15" s="92"/>
      <c r="Z15" s="92"/>
      <c r="AA15" s="92"/>
    </row>
    <row r="16" spans="1:27" ht="12.75" customHeight="1">
      <c r="A16" s="87"/>
      <c r="B16" s="87"/>
      <c r="C16" s="87">
        <v>-22</v>
      </c>
      <c r="D16" s="140">
        <f>IF('19м1'!F48='19м1'!D46,'19м1'!D50,IF('19м1'!F48='19м1'!D50,'19м1'!D46,0))</f>
        <v>0</v>
      </c>
      <c r="E16" s="145" t="str">
        <f>IF('19м1'!G48='19м1'!E46,'19м1'!E50,IF('19м1'!G48='19м1'!E50,'19м1'!E46,0))</f>
        <v>Хайбуллинский р-н 1</v>
      </c>
      <c r="F16" s="147"/>
      <c r="G16" s="142"/>
      <c r="H16" s="148"/>
      <c r="I16" s="144"/>
      <c r="J16" s="149"/>
      <c r="K16" s="91"/>
      <c r="L16" s="91"/>
      <c r="M16" s="144"/>
      <c r="N16" s="149"/>
      <c r="O16" s="144"/>
      <c r="P16" s="96"/>
      <c r="Q16" s="91"/>
      <c r="R16" s="91"/>
      <c r="S16" s="91"/>
      <c r="T16" s="92"/>
      <c r="U16" s="92"/>
      <c r="V16" s="92"/>
      <c r="W16" s="92"/>
      <c r="X16" s="92"/>
      <c r="Y16" s="92"/>
      <c r="Z16" s="92"/>
      <c r="AA16" s="92"/>
    </row>
    <row r="17" spans="1:27" ht="12.75" customHeight="1">
      <c r="A17" s="87">
        <v>-7</v>
      </c>
      <c r="B17" s="140">
        <f>IF('19м1'!D30='19м1'!B29,'19м1'!B31,IF('19м1'!D30='19м1'!B31,'19м1'!B29,0))</f>
        <v>0</v>
      </c>
      <c r="C17" s="141" t="str">
        <f>IF('19м1'!E30='19м1'!C29,'19м1'!C31,IF('19м1'!E30='19м1'!C31,'19м1'!C29,0))</f>
        <v>Балтачевский р-н</v>
      </c>
      <c r="D17" s="103"/>
      <c r="E17" s="91"/>
      <c r="F17" s="91"/>
      <c r="G17" s="142">
        <v>49</v>
      </c>
      <c r="H17" s="94">
        <v>0</v>
      </c>
      <c r="I17" s="153" t="s">
        <v>134</v>
      </c>
      <c r="J17" s="148"/>
      <c r="K17" s="91"/>
      <c r="L17" s="91"/>
      <c r="M17" s="144"/>
      <c r="N17" s="148"/>
      <c r="O17" s="144"/>
      <c r="P17" s="96"/>
      <c r="Q17" s="91"/>
      <c r="R17" s="91"/>
      <c r="S17" s="91"/>
      <c r="T17" s="92"/>
      <c r="U17" s="92"/>
      <c r="V17" s="92"/>
      <c r="W17" s="92"/>
      <c r="X17" s="92"/>
      <c r="Y17" s="92"/>
      <c r="Z17" s="92"/>
      <c r="AA17" s="92"/>
    </row>
    <row r="18" spans="1:27" ht="12.75" customHeight="1">
      <c r="A18" s="87"/>
      <c r="B18" s="87"/>
      <c r="C18" s="142">
        <v>35</v>
      </c>
      <c r="D18" s="94">
        <v>0</v>
      </c>
      <c r="E18" s="143" t="s">
        <v>15</v>
      </c>
      <c r="F18" s="96"/>
      <c r="G18" s="142"/>
      <c r="H18" s="106"/>
      <c r="I18" s="96"/>
      <c r="J18" s="96"/>
      <c r="K18" s="91"/>
      <c r="L18" s="91"/>
      <c r="M18" s="144"/>
      <c r="N18" s="148"/>
      <c r="O18" s="144"/>
      <c r="P18" s="96"/>
      <c r="Q18" s="91"/>
      <c r="R18" s="91"/>
      <c r="S18" s="91"/>
      <c r="T18" s="92"/>
      <c r="U18" s="92"/>
      <c r="V18" s="92"/>
      <c r="W18" s="92"/>
      <c r="X18" s="92"/>
      <c r="Y18" s="92"/>
      <c r="Z18" s="92"/>
      <c r="AA18" s="92"/>
    </row>
    <row r="19" spans="1:27" ht="12.75" customHeight="1">
      <c r="A19" s="87">
        <v>-8</v>
      </c>
      <c r="B19" s="140">
        <f>IF('19м1'!D34='19м1'!B33,'19м1'!B35,IF('19м1'!D34='19м1'!B35,'19м1'!B33,0))</f>
        <v>0</v>
      </c>
      <c r="C19" s="145" t="str">
        <f>IF('19м1'!E34='19м1'!C33,'19м1'!C35,IF('19м1'!E34='19м1'!C35,'19м1'!C33,0))</f>
        <v>_</v>
      </c>
      <c r="D19" s="146"/>
      <c r="E19" s="142">
        <v>43</v>
      </c>
      <c r="F19" s="94">
        <v>0</v>
      </c>
      <c r="G19" s="152" t="s">
        <v>49</v>
      </c>
      <c r="H19" s="106"/>
      <c r="I19" s="96"/>
      <c r="J19" s="96"/>
      <c r="K19" s="87">
        <v>-30</v>
      </c>
      <c r="L19" s="140">
        <f>IF('19м1'!J52='19м1'!H44,'19м1'!H60,IF('19м1'!J52='19м1'!H60,'19м1'!H44,0))</f>
        <v>0</v>
      </c>
      <c r="M19" s="145" t="str">
        <f>IF('19м1'!K52='19м1'!I44,'19м1'!I60,IF('19м1'!K52='19м1'!I60,'19м1'!I44,0))</f>
        <v>г.Уфа</v>
      </c>
      <c r="N19" s="154"/>
      <c r="O19" s="144"/>
      <c r="P19" s="96"/>
      <c r="Q19" s="91"/>
      <c r="R19" s="91"/>
      <c r="S19" s="91"/>
      <c r="T19" s="92"/>
      <c r="U19" s="92"/>
      <c r="V19" s="92"/>
      <c r="W19" s="92"/>
      <c r="X19" s="92"/>
      <c r="Y19" s="92"/>
      <c r="Z19" s="92"/>
      <c r="AA19" s="92"/>
    </row>
    <row r="20" spans="1:27" ht="12.75" customHeight="1">
      <c r="A20" s="87"/>
      <c r="B20" s="87"/>
      <c r="C20" s="87">
        <v>-21</v>
      </c>
      <c r="D20" s="140">
        <f>IF('19м1'!F40='19м1'!D38,'19м1'!D42,IF('19м1'!F40='19м1'!D42,'19м1'!D38,0))</f>
        <v>0</v>
      </c>
      <c r="E20" s="145" t="str">
        <f>IF('19м1'!G40='19м1'!E38,'19м1'!E42,IF('19м1'!G40='19м1'!E42,'19м1'!E38,0))</f>
        <v>Дюртюлинский р-н</v>
      </c>
      <c r="F20" s="147"/>
      <c r="G20" s="87"/>
      <c r="H20" s="87"/>
      <c r="I20" s="96"/>
      <c r="J20" s="96"/>
      <c r="K20" s="91"/>
      <c r="L20" s="91"/>
      <c r="M20" s="96"/>
      <c r="N20" s="96"/>
      <c r="O20" s="144"/>
      <c r="P20" s="96"/>
      <c r="Q20" s="91"/>
      <c r="R20" s="91"/>
      <c r="S20" s="91"/>
      <c r="T20" s="92"/>
      <c r="U20" s="92"/>
      <c r="V20" s="92"/>
      <c r="W20" s="92"/>
      <c r="X20" s="92"/>
      <c r="Y20" s="92"/>
      <c r="Z20" s="92"/>
      <c r="AA20" s="92"/>
    </row>
    <row r="21" spans="1:27" ht="12.75" customHeight="1">
      <c r="A21" s="87">
        <v>-9</v>
      </c>
      <c r="B21" s="140">
        <f>IF('19м1'!D38='19м1'!B37,'19м1'!B39,IF('19м1'!D38='19м1'!B39,'19м1'!B37,0))</f>
        <v>0</v>
      </c>
      <c r="C21" s="141" t="str">
        <f>IF('19м1'!E38='19м1'!C37,'19м1'!C39,IF('19м1'!E38='19м1'!C39,'19м1'!C37,0))</f>
        <v>_</v>
      </c>
      <c r="D21" s="103"/>
      <c r="E21" s="91"/>
      <c r="F21" s="91"/>
      <c r="G21" s="87">
        <v>-27</v>
      </c>
      <c r="H21" s="140">
        <f>IF('19м1'!H44='19м1'!F40,'19м1'!F48,IF('19м1'!H44='19м1'!F48,'19м1'!F40,0))</f>
        <v>0</v>
      </c>
      <c r="I21" s="141" t="str">
        <f>IF('19м1'!I44='19м1'!G40,'19м1'!G48,IF('19м1'!I44='19м1'!G48,'19м1'!G40,0))</f>
        <v>Мишкинский р-н</v>
      </c>
      <c r="J21" s="90"/>
      <c r="K21" s="91"/>
      <c r="L21" s="91"/>
      <c r="M21" s="96"/>
      <c r="N21" s="96"/>
      <c r="O21" s="144"/>
      <c r="P21" s="96"/>
      <c r="Q21" s="91"/>
      <c r="R21" s="91"/>
      <c r="S21" s="91"/>
      <c r="T21" s="92"/>
      <c r="U21" s="92"/>
      <c r="V21" s="92"/>
      <c r="W21" s="92"/>
      <c r="X21" s="92"/>
      <c r="Y21" s="92"/>
      <c r="Z21" s="92"/>
      <c r="AA21" s="92"/>
    </row>
    <row r="22" spans="1:27" ht="12.75" customHeight="1">
      <c r="A22" s="87"/>
      <c r="B22" s="87"/>
      <c r="C22" s="142">
        <v>36</v>
      </c>
      <c r="D22" s="94">
        <v>0</v>
      </c>
      <c r="E22" s="143" t="s">
        <v>59</v>
      </c>
      <c r="F22" s="96"/>
      <c r="G22" s="87"/>
      <c r="H22" s="87"/>
      <c r="I22" s="144"/>
      <c r="J22" s="96"/>
      <c r="K22" s="91"/>
      <c r="L22" s="91"/>
      <c r="M22" s="96"/>
      <c r="N22" s="96"/>
      <c r="O22" s="144"/>
      <c r="P22" s="96"/>
      <c r="Q22" s="91"/>
      <c r="R22" s="91"/>
      <c r="S22" s="91"/>
      <c r="T22" s="92"/>
      <c r="U22" s="92"/>
      <c r="V22" s="92"/>
      <c r="W22" s="92"/>
      <c r="X22" s="92"/>
      <c r="Y22" s="92"/>
      <c r="Z22" s="92"/>
      <c r="AA22" s="92"/>
    </row>
    <row r="23" spans="1:27" ht="12.75" customHeight="1">
      <c r="A23" s="87">
        <v>-10</v>
      </c>
      <c r="B23" s="140">
        <f>IF('19м1'!D42='19м1'!B41,'19м1'!B43,IF('19м1'!D42='19м1'!B43,'19м1'!B41,0))</f>
        <v>0</v>
      </c>
      <c r="C23" s="145" t="str">
        <f>IF('19м1'!E42='19м1'!C41,'19м1'!C43,IF('19м1'!E42='19м1'!C43,'19м1'!C41,0))</f>
        <v>г.Межгорье</v>
      </c>
      <c r="D23" s="146"/>
      <c r="E23" s="142">
        <v>44</v>
      </c>
      <c r="F23" s="94">
        <v>0</v>
      </c>
      <c r="G23" s="153" t="s">
        <v>24</v>
      </c>
      <c r="H23" s="106"/>
      <c r="I23" s="142">
        <v>54</v>
      </c>
      <c r="J23" s="94">
        <v>0</v>
      </c>
      <c r="K23" s="143" t="s">
        <v>6</v>
      </c>
      <c r="L23" s="96"/>
      <c r="M23" s="96"/>
      <c r="N23" s="96"/>
      <c r="O23" s="142">
        <v>60</v>
      </c>
      <c r="P23" s="150">
        <v>0</v>
      </c>
      <c r="Q23" s="143" t="s">
        <v>5</v>
      </c>
      <c r="R23" s="143"/>
      <c r="S23" s="143"/>
      <c r="T23" s="92"/>
      <c r="U23" s="92"/>
      <c r="V23" s="92"/>
      <c r="W23" s="92"/>
      <c r="X23" s="92"/>
      <c r="Y23" s="92"/>
      <c r="Z23" s="92"/>
      <c r="AA23" s="92"/>
    </row>
    <row r="24" spans="1:27" ht="12.75" customHeight="1">
      <c r="A24" s="87"/>
      <c r="B24" s="87"/>
      <c r="C24" s="87">
        <v>-20</v>
      </c>
      <c r="D24" s="140">
        <f>IF('19м1'!F32='19м1'!D30,'19м1'!D34,IF('19м1'!F32='19м1'!D34,'19м1'!D30,0))</f>
        <v>0</v>
      </c>
      <c r="E24" s="145" t="str">
        <f>IF('19м1'!G32='19м1'!E30,'19м1'!E34,IF('19м1'!G32='19м1'!E34,'19м1'!E30,0))</f>
        <v>Аургазинский р-н</v>
      </c>
      <c r="F24" s="147"/>
      <c r="G24" s="142"/>
      <c r="H24" s="148"/>
      <c r="I24" s="144"/>
      <c r="J24" s="149"/>
      <c r="K24" s="144"/>
      <c r="L24" s="96"/>
      <c r="M24" s="96"/>
      <c r="N24" s="96"/>
      <c r="O24" s="144"/>
      <c r="P24" s="96"/>
      <c r="Q24" s="110"/>
      <c r="R24" s="173" t="s">
        <v>103</v>
      </c>
      <c r="S24" s="173"/>
      <c r="T24" s="92"/>
      <c r="U24" s="92"/>
      <c r="V24" s="92"/>
      <c r="W24" s="92"/>
      <c r="X24" s="92"/>
      <c r="Y24" s="92"/>
      <c r="Z24" s="92"/>
      <c r="AA24" s="92"/>
    </row>
    <row r="25" spans="1:27" ht="12.75" customHeight="1">
      <c r="A25" s="87">
        <v>-11</v>
      </c>
      <c r="B25" s="140">
        <f>IF('19м1'!D46='19м1'!B45,'19м1'!B47,IF('19м1'!D46='19м1'!B47,'19м1'!B45,0))</f>
        <v>0</v>
      </c>
      <c r="C25" s="141" t="str">
        <f>IF('19м1'!E46='19м1'!C45,'19м1'!C47,IF('19м1'!E46='19м1'!C47,'19м1'!C45,0))</f>
        <v>Ермекеевский р-н 1</v>
      </c>
      <c r="D25" s="103"/>
      <c r="E25" s="91"/>
      <c r="F25" s="91"/>
      <c r="G25" s="142">
        <v>50</v>
      </c>
      <c r="H25" s="150">
        <v>0</v>
      </c>
      <c r="I25" s="151" t="s">
        <v>24</v>
      </c>
      <c r="J25" s="148"/>
      <c r="K25" s="144"/>
      <c r="L25" s="96"/>
      <c r="M25" s="96"/>
      <c r="N25" s="96"/>
      <c r="O25" s="144"/>
      <c r="P25" s="96"/>
      <c r="Q25" s="91"/>
      <c r="R25" s="91"/>
      <c r="S25" s="91"/>
      <c r="T25" s="92"/>
      <c r="U25" s="92"/>
      <c r="V25" s="92"/>
      <c r="W25" s="92"/>
      <c r="X25" s="92"/>
      <c r="Y25" s="92"/>
      <c r="Z25" s="92"/>
      <c r="AA25" s="92"/>
    </row>
    <row r="26" spans="1:27" ht="12.75" customHeight="1">
      <c r="A26" s="87"/>
      <c r="B26" s="87"/>
      <c r="C26" s="142">
        <v>37</v>
      </c>
      <c r="D26" s="94">
        <v>0</v>
      </c>
      <c r="E26" s="143" t="s">
        <v>136</v>
      </c>
      <c r="F26" s="96"/>
      <c r="G26" s="142"/>
      <c r="H26" s="106"/>
      <c r="I26" s="96"/>
      <c r="J26" s="96"/>
      <c r="K26" s="144"/>
      <c r="L26" s="96"/>
      <c r="M26" s="96"/>
      <c r="N26" s="96"/>
      <c r="O26" s="144"/>
      <c r="P26" s="96"/>
      <c r="Q26" s="91"/>
      <c r="R26" s="91"/>
      <c r="S26" s="91"/>
      <c r="T26" s="92"/>
      <c r="U26" s="92"/>
      <c r="V26" s="92"/>
      <c r="W26" s="92"/>
      <c r="X26" s="92"/>
      <c r="Y26" s="92"/>
      <c r="Z26" s="92"/>
      <c r="AA26" s="92"/>
    </row>
    <row r="27" spans="1:27" ht="12.75" customHeight="1">
      <c r="A27" s="87">
        <v>-12</v>
      </c>
      <c r="B27" s="140">
        <f>IF('19м1'!D50='19м1'!B49,'19м1'!B51,IF('19м1'!D50='19м1'!B51,'19м1'!B49,0))</f>
        <v>0</v>
      </c>
      <c r="C27" s="145" t="str">
        <f>IF('19м1'!E50='19м1'!C49,'19м1'!C51,IF('19м1'!E50='19м1'!C51,'19м1'!C49,0))</f>
        <v>_</v>
      </c>
      <c r="D27" s="146"/>
      <c r="E27" s="142">
        <v>45</v>
      </c>
      <c r="F27" s="94">
        <v>0</v>
      </c>
      <c r="G27" s="152" t="s">
        <v>135</v>
      </c>
      <c r="H27" s="106"/>
      <c r="I27" s="96"/>
      <c r="J27" s="96"/>
      <c r="K27" s="142">
        <v>57</v>
      </c>
      <c r="L27" s="94">
        <v>0</v>
      </c>
      <c r="M27" s="143" t="s">
        <v>68</v>
      </c>
      <c r="N27" s="96"/>
      <c r="O27" s="144"/>
      <c r="P27" s="96"/>
      <c r="Q27" s="91"/>
      <c r="R27" s="91"/>
      <c r="S27" s="91"/>
      <c r="T27" s="92"/>
      <c r="U27" s="92"/>
      <c r="V27" s="92"/>
      <c r="W27" s="92"/>
      <c r="X27" s="92"/>
      <c r="Y27" s="92"/>
      <c r="Z27" s="92"/>
      <c r="AA27" s="92"/>
    </row>
    <row r="28" spans="1:27" ht="12.75" customHeight="1">
      <c r="A28" s="87"/>
      <c r="B28" s="87"/>
      <c r="C28" s="87">
        <v>-19</v>
      </c>
      <c r="D28" s="140">
        <f>IF('19м1'!F24='19м1'!D22,'19м1'!D26,IF('19м1'!F24='19м1'!D26,'19м1'!D22,0))</f>
        <v>0</v>
      </c>
      <c r="E28" s="145" t="str">
        <f>IF('19м1'!G24='19м1'!E22,'19м1'!E26,IF('19м1'!G24='19м1'!E26,'19м1'!E22,0))</f>
        <v>Хайбуллинский р-н 2</v>
      </c>
      <c r="F28" s="147"/>
      <c r="G28" s="87"/>
      <c r="H28" s="87"/>
      <c r="I28" s="96"/>
      <c r="J28" s="96"/>
      <c r="K28" s="144"/>
      <c r="L28" s="149"/>
      <c r="M28" s="144"/>
      <c r="N28" s="96"/>
      <c r="O28" s="144"/>
      <c r="P28" s="96"/>
      <c r="Q28" s="91"/>
      <c r="R28" s="91"/>
      <c r="S28" s="91"/>
      <c r="T28" s="92"/>
      <c r="U28" s="92"/>
      <c r="V28" s="92"/>
      <c r="W28" s="92"/>
      <c r="X28" s="92"/>
      <c r="Y28" s="92"/>
      <c r="Z28" s="92"/>
      <c r="AA28" s="92"/>
    </row>
    <row r="29" spans="1:27" ht="12.75" customHeight="1">
      <c r="A29" s="87">
        <v>-13</v>
      </c>
      <c r="B29" s="140">
        <f>IF('19м1'!D54='19м1'!B53,'19м1'!B55,IF('19м1'!D54='19м1'!B55,'19м1'!B53,0))</f>
        <v>0</v>
      </c>
      <c r="C29" s="141" t="str">
        <f>IF('19м1'!E54='19м1'!C53,'19м1'!C55,IF('19м1'!E54='19м1'!C55,'19м1'!C53,0))</f>
        <v>_</v>
      </c>
      <c r="D29" s="103"/>
      <c r="E29" s="91"/>
      <c r="F29" s="91"/>
      <c r="G29" s="87">
        <v>-28</v>
      </c>
      <c r="H29" s="140">
        <f>IF('19м1'!H60='19м1'!F56,'19м1'!F64,IF('19м1'!H60='19м1'!F64,'19м1'!F56,0))</f>
        <v>0</v>
      </c>
      <c r="I29" s="141" t="str">
        <f>IF('19м1'!I60='19м1'!G56,'19м1'!G64,IF('19м1'!I60='19м1'!G64,'19м1'!G56,0))</f>
        <v>г.Нефтекамск 1</v>
      </c>
      <c r="J29" s="90"/>
      <c r="K29" s="144"/>
      <c r="L29" s="148"/>
      <c r="M29" s="144"/>
      <c r="N29" s="96"/>
      <c r="O29" s="144"/>
      <c r="P29" s="96"/>
      <c r="Q29" s="91"/>
      <c r="R29" s="91"/>
      <c r="S29" s="91"/>
      <c r="T29" s="92"/>
      <c r="U29" s="92"/>
      <c r="V29" s="92"/>
      <c r="W29" s="92"/>
      <c r="X29" s="92"/>
      <c r="Y29" s="92"/>
      <c r="Z29" s="92"/>
      <c r="AA29" s="92"/>
    </row>
    <row r="30" spans="1:27" ht="12.75" customHeight="1">
      <c r="A30" s="87"/>
      <c r="B30" s="87"/>
      <c r="C30" s="142">
        <v>38</v>
      </c>
      <c r="D30" s="94">
        <v>0</v>
      </c>
      <c r="E30" s="143" t="s">
        <v>81</v>
      </c>
      <c r="F30" s="96"/>
      <c r="G30" s="87"/>
      <c r="H30" s="87"/>
      <c r="I30" s="144"/>
      <c r="J30" s="96"/>
      <c r="K30" s="144"/>
      <c r="L30" s="148"/>
      <c r="M30" s="144"/>
      <c r="N30" s="96"/>
      <c r="O30" s="144"/>
      <c r="P30" s="96"/>
      <c r="Q30" s="91"/>
      <c r="R30" s="91"/>
      <c r="S30" s="91"/>
      <c r="T30" s="92"/>
      <c r="U30" s="92"/>
      <c r="V30" s="92"/>
      <c r="W30" s="92"/>
      <c r="X30" s="92"/>
      <c r="Y30" s="92"/>
      <c r="Z30" s="92"/>
      <c r="AA30" s="92"/>
    </row>
    <row r="31" spans="1:27" ht="12.75" customHeight="1">
      <c r="A31" s="87">
        <v>-14</v>
      </c>
      <c r="B31" s="140">
        <f>IF('19м1'!D58='19м1'!B57,'19м1'!B59,IF('19м1'!D58='19м1'!B59,'19м1'!B57,0))</f>
        <v>0</v>
      </c>
      <c r="C31" s="145" t="str">
        <f>IF('19м1'!E58='19м1'!C57,'19м1'!C59,IF('19м1'!E58='19м1'!C59,'19м1'!C57,0))</f>
        <v>Чекмагушевский р-н</v>
      </c>
      <c r="D31" s="146"/>
      <c r="E31" s="142">
        <v>46</v>
      </c>
      <c r="F31" s="94">
        <v>0</v>
      </c>
      <c r="G31" s="153" t="s">
        <v>12</v>
      </c>
      <c r="H31" s="106"/>
      <c r="I31" s="142">
        <v>55</v>
      </c>
      <c r="J31" s="94">
        <v>0</v>
      </c>
      <c r="K31" s="151" t="s">
        <v>68</v>
      </c>
      <c r="L31" s="148"/>
      <c r="M31" s="142">
        <v>59</v>
      </c>
      <c r="N31" s="94">
        <v>0</v>
      </c>
      <c r="O31" s="151" t="s">
        <v>68</v>
      </c>
      <c r="P31" s="96"/>
      <c r="Q31" s="91"/>
      <c r="R31" s="91"/>
      <c r="S31" s="91"/>
      <c r="T31" s="92"/>
      <c r="U31" s="92"/>
      <c r="V31" s="92"/>
      <c r="W31" s="92"/>
      <c r="X31" s="92"/>
      <c r="Y31" s="92"/>
      <c r="Z31" s="92"/>
      <c r="AA31" s="92"/>
    </row>
    <row r="32" spans="1:27" ht="12.75" customHeight="1">
      <c r="A32" s="87"/>
      <c r="B32" s="87"/>
      <c r="C32" s="87">
        <v>-18</v>
      </c>
      <c r="D32" s="140">
        <f>IF('19м1'!F16='19м1'!D14,'19м1'!D18,IF('19м1'!F16='19м1'!D18,'19м1'!D14,0))</f>
        <v>0</v>
      </c>
      <c r="E32" s="145" t="str">
        <f>IF('19м1'!G16='19м1'!E14,'19м1'!E18,IF('19м1'!G16='19м1'!E18,'19м1'!E14,0))</f>
        <v>Кармаскалинский р-н</v>
      </c>
      <c r="F32" s="147"/>
      <c r="G32" s="142"/>
      <c r="H32" s="148"/>
      <c r="I32" s="144"/>
      <c r="J32" s="149"/>
      <c r="K32" s="91"/>
      <c r="L32" s="91"/>
      <c r="M32" s="144"/>
      <c r="N32" s="149"/>
      <c r="O32" s="91"/>
      <c r="P32" s="91"/>
      <c r="Q32" s="91"/>
      <c r="R32" s="91"/>
      <c r="S32" s="91"/>
      <c r="T32" s="92"/>
      <c r="U32" s="92"/>
      <c r="V32" s="92"/>
      <c r="W32" s="92"/>
      <c r="X32" s="92"/>
      <c r="Y32" s="92"/>
      <c r="Z32" s="92"/>
      <c r="AA32" s="92"/>
    </row>
    <row r="33" spans="1:27" ht="12.75" customHeight="1">
      <c r="A33" s="87">
        <v>-15</v>
      </c>
      <c r="B33" s="140">
        <f>IF('19м1'!D62='19м1'!B61,'19м1'!B63,IF('19м1'!D62='19м1'!B63,'19м1'!B61,0))</f>
        <v>0</v>
      </c>
      <c r="C33" s="141" t="str">
        <f>IF('19м1'!E62='19м1'!C61,'19м1'!C63,IF('19м1'!E62='19м1'!C63,'19м1'!C61,0))</f>
        <v>Нуримановский р-н</v>
      </c>
      <c r="D33" s="103"/>
      <c r="E33" s="91"/>
      <c r="F33" s="91"/>
      <c r="G33" s="142">
        <v>51</v>
      </c>
      <c r="H33" s="150">
        <v>0</v>
      </c>
      <c r="I33" s="151" t="s">
        <v>12</v>
      </c>
      <c r="J33" s="148"/>
      <c r="K33" s="91"/>
      <c r="L33" s="91"/>
      <c r="M33" s="144"/>
      <c r="N33" s="148"/>
      <c r="O33" s="87">
        <v>-60</v>
      </c>
      <c r="P33" s="140">
        <f>IF(P23=N15,N31,IF(P23=N31,N15,0))</f>
        <v>0</v>
      </c>
      <c r="Q33" s="141" t="str">
        <f>IF(Q23=O15,O31,IF(Q23=O31,O15,0))</f>
        <v>г.Нефтекамск 1</v>
      </c>
      <c r="R33" s="141"/>
      <c r="S33" s="141"/>
      <c r="T33" s="92"/>
      <c r="U33" s="92"/>
      <c r="V33" s="92"/>
      <c r="W33" s="92"/>
      <c r="X33" s="92"/>
      <c r="Y33" s="92"/>
      <c r="Z33" s="92"/>
      <c r="AA33" s="92"/>
    </row>
    <row r="34" spans="1:27" ht="12.75" customHeight="1">
      <c r="A34" s="87"/>
      <c r="B34" s="87"/>
      <c r="C34" s="142">
        <v>39</v>
      </c>
      <c r="D34" s="94">
        <v>0</v>
      </c>
      <c r="E34" s="143" t="s">
        <v>9</v>
      </c>
      <c r="F34" s="96"/>
      <c r="G34" s="144"/>
      <c r="H34" s="106"/>
      <c r="I34" s="96"/>
      <c r="J34" s="96"/>
      <c r="K34" s="91"/>
      <c r="L34" s="91"/>
      <c r="M34" s="144"/>
      <c r="N34" s="148"/>
      <c r="O34" s="91"/>
      <c r="P34" s="91"/>
      <c r="Q34" s="110"/>
      <c r="R34" s="173" t="s">
        <v>104</v>
      </c>
      <c r="S34" s="173"/>
      <c r="T34" s="92"/>
      <c r="U34" s="92"/>
      <c r="V34" s="92"/>
      <c r="W34" s="92"/>
      <c r="X34" s="92"/>
      <c r="Y34" s="92"/>
      <c r="Z34" s="92"/>
      <c r="AA34" s="92"/>
    </row>
    <row r="35" spans="1:27" ht="12.75" customHeight="1">
      <c r="A35" s="87">
        <v>-16</v>
      </c>
      <c r="B35" s="140">
        <f>IF('19м1'!D66='19м1'!B65,'19м1'!B67,IF('19м1'!D66='19м1'!B67,'19м1'!B65,0))</f>
        <v>0</v>
      </c>
      <c r="C35" s="145" t="str">
        <f>IF('19м1'!E66='19м1'!C65,'19м1'!C67,IF('19м1'!E66='19м1'!C67,'19м1'!C65,0))</f>
        <v>_</v>
      </c>
      <c r="D35" s="146"/>
      <c r="E35" s="142">
        <v>47</v>
      </c>
      <c r="F35" s="94">
        <v>0</v>
      </c>
      <c r="G35" s="151" t="s">
        <v>14</v>
      </c>
      <c r="H35" s="106"/>
      <c r="I35" s="96"/>
      <c r="J35" s="96"/>
      <c r="K35" s="87">
        <v>-29</v>
      </c>
      <c r="L35" s="140">
        <f>IF('19м1'!J20='19м1'!H12,'19м1'!H28,IF('19м1'!J20='19м1'!H28,'19м1'!H12,0))</f>
        <v>0</v>
      </c>
      <c r="M35" s="145" t="str">
        <f>IF('19м1'!K20='19м1'!I12,'19м1'!I28,IF('19м1'!K20='19м1'!I28,'19м1'!I12,0))</f>
        <v>г.Стерлитамак</v>
      </c>
      <c r="N35" s="154"/>
      <c r="O35" s="91"/>
      <c r="P35" s="91"/>
      <c r="Q35" s="91"/>
      <c r="R35" s="91"/>
      <c r="S35" s="91"/>
      <c r="T35" s="92"/>
      <c r="U35" s="92"/>
      <c r="V35" s="92"/>
      <c r="W35" s="92"/>
      <c r="X35" s="92"/>
      <c r="Y35" s="92"/>
      <c r="Z35" s="92"/>
      <c r="AA35" s="92"/>
    </row>
    <row r="36" spans="1:27" ht="12.75" customHeight="1">
      <c r="A36" s="87"/>
      <c r="B36" s="87"/>
      <c r="C36" s="87">
        <v>-17</v>
      </c>
      <c r="D36" s="140">
        <f>IF('19м1'!F8='19м1'!D6,'19м1'!D10,IF('19м1'!F8='19м1'!D10,'19м1'!D6,0))</f>
        <v>0</v>
      </c>
      <c r="E36" s="145" t="str">
        <f>IF('19м1'!G8='19м1'!E6,'19м1'!E10,IF('19м1'!G8='19м1'!E10,'19м1'!E6,0))</f>
        <v>Караидельский р-н</v>
      </c>
      <c r="F36" s="147"/>
      <c r="G36" s="91"/>
      <c r="H36" s="87"/>
      <c r="I36" s="96"/>
      <c r="J36" s="96"/>
      <c r="K36" s="91"/>
      <c r="L36" s="91"/>
      <c r="M36" s="91"/>
      <c r="N36" s="91"/>
      <c r="O36" s="91"/>
      <c r="P36" s="91"/>
      <c r="Q36" s="91"/>
      <c r="R36" s="91"/>
      <c r="S36" s="91"/>
      <c r="T36" s="92"/>
      <c r="U36" s="92"/>
      <c r="V36" s="92"/>
      <c r="W36" s="92"/>
      <c r="X36" s="92"/>
      <c r="Y36" s="92"/>
      <c r="Z36" s="92"/>
      <c r="AA36" s="92"/>
    </row>
    <row r="37" spans="1:27" ht="12.75" customHeight="1">
      <c r="A37" s="87"/>
      <c r="B37" s="87"/>
      <c r="C37" s="91"/>
      <c r="D37" s="103"/>
      <c r="E37" s="91"/>
      <c r="F37" s="91"/>
      <c r="G37" s="91"/>
      <c r="H37" s="87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2"/>
      <c r="U37" s="92"/>
      <c r="V37" s="92"/>
      <c r="W37" s="92"/>
      <c r="X37" s="92"/>
      <c r="Y37" s="92"/>
      <c r="Z37" s="92"/>
      <c r="AA37" s="92"/>
    </row>
    <row r="38" spans="1:27" ht="12.75" customHeight="1">
      <c r="A38" s="87">
        <v>-40</v>
      </c>
      <c r="B38" s="140">
        <f>IF(F7=D6,D8,IF(F7=D8,D6,0))</f>
        <v>0</v>
      </c>
      <c r="C38" s="141" t="str">
        <f>IF(G7=E6,E8,IF(G7=E8,E6,0))</f>
        <v>Альшеевский р-н</v>
      </c>
      <c r="D38" s="103"/>
      <c r="E38" s="91"/>
      <c r="F38" s="91"/>
      <c r="G38" s="91"/>
      <c r="H38" s="87"/>
      <c r="I38" s="91"/>
      <c r="J38" s="91"/>
      <c r="K38" s="87">
        <v>-48</v>
      </c>
      <c r="L38" s="140">
        <f>IF(H9=F7,F11,IF(H9=F11,F7,0))</f>
        <v>0</v>
      </c>
      <c r="M38" s="141" t="str">
        <f>IF(I9=G7,G11,IF(I9=G11,G7,0))</f>
        <v>Бакалинский р-н</v>
      </c>
      <c r="N38" s="90"/>
      <c r="O38" s="91"/>
      <c r="P38" s="91"/>
      <c r="Q38" s="91"/>
      <c r="R38" s="91"/>
      <c r="S38" s="91"/>
      <c r="T38" s="92"/>
      <c r="U38" s="92"/>
      <c r="V38" s="92"/>
      <c r="W38" s="92"/>
      <c r="X38" s="92"/>
      <c r="Y38" s="92"/>
      <c r="Z38" s="92"/>
      <c r="AA38" s="92"/>
    </row>
    <row r="39" spans="1:27" ht="12.75" customHeight="1">
      <c r="A39" s="87"/>
      <c r="B39" s="87"/>
      <c r="C39" s="142">
        <v>71</v>
      </c>
      <c r="D39" s="150">
        <v>0</v>
      </c>
      <c r="E39" s="143" t="s">
        <v>20</v>
      </c>
      <c r="F39" s="96"/>
      <c r="G39" s="91"/>
      <c r="H39" s="106"/>
      <c r="I39" s="91"/>
      <c r="J39" s="91"/>
      <c r="K39" s="87"/>
      <c r="L39" s="87"/>
      <c r="M39" s="142">
        <v>67</v>
      </c>
      <c r="N39" s="150">
        <v>0</v>
      </c>
      <c r="O39" s="143" t="s">
        <v>49</v>
      </c>
      <c r="P39" s="96"/>
      <c r="Q39" s="91"/>
      <c r="R39" s="91"/>
      <c r="S39" s="91"/>
      <c r="T39" s="92"/>
      <c r="U39" s="92"/>
      <c r="V39" s="92"/>
      <c r="W39" s="92"/>
      <c r="X39" s="92"/>
      <c r="Y39" s="92"/>
      <c r="Z39" s="92"/>
      <c r="AA39" s="92"/>
    </row>
    <row r="40" spans="1:27" ht="12.75" customHeight="1">
      <c r="A40" s="87">
        <v>-41</v>
      </c>
      <c r="B40" s="140">
        <f>IF(F11=D10,D12,IF(F11=D12,D10,0))</f>
        <v>0</v>
      </c>
      <c r="C40" s="145" t="str">
        <f>IF(G11=E10,E12,IF(G11=E12,E10,0))</f>
        <v>Ермекеевский р-н 2</v>
      </c>
      <c r="D40" s="111"/>
      <c r="E40" s="144"/>
      <c r="F40" s="96"/>
      <c r="G40" s="91"/>
      <c r="H40" s="91"/>
      <c r="I40" s="91"/>
      <c r="J40" s="91"/>
      <c r="K40" s="87">
        <v>-49</v>
      </c>
      <c r="L40" s="140">
        <f>IF(H17=F15,F19,IF(H17=F19,F15,0))</f>
        <v>0</v>
      </c>
      <c r="M40" s="145" t="str">
        <f>IF(I17=G15,G19,IF(I17=G19,G15,0))</f>
        <v>Дюртюлинский р-н</v>
      </c>
      <c r="N40" s="96"/>
      <c r="O40" s="144"/>
      <c r="P40" s="96"/>
      <c r="Q40" s="96"/>
      <c r="R40" s="91"/>
      <c r="S40" s="96"/>
      <c r="T40" s="92"/>
      <c r="U40" s="92"/>
      <c r="V40" s="92"/>
      <c r="W40" s="92"/>
      <c r="X40" s="92"/>
      <c r="Y40" s="92"/>
      <c r="Z40" s="92"/>
      <c r="AA40" s="92"/>
    </row>
    <row r="41" spans="1:27" ht="12.75" customHeight="1">
      <c r="A41" s="87"/>
      <c r="B41" s="87"/>
      <c r="C41" s="91"/>
      <c r="D41" s="112"/>
      <c r="E41" s="142">
        <v>75</v>
      </c>
      <c r="F41" s="150">
        <v>0</v>
      </c>
      <c r="G41" s="143" t="s">
        <v>15</v>
      </c>
      <c r="H41" s="96"/>
      <c r="I41" s="91"/>
      <c r="J41" s="91"/>
      <c r="K41" s="87"/>
      <c r="L41" s="87"/>
      <c r="M41" s="91"/>
      <c r="N41" s="91"/>
      <c r="O41" s="142">
        <v>69</v>
      </c>
      <c r="P41" s="150">
        <v>0</v>
      </c>
      <c r="Q41" s="155" t="s">
        <v>49</v>
      </c>
      <c r="R41" s="155"/>
      <c r="S41" s="155"/>
      <c r="T41" s="92"/>
      <c r="U41" s="92"/>
      <c r="V41" s="92"/>
      <c r="W41" s="92"/>
      <c r="X41" s="92"/>
      <c r="Y41" s="92"/>
      <c r="Z41" s="92"/>
      <c r="AA41" s="92"/>
    </row>
    <row r="42" spans="1:27" ht="12.75" customHeight="1">
      <c r="A42" s="87">
        <v>-42</v>
      </c>
      <c r="B42" s="140">
        <f>IF(F15=D14,D16,IF(F15=D16,D14,0))</f>
        <v>0</v>
      </c>
      <c r="C42" s="141" t="str">
        <f>IF(G15=E14,E16,IF(G15=E16,E14,0))</f>
        <v>Благоварский р-н</v>
      </c>
      <c r="D42" s="103"/>
      <c r="E42" s="144"/>
      <c r="F42" s="149"/>
      <c r="G42" s="144"/>
      <c r="H42" s="96"/>
      <c r="I42" s="91"/>
      <c r="J42" s="91"/>
      <c r="K42" s="87">
        <v>-50</v>
      </c>
      <c r="L42" s="140">
        <f>IF(H25=F23,F27,IF(H25=F27,F23,0))</f>
        <v>0</v>
      </c>
      <c r="M42" s="141" t="str">
        <f>IF(I25=G23,G27,IF(I25=G27,G23,0))</f>
        <v>Хайбуллинский р-н 2</v>
      </c>
      <c r="N42" s="90"/>
      <c r="O42" s="144"/>
      <c r="P42" s="96"/>
      <c r="Q42" s="114"/>
      <c r="R42" s="173" t="s">
        <v>105</v>
      </c>
      <c r="S42" s="173"/>
      <c r="T42" s="92"/>
      <c r="U42" s="92"/>
      <c r="V42" s="92"/>
      <c r="W42" s="92"/>
      <c r="X42" s="92"/>
      <c r="Y42" s="92"/>
      <c r="Z42" s="92"/>
      <c r="AA42" s="92"/>
    </row>
    <row r="43" spans="1:27" ht="12.75" customHeight="1">
      <c r="A43" s="87"/>
      <c r="B43" s="87"/>
      <c r="C43" s="142">
        <v>72</v>
      </c>
      <c r="D43" s="150">
        <v>0</v>
      </c>
      <c r="E43" s="151" t="s">
        <v>15</v>
      </c>
      <c r="F43" s="148"/>
      <c r="G43" s="144"/>
      <c r="H43" s="96"/>
      <c r="I43" s="91"/>
      <c r="J43" s="91"/>
      <c r="K43" s="87"/>
      <c r="L43" s="87"/>
      <c r="M43" s="142">
        <v>68</v>
      </c>
      <c r="N43" s="150">
        <v>0</v>
      </c>
      <c r="O43" s="151" t="s">
        <v>135</v>
      </c>
      <c r="P43" s="96"/>
      <c r="Q43" s="110"/>
      <c r="R43" s="91"/>
      <c r="S43" s="110"/>
      <c r="T43" s="92"/>
      <c r="U43" s="92"/>
      <c r="V43" s="92"/>
      <c r="W43" s="92"/>
      <c r="X43" s="92"/>
      <c r="Y43" s="92"/>
      <c r="Z43" s="92"/>
      <c r="AA43" s="92"/>
    </row>
    <row r="44" spans="1:27" ht="12.75" customHeight="1">
      <c r="A44" s="87">
        <v>-43</v>
      </c>
      <c r="B44" s="140">
        <f>IF(F19=D18,D20,IF(F19=D20,D18,0))</f>
        <v>0</v>
      </c>
      <c r="C44" s="145" t="str">
        <f>IF(G19=E18,E20,IF(G19=E20,E18,0))</f>
        <v>Балтачевский р-н</v>
      </c>
      <c r="D44" s="111"/>
      <c r="E44" s="91"/>
      <c r="F44" s="91"/>
      <c r="G44" s="144"/>
      <c r="H44" s="96"/>
      <c r="I44" s="91"/>
      <c r="J44" s="91"/>
      <c r="K44" s="87">
        <v>-51</v>
      </c>
      <c r="L44" s="140">
        <f>IF(H33=F31,F35,IF(H33=F35,F31,0))</f>
        <v>0</v>
      </c>
      <c r="M44" s="145" t="str">
        <f>IF(I33=G31,G35,IF(I33=G35,G31,0))</f>
        <v>Караидельский р-н</v>
      </c>
      <c r="N44" s="96"/>
      <c r="O44" s="91"/>
      <c r="P44" s="91"/>
      <c r="Q44" s="91"/>
      <c r="R44" s="91"/>
      <c r="S44" s="91"/>
      <c r="T44" s="92"/>
      <c r="U44" s="92"/>
      <c r="V44" s="92"/>
      <c r="W44" s="92"/>
      <c r="X44" s="92"/>
      <c r="Y44" s="92"/>
      <c r="Z44" s="92"/>
      <c r="AA44" s="92"/>
    </row>
    <row r="45" spans="1:27" ht="12.75" customHeight="1">
      <c r="A45" s="87"/>
      <c r="B45" s="87"/>
      <c r="C45" s="96"/>
      <c r="D45" s="111"/>
      <c r="E45" s="91"/>
      <c r="F45" s="91"/>
      <c r="G45" s="142">
        <v>77</v>
      </c>
      <c r="H45" s="150">
        <v>0</v>
      </c>
      <c r="I45" s="143" t="s">
        <v>15</v>
      </c>
      <c r="J45" s="96"/>
      <c r="K45" s="87"/>
      <c r="L45" s="87"/>
      <c r="M45" s="91"/>
      <c r="N45" s="91"/>
      <c r="O45" s="87">
        <v>-69</v>
      </c>
      <c r="P45" s="140">
        <f>IF(P41=N39,N43,IF(P41=N43,N39,0))</f>
        <v>0</v>
      </c>
      <c r="Q45" s="141" t="str">
        <f>IF(Q41=O39,O43,IF(Q41=O43,O39,0))</f>
        <v>Хайбуллинский р-н 2</v>
      </c>
      <c r="R45" s="143"/>
      <c r="S45" s="143"/>
      <c r="T45" s="92"/>
      <c r="U45" s="92"/>
      <c r="V45" s="92"/>
      <c r="W45" s="92"/>
      <c r="X45" s="92"/>
      <c r="Y45" s="92"/>
      <c r="Z45" s="92"/>
      <c r="AA45" s="92"/>
    </row>
    <row r="46" spans="1:27" ht="12.75" customHeight="1">
      <c r="A46" s="87">
        <v>-44</v>
      </c>
      <c r="B46" s="140">
        <f>IF(F23=D22,D24,IF(F23=D24,D22,0))</f>
        <v>0</v>
      </c>
      <c r="C46" s="141" t="str">
        <f>IF(G23=E22,E24,IF(G23=E24,E22,0))</f>
        <v>г.Межгорье</v>
      </c>
      <c r="D46" s="103"/>
      <c r="E46" s="91"/>
      <c r="F46" s="91"/>
      <c r="G46" s="144"/>
      <c r="H46" s="149"/>
      <c r="I46" s="115" t="s">
        <v>106</v>
      </c>
      <c r="J46" s="115"/>
      <c r="K46" s="91"/>
      <c r="L46" s="91"/>
      <c r="M46" s="87">
        <v>-67</v>
      </c>
      <c r="N46" s="140">
        <f>IF(N39=L38,L40,IF(N39=L40,L38,0))</f>
        <v>0</v>
      </c>
      <c r="O46" s="141" t="str">
        <f>IF(O39=M38,M40,IF(O39=M40,M38,0))</f>
        <v>Бакалинский р-н</v>
      </c>
      <c r="P46" s="90"/>
      <c r="Q46" s="110"/>
      <c r="R46" s="173" t="s">
        <v>107</v>
      </c>
      <c r="S46" s="173"/>
      <c r="T46" s="92"/>
      <c r="U46" s="92"/>
      <c r="V46" s="92"/>
      <c r="W46" s="92"/>
      <c r="X46" s="92"/>
      <c r="Y46" s="92"/>
      <c r="Z46" s="92"/>
      <c r="AA46" s="92"/>
    </row>
    <row r="47" spans="1:27" ht="12.75" customHeight="1">
      <c r="A47" s="87"/>
      <c r="B47" s="87"/>
      <c r="C47" s="142">
        <v>73</v>
      </c>
      <c r="D47" s="150">
        <v>0</v>
      </c>
      <c r="E47" s="143" t="s">
        <v>136</v>
      </c>
      <c r="F47" s="96"/>
      <c r="G47" s="144"/>
      <c r="H47" s="148"/>
      <c r="I47" s="91"/>
      <c r="J47" s="91"/>
      <c r="K47" s="91"/>
      <c r="L47" s="91"/>
      <c r="M47" s="87"/>
      <c r="N47" s="87"/>
      <c r="O47" s="142">
        <v>70</v>
      </c>
      <c r="P47" s="150">
        <v>0</v>
      </c>
      <c r="Q47" s="143" t="s">
        <v>14</v>
      </c>
      <c r="R47" s="143"/>
      <c r="S47" s="143"/>
      <c r="T47" s="92"/>
      <c r="U47" s="92"/>
      <c r="V47" s="92"/>
      <c r="W47" s="92"/>
      <c r="X47" s="92"/>
      <c r="Y47" s="92"/>
      <c r="Z47" s="92"/>
      <c r="AA47" s="92"/>
    </row>
    <row r="48" spans="1:27" ht="12.75" customHeight="1">
      <c r="A48" s="87">
        <v>-45</v>
      </c>
      <c r="B48" s="140">
        <f>IF(F27=D26,D28,IF(F27=D28,D26,0))</f>
        <v>0</v>
      </c>
      <c r="C48" s="145" t="str">
        <f>IF(G27=E26,E28,IF(G27=E28,E26,0))</f>
        <v>Ермекеевский р-н 1</v>
      </c>
      <c r="D48" s="111"/>
      <c r="E48" s="144"/>
      <c r="F48" s="96"/>
      <c r="G48" s="144"/>
      <c r="H48" s="96"/>
      <c r="I48" s="91"/>
      <c r="J48" s="91"/>
      <c r="K48" s="91"/>
      <c r="L48" s="91"/>
      <c r="M48" s="87">
        <v>-68</v>
      </c>
      <c r="N48" s="140">
        <f>IF(N43=L42,L44,IF(N43=L44,L42,0))</f>
        <v>0</v>
      </c>
      <c r="O48" s="145" t="str">
        <f>IF(O43=M42,M44,IF(O43=M44,M42,0))</f>
        <v>Караидельский р-н</v>
      </c>
      <c r="P48" s="96"/>
      <c r="Q48" s="110"/>
      <c r="R48" s="173" t="s">
        <v>108</v>
      </c>
      <c r="S48" s="173"/>
      <c r="T48" s="92"/>
      <c r="U48" s="92"/>
      <c r="V48" s="92"/>
      <c r="W48" s="92"/>
      <c r="X48" s="92"/>
      <c r="Y48" s="92"/>
      <c r="Z48" s="92"/>
      <c r="AA48" s="92"/>
    </row>
    <row r="49" spans="1:27" ht="12.75" customHeight="1">
      <c r="A49" s="87"/>
      <c r="B49" s="87"/>
      <c r="C49" s="91"/>
      <c r="D49" s="112"/>
      <c r="E49" s="142">
        <v>76</v>
      </c>
      <c r="F49" s="150">
        <v>0</v>
      </c>
      <c r="G49" s="151" t="s">
        <v>136</v>
      </c>
      <c r="H49" s="96"/>
      <c r="I49" s="91"/>
      <c r="J49" s="91"/>
      <c r="K49" s="91"/>
      <c r="L49" s="91"/>
      <c r="M49" s="91"/>
      <c r="N49" s="91"/>
      <c r="O49" s="87">
        <v>-70</v>
      </c>
      <c r="P49" s="140">
        <f>IF(P47=N46,N48,IF(P47=N48,N46,0))</f>
        <v>0</v>
      </c>
      <c r="Q49" s="141" t="str">
        <f>IF(Q47=O46,O48,IF(Q47=O48,O46,0))</f>
        <v>Бакалинский р-н</v>
      </c>
      <c r="R49" s="143"/>
      <c r="S49" s="143"/>
      <c r="T49" s="92"/>
      <c r="U49" s="92"/>
      <c r="V49" s="92"/>
      <c r="W49" s="92"/>
      <c r="X49" s="92"/>
      <c r="Y49" s="92"/>
      <c r="Z49" s="92"/>
      <c r="AA49" s="92"/>
    </row>
    <row r="50" spans="1:27" ht="12.75" customHeight="1">
      <c r="A50" s="87">
        <v>-46</v>
      </c>
      <c r="B50" s="140">
        <f>IF(F31=D30,D32,IF(F31=D32,D30,0))</f>
        <v>0</v>
      </c>
      <c r="C50" s="141" t="str">
        <f>IF(G31=E30,E32,IF(G31=E32,E30,0))</f>
        <v>Чекмагушевский р-н</v>
      </c>
      <c r="D50" s="103"/>
      <c r="E50" s="144"/>
      <c r="F50" s="149"/>
      <c r="G50" s="91"/>
      <c r="H50" s="91"/>
      <c r="I50" s="91"/>
      <c r="J50" s="91"/>
      <c r="K50" s="91"/>
      <c r="L50" s="91"/>
      <c r="M50" s="96"/>
      <c r="N50" s="96"/>
      <c r="O50" s="91"/>
      <c r="P50" s="91"/>
      <c r="Q50" s="110"/>
      <c r="R50" s="173" t="s">
        <v>109</v>
      </c>
      <c r="S50" s="173"/>
      <c r="T50" s="92"/>
      <c r="U50" s="92"/>
      <c r="V50" s="92"/>
      <c r="W50" s="92"/>
      <c r="X50" s="92"/>
      <c r="Y50" s="92"/>
      <c r="Z50" s="92"/>
      <c r="AA50" s="92"/>
    </row>
    <row r="51" spans="1:27" ht="12.75" customHeight="1">
      <c r="A51" s="87"/>
      <c r="B51" s="87"/>
      <c r="C51" s="142">
        <v>74</v>
      </c>
      <c r="D51" s="150">
        <v>0</v>
      </c>
      <c r="E51" s="151" t="s">
        <v>9</v>
      </c>
      <c r="F51" s="148"/>
      <c r="G51" s="87">
        <v>-77</v>
      </c>
      <c r="H51" s="140">
        <f>IF(H45=F41,F49,IF(H45=F49,F41,0))</f>
        <v>0</v>
      </c>
      <c r="I51" s="141" t="str">
        <f>IF(I45=G41,G49,IF(I45=G49,G41,0))</f>
        <v>Ермекеевский р-н 1</v>
      </c>
      <c r="J51" s="90"/>
      <c r="K51" s="87">
        <v>-71</v>
      </c>
      <c r="L51" s="140">
        <f>IF(D39=B38,B40,IF(D39=B40,B38,0))</f>
        <v>0</v>
      </c>
      <c r="M51" s="141" t="str">
        <f>IF(E39=C38,C40,IF(E39=C40,C38,0))</f>
        <v>Ермекеевский р-н 2</v>
      </c>
      <c r="N51" s="90"/>
      <c r="O51" s="91"/>
      <c r="P51" s="91"/>
      <c r="Q51" s="91"/>
      <c r="R51" s="91"/>
      <c r="S51" s="91"/>
      <c r="T51" s="92"/>
      <c r="U51" s="92"/>
      <c r="V51" s="92"/>
      <c r="W51" s="92"/>
      <c r="X51" s="92"/>
      <c r="Y51" s="92"/>
      <c r="Z51" s="92"/>
      <c r="AA51" s="92"/>
    </row>
    <row r="52" spans="1:27" ht="12.75" customHeight="1">
      <c r="A52" s="87">
        <v>-47</v>
      </c>
      <c r="B52" s="140">
        <f>IF(F35=D34,D36,IF(F35=D36,D34,0))</f>
        <v>0</v>
      </c>
      <c r="C52" s="145" t="str">
        <f>IF(G35=E34,E36,IF(G35=E36,E34,0))</f>
        <v>Нуримановский р-н</v>
      </c>
      <c r="D52" s="111"/>
      <c r="E52" s="91"/>
      <c r="F52" s="91"/>
      <c r="G52" s="91"/>
      <c r="H52" s="91"/>
      <c r="I52" s="115" t="s">
        <v>110</v>
      </c>
      <c r="J52" s="115"/>
      <c r="K52" s="87"/>
      <c r="L52" s="87"/>
      <c r="M52" s="142">
        <v>79</v>
      </c>
      <c r="N52" s="150">
        <v>0</v>
      </c>
      <c r="O52" s="143" t="s">
        <v>18</v>
      </c>
      <c r="P52" s="96"/>
      <c r="Q52" s="91"/>
      <c r="R52" s="91"/>
      <c r="S52" s="91"/>
      <c r="T52" s="92"/>
      <c r="U52" s="92"/>
      <c r="V52" s="92"/>
      <c r="W52" s="92"/>
      <c r="X52" s="92"/>
      <c r="Y52" s="92"/>
      <c r="Z52" s="92"/>
      <c r="AA52" s="92"/>
    </row>
    <row r="53" spans="1:27" ht="12.75" customHeight="1">
      <c r="A53" s="87"/>
      <c r="B53" s="87"/>
      <c r="C53" s="91"/>
      <c r="D53" s="112"/>
      <c r="E53" s="87">
        <v>-75</v>
      </c>
      <c r="F53" s="140">
        <f>IF(F41=D39,D43,IF(F41=D43,D39,0))</f>
        <v>0</v>
      </c>
      <c r="G53" s="141" t="str">
        <f>IF(G41=E39,E43,IF(G41=E43,E39,0))</f>
        <v>Альшеевский р-н</v>
      </c>
      <c r="H53" s="90"/>
      <c r="I53" s="110"/>
      <c r="J53" s="110"/>
      <c r="K53" s="87">
        <v>-72</v>
      </c>
      <c r="L53" s="140">
        <f>IF(D43=B42,B44,IF(D43=B44,B42,0))</f>
        <v>0</v>
      </c>
      <c r="M53" s="145" t="str">
        <f>IF(E43=C42,C44,IF(E43=C44,C42,0))</f>
        <v>Благоварский р-н</v>
      </c>
      <c r="N53" s="96"/>
      <c r="O53" s="144"/>
      <c r="P53" s="96"/>
      <c r="Q53" s="96"/>
      <c r="R53" s="91"/>
      <c r="S53" s="96"/>
      <c r="T53" s="92"/>
      <c r="U53" s="92"/>
      <c r="V53" s="92"/>
      <c r="W53" s="92"/>
      <c r="X53" s="92"/>
      <c r="Y53" s="92"/>
      <c r="Z53" s="92"/>
      <c r="AA53" s="92"/>
    </row>
    <row r="54" spans="1:27" ht="12.75" customHeight="1">
      <c r="A54" s="87"/>
      <c r="B54" s="87"/>
      <c r="C54" s="91"/>
      <c r="D54" s="112"/>
      <c r="E54" s="87"/>
      <c r="F54" s="87"/>
      <c r="G54" s="142">
        <v>78</v>
      </c>
      <c r="H54" s="150">
        <v>0</v>
      </c>
      <c r="I54" s="143" t="s">
        <v>20</v>
      </c>
      <c r="J54" s="96"/>
      <c r="K54" s="87"/>
      <c r="L54" s="87"/>
      <c r="M54" s="91"/>
      <c r="N54" s="91"/>
      <c r="O54" s="142">
        <v>81</v>
      </c>
      <c r="P54" s="150">
        <v>0</v>
      </c>
      <c r="Q54" s="155" t="s">
        <v>18</v>
      </c>
      <c r="R54" s="155"/>
      <c r="S54" s="155"/>
      <c r="T54" s="92"/>
      <c r="U54" s="92"/>
      <c r="V54" s="92"/>
      <c r="W54" s="92"/>
      <c r="X54" s="92"/>
      <c r="Y54" s="92"/>
      <c r="Z54" s="92"/>
      <c r="AA54" s="92"/>
    </row>
    <row r="55" spans="1:27" ht="12.75" customHeight="1">
      <c r="A55" s="87"/>
      <c r="B55" s="87"/>
      <c r="C55" s="91"/>
      <c r="D55" s="112"/>
      <c r="E55" s="87">
        <v>-76</v>
      </c>
      <c r="F55" s="140">
        <f>IF(F49=D47,D51,IF(F49=D51,D47,0))</f>
        <v>0</v>
      </c>
      <c r="G55" s="145" t="str">
        <f>IF(G49=E47,E51,IF(G49=E51,E47,0))</f>
        <v>Нуримановский р-н</v>
      </c>
      <c r="H55" s="96"/>
      <c r="I55" s="115" t="s">
        <v>111</v>
      </c>
      <c r="J55" s="115"/>
      <c r="K55" s="87">
        <v>-73</v>
      </c>
      <c r="L55" s="140">
        <f>IF(D47=B46,B48,IF(D47=B48,B46,0))</f>
        <v>0</v>
      </c>
      <c r="M55" s="141" t="str">
        <f>IF(E47=C46,C48,IF(E47=C48,C46,0))</f>
        <v>г.Межгорье</v>
      </c>
      <c r="N55" s="90"/>
      <c r="O55" s="144"/>
      <c r="P55" s="96"/>
      <c r="Q55" s="114"/>
      <c r="R55" s="173" t="s">
        <v>112</v>
      </c>
      <c r="S55" s="173"/>
      <c r="T55" s="92"/>
      <c r="U55" s="92"/>
      <c r="V55" s="92"/>
      <c r="W55" s="92"/>
      <c r="X55" s="92"/>
      <c r="Y55" s="92"/>
      <c r="Z55" s="92"/>
      <c r="AA55" s="92"/>
    </row>
    <row r="56" spans="1:27" ht="12.75" customHeight="1">
      <c r="A56" s="87"/>
      <c r="B56" s="87"/>
      <c r="C56" s="91"/>
      <c r="D56" s="112"/>
      <c r="E56" s="91"/>
      <c r="F56" s="91"/>
      <c r="G56" s="87">
        <v>-78</v>
      </c>
      <c r="H56" s="140">
        <f>IF(H54=F53,F55,IF(H54=F55,F53,0))</f>
        <v>0</v>
      </c>
      <c r="I56" s="141" t="str">
        <f>IF(I54=G53,G55,IF(I54=G55,G53,0))</f>
        <v>Нуримановский р-н</v>
      </c>
      <c r="J56" s="90"/>
      <c r="K56" s="87"/>
      <c r="L56" s="87"/>
      <c r="M56" s="142">
        <v>80</v>
      </c>
      <c r="N56" s="150">
        <v>0</v>
      </c>
      <c r="O56" s="151" t="s">
        <v>59</v>
      </c>
      <c r="P56" s="96"/>
      <c r="Q56" s="110"/>
      <c r="R56" s="91"/>
      <c r="S56" s="110"/>
      <c r="T56" s="92"/>
      <c r="U56" s="92"/>
      <c r="V56" s="92"/>
      <c r="W56" s="92"/>
      <c r="X56" s="92"/>
      <c r="Y56" s="92"/>
      <c r="Z56" s="92"/>
      <c r="AA56" s="92"/>
    </row>
    <row r="57" spans="1:27" ht="12.75" customHeight="1">
      <c r="A57" s="87">
        <v>-32</v>
      </c>
      <c r="B57" s="140">
        <f>IF(D6=B5,B7,IF(D6=B7,B5,0))</f>
        <v>0</v>
      </c>
      <c r="C57" s="141" t="str">
        <f>IF(E6=C5,C7,IF(E6=C7,C5,0))</f>
        <v>_</v>
      </c>
      <c r="D57" s="103"/>
      <c r="E57" s="96"/>
      <c r="F57" s="96"/>
      <c r="G57" s="91"/>
      <c r="H57" s="91"/>
      <c r="I57" s="115" t="s">
        <v>113</v>
      </c>
      <c r="J57" s="115"/>
      <c r="K57" s="87">
        <v>-74</v>
      </c>
      <c r="L57" s="140">
        <f>IF(D51=B50,B52,IF(D51=B52,B50,0))</f>
        <v>0</v>
      </c>
      <c r="M57" s="145" t="str">
        <f>IF(E51=C50,C52,IF(E51=C52,C50,0))</f>
        <v>Чекмагушевский р-н</v>
      </c>
      <c r="N57" s="96"/>
      <c r="O57" s="91"/>
      <c r="P57" s="91"/>
      <c r="Q57" s="91"/>
      <c r="R57" s="91"/>
      <c r="S57" s="91"/>
      <c r="T57" s="92"/>
      <c r="U57" s="92"/>
      <c r="V57" s="92"/>
      <c r="W57" s="92"/>
      <c r="X57" s="92"/>
      <c r="Y57" s="92"/>
      <c r="Z57" s="92"/>
      <c r="AA57" s="92"/>
    </row>
    <row r="58" spans="1:27" ht="12.75" customHeight="1">
      <c r="A58" s="87"/>
      <c r="B58" s="87"/>
      <c r="C58" s="142">
        <v>83</v>
      </c>
      <c r="D58" s="150"/>
      <c r="E58" s="143"/>
      <c r="F58" s="96"/>
      <c r="G58" s="91"/>
      <c r="H58" s="91"/>
      <c r="I58" s="91"/>
      <c r="J58" s="91"/>
      <c r="K58" s="91"/>
      <c r="L58" s="91"/>
      <c r="M58" s="91"/>
      <c r="N58" s="91"/>
      <c r="O58" s="87">
        <v>-81</v>
      </c>
      <c r="P58" s="140">
        <f>IF(P54=N52,N56,IF(P54=N56,N52,0))</f>
        <v>0</v>
      </c>
      <c r="Q58" s="141" t="str">
        <f>IF(Q54=O52,O56,IF(Q54=O56,O52,0))</f>
        <v>г.Межгорье</v>
      </c>
      <c r="R58" s="143"/>
      <c r="S58" s="143"/>
      <c r="T58" s="92"/>
      <c r="U58" s="92"/>
      <c r="V58" s="92"/>
      <c r="W58" s="92"/>
      <c r="X58" s="92"/>
      <c r="Y58" s="92"/>
      <c r="Z58" s="92"/>
      <c r="AA58" s="92"/>
    </row>
    <row r="59" spans="1:27" ht="12.75" customHeight="1">
      <c r="A59" s="87">
        <v>-33</v>
      </c>
      <c r="B59" s="140">
        <f>IF(D10=B9,B11,IF(D10=B11,B9,0))</f>
        <v>0</v>
      </c>
      <c r="C59" s="145" t="str">
        <f>IF(E10=C9,C11,IF(E10=C11,C9,0))</f>
        <v>_</v>
      </c>
      <c r="D59" s="156"/>
      <c r="E59" s="144"/>
      <c r="F59" s="96"/>
      <c r="G59" s="91"/>
      <c r="H59" s="91"/>
      <c r="I59" s="91"/>
      <c r="J59" s="91"/>
      <c r="K59" s="91"/>
      <c r="L59" s="91"/>
      <c r="M59" s="87">
        <v>-79</v>
      </c>
      <c r="N59" s="140">
        <f>IF(N52=L51,L53,IF(N52=L53,L51,0))</f>
        <v>0</v>
      </c>
      <c r="O59" s="141" t="str">
        <f>IF(O52=M51,M53,IF(O52=M53,M51,0))</f>
        <v>Ермекеевский р-н 2</v>
      </c>
      <c r="P59" s="90"/>
      <c r="Q59" s="110"/>
      <c r="R59" s="173" t="s">
        <v>114</v>
      </c>
      <c r="S59" s="173"/>
      <c r="T59" s="92"/>
      <c r="U59" s="92"/>
      <c r="V59" s="92"/>
      <c r="W59" s="92"/>
      <c r="X59" s="92"/>
      <c r="Y59" s="92"/>
      <c r="Z59" s="92"/>
      <c r="AA59" s="92"/>
    </row>
    <row r="60" spans="1:27" ht="12.75" customHeight="1">
      <c r="A60" s="87"/>
      <c r="B60" s="87"/>
      <c r="C60" s="91"/>
      <c r="D60" s="111"/>
      <c r="E60" s="142">
        <v>87</v>
      </c>
      <c r="F60" s="150"/>
      <c r="G60" s="143"/>
      <c r="H60" s="96"/>
      <c r="I60" s="91"/>
      <c r="J60" s="91"/>
      <c r="K60" s="91"/>
      <c r="L60" s="91"/>
      <c r="M60" s="87"/>
      <c r="N60" s="87"/>
      <c r="O60" s="142">
        <v>82</v>
      </c>
      <c r="P60" s="150">
        <v>0</v>
      </c>
      <c r="Q60" s="143" t="s">
        <v>137</v>
      </c>
      <c r="R60" s="143"/>
      <c r="S60" s="143"/>
      <c r="T60" s="92"/>
      <c r="U60" s="92"/>
      <c r="V60" s="92"/>
      <c r="W60" s="92"/>
      <c r="X60" s="92"/>
      <c r="Y60" s="92"/>
      <c r="Z60" s="92"/>
      <c r="AA60" s="92"/>
    </row>
    <row r="61" spans="1:27" ht="12.75" customHeight="1">
      <c r="A61" s="87">
        <v>-34</v>
      </c>
      <c r="B61" s="140">
        <f>IF(D14=B13,B15,IF(D14=B15,B13,0))</f>
        <v>0</v>
      </c>
      <c r="C61" s="141" t="str">
        <f>IF(E14=C13,C15,IF(E14=C15,C13,0))</f>
        <v>_</v>
      </c>
      <c r="D61" s="103"/>
      <c r="E61" s="144"/>
      <c r="F61" s="157"/>
      <c r="G61" s="144"/>
      <c r="H61" s="96"/>
      <c r="I61" s="91"/>
      <c r="J61" s="91"/>
      <c r="K61" s="91"/>
      <c r="L61" s="91"/>
      <c r="M61" s="87">
        <v>-80</v>
      </c>
      <c r="N61" s="140">
        <f>IF(N56=L55,L57,IF(N56=L57,L55,0))</f>
        <v>0</v>
      </c>
      <c r="O61" s="145" t="str">
        <f>IF(O56=M55,M57,IF(O56=M57,M55,0))</f>
        <v>Чекмагушевский р-н</v>
      </c>
      <c r="P61" s="90"/>
      <c r="Q61" s="110"/>
      <c r="R61" s="173" t="s">
        <v>115</v>
      </c>
      <c r="S61" s="173"/>
      <c r="T61" s="92"/>
      <c r="U61" s="92"/>
      <c r="V61" s="92"/>
      <c r="W61" s="92"/>
      <c r="X61" s="92"/>
      <c r="Y61" s="92"/>
      <c r="Z61" s="92"/>
      <c r="AA61" s="92"/>
    </row>
    <row r="62" spans="1:27" ht="12.75" customHeight="1">
      <c r="A62" s="87"/>
      <c r="B62" s="87"/>
      <c r="C62" s="142">
        <v>84</v>
      </c>
      <c r="D62" s="150"/>
      <c r="E62" s="151"/>
      <c r="F62" s="96"/>
      <c r="G62" s="144"/>
      <c r="H62" s="96"/>
      <c r="I62" s="91"/>
      <c r="J62" s="91"/>
      <c r="K62" s="91"/>
      <c r="L62" s="91"/>
      <c r="M62" s="91"/>
      <c r="N62" s="91"/>
      <c r="O62" s="87">
        <v>-82</v>
      </c>
      <c r="P62" s="140">
        <f>IF(P60=N59,N61,IF(P60=N61,N59,0))</f>
        <v>0</v>
      </c>
      <c r="Q62" s="141" t="str">
        <f>IF(Q60=O59,O61,IF(Q60=O61,O59,0))</f>
        <v>Чекмагушевский р-н</v>
      </c>
      <c r="R62" s="143"/>
      <c r="S62" s="143"/>
      <c r="T62" s="92"/>
      <c r="U62" s="92"/>
      <c r="V62" s="92"/>
      <c r="W62" s="92"/>
      <c r="X62" s="92"/>
      <c r="Y62" s="92"/>
      <c r="Z62" s="92"/>
      <c r="AA62" s="92"/>
    </row>
    <row r="63" spans="1:27" ht="12.75" customHeight="1">
      <c r="A63" s="87">
        <v>-35</v>
      </c>
      <c r="B63" s="140">
        <f>IF(D18=B17,B19,IF(D18=B19,B17,0))</f>
        <v>0</v>
      </c>
      <c r="C63" s="145" t="str">
        <f>IF(E18=C17,C19,IF(E18=C19,C17,0))</f>
        <v>_</v>
      </c>
      <c r="D63" s="103"/>
      <c r="E63" s="91"/>
      <c r="F63" s="96"/>
      <c r="G63" s="144"/>
      <c r="H63" s="96"/>
      <c r="I63" s="91"/>
      <c r="J63" s="91"/>
      <c r="K63" s="91"/>
      <c r="L63" s="91"/>
      <c r="M63" s="96"/>
      <c r="N63" s="96"/>
      <c r="O63" s="91"/>
      <c r="P63" s="91"/>
      <c r="Q63" s="110"/>
      <c r="R63" s="173" t="s">
        <v>116</v>
      </c>
      <c r="S63" s="173"/>
      <c r="T63" s="92"/>
      <c r="U63" s="92"/>
      <c r="V63" s="92"/>
      <c r="W63" s="92"/>
      <c r="X63" s="92"/>
      <c r="Y63" s="92"/>
      <c r="Z63" s="92"/>
      <c r="AA63" s="92"/>
    </row>
    <row r="64" spans="1:27" ht="12.75" customHeight="1">
      <c r="A64" s="87"/>
      <c r="B64" s="87"/>
      <c r="C64" s="96"/>
      <c r="D64" s="111"/>
      <c r="E64" s="91"/>
      <c r="F64" s="96"/>
      <c r="G64" s="142">
        <v>89</v>
      </c>
      <c r="H64" s="150"/>
      <c r="I64" s="143"/>
      <c r="J64" s="96"/>
      <c r="K64" s="87">
        <v>-83</v>
      </c>
      <c r="L64" s="140">
        <f>IF(D58=B57,B59,IF(D58=B59,B57,0))</f>
        <v>0</v>
      </c>
      <c r="M64" s="141">
        <f>IF(E58=C57,C59,IF(E58=C59,C57,0))</f>
        <v>0</v>
      </c>
      <c r="N64" s="90"/>
      <c r="O64" s="91"/>
      <c r="P64" s="91"/>
      <c r="Q64" s="91"/>
      <c r="R64" s="91"/>
      <c r="S64" s="91"/>
      <c r="T64" s="92"/>
      <c r="U64" s="92"/>
      <c r="V64" s="92"/>
      <c r="W64" s="92"/>
      <c r="X64" s="92"/>
      <c r="Y64" s="92"/>
      <c r="Z64" s="92"/>
      <c r="AA64" s="92"/>
    </row>
    <row r="65" spans="1:27" ht="12.75" customHeight="1">
      <c r="A65" s="87">
        <v>-36</v>
      </c>
      <c r="B65" s="140">
        <f>IF(D22=B21,B23,IF(D22=B23,B21,0))</f>
        <v>0</v>
      </c>
      <c r="C65" s="141" t="str">
        <f>IF(E22=C21,C23,IF(E22=C23,C21,0))</f>
        <v>_</v>
      </c>
      <c r="D65" s="103"/>
      <c r="E65" s="91"/>
      <c r="F65" s="96"/>
      <c r="G65" s="144"/>
      <c r="H65" s="96"/>
      <c r="I65" s="115" t="s">
        <v>117</v>
      </c>
      <c r="J65" s="115"/>
      <c r="K65" s="87"/>
      <c r="L65" s="87"/>
      <c r="M65" s="142">
        <v>91</v>
      </c>
      <c r="N65" s="150"/>
      <c r="O65" s="143"/>
      <c r="P65" s="96"/>
      <c r="Q65" s="91"/>
      <c r="R65" s="91"/>
      <c r="S65" s="91"/>
      <c r="T65" s="92"/>
      <c r="U65" s="92"/>
      <c r="V65" s="92"/>
      <c r="W65" s="92"/>
      <c r="X65" s="92"/>
      <c r="Y65" s="92"/>
      <c r="Z65" s="92"/>
      <c r="AA65" s="92"/>
    </row>
    <row r="66" spans="1:27" ht="12.75" customHeight="1">
      <c r="A66" s="87"/>
      <c r="B66" s="87"/>
      <c r="C66" s="142">
        <v>85</v>
      </c>
      <c r="D66" s="150"/>
      <c r="E66" s="143"/>
      <c r="F66" s="96"/>
      <c r="G66" s="144"/>
      <c r="H66" s="96"/>
      <c r="I66" s="91"/>
      <c r="J66" s="91"/>
      <c r="K66" s="87">
        <v>-84</v>
      </c>
      <c r="L66" s="140">
        <f>IF(D62=B61,B63,IF(D62=B63,B61,0))</f>
        <v>0</v>
      </c>
      <c r="M66" s="145">
        <f>IF(E62=C61,C63,IF(E62=C63,C61,0))</f>
        <v>0</v>
      </c>
      <c r="N66" s="158"/>
      <c r="O66" s="144"/>
      <c r="P66" s="96"/>
      <c r="Q66" s="96"/>
      <c r="R66" s="91"/>
      <c r="S66" s="96"/>
      <c r="T66" s="92"/>
      <c r="U66" s="92"/>
      <c r="V66" s="92"/>
      <c r="W66" s="92"/>
      <c r="X66" s="92"/>
      <c r="Y66" s="92"/>
      <c r="Z66" s="92"/>
      <c r="AA66" s="92"/>
    </row>
    <row r="67" spans="1:27" ht="12.75" customHeight="1">
      <c r="A67" s="87">
        <v>-37</v>
      </c>
      <c r="B67" s="140">
        <f>IF(D26=B25,B27,IF(D26=B27,B25,0))</f>
        <v>0</v>
      </c>
      <c r="C67" s="145" t="str">
        <f>IF(E26=C25,C27,IF(E26=C27,C25,0))</f>
        <v>_</v>
      </c>
      <c r="D67" s="103"/>
      <c r="E67" s="144"/>
      <c r="F67" s="96"/>
      <c r="G67" s="144"/>
      <c r="H67" s="96"/>
      <c r="I67" s="91"/>
      <c r="J67" s="91"/>
      <c r="K67" s="87"/>
      <c r="L67" s="87"/>
      <c r="M67" s="91"/>
      <c r="N67" s="91"/>
      <c r="O67" s="142">
        <v>93</v>
      </c>
      <c r="P67" s="150"/>
      <c r="Q67" s="155"/>
      <c r="R67" s="155"/>
      <c r="S67" s="155"/>
      <c r="T67" s="92"/>
      <c r="U67" s="92"/>
      <c r="V67" s="92"/>
      <c r="W67" s="92"/>
      <c r="X67" s="92"/>
      <c r="Y67" s="92"/>
      <c r="Z67" s="92"/>
      <c r="AA67" s="92"/>
    </row>
    <row r="68" spans="1:27" ht="12.75" customHeight="1">
      <c r="A68" s="87"/>
      <c r="B68" s="87"/>
      <c r="C68" s="91"/>
      <c r="D68" s="112"/>
      <c r="E68" s="142">
        <v>88</v>
      </c>
      <c r="F68" s="150"/>
      <c r="G68" s="151"/>
      <c r="H68" s="96"/>
      <c r="I68" s="91"/>
      <c r="J68" s="91"/>
      <c r="K68" s="87">
        <v>-85</v>
      </c>
      <c r="L68" s="140">
        <f>IF(D66=B65,B67,IF(D66=B67,B65,0))</f>
        <v>0</v>
      </c>
      <c r="M68" s="141">
        <f>IF(E66=C65,C67,IF(E66=C67,C65,0))</f>
        <v>0</v>
      </c>
      <c r="N68" s="90"/>
      <c r="O68" s="144"/>
      <c r="P68" s="96"/>
      <c r="Q68" s="114"/>
      <c r="R68" s="173" t="s">
        <v>118</v>
      </c>
      <c r="S68" s="173"/>
      <c r="T68" s="92"/>
      <c r="U68" s="92"/>
      <c r="V68" s="92"/>
      <c r="W68" s="92"/>
      <c r="X68" s="92"/>
      <c r="Y68" s="92"/>
      <c r="Z68" s="92"/>
      <c r="AA68" s="92"/>
    </row>
    <row r="69" spans="1:27" ht="12.75" customHeight="1">
      <c r="A69" s="87">
        <v>-38</v>
      </c>
      <c r="B69" s="140">
        <f>IF(D30=B29,B31,IF(D30=B31,B29,0))</f>
        <v>0</v>
      </c>
      <c r="C69" s="141" t="str">
        <f>IF(E30=C29,C31,IF(E30=C31,C29,0))</f>
        <v>_</v>
      </c>
      <c r="D69" s="103"/>
      <c r="E69" s="144"/>
      <c r="F69" s="96"/>
      <c r="G69" s="91"/>
      <c r="H69" s="91"/>
      <c r="I69" s="91"/>
      <c r="J69" s="91"/>
      <c r="K69" s="87"/>
      <c r="L69" s="87"/>
      <c r="M69" s="142">
        <v>92</v>
      </c>
      <c r="N69" s="150"/>
      <c r="O69" s="151"/>
      <c r="P69" s="96"/>
      <c r="Q69" s="110"/>
      <c r="R69" s="91"/>
      <c r="S69" s="110"/>
      <c r="T69" s="92"/>
      <c r="U69" s="92"/>
      <c r="V69" s="92"/>
      <c r="W69" s="92"/>
      <c r="X69" s="92"/>
      <c r="Y69" s="92"/>
      <c r="Z69" s="92"/>
      <c r="AA69" s="92"/>
    </row>
    <row r="70" spans="1:27" ht="12.75" customHeight="1">
      <c r="A70" s="87"/>
      <c r="B70" s="87"/>
      <c r="C70" s="142">
        <v>86</v>
      </c>
      <c r="D70" s="150"/>
      <c r="E70" s="151"/>
      <c r="F70" s="96"/>
      <c r="G70" s="87">
        <v>-89</v>
      </c>
      <c r="H70" s="140">
        <f>IF(H64=F60,F68,IF(H64=F68,F60,0))</f>
        <v>0</v>
      </c>
      <c r="I70" s="141">
        <f>IF(I64=G60,G68,IF(I64=G68,G60,0))</f>
        <v>0</v>
      </c>
      <c r="J70" s="90"/>
      <c r="K70" s="87">
        <v>-86</v>
      </c>
      <c r="L70" s="140">
        <f>IF(D70=B69,B71,IF(D70=B71,B69,0))</f>
        <v>0</v>
      </c>
      <c r="M70" s="145">
        <f>IF(E70=C69,C71,IF(E70=C71,C69,0))</f>
        <v>0</v>
      </c>
      <c r="N70" s="158"/>
      <c r="O70" s="91"/>
      <c r="P70" s="91"/>
      <c r="Q70" s="91"/>
      <c r="R70" s="91"/>
      <c r="S70" s="91"/>
      <c r="T70" s="92"/>
      <c r="U70" s="92"/>
      <c r="V70" s="92"/>
      <c r="W70" s="92"/>
      <c r="X70" s="92"/>
      <c r="Y70" s="92"/>
      <c r="Z70" s="92"/>
      <c r="AA70" s="92"/>
    </row>
    <row r="71" spans="1:27" ht="12.75" customHeight="1">
      <c r="A71" s="87">
        <v>-39</v>
      </c>
      <c r="B71" s="140">
        <f>IF(D34=B33,B35,IF(D34=B35,B33,0))</f>
        <v>0</v>
      </c>
      <c r="C71" s="145" t="str">
        <f>IF(E34=C33,C35,IF(E34=C35,C33,0))</f>
        <v>_</v>
      </c>
      <c r="D71" s="103"/>
      <c r="E71" s="91"/>
      <c r="F71" s="91"/>
      <c r="G71" s="91"/>
      <c r="H71" s="91"/>
      <c r="I71" s="115" t="s">
        <v>119</v>
      </c>
      <c r="J71" s="115"/>
      <c r="K71" s="91"/>
      <c r="L71" s="91"/>
      <c r="M71" s="91"/>
      <c r="N71" s="91"/>
      <c r="O71" s="87">
        <v>-93</v>
      </c>
      <c r="P71" s="140">
        <f>IF(P67=N65,N69,IF(P67=N69,N65,0))</f>
        <v>0</v>
      </c>
      <c r="Q71" s="141">
        <f>IF(Q67=O65,O69,IF(Q67=O69,O65,0))</f>
        <v>0</v>
      </c>
      <c r="R71" s="143"/>
      <c r="S71" s="143"/>
      <c r="T71" s="92"/>
      <c r="U71" s="92"/>
      <c r="V71" s="92"/>
      <c r="W71" s="92"/>
      <c r="X71" s="92"/>
      <c r="Y71" s="92"/>
      <c r="Z71" s="92"/>
      <c r="AA71" s="92"/>
    </row>
    <row r="72" spans="1:27" ht="12.75" customHeight="1">
      <c r="A72" s="87"/>
      <c r="B72" s="87"/>
      <c r="C72" s="91"/>
      <c r="D72" s="112"/>
      <c r="E72" s="87">
        <v>-87</v>
      </c>
      <c r="F72" s="140">
        <f>IF(F60=D58,D62,IF(F60=D62,D58,0))</f>
        <v>0</v>
      </c>
      <c r="G72" s="141">
        <f>IF(G60=E58,E62,IF(G60=E62,E58,0))</f>
        <v>0</v>
      </c>
      <c r="H72" s="90"/>
      <c r="I72" s="110"/>
      <c r="J72" s="110"/>
      <c r="K72" s="91"/>
      <c r="L72" s="91"/>
      <c r="M72" s="87">
        <v>-91</v>
      </c>
      <c r="N72" s="140">
        <f>IF(N65=L64,L66,IF(N65=L66,L64,0))</f>
        <v>0</v>
      </c>
      <c r="O72" s="141">
        <f>IF(O65=M64,M66,IF(O65=M66,M64,0))</f>
        <v>0</v>
      </c>
      <c r="P72" s="90"/>
      <c r="Q72" s="110"/>
      <c r="R72" s="173" t="s">
        <v>120</v>
      </c>
      <c r="S72" s="173"/>
      <c r="T72" s="92"/>
      <c r="U72" s="92"/>
      <c r="V72" s="92"/>
      <c r="W72" s="92"/>
      <c r="X72" s="92"/>
      <c r="Y72" s="92"/>
      <c r="Z72" s="92"/>
      <c r="AA72" s="92"/>
    </row>
    <row r="73" spans="1:27" ht="12.75" customHeight="1">
      <c r="A73" s="87"/>
      <c r="B73" s="87"/>
      <c r="C73" s="91"/>
      <c r="D73" s="112"/>
      <c r="E73" s="87"/>
      <c r="F73" s="87"/>
      <c r="G73" s="142">
        <v>90</v>
      </c>
      <c r="H73" s="150"/>
      <c r="I73" s="143"/>
      <c r="J73" s="96"/>
      <c r="K73" s="91"/>
      <c r="L73" s="91"/>
      <c r="M73" s="87"/>
      <c r="N73" s="87"/>
      <c r="O73" s="142">
        <v>94</v>
      </c>
      <c r="P73" s="150"/>
      <c r="Q73" s="143"/>
      <c r="R73" s="143"/>
      <c r="S73" s="143"/>
      <c r="T73" s="92"/>
      <c r="U73" s="92"/>
      <c r="V73" s="92"/>
      <c r="W73" s="92"/>
      <c r="X73" s="92"/>
      <c r="Y73" s="92"/>
      <c r="Z73" s="92"/>
      <c r="AA73" s="92"/>
    </row>
    <row r="74" spans="1:27" ht="12.75" customHeight="1">
      <c r="A74" s="91"/>
      <c r="B74" s="91"/>
      <c r="C74" s="91"/>
      <c r="D74" s="112"/>
      <c r="E74" s="87">
        <v>-88</v>
      </c>
      <c r="F74" s="140">
        <f>IF(F68=D66,D70,IF(F68=D70,D66,0))</f>
        <v>0</v>
      </c>
      <c r="G74" s="145">
        <f>IF(G68=E66,E70,IF(G68=E70,E66,0))</f>
        <v>0</v>
      </c>
      <c r="H74" s="90"/>
      <c r="I74" s="115" t="s">
        <v>121</v>
      </c>
      <c r="J74" s="115"/>
      <c r="K74" s="91"/>
      <c r="L74" s="91"/>
      <c r="M74" s="87">
        <v>-92</v>
      </c>
      <c r="N74" s="140">
        <f>IF(N69=L68,L70,IF(N69=L70,L68,0))</f>
        <v>0</v>
      </c>
      <c r="O74" s="145">
        <f>IF(O69=M68,M70,IF(O69=M70,M68,0))</f>
        <v>0</v>
      </c>
      <c r="P74" s="90"/>
      <c r="Q74" s="110"/>
      <c r="R74" s="173" t="s">
        <v>122</v>
      </c>
      <c r="S74" s="173"/>
      <c r="T74" s="92"/>
      <c r="U74" s="92"/>
      <c r="V74" s="92"/>
      <c r="W74" s="92"/>
      <c r="X74" s="92"/>
      <c r="Y74" s="92"/>
      <c r="Z74" s="92"/>
      <c r="AA74" s="92"/>
    </row>
    <row r="75" spans="1:27" ht="12.75" customHeight="1">
      <c r="A75" s="91"/>
      <c r="B75" s="91"/>
      <c r="C75" s="91"/>
      <c r="D75" s="91"/>
      <c r="E75" s="91"/>
      <c r="F75" s="91"/>
      <c r="G75" s="87">
        <v>-90</v>
      </c>
      <c r="H75" s="140">
        <f>IF(H73=F72,F74,IF(H73=F74,F72,0))</f>
        <v>0</v>
      </c>
      <c r="I75" s="141">
        <f>IF(I73=G72,G74,IF(I73=G74,G72,0))</f>
        <v>0</v>
      </c>
      <c r="J75" s="90"/>
      <c r="K75" s="91"/>
      <c r="L75" s="91"/>
      <c r="M75" s="91"/>
      <c r="N75" s="91"/>
      <c r="O75" s="87">
        <v>-94</v>
      </c>
      <c r="P75" s="140">
        <f>IF(P73=N72,N74,IF(P73=N74,N72,0))</f>
        <v>0</v>
      </c>
      <c r="Q75" s="141">
        <f>IF(Q73=O72,O74,IF(Q73=O74,O72,0))</f>
        <v>0</v>
      </c>
      <c r="R75" s="143"/>
      <c r="S75" s="143"/>
      <c r="T75" s="92"/>
      <c r="U75" s="92"/>
      <c r="V75" s="92"/>
      <c r="W75" s="92"/>
      <c r="X75" s="92"/>
      <c r="Y75" s="92"/>
      <c r="Z75" s="92"/>
      <c r="AA75" s="92"/>
    </row>
    <row r="76" spans="1:27" ht="12.75" customHeight="1">
      <c r="A76" s="91"/>
      <c r="B76" s="91"/>
      <c r="C76" s="91"/>
      <c r="D76" s="91"/>
      <c r="E76" s="96"/>
      <c r="F76" s="96"/>
      <c r="G76" s="91"/>
      <c r="H76" s="91"/>
      <c r="I76" s="115" t="s">
        <v>123</v>
      </c>
      <c r="J76" s="115"/>
      <c r="K76" s="91"/>
      <c r="L76" s="91"/>
      <c r="M76" s="96"/>
      <c r="N76" s="96"/>
      <c r="O76" s="91"/>
      <c r="P76" s="91"/>
      <c r="Q76" s="110"/>
      <c r="R76" s="173" t="s">
        <v>124</v>
      </c>
      <c r="S76" s="173"/>
      <c r="T76" s="92"/>
      <c r="U76" s="92"/>
      <c r="V76" s="92"/>
      <c r="W76" s="92"/>
      <c r="X76" s="92"/>
      <c r="Y76" s="92"/>
      <c r="Z76" s="92"/>
      <c r="AA76" s="92"/>
    </row>
    <row r="77" spans="1:27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 spans="1:27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3:S3"/>
    <mergeCell ref="R42:S42"/>
    <mergeCell ref="R50:S50"/>
    <mergeCell ref="R48:S48"/>
    <mergeCell ref="R46:S46"/>
    <mergeCell ref="R24:S24"/>
    <mergeCell ref="R34:S34"/>
    <mergeCell ref="A1:S1"/>
    <mergeCell ref="R55:S55"/>
    <mergeCell ref="R76:S76"/>
    <mergeCell ref="R59:S59"/>
    <mergeCell ref="R61:S61"/>
    <mergeCell ref="R63:S63"/>
    <mergeCell ref="R68:S68"/>
    <mergeCell ref="R74:S74"/>
    <mergeCell ref="R72:S72"/>
    <mergeCell ref="A2:S2"/>
  </mergeCells>
  <conditionalFormatting sqref="A4:B76 C5:S76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193"/>
  <sheetViews>
    <sheetView zoomScaleSheetLayoutView="100" zoomScalePageLayoutView="0" workbookViewId="0" topLeftCell="A1">
      <pane ySplit="1" topLeftCell="BM2" activePane="bottomLeft" state="frozen"/>
      <selection pane="topLeft" activeCell="A1" sqref="A1:I1"/>
      <selection pane="bottomLeft" activeCell="A1" sqref="A1"/>
    </sheetView>
  </sheetViews>
  <sheetFormatPr defaultColWidth="9.00390625" defaultRowHeight="12.75"/>
  <cols>
    <col min="1" max="1" width="5.75390625" style="2" customWidth="1"/>
    <col min="2" max="2" width="31.125" style="6" customWidth="1"/>
    <col min="3" max="3" width="30.75390625" style="3" customWidth="1"/>
    <col min="4" max="4" width="9.625" style="3" customWidth="1"/>
    <col min="5" max="5" width="8.75390625" style="3" customWidth="1"/>
    <col min="6" max="6" width="20.75390625" style="5" customWidth="1"/>
    <col min="7" max="7" width="6.75390625" style="2" customWidth="1"/>
    <col min="8" max="16384" width="9.125" style="2" customWidth="1"/>
  </cols>
  <sheetData>
    <row r="1" spans="1:6" s="1" customFormat="1" ht="14.25" thickBot="1" thickTop="1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4"/>
    </row>
    <row r="2" spans="1:9" ht="13.5" thickTop="1">
      <c r="A2" s="167">
        <v>1</v>
      </c>
      <c r="B2" s="25" t="s">
        <v>17</v>
      </c>
      <c r="C2" s="20" t="s">
        <v>138</v>
      </c>
      <c r="D2" s="17">
        <v>712</v>
      </c>
      <c r="E2" s="12">
        <f>D4+D3+D2</f>
        <v>2120</v>
      </c>
      <c r="F2" s="5">
        <f>E2</f>
        <v>2120</v>
      </c>
      <c r="H2" s="2">
        <v>1</v>
      </c>
      <c r="I2" s="2" t="str">
        <f>B2</f>
        <v>Гафурийский р-н</v>
      </c>
    </row>
    <row r="3" spans="1:9" ht="12.75">
      <c r="A3" s="168"/>
      <c r="B3" s="11"/>
      <c r="C3" s="21" t="s">
        <v>139</v>
      </c>
      <c r="D3" s="18">
        <v>804</v>
      </c>
      <c r="E3" s="14"/>
      <c r="F3" s="5">
        <f>E2</f>
        <v>2120</v>
      </c>
      <c r="H3" s="2">
        <v>2</v>
      </c>
      <c r="I3" s="2" t="str">
        <f>B5</f>
        <v>г.Сибай</v>
      </c>
    </row>
    <row r="4" spans="1:9" ht="13.5" thickBot="1">
      <c r="A4" s="169"/>
      <c r="B4" s="16"/>
      <c r="C4" s="22" t="s">
        <v>140</v>
      </c>
      <c r="D4" s="19">
        <v>604</v>
      </c>
      <c r="E4" s="13"/>
      <c r="F4" s="5">
        <f>E2</f>
        <v>2120</v>
      </c>
      <c r="H4" s="2">
        <v>3</v>
      </c>
      <c r="I4" s="2" t="str">
        <f>B8</f>
        <v>г.Уфа</v>
      </c>
    </row>
    <row r="5" spans="1:9" ht="13.5" thickTop="1">
      <c r="A5" s="167">
        <v>2</v>
      </c>
      <c r="B5" s="24" t="s">
        <v>13</v>
      </c>
      <c r="C5" s="20" t="s">
        <v>141</v>
      </c>
      <c r="D5" s="17">
        <v>695</v>
      </c>
      <c r="E5" s="12">
        <f>D7+D6+D5</f>
        <v>1922</v>
      </c>
      <c r="F5" s="5">
        <f>E5</f>
        <v>1922</v>
      </c>
      <c r="H5" s="2">
        <v>4</v>
      </c>
      <c r="I5" s="2" t="str">
        <f>B11</f>
        <v>Ишимбайский р-н</v>
      </c>
    </row>
    <row r="6" spans="1:9" ht="12.75">
      <c r="A6" s="168"/>
      <c r="B6" s="11"/>
      <c r="C6" s="21" t="s">
        <v>142</v>
      </c>
      <c r="D6" s="18">
        <v>504</v>
      </c>
      <c r="E6" s="14"/>
      <c r="F6" s="5">
        <f>E5</f>
        <v>1922</v>
      </c>
      <c r="H6" s="2">
        <v>5</v>
      </c>
      <c r="I6" s="2" t="str">
        <f>B14</f>
        <v>Благовещенский р-н 1</v>
      </c>
    </row>
    <row r="7" spans="1:9" ht="13.5" thickBot="1">
      <c r="A7" s="169"/>
      <c r="B7" s="16"/>
      <c r="C7" s="22" t="s">
        <v>143</v>
      </c>
      <c r="D7" s="19">
        <v>723</v>
      </c>
      <c r="E7" s="13"/>
      <c r="F7" s="5">
        <f>E5</f>
        <v>1922</v>
      </c>
      <c r="H7" s="2">
        <v>6</v>
      </c>
      <c r="I7" s="2" t="str">
        <f>B17</f>
        <v>г.Стерлитамак</v>
      </c>
    </row>
    <row r="8" spans="1:9" ht="13.5" thickTop="1">
      <c r="A8" s="167">
        <v>3</v>
      </c>
      <c r="B8" s="24" t="s">
        <v>5</v>
      </c>
      <c r="C8" s="20" t="s">
        <v>144</v>
      </c>
      <c r="D8" s="18">
        <v>677</v>
      </c>
      <c r="E8" s="12">
        <f>D10+D9+D8</f>
        <v>1719</v>
      </c>
      <c r="F8" s="5">
        <f>E8</f>
        <v>1719</v>
      </c>
      <c r="H8" s="2">
        <v>7</v>
      </c>
      <c r="I8" s="2" t="str">
        <f>B20</f>
        <v>Мишкинский р-н</v>
      </c>
    </row>
    <row r="9" spans="1:9" ht="12.75">
      <c r="A9" s="168"/>
      <c r="B9" s="11"/>
      <c r="C9" s="21" t="s">
        <v>145</v>
      </c>
      <c r="D9" s="18">
        <v>537</v>
      </c>
      <c r="E9" s="14"/>
      <c r="F9" s="5">
        <f>E8</f>
        <v>1719</v>
      </c>
      <c r="H9" s="2">
        <v>8</v>
      </c>
      <c r="I9" s="2" t="str">
        <f>B23</f>
        <v>г.Нефтекамск 1</v>
      </c>
    </row>
    <row r="10" spans="1:9" ht="13.5" thickBot="1">
      <c r="A10" s="169"/>
      <c r="B10" s="16"/>
      <c r="C10" s="22" t="s">
        <v>146</v>
      </c>
      <c r="D10" s="18">
        <v>505</v>
      </c>
      <c r="E10" s="13"/>
      <c r="F10" s="5">
        <f>E8</f>
        <v>1719</v>
      </c>
      <c r="H10" s="2">
        <v>9</v>
      </c>
      <c r="I10" s="2" t="str">
        <f>B26</f>
        <v>Благовещенский р-н 2</v>
      </c>
    </row>
    <row r="11" spans="1:9" ht="13.5" thickTop="1">
      <c r="A11" s="167">
        <v>4</v>
      </c>
      <c r="B11" s="24" t="s">
        <v>19</v>
      </c>
      <c r="C11" s="20" t="s">
        <v>147</v>
      </c>
      <c r="D11" s="17">
        <v>649</v>
      </c>
      <c r="E11" s="12">
        <f>D13+D12+D11</f>
        <v>1187</v>
      </c>
      <c r="F11" s="5">
        <f>E11</f>
        <v>1187</v>
      </c>
      <c r="H11" s="2">
        <v>10</v>
      </c>
      <c r="I11" s="2" t="str">
        <f>B29</f>
        <v>Кармаскалинский р-н</v>
      </c>
    </row>
    <row r="12" spans="1:9" ht="12.75">
      <c r="A12" s="168"/>
      <c r="B12" s="11"/>
      <c r="C12" s="21" t="s">
        <v>148</v>
      </c>
      <c r="D12" s="18">
        <v>436</v>
      </c>
      <c r="E12" s="14"/>
      <c r="F12" s="5">
        <f>E11</f>
        <v>1187</v>
      </c>
      <c r="H12" s="2">
        <v>11</v>
      </c>
      <c r="I12" s="2" t="str">
        <f>B32</f>
        <v>г.Нефтекамск 2</v>
      </c>
    </row>
    <row r="13" spans="1:9" ht="13.5" thickBot="1">
      <c r="A13" s="169"/>
      <c r="B13" s="16"/>
      <c r="C13" s="22" t="s">
        <v>149</v>
      </c>
      <c r="D13" s="19">
        <v>102</v>
      </c>
      <c r="E13" s="13"/>
      <c r="F13" s="5">
        <f>E11</f>
        <v>1187</v>
      </c>
      <c r="H13" s="2">
        <v>12</v>
      </c>
      <c r="I13" s="2" t="str">
        <f>B35</f>
        <v>Хайбуллинский р-н 1</v>
      </c>
    </row>
    <row r="14" spans="1:9" ht="13.5" thickTop="1">
      <c r="A14" s="167">
        <v>5</v>
      </c>
      <c r="B14" s="24" t="s">
        <v>38</v>
      </c>
      <c r="C14" s="20" t="s">
        <v>150</v>
      </c>
      <c r="D14" s="17">
        <v>520</v>
      </c>
      <c r="E14" s="12">
        <f>D16+D15+D14</f>
        <v>1144</v>
      </c>
      <c r="F14" s="5">
        <f>E14</f>
        <v>1144</v>
      </c>
      <c r="H14" s="2">
        <v>13</v>
      </c>
      <c r="I14" s="2" t="str">
        <f>B38</f>
        <v>Благоварский р-н</v>
      </c>
    </row>
    <row r="15" spans="1:9" ht="12.75">
      <c r="A15" s="168"/>
      <c r="B15" s="11"/>
      <c r="C15" s="21" t="s">
        <v>151</v>
      </c>
      <c r="D15" s="18">
        <v>337</v>
      </c>
      <c r="E15" s="14"/>
      <c r="F15" s="5">
        <f>E14</f>
        <v>1144</v>
      </c>
      <c r="H15" s="2">
        <v>14</v>
      </c>
      <c r="I15" s="2" t="str">
        <f>B41</f>
        <v>Балтачевский р-н</v>
      </c>
    </row>
    <row r="16" spans="1:9" ht="13.5" thickBot="1">
      <c r="A16" s="169"/>
      <c r="B16" s="16"/>
      <c r="C16" s="22" t="s">
        <v>152</v>
      </c>
      <c r="D16" s="19">
        <v>287</v>
      </c>
      <c r="E16" s="13"/>
      <c r="F16" s="5">
        <f>E14</f>
        <v>1144</v>
      </c>
      <c r="H16" s="2">
        <v>15</v>
      </c>
      <c r="I16" s="2" t="str">
        <f>B44</f>
        <v>Дюртюлинский р-н</v>
      </c>
    </row>
    <row r="17" spans="1:9" ht="13.5" thickTop="1">
      <c r="A17" s="167">
        <v>6</v>
      </c>
      <c r="B17" s="24" t="s">
        <v>10</v>
      </c>
      <c r="C17" s="20" t="s">
        <v>153</v>
      </c>
      <c r="D17" s="17">
        <v>722</v>
      </c>
      <c r="E17" s="12">
        <f>D19+D18+D17</f>
        <v>1122</v>
      </c>
      <c r="F17" s="5">
        <f>E17</f>
        <v>1122</v>
      </c>
      <c r="H17" s="2">
        <v>16</v>
      </c>
      <c r="I17" s="2" t="str">
        <f>B47</f>
        <v>Бакалинский р-н</v>
      </c>
    </row>
    <row r="18" spans="1:9" ht="12.75">
      <c r="A18" s="168"/>
      <c r="B18" s="11"/>
      <c r="C18" s="21" t="s">
        <v>154</v>
      </c>
      <c r="D18" s="18">
        <v>400</v>
      </c>
      <c r="E18" s="14"/>
      <c r="F18" s="5">
        <f>E17</f>
        <v>1122</v>
      </c>
      <c r="H18" s="2">
        <v>17</v>
      </c>
      <c r="I18" s="2" t="str">
        <f>B50</f>
        <v>Караидельский р-н</v>
      </c>
    </row>
    <row r="19" spans="1:9" ht="13.5" thickBot="1">
      <c r="A19" s="169"/>
      <c r="B19" s="16"/>
      <c r="C19" s="22" t="s">
        <v>155</v>
      </c>
      <c r="D19" s="19">
        <v>0</v>
      </c>
      <c r="E19" s="13"/>
      <c r="F19" s="5">
        <f>E17</f>
        <v>1122</v>
      </c>
      <c r="H19" s="2">
        <v>18</v>
      </c>
      <c r="I19" s="2" t="str">
        <f>B53</f>
        <v>Альшеевский р-н</v>
      </c>
    </row>
    <row r="20" spans="1:9" ht="13.5" thickTop="1">
      <c r="A20" s="167">
        <v>7</v>
      </c>
      <c r="B20" s="27" t="s">
        <v>6</v>
      </c>
      <c r="C20" s="20" t="s">
        <v>156</v>
      </c>
      <c r="D20" s="17">
        <v>400</v>
      </c>
      <c r="E20" s="12">
        <f>D22+D21+D20</f>
        <v>1065</v>
      </c>
      <c r="F20" s="5">
        <f>E20</f>
        <v>1065</v>
      </c>
      <c r="H20" s="2">
        <v>19</v>
      </c>
      <c r="I20" s="2" t="str">
        <f>B56</f>
        <v>Нуримановский р-н</v>
      </c>
    </row>
    <row r="21" spans="1:9" ht="12.75">
      <c r="A21" s="168"/>
      <c r="B21" s="11"/>
      <c r="C21" s="21" t="s">
        <v>157</v>
      </c>
      <c r="D21" s="18">
        <v>400</v>
      </c>
      <c r="E21" s="14"/>
      <c r="F21" s="5">
        <f>E20</f>
        <v>1065</v>
      </c>
      <c r="H21" s="2">
        <v>20</v>
      </c>
      <c r="I21" s="2" t="str">
        <f>B59</f>
        <v>Хайбуллинский р-н 2</v>
      </c>
    </row>
    <row r="22" spans="1:9" ht="13.5" thickBot="1">
      <c r="A22" s="169"/>
      <c r="B22" s="16"/>
      <c r="C22" s="22" t="s">
        <v>158</v>
      </c>
      <c r="D22" s="19">
        <v>265</v>
      </c>
      <c r="E22" s="13"/>
      <c r="F22" s="5">
        <f>E20</f>
        <v>1065</v>
      </c>
      <c r="H22" s="2">
        <v>21</v>
      </c>
      <c r="I22" s="2" t="str">
        <f>B62</f>
        <v>Аургазинский р-н</v>
      </c>
    </row>
    <row r="23" spans="1:9" ht="13.5" thickTop="1">
      <c r="A23" s="167">
        <v>8</v>
      </c>
      <c r="B23" s="24" t="s">
        <v>68</v>
      </c>
      <c r="C23" s="20" t="s">
        <v>159</v>
      </c>
      <c r="D23" s="17">
        <v>276</v>
      </c>
      <c r="E23" s="12">
        <f>D25+D24+D23</f>
        <v>943</v>
      </c>
      <c r="F23" s="5">
        <f>E23</f>
        <v>943</v>
      </c>
      <c r="H23" s="2">
        <v>22</v>
      </c>
      <c r="I23" s="2" t="str">
        <f>B65</f>
        <v>г.Межгорье</v>
      </c>
    </row>
    <row r="24" spans="1:9" ht="12.75">
      <c r="A24" s="168"/>
      <c r="B24" s="11"/>
      <c r="C24" s="21" t="s">
        <v>160</v>
      </c>
      <c r="D24" s="18">
        <v>230</v>
      </c>
      <c r="E24" s="14"/>
      <c r="F24" s="5">
        <f>E23</f>
        <v>943</v>
      </c>
      <c r="H24" s="2">
        <v>23</v>
      </c>
      <c r="I24" s="2" t="str">
        <f>B68</f>
        <v>Чекмагушевский р-н</v>
      </c>
    </row>
    <row r="25" spans="1:9" ht="13.5" thickBot="1">
      <c r="A25" s="169"/>
      <c r="B25" s="16"/>
      <c r="C25" s="22" t="s">
        <v>161</v>
      </c>
      <c r="D25" s="19">
        <v>437</v>
      </c>
      <c r="E25" s="13"/>
      <c r="F25" s="5">
        <f>E23</f>
        <v>943</v>
      </c>
      <c r="H25" s="2">
        <v>24</v>
      </c>
      <c r="I25" s="2" t="str">
        <f>B71</f>
        <v>Ермекеевский р-н 1</v>
      </c>
    </row>
    <row r="26" spans="1:9" ht="13.5" thickTop="1">
      <c r="A26" s="167">
        <v>9</v>
      </c>
      <c r="B26" s="24" t="s">
        <v>39</v>
      </c>
      <c r="C26" s="20" t="s">
        <v>162</v>
      </c>
      <c r="D26" s="17">
        <v>273</v>
      </c>
      <c r="E26" s="12">
        <f>D28+D27+D26</f>
        <v>707</v>
      </c>
      <c r="F26" s="5">
        <f>E26</f>
        <v>707</v>
      </c>
      <c r="H26" s="2">
        <v>25</v>
      </c>
      <c r="I26" s="2" t="str">
        <f>B74</f>
        <v>Ермекеевский р-н 2</v>
      </c>
    </row>
    <row r="27" spans="1:9" ht="12.75">
      <c r="A27" s="168"/>
      <c r="B27" s="11"/>
      <c r="C27" s="21" t="s">
        <v>163</v>
      </c>
      <c r="D27" s="18">
        <v>291</v>
      </c>
      <c r="E27" s="14"/>
      <c r="F27" s="5">
        <f>E26</f>
        <v>707</v>
      </c>
      <c r="H27" s="2">
        <v>26</v>
      </c>
      <c r="I27" s="2">
        <f>B77</f>
        <v>0</v>
      </c>
    </row>
    <row r="28" spans="1:9" ht="13.5" thickBot="1">
      <c r="A28" s="169"/>
      <c r="B28" s="16"/>
      <c r="C28" s="22" t="s">
        <v>164</v>
      </c>
      <c r="D28" s="19">
        <v>143</v>
      </c>
      <c r="E28" s="13"/>
      <c r="F28" s="5">
        <f>E26</f>
        <v>707</v>
      </c>
      <c r="H28" s="2">
        <v>27</v>
      </c>
      <c r="I28" s="2">
        <f>B80</f>
        <v>0</v>
      </c>
    </row>
    <row r="29" spans="1:9" ht="13.5" thickTop="1">
      <c r="A29" s="167">
        <v>10</v>
      </c>
      <c r="B29" s="25" t="s">
        <v>12</v>
      </c>
      <c r="C29" s="20" t="s">
        <v>165</v>
      </c>
      <c r="D29" s="17">
        <v>300</v>
      </c>
      <c r="E29" s="12">
        <f>D31+D30+D29</f>
        <v>405</v>
      </c>
      <c r="F29" s="5">
        <f>E29</f>
        <v>405</v>
      </c>
      <c r="H29" s="2">
        <v>28</v>
      </c>
      <c r="I29" s="2">
        <f>B83</f>
        <v>0</v>
      </c>
    </row>
    <row r="30" spans="1:9" ht="12.75">
      <c r="A30" s="168"/>
      <c r="B30" s="11"/>
      <c r="C30" s="21" t="s">
        <v>166</v>
      </c>
      <c r="D30" s="18">
        <v>100</v>
      </c>
      <c r="E30" s="14"/>
      <c r="F30" s="5">
        <f>E29</f>
        <v>405</v>
      </c>
      <c r="H30" s="2">
        <v>29</v>
      </c>
      <c r="I30" s="2">
        <f>B86</f>
        <v>0</v>
      </c>
    </row>
    <row r="31" spans="1:9" ht="13.5" thickBot="1">
      <c r="A31" s="169"/>
      <c r="B31" s="16"/>
      <c r="C31" s="22" t="s">
        <v>167</v>
      </c>
      <c r="D31" s="19">
        <v>5</v>
      </c>
      <c r="E31" s="13"/>
      <c r="F31" s="5">
        <f>E29</f>
        <v>405</v>
      </c>
      <c r="H31" s="2">
        <v>30</v>
      </c>
      <c r="I31" s="2">
        <f>B89</f>
        <v>0</v>
      </c>
    </row>
    <row r="32" spans="1:9" ht="13.5" thickTop="1">
      <c r="A32" s="167">
        <v>11</v>
      </c>
      <c r="B32" s="24" t="s">
        <v>69</v>
      </c>
      <c r="C32" s="20" t="s">
        <v>168</v>
      </c>
      <c r="D32" s="17">
        <v>137</v>
      </c>
      <c r="E32" s="12">
        <f>D34+D33+D32</f>
        <v>357</v>
      </c>
      <c r="F32" s="5">
        <f>E32</f>
        <v>357</v>
      </c>
      <c r="H32" s="2">
        <v>31</v>
      </c>
      <c r="I32" s="2">
        <f>B92</f>
        <v>0</v>
      </c>
    </row>
    <row r="33" spans="1:9" ht="12.75">
      <c r="A33" s="168"/>
      <c r="B33" s="11"/>
      <c r="C33" s="21" t="s">
        <v>169</v>
      </c>
      <c r="D33" s="18">
        <v>115</v>
      </c>
      <c r="E33" s="14"/>
      <c r="F33" s="5">
        <f>E32</f>
        <v>357</v>
      </c>
      <c r="H33" s="2">
        <v>32</v>
      </c>
      <c r="I33" s="2">
        <f>B95</f>
        <v>0</v>
      </c>
    </row>
    <row r="34" spans="1:6" ht="13.5" thickBot="1">
      <c r="A34" s="169"/>
      <c r="B34" s="16"/>
      <c r="C34" s="22" t="s">
        <v>170</v>
      </c>
      <c r="D34" s="19">
        <v>105</v>
      </c>
      <c r="E34" s="13"/>
      <c r="F34" s="5">
        <f>E32</f>
        <v>357</v>
      </c>
    </row>
    <row r="35" spans="1:6" ht="13.5" thickTop="1">
      <c r="A35" s="167">
        <v>12</v>
      </c>
      <c r="B35" s="27" t="s">
        <v>134</v>
      </c>
      <c r="C35" s="20" t="s">
        <v>171</v>
      </c>
      <c r="D35" s="17">
        <v>158</v>
      </c>
      <c r="E35" s="12">
        <f>D37+D36+D35</f>
        <v>321</v>
      </c>
      <c r="F35" s="5">
        <f>E35</f>
        <v>321</v>
      </c>
    </row>
    <row r="36" spans="1:6" ht="12.75">
      <c r="A36" s="168"/>
      <c r="B36" s="11"/>
      <c r="C36" s="21" t="s">
        <v>172</v>
      </c>
      <c r="D36" s="18">
        <v>153</v>
      </c>
      <c r="E36" s="14"/>
      <c r="F36" s="5">
        <f>E35</f>
        <v>321</v>
      </c>
    </row>
    <row r="37" spans="1:6" ht="13.5" thickBot="1">
      <c r="A37" s="169"/>
      <c r="B37" s="16"/>
      <c r="C37" s="22" t="s">
        <v>173</v>
      </c>
      <c r="D37" s="19">
        <v>10</v>
      </c>
      <c r="E37" s="13"/>
      <c r="F37" s="5">
        <f>E35</f>
        <v>321</v>
      </c>
    </row>
    <row r="38" spans="1:6" ht="13.5" thickTop="1">
      <c r="A38" s="167">
        <v>13</v>
      </c>
      <c r="B38" s="27" t="s">
        <v>18</v>
      </c>
      <c r="C38" s="20" t="s">
        <v>174</v>
      </c>
      <c r="D38" s="17">
        <v>114</v>
      </c>
      <c r="E38" s="12">
        <f>D40+D39+D38</f>
        <v>204</v>
      </c>
      <c r="F38" s="5">
        <f>E38</f>
        <v>204</v>
      </c>
    </row>
    <row r="39" spans="1:6" ht="12.75">
      <c r="A39" s="168"/>
      <c r="B39" s="11"/>
      <c r="C39" s="21" t="s">
        <v>175</v>
      </c>
      <c r="D39" s="18">
        <v>37</v>
      </c>
      <c r="E39" s="14"/>
      <c r="F39" s="5">
        <f>E38</f>
        <v>204</v>
      </c>
    </row>
    <row r="40" spans="1:6" ht="13.5" thickBot="1">
      <c r="A40" s="169"/>
      <c r="B40" s="16"/>
      <c r="C40" s="22" t="s">
        <v>176</v>
      </c>
      <c r="D40" s="19">
        <v>53</v>
      </c>
      <c r="E40" s="13"/>
      <c r="F40" s="5">
        <f>E38</f>
        <v>204</v>
      </c>
    </row>
    <row r="41" spans="1:6" ht="13.5" thickTop="1">
      <c r="A41" s="167">
        <v>14</v>
      </c>
      <c r="B41" s="27" t="s">
        <v>15</v>
      </c>
      <c r="C41" s="20" t="s">
        <v>177</v>
      </c>
      <c r="D41" s="17">
        <v>10</v>
      </c>
      <c r="E41" s="12">
        <f>D43+D42+D41</f>
        <v>159</v>
      </c>
      <c r="F41" s="5">
        <f>E41</f>
        <v>159</v>
      </c>
    </row>
    <row r="42" spans="1:6" ht="12.75">
      <c r="A42" s="168"/>
      <c r="B42" s="11"/>
      <c r="C42" s="21" t="s">
        <v>178</v>
      </c>
      <c r="D42" s="18">
        <v>34</v>
      </c>
      <c r="E42" s="14"/>
      <c r="F42" s="5">
        <f>E41</f>
        <v>159</v>
      </c>
    </row>
    <row r="43" spans="1:6" ht="13.5" thickBot="1">
      <c r="A43" s="169"/>
      <c r="B43" s="16"/>
      <c r="C43" s="22" t="s">
        <v>179</v>
      </c>
      <c r="D43" s="19">
        <v>115</v>
      </c>
      <c r="E43" s="13"/>
      <c r="F43" s="5">
        <f>E41</f>
        <v>159</v>
      </c>
    </row>
    <row r="44" spans="1:6" ht="13.5" thickTop="1">
      <c r="A44" s="167">
        <v>15</v>
      </c>
      <c r="B44" s="24" t="s">
        <v>49</v>
      </c>
      <c r="C44" s="20" t="s">
        <v>180</v>
      </c>
      <c r="D44" s="17">
        <v>65</v>
      </c>
      <c r="E44" s="12">
        <f>D46+D45+D44</f>
        <v>119</v>
      </c>
      <c r="F44" s="5">
        <f>E44</f>
        <v>119</v>
      </c>
    </row>
    <row r="45" spans="1:6" ht="12.75">
      <c r="A45" s="168"/>
      <c r="B45" s="11"/>
      <c r="C45" s="21" t="s">
        <v>181</v>
      </c>
      <c r="D45" s="18">
        <v>0</v>
      </c>
      <c r="E45" s="14"/>
      <c r="F45" s="5">
        <f>E44</f>
        <v>119</v>
      </c>
    </row>
    <row r="46" spans="1:6" ht="13.5" thickBot="1">
      <c r="A46" s="169"/>
      <c r="B46" s="16"/>
      <c r="C46" s="22" t="s">
        <v>182</v>
      </c>
      <c r="D46" s="19">
        <v>54</v>
      </c>
      <c r="E46" s="13"/>
      <c r="F46" s="5">
        <f>E44</f>
        <v>119</v>
      </c>
    </row>
    <row r="47" spans="1:6" ht="13.5" thickTop="1">
      <c r="A47" s="167">
        <v>16</v>
      </c>
      <c r="B47" s="27" t="s">
        <v>28</v>
      </c>
      <c r="C47" s="20" t="s">
        <v>183</v>
      </c>
      <c r="D47" s="17">
        <v>5</v>
      </c>
      <c r="E47" s="12">
        <f>D49+D48+D47</f>
        <v>60</v>
      </c>
      <c r="F47" s="5">
        <f>E47</f>
        <v>60</v>
      </c>
    </row>
    <row r="48" spans="1:6" ht="12.75">
      <c r="A48" s="168"/>
      <c r="B48" s="11"/>
      <c r="C48" s="21" t="s">
        <v>184</v>
      </c>
      <c r="D48" s="18">
        <v>0</v>
      </c>
      <c r="E48" s="14"/>
      <c r="F48" s="5">
        <f>E47</f>
        <v>60</v>
      </c>
    </row>
    <row r="49" spans="1:6" ht="13.5" thickBot="1">
      <c r="A49" s="169"/>
      <c r="B49" s="16"/>
      <c r="C49" s="22" t="s">
        <v>185</v>
      </c>
      <c r="D49" s="19">
        <v>55</v>
      </c>
      <c r="E49" s="13"/>
      <c r="F49" s="5">
        <f>E47</f>
        <v>60</v>
      </c>
    </row>
    <row r="50" spans="1:6" ht="13.5" thickTop="1">
      <c r="A50" s="167">
        <v>17</v>
      </c>
      <c r="B50" s="25" t="s">
        <v>14</v>
      </c>
      <c r="C50" s="20" t="s">
        <v>186</v>
      </c>
      <c r="D50" s="17">
        <v>0</v>
      </c>
      <c r="E50" s="12">
        <f>D52+D51+D50</f>
        <v>60</v>
      </c>
      <c r="F50" s="5">
        <f>E50</f>
        <v>60</v>
      </c>
    </row>
    <row r="51" spans="1:6" ht="12.75">
      <c r="A51" s="168"/>
      <c r="B51" s="11"/>
      <c r="C51" s="21" t="s">
        <v>187</v>
      </c>
      <c r="D51" s="18">
        <v>50</v>
      </c>
      <c r="E51" s="14"/>
      <c r="F51" s="5">
        <f>E50</f>
        <v>60</v>
      </c>
    </row>
    <row r="52" spans="1:10" ht="13.5" thickBot="1">
      <c r="A52" s="169"/>
      <c r="B52" s="16"/>
      <c r="C52" s="22" t="s">
        <v>188</v>
      </c>
      <c r="D52" s="19">
        <v>10</v>
      </c>
      <c r="E52" s="13"/>
      <c r="F52" s="5">
        <f>E50</f>
        <v>60</v>
      </c>
      <c r="J52" s="26"/>
    </row>
    <row r="53" spans="1:10" ht="13.5" thickTop="1">
      <c r="A53" s="167">
        <v>18</v>
      </c>
      <c r="B53" s="27" t="s">
        <v>20</v>
      </c>
      <c r="C53" s="20" t="s">
        <v>189</v>
      </c>
      <c r="D53" s="17">
        <v>50</v>
      </c>
      <c r="E53" s="12">
        <f>D55+D54+D53</f>
        <v>55</v>
      </c>
      <c r="F53" s="5">
        <f>E53</f>
        <v>55</v>
      </c>
      <c r="J53" s="26"/>
    </row>
    <row r="54" spans="1:10" ht="12.75">
      <c r="A54" s="168"/>
      <c r="B54" s="28"/>
      <c r="C54" s="21" t="s">
        <v>190</v>
      </c>
      <c r="D54" s="18">
        <v>5</v>
      </c>
      <c r="E54" s="14"/>
      <c r="F54" s="5">
        <f>E53</f>
        <v>55</v>
      </c>
      <c r="J54" s="26"/>
    </row>
    <row r="55" spans="1:10" ht="13.5" thickBot="1">
      <c r="A55" s="169"/>
      <c r="B55" s="16"/>
      <c r="C55" s="22" t="s">
        <v>191</v>
      </c>
      <c r="D55" s="19">
        <v>0</v>
      </c>
      <c r="E55" s="13"/>
      <c r="F55" s="5">
        <f>E53</f>
        <v>55</v>
      </c>
      <c r="J55" s="26"/>
    </row>
    <row r="56" spans="1:10" ht="13.5" thickTop="1">
      <c r="A56" s="167">
        <v>19</v>
      </c>
      <c r="B56" s="25" t="s">
        <v>9</v>
      </c>
      <c r="C56" s="20" t="s">
        <v>192</v>
      </c>
      <c r="D56" s="17">
        <v>0</v>
      </c>
      <c r="E56" s="12">
        <f>D58+D57+D56</f>
        <v>50</v>
      </c>
      <c r="F56" s="5">
        <f>E56</f>
        <v>50</v>
      </c>
      <c r="J56" s="26"/>
    </row>
    <row r="57" spans="1:10" ht="12.75">
      <c r="A57" s="168"/>
      <c r="B57" s="11"/>
      <c r="C57" s="21" t="s">
        <v>193</v>
      </c>
      <c r="D57" s="18">
        <v>50</v>
      </c>
      <c r="E57" s="14"/>
      <c r="F57" s="5">
        <f>E56</f>
        <v>50</v>
      </c>
      <c r="J57" s="26"/>
    </row>
    <row r="58" spans="1:10" ht="13.5" thickBot="1">
      <c r="A58" s="169"/>
      <c r="B58" s="16"/>
      <c r="C58" s="22" t="s">
        <v>194</v>
      </c>
      <c r="D58" s="19">
        <v>0</v>
      </c>
      <c r="E58" s="13"/>
      <c r="F58" s="5">
        <f>E56</f>
        <v>50</v>
      </c>
      <c r="J58" s="26"/>
    </row>
    <row r="59" spans="1:10" ht="13.5" thickTop="1">
      <c r="A59" s="167">
        <v>20</v>
      </c>
      <c r="B59" s="27" t="s">
        <v>135</v>
      </c>
      <c r="C59" s="20" t="s">
        <v>195</v>
      </c>
      <c r="D59" s="17">
        <v>10</v>
      </c>
      <c r="E59" s="12">
        <f>D61+D60+D59</f>
        <v>44</v>
      </c>
      <c r="F59" s="5">
        <f>E59</f>
        <v>44</v>
      </c>
      <c r="J59" s="26"/>
    </row>
    <row r="60" spans="1:10" ht="12.75">
      <c r="A60" s="168"/>
      <c r="B60" s="11"/>
      <c r="C60" s="21" t="s">
        <v>196</v>
      </c>
      <c r="D60" s="18">
        <v>24</v>
      </c>
      <c r="E60" s="14"/>
      <c r="F60" s="5">
        <f>E59</f>
        <v>44</v>
      </c>
      <c r="J60" s="26"/>
    </row>
    <row r="61" spans="1:6" ht="13.5" thickBot="1">
      <c r="A61" s="169"/>
      <c r="B61" s="16"/>
      <c r="C61" s="22" t="s">
        <v>197</v>
      </c>
      <c r="D61" s="19">
        <v>10</v>
      </c>
      <c r="E61" s="13"/>
      <c r="F61" s="5">
        <f>E59</f>
        <v>44</v>
      </c>
    </row>
    <row r="62" spans="1:6" ht="13.5" customHeight="1" thickTop="1">
      <c r="A62" s="167">
        <v>21</v>
      </c>
      <c r="B62" s="27" t="s">
        <v>24</v>
      </c>
      <c r="C62" s="159" t="s">
        <v>198</v>
      </c>
      <c r="D62" s="17">
        <v>0</v>
      </c>
      <c r="E62" s="12">
        <f>D64+D63+D62</f>
        <v>0</v>
      </c>
      <c r="F62" s="5">
        <f>E62</f>
        <v>0</v>
      </c>
    </row>
    <row r="63" spans="1:6" ht="13.5" customHeight="1">
      <c r="A63" s="168"/>
      <c r="B63" s="11"/>
      <c r="C63" s="21" t="s">
        <v>199</v>
      </c>
      <c r="D63" s="18">
        <v>0</v>
      </c>
      <c r="E63" s="14"/>
      <c r="F63" s="5">
        <f>E62</f>
        <v>0</v>
      </c>
    </row>
    <row r="64" spans="1:6" ht="13.5" customHeight="1" thickBot="1">
      <c r="A64" s="169"/>
      <c r="B64" s="16"/>
      <c r="C64" s="22" t="s">
        <v>200</v>
      </c>
      <c r="D64" s="19">
        <v>0</v>
      </c>
      <c r="E64" s="13"/>
      <c r="F64" s="5">
        <f>E62</f>
        <v>0</v>
      </c>
    </row>
    <row r="65" spans="1:6" ht="14.25" customHeight="1" thickTop="1">
      <c r="A65" s="167">
        <v>22</v>
      </c>
      <c r="B65" s="24" t="s">
        <v>59</v>
      </c>
      <c r="C65" s="20" t="s">
        <v>201</v>
      </c>
      <c r="D65" s="17">
        <v>0</v>
      </c>
      <c r="E65" s="12">
        <f>D67+D66+D65</f>
        <v>0</v>
      </c>
      <c r="F65" s="5">
        <f>E65</f>
        <v>0</v>
      </c>
    </row>
    <row r="66" spans="1:6" ht="12.75">
      <c r="A66" s="168"/>
      <c r="B66" s="11"/>
      <c r="C66" s="21" t="s">
        <v>202</v>
      </c>
      <c r="D66" s="18">
        <v>0</v>
      </c>
      <c r="E66" s="14"/>
      <c r="F66" s="5">
        <f>E65</f>
        <v>0</v>
      </c>
    </row>
    <row r="67" spans="1:6" ht="13.5" thickBot="1">
      <c r="A67" s="169"/>
      <c r="B67" s="16"/>
      <c r="C67" s="22" t="s">
        <v>203</v>
      </c>
      <c r="D67" s="19">
        <v>0</v>
      </c>
      <c r="E67" s="13"/>
      <c r="F67" s="5">
        <f>E65</f>
        <v>0</v>
      </c>
    </row>
    <row r="68" spans="1:6" ht="13.5" thickTop="1">
      <c r="A68" s="167">
        <v>23</v>
      </c>
      <c r="B68" s="27" t="s">
        <v>81</v>
      </c>
      <c r="C68" s="20" t="s">
        <v>204</v>
      </c>
      <c r="D68" s="17">
        <v>0</v>
      </c>
      <c r="E68" s="12">
        <f>D70+D69+D68</f>
        <v>0</v>
      </c>
      <c r="F68" s="5">
        <f>E68</f>
        <v>0</v>
      </c>
    </row>
    <row r="69" spans="1:6" ht="12.75">
      <c r="A69" s="168"/>
      <c r="B69" s="11"/>
      <c r="C69" s="21" t="s">
        <v>205</v>
      </c>
      <c r="D69" s="18">
        <v>0</v>
      </c>
      <c r="E69" s="14"/>
      <c r="F69" s="5">
        <f>E68</f>
        <v>0</v>
      </c>
    </row>
    <row r="70" spans="1:6" ht="13.5" thickBot="1">
      <c r="A70" s="169"/>
      <c r="B70" s="16"/>
      <c r="C70" s="22" t="s">
        <v>206</v>
      </c>
      <c r="D70" s="19">
        <v>0</v>
      </c>
      <c r="E70" s="13"/>
      <c r="F70" s="5">
        <f>E68</f>
        <v>0</v>
      </c>
    </row>
    <row r="71" spans="1:6" ht="13.5" thickTop="1">
      <c r="A71" s="167">
        <v>24</v>
      </c>
      <c r="B71" s="27" t="s">
        <v>136</v>
      </c>
      <c r="C71" s="20" t="s">
        <v>207</v>
      </c>
      <c r="D71" s="17">
        <v>0</v>
      </c>
      <c r="E71" s="12">
        <f>D73+D72+D71</f>
        <v>0</v>
      </c>
      <c r="F71" s="5">
        <f>E71</f>
        <v>0</v>
      </c>
    </row>
    <row r="72" spans="1:6" ht="12.75">
      <c r="A72" s="168"/>
      <c r="B72" s="11"/>
      <c r="C72" s="21" t="s">
        <v>208</v>
      </c>
      <c r="D72" s="18">
        <v>0</v>
      </c>
      <c r="E72" s="14"/>
      <c r="F72" s="5">
        <f>E71</f>
        <v>0</v>
      </c>
    </row>
    <row r="73" spans="1:6" ht="13.5" thickBot="1">
      <c r="A73" s="169"/>
      <c r="B73" s="16"/>
      <c r="C73" s="22" t="s">
        <v>209</v>
      </c>
      <c r="D73" s="19">
        <v>0</v>
      </c>
      <c r="E73" s="13"/>
      <c r="F73" s="5">
        <f>E71</f>
        <v>0</v>
      </c>
    </row>
    <row r="74" spans="1:6" ht="13.5" thickTop="1">
      <c r="A74" s="167">
        <v>25</v>
      </c>
      <c r="B74" s="27" t="s">
        <v>137</v>
      </c>
      <c r="C74" s="20" t="s">
        <v>210</v>
      </c>
      <c r="D74" s="17">
        <v>0</v>
      </c>
      <c r="E74" s="12">
        <f>D76+D75+D74</f>
        <v>0</v>
      </c>
      <c r="F74" s="5">
        <f>E74</f>
        <v>0</v>
      </c>
    </row>
    <row r="75" spans="1:6" ht="12.75">
      <c r="A75" s="168"/>
      <c r="B75" s="11"/>
      <c r="C75" s="21" t="s">
        <v>211</v>
      </c>
      <c r="D75" s="18">
        <v>0</v>
      </c>
      <c r="E75" s="14"/>
      <c r="F75" s="5">
        <f>E74</f>
        <v>0</v>
      </c>
    </row>
    <row r="76" spans="1:6" ht="13.5" thickBot="1">
      <c r="A76" s="169"/>
      <c r="B76" s="16"/>
      <c r="C76" s="22" t="s">
        <v>212</v>
      </c>
      <c r="D76" s="19">
        <v>0</v>
      </c>
      <c r="E76" s="13"/>
      <c r="F76" s="5">
        <f>E74</f>
        <v>0</v>
      </c>
    </row>
    <row r="77" spans="1:6" ht="13.5" thickTop="1">
      <c r="A77" s="167">
        <v>26</v>
      </c>
      <c r="B77" s="24"/>
      <c r="C77" s="20"/>
      <c r="D77" s="17"/>
      <c r="E77" s="12">
        <f>D79+D78+D77</f>
        <v>0</v>
      </c>
      <c r="F77" s="5">
        <f>E77</f>
        <v>0</v>
      </c>
    </row>
    <row r="78" spans="1:6" ht="12.75">
      <c r="A78" s="168"/>
      <c r="B78" s="11"/>
      <c r="C78" s="21"/>
      <c r="D78" s="18"/>
      <c r="E78" s="14"/>
      <c r="F78" s="5">
        <f>E77</f>
        <v>0</v>
      </c>
    </row>
    <row r="79" spans="1:6" ht="13.5" thickBot="1">
      <c r="A79" s="169"/>
      <c r="B79" s="16"/>
      <c r="C79" s="22"/>
      <c r="D79" s="19"/>
      <c r="E79" s="13"/>
      <c r="F79" s="5">
        <f>E77</f>
        <v>0</v>
      </c>
    </row>
    <row r="80" spans="1:6" ht="13.5" thickTop="1">
      <c r="A80" s="167">
        <v>27</v>
      </c>
      <c r="B80" s="24"/>
      <c r="C80" s="20"/>
      <c r="D80" s="17"/>
      <c r="E80" s="12">
        <f>D82+D81+D80</f>
        <v>0</v>
      </c>
      <c r="F80" s="5">
        <f>E80</f>
        <v>0</v>
      </c>
    </row>
    <row r="81" spans="1:6" ht="12.75">
      <c r="A81" s="168"/>
      <c r="B81" s="11"/>
      <c r="C81" s="21"/>
      <c r="D81" s="18"/>
      <c r="E81" s="14"/>
      <c r="F81" s="5">
        <f>E80</f>
        <v>0</v>
      </c>
    </row>
    <row r="82" spans="1:6" ht="13.5" thickBot="1">
      <c r="A82" s="169"/>
      <c r="B82" s="16"/>
      <c r="C82" s="22"/>
      <c r="D82" s="19"/>
      <c r="E82" s="13"/>
      <c r="F82" s="5">
        <f>E80</f>
        <v>0</v>
      </c>
    </row>
    <row r="83" spans="1:6" ht="13.5" thickTop="1">
      <c r="A83" s="167">
        <v>28</v>
      </c>
      <c r="B83" s="24"/>
      <c r="C83" s="20"/>
      <c r="D83" s="17"/>
      <c r="E83" s="12">
        <f>D85+D84+D83</f>
        <v>0</v>
      </c>
      <c r="F83" s="5">
        <f>E83</f>
        <v>0</v>
      </c>
    </row>
    <row r="84" spans="1:6" ht="12.75">
      <c r="A84" s="168"/>
      <c r="B84" s="11"/>
      <c r="C84" s="21"/>
      <c r="D84" s="18"/>
      <c r="E84" s="14"/>
      <c r="F84" s="5">
        <f>E83</f>
        <v>0</v>
      </c>
    </row>
    <row r="85" spans="1:6" ht="13.5" thickBot="1">
      <c r="A85" s="169"/>
      <c r="B85" s="16"/>
      <c r="C85" s="22"/>
      <c r="D85" s="19"/>
      <c r="E85" s="13"/>
      <c r="F85" s="5">
        <f>E83</f>
        <v>0</v>
      </c>
    </row>
    <row r="86" spans="1:6" ht="13.5" thickTop="1">
      <c r="A86" s="167">
        <v>29</v>
      </c>
      <c r="B86" s="23"/>
      <c r="C86" s="20"/>
      <c r="D86" s="17"/>
      <c r="E86" s="12">
        <f>D88+D87+D86</f>
        <v>0</v>
      </c>
      <c r="F86" s="5">
        <f>E86</f>
        <v>0</v>
      </c>
    </row>
    <row r="87" spans="1:6" ht="12.75">
      <c r="A87" s="168"/>
      <c r="B87" s="11"/>
      <c r="C87" s="21"/>
      <c r="D87" s="18"/>
      <c r="E87" s="14"/>
      <c r="F87" s="5">
        <f>E86</f>
        <v>0</v>
      </c>
    </row>
    <row r="88" spans="1:6" ht="13.5" thickBot="1">
      <c r="A88" s="169"/>
      <c r="B88" s="16"/>
      <c r="C88" s="22"/>
      <c r="D88" s="19"/>
      <c r="E88" s="13"/>
      <c r="F88" s="5">
        <f>E86</f>
        <v>0</v>
      </c>
    </row>
    <row r="89" spans="1:6" ht="13.5" thickTop="1">
      <c r="A89" s="167">
        <v>30</v>
      </c>
      <c r="B89" s="15"/>
      <c r="C89" s="20"/>
      <c r="D89" s="17"/>
      <c r="E89" s="12">
        <f>D91+D90+D89</f>
        <v>0</v>
      </c>
      <c r="F89" s="5">
        <f>E89</f>
        <v>0</v>
      </c>
    </row>
    <row r="90" spans="1:6" ht="12.75">
      <c r="A90" s="168"/>
      <c r="B90" s="11"/>
      <c r="C90" s="21"/>
      <c r="D90" s="18"/>
      <c r="E90" s="14"/>
      <c r="F90" s="5">
        <f>E89</f>
        <v>0</v>
      </c>
    </row>
    <row r="91" spans="1:6" ht="13.5" thickBot="1">
      <c r="A91" s="169"/>
      <c r="B91" s="16"/>
      <c r="C91" s="22"/>
      <c r="D91" s="19"/>
      <c r="E91" s="13"/>
      <c r="F91" s="5">
        <f>E89</f>
        <v>0</v>
      </c>
    </row>
    <row r="92" spans="1:6" ht="13.5" thickTop="1">
      <c r="A92" s="167">
        <v>31</v>
      </c>
      <c r="B92" s="15"/>
      <c r="C92" s="20"/>
      <c r="D92" s="17"/>
      <c r="E92" s="12">
        <f>D94+D93+D92</f>
        <v>0</v>
      </c>
      <c r="F92" s="5">
        <f>E92</f>
        <v>0</v>
      </c>
    </row>
    <row r="93" spans="1:6" ht="12.75">
      <c r="A93" s="168"/>
      <c r="B93" s="11"/>
      <c r="C93" s="21"/>
      <c r="D93" s="18"/>
      <c r="E93" s="14"/>
      <c r="F93" s="5">
        <f>E92</f>
        <v>0</v>
      </c>
    </row>
    <row r="94" spans="1:6" ht="13.5" thickBot="1">
      <c r="A94" s="169"/>
      <c r="B94" s="16"/>
      <c r="C94" s="22"/>
      <c r="D94" s="19"/>
      <c r="E94" s="13"/>
      <c r="F94" s="5">
        <f>E92</f>
        <v>0</v>
      </c>
    </row>
    <row r="95" spans="1:6" ht="13.5" thickTop="1">
      <c r="A95" s="167">
        <v>32</v>
      </c>
      <c r="B95" s="15"/>
      <c r="C95" s="20"/>
      <c r="D95" s="17"/>
      <c r="E95" s="12">
        <f>D97+D96+D95</f>
        <v>0</v>
      </c>
      <c r="F95" s="5">
        <f>E95</f>
        <v>0</v>
      </c>
    </row>
    <row r="96" spans="1:6" ht="12.75">
      <c r="A96" s="168"/>
      <c r="B96" s="11"/>
      <c r="C96" s="21"/>
      <c r="D96" s="18"/>
      <c r="E96" s="14"/>
      <c r="F96" s="5">
        <f>E95</f>
        <v>0</v>
      </c>
    </row>
    <row r="97" spans="1:6" ht="13.5" thickBot="1">
      <c r="A97" s="169"/>
      <c r="B97" s="16"/>
      <c r="C97" s="22"/>
      <c r="D97" s="19"/>
      <c r="E97" s="13"/>
      <c r="F97" s="5">
        <f>E95</f>
        <v>0</v>
      </c>
    </row>
    <row r="98" spans="1:6" ht="13.5" thickTop="1">
      <c r="A98" s="167">
        <v>33</v>
      </c>
      <c r="B98" s="15"/>
      <c r="C98" s="20"/>
      <c r="D98" s="17"/>
      <c r="E98" s="12">
        <f>D100+D99+D98</f>
        <v>0</v>
      </c>
      <c r="F98" s="5">
        <f>E98</f>
        <v>0</v>
      </c>
    </row>
    <row r="99" spans="1:6" ht="12.75">
      <c r="A99" s="168"/>
      <c r="B99" s="11"/>
      <c r="C99" s="21"/>
      <c r="D99" s="18"/>
      <c r="E99" s="14"/>
      <c r="F99" s="5">
        <f>E98</f>
        <v>0</v>
      </c>
    </row>
    <row r="100" spans="1:6" ht="13.5" thickBot="1">
      <c r="A100" s="169"/>
      <c r="B100" s="16"/>
      <c r="C100" s="22"/>
      <c r="D100" s="19"/>
      <c r="E100" s="13"/>
      <c r="F100" s="5">
        <f>E98</f>
        <v>0</v>
      </c>
    </row>
    <row r="101" spans="1:6" ht="13.5" thickTop="1">
      <c r="A101" s="167">
        <v>34</v>
      </c>
      <c r="B101" s="15"/>
      <c r="C101" s="20"/>
      <c r="D101" s="17"/>
      <c r="E101" s="12">
        <f>D103+D102+D101</f>
        <v>0</v>
      </c>
      <c r="F101" s="5">
        <f>E101</f>
        <v>0</v>
      </c>
    </row>
    <row r="102" spans="1:6" ht="12.75">
      <c r="A102" s="168"/>
      <c r="B102" s="11"/>
      <c r="C102" s="21"/>
      <c r="D102" s="18"/>
      <c r="E102" s="14"/>
      <c r="F102" s="5">
        <f>E101</f>
        <v>0</v>
      </c>
    </row>
    <row r="103" spans="1:6" ht="13.5" thickBot="1">
      <c r="A103" s="169"/>
      <c r="B103" s="16"/>
      <c r="C103" s="22"/>
      <c r="D103" s="19"/>
      <c r="E103" s="13"/>
      <c r="F103" s="5">
        <f>E101</f>
        <v>0</v>
      </c>
    </row>
    <row r="104" spans="1:6" ht="13.5" thickTop="1">
      <c r="A104" s="167">
        <v>35</v>
      </c>
      <c r="B104" s="15"/>
      <c r="C104" s="20"/>
      <c r="D104" s="17"/>
      <c r="E104" s="12">
        <f>D106+D105+D104</f>
        <v>0</v>
      </c>
      <c r="F104" s="5">
        <f>E104</f>
        <v>0</v>
      </c>
    </row>
    <row r="105" spans="1:6" ht="12.75">
      <c r="A105" s="168"/>
      <c r="B105" s="11"/>
      <c r="C105" s="21"/>
      <c r="D105" s="18"/>
      <c r="E105" s="14"/>
      <c r="F105" s="5">
        <f>E104</f>
        <v>0</v>
      </c>
    </row>
    <row r="106" spans="1:6" ht="13.5" thickBot="1">
      <c r="A106" s="169"/>
      <c r="B106" s="16"/>
      <c r="C106" s="22"/>
      <c r="D106" s="19"/>
      <c r="E106" s="13"/>
      <c r="F106" s="5">
        <f>E104</f>
        <v>0</v>
      </c>
    </row>
    <row r="107" spans="1:6" ht="13.5" thickTop="1">
      <c r="A107" s="167">
        <v>36</v>
      </c>
      <c r="B107" s="15"/>
      <c r="C107" s="20"/>
      <c r="D107" s="17"/>
      <c r="E107" s="12">
        <f>D109+D108+D107</f>
        <v>0</v>
      </c>
      <c r="F107" s="5">
        <f>E107</f>
        <v>0</v>
      </c>
    </row>
    <row r="108" spans="1:6" ht="12.75">
      <c r="A108" s="168"/>
      <c r="B108" s="11"/>
      <c r="C108" s="21"/>
      <c r="D108" s="18"/>
      <c r="E108" s="14"/>
      <c r="F108" s="5">
        <f>E107</f>
        <v>0</v>
      </c>
    </row>
    <row r="109" spans="1:6" ht="13.5" thickBot="1">
      <c r="A109" s="169"/>
      <c r="B109" s="16"/>
      <c r="C109" s="22"/>
      <c r="D109" s="19"/>
      <c r="E109" s="13"/>
      <c r="F109" s="5">
        <f>E107</f>
        <v>0</v>
      </c>
    </row>
    <row r="110" spans="1:6" ht="13.5" thickTop="1">
      <c r="A110" s="167">
        <v>37</v>
      </c>
      <c r="B110" s="15"/>
      <c r="C110" s="20"/>
      <c r="D110" s="17"/>
      <c r="E110" s="12">
        <f>D112+D111+D110</f>
        <v>0</v>
      </c>
      <c r="F110" s="5">
        <f>E110</f>
        <v>0</v>
      </c>
    </row>
    <row r="111" spans="1:6" ht="12.75">
      <c r="A111" s="168"/>
      <c r="B111" s="11"/>
      <c r="C111" s="21"/>
      <c r="D111" s="18"/>
      <c r="E111" s="14"/>
      <c r="F111" s="5">
        <f>E110</f>
        <v>0</v>
      </c>
    </row>
    <row r="112" spans="1:6" ht="13.5" thickBot="1">
      <c r="A112" s="169"/>
      <c r="B112" s="16"/>
      <c r="C112" s="22"/>
      <c r="D112" s="19"/>
      <c r="E112" s="13"/>
      <c r="F112" s="5">
        <f>E110</f>
        <v>0</v>
      </c>
    </row>
    <row r="113" spans="1:6" ht="13.5" thickTop="1">
      <c r="A113" s="167">
        <v>38</v>
      </c>
      <c r="B113" s="15"/>
      <c r="C113" s="20"/>
      <c r="D113" s="17"/>
      <c r="E113" s="12">
        <f>D115+D114+D113</f>
        <v>0</v>
      </c>
      <c r="F113" s="5">
        <f>E113</f>
        <v>0</v>
      </c>
    </row>
    <row r="114" spans="1:6" ht="12.75">
      <c r="A114" s="168"/>
      <c r="B114" s="11"/>
      <c r="C114" s="21"/>
      <c r="D114" s="18"/>
      <c r="E114" s="14"/>
      <c r="F114" s="5">
        <f>E113</f>
        <v>0</v>
      </c>
    </row>
    <row r="115" spans="1:6" ht="13.5" thickBot="1">
      <c r="A115" s="169"/>
      <c r="B115" s="16"/>
      <c r="C115" s="22"/>
      <c r="D115" s="19"/>
      <c r="E115" s="13"/>
      <c r="F115" s="5">
        <f>E113</f>
        <v>0</v>
      </c>
    </row>
    <row r="116" spans="1:6" ht="13.5" thickTop="1">
      <c r="A116" s="167">
        <v>39</v>
      </c>
      <c r="B116" s="15"/>
      <c r="C116" s="20"/>
      <c r="D116" s="17"/>
      <c r="E116" s="12">
        <f>D118+D117+D116</f>
        <v>0</v>
      </c>
      <c r="F116" s="5">
        <f>E116</f>
        <v>0</v>
      </c>
    </row>
    <row r="117" spans="1:6" ht="12.75">
      <c r="A117" s="168"/>
      <c r="B117" s="11"/>
      <c r="C117" s="21"/>
      <c r="D117" s="18"/>
      <c r="E117" s="14"/>
      <c r="F117" s="5">
        <f>E116</f>
        <v>0</v>
      </c>
    </row>
    <row r="118" spans="1:6" ht="13.5" thickBot="1">
      <c r="A118" s="169"/>
      <c r="B118" s="16"/>
      <c r="C118" s="22"/>
      <c r="D118" s="19"/>
      <c r="E118" s="13"/>
      <c r="F118" s="5">
        <f>E116</f>
        <v>0</v>
      </c>
    </row>
    <row r="119" spans="1:6" ht="13.5" thickTop="1">
      <c r="A119" s="167">
        <v>40</v>
      </c>
      <c r="B119" s="15"/>
      <c r="C119" s="20"/>
      <c r="D119" s="17"/>
      <c r="E119" s="12">
        <f>D121+D120+D119</f>
        <v>0</v>
      </c>
      <c r="F119" s="5">
        <f>E119</f>
        <v>0</v>
      </c>
    </row>
    <row r="120" spans="1:6" ht="12.75">
      <c r="A120" s="168"/>
      <c r="B120" s="11"/>
      <c r="C120" s="21"/>
      <c r="D120" s="18"/>
      <c r="E120" s="14"/>
      <c r="F120" s="5">
        <f>E119</f>
        <v>0</v>
      </c>
    </row>
    <row r="121" spans="1:6" ht="13.5" thickBot="1">
      <c r="A121" s="169"/>
      <c r="B121" s="16"/>
      <c r="C121" s="22"/>
      <c r="D121" s="19"/>
      <c r="E121" s="13"/>
      <c r="F121" s="5">
        <f>E119</f>
        <v>0</v>
      </c>
    </row>
    <row r="122" spans="1:6" ht="13.5" thickTop="1">
      <c r="A122" s="167">
        <v>41</v>
      </c>
      <c r="B122" s="15"/>
      <c r="C122" s="20"/>
      <c r="D122" s="17"/>
      <c r="E122" s="12">
        <f>D124+D123+D122</f>
        <v>0</v>
      </c>
      <c r="F122" s="5">
        <f>E122</f>
        <v>0</v>
      </c>
    </row>
    <row r="123" spans="1:6" ht="12.75">
      <c r="A123" s="168"/>
      <c r="B123" s="11"/>
      <c r="C123" s="21"/>
      <c r="D123" s="18"/>
      <c r="E123" s="14"/>
      <c r="F123" s="5">
        <f>E122</f>
        <v>0</v>
      </c>
    </row>
    <row r="124" spans="1:6" ht="13.5" thickBot="1">
      <c r="A124" s="169"/>
      <c r="B124" s="16"/>
      <c r="C124" s="22"/>
      <c r="D124" s="19"/>
      <c r="E124" s="13"/>
      <c r="F124" s="5">
        <f>E122</f>
        <v>0</v>
      </c>
    </row>
    <row r="125" spans="1:6" ht="13.5" thickTop="1">
      <c r="A125" s="167">
        <v>42</v>
      </c>
      <c r="B125" s="15"/>
      <c r="C125" s="20"/>
      <c r="D125" s="17"/>
      <c r="E125" s="12">
        <f>D127+D126+D125</f>
        <v>0</v>
      </c>
      <c r="F125" s="5">
        <f>E125</f>
        <v>0</v>
      </c>
    </row>
    <row r="126" spans="1:6" ht="12.75">
      <c r="A126" s="168"/>
      <c r="B126" s="11"/>
      <c r="C126" s="21"/>
      <c r="D126" s="18"/>
      <c r="E126" s="14"/>
      <c r="F126" s="5">
        <f>E125</f>
        <v>0</v>
      </c>
    </row>
    <row r="127" spans="1:6" ht="13.5" thickBot="1">
      <c r="A127" s="169"/>
      <c r="B127" s="16"/>
      <c r="C127" s="22"/>
      <c r="D127" s="19"/>
      <c r="E127" s="13"/>
      <c r="F127" s="5">
        <f>E125</f>
        <v>0</v>
      </c>
    </row>
    <row r="128" spans="1:6" ht="13.5" thickTop="1">
      <c r="A128" s="167">
        <v>43</v>
      </c>
      <c r="B128" s="15"/>
      <c r="C128" s="20"/>
      <c r="D128" s="17"/>
      <c r="E128" s="12">
        <f>D130+D129+D128</f>
        <v>0</v>
      </c>
      <c r="F128" s="5">
        <f>E128</f>
        <v>0</v>
      </c>
    </row>
    <row r="129" spans="1:6" ht="12.75">
      <c r="A129" s="168"/>
      <c r="B129" s="11"/>
      <c r="C129" s="21"/>
      <c r="D129" s="18"/>
      <c r="E129" s="14"/>
      <c r="F129" s="5">
        <f>E128</f>
        <v>0</v>
      </c>
    </row>
    <row r="130" spans="1:6" ht="13.5" thickBot="1">
      <c r="A130" s="169"/>
      <c r="B130" s="16"/>
      <c r="C130" s="22"/>
      <c r="D130" s="19"/>
      <c r="E130" s="13"/>
      <c r="F130" s="5">
        <f>E128</f>
        <v>0</v>
      </c>
    </row>
    <row r="131" spans="1:6" ht="13.5" thickTop="1">
      <c r="A131" s="167">
        <v>44</v>
      </c>
      <c r="B131" s="15"/>
      <c r="C131" s="20"/>
      <c r="D131" s="17"/>
      <c r="E131" s="12">
        <f>D133+D132+D131</f>
        <v>0</v>
      </c>
      <c r="F131" s="5">
        <f>E131</f>
        <v>0</v>
      </c>
    </row>
    <row r="132" spans="1:6" ht="12.75">
      <c r="A132" s="168"/>
      <c r="B132" s="11"/>
      <c r="C132" s="21"/>
      <c r="D132" s="18"/>
      <c r="E132" s="14"/>
      <c r="F132" s="5">
        <f>E131</f>
        <v>0</v>
      </c>
    </row>
    <row r="133" spans="1:6" ht="13.5" thickBot="1">
      <c r="A133" s="169"/>
      <c r="B133" s="16"/>
      <c r="C133" s="22"/>
      <c r="D133" s="19"/>
      <c r="E133" s="13"/>
      <c r="F133" s="5">
        <f>E131</f>
        <v>0</v>
      </c>
    </row>
    <row r="134" spans="1:6" ht="13.5" thickTop="1">
      <c r="A134" s="167">
        <v>45</v>
      </c>
      <c r="B134" s="15"/>
      <c r="C134" s="20"/>
      <c r="D134" s="17"/>
      <c r="E134" s="12">
        <f>D136+D135+D134</f>
        <v>0</v>
      </c>
      <c r="F134" s="5">
        <f>E134</f>
        <v>0</v>
      </c>
    </row>
    <row r="135" spans="1:6" ht="12.75">
      <c r="A135" s="168"/>
      <c r="B135" s="11"/>
      <c r="C135" s="21"/>
      <c r="D135" s="18"/>
      <c r="E135" s="14"/>
      <c r="F135" s="5">
        <f>E134</f>
        <v>0</v>
      </c>
    </row>
    <row r="136" spans="1:6" ht="13.5" thickBot="1">
      <c r="A136" s="169"/>
      <c r="B136" s="16"/>
      <c r="C136" s="22"/>
      <c r="D136" s="19"/>
      <c r="E136" s="13"/>
      <c r="F136" s="5">
        <f>E134</f>
        <v>0</v>
      </c>
    </row>
    <row r="137" spans="1:6" ht="13.5" thickTop="1">
      <c r="A137" s="167">
        <v>46</v>
      </c>
      <c r="B137" s="15"/>
      <c r="C137" s="20"/>
      <c r="D137" s="17"/>
      <c r="E137" s="12">
        <f>D139+D138+D137</f>
        <v>0</v>
      </c>
      <c r="F137" s="5">
        <f>E137</f>
        <v>0</v>
      </c>
    </row>
    <row r="138" spans="1:6" ht="12.75">
      <c r="A138" s="168"/>
      <c r="B138" s="11"/>
      <c r="C138" s="21"/>
      <c r="D138" s="18"/>
      <c r="E138" s="14"/>
      <c r="F138" s="5">
        <f>E137</f>
        <v>0</v>
      </c>
    </row>
    <row r="139" spans="1:6" ht="13.5" thickBot="1">
      <c r="A139" s="169"/>
      <c r="B139" s="16"/>
      <c r="C139" s="22"/>
      <c r="D139" s="19"/>
      <c r="E139" s="13"/>
      <c r="F139" s="5">
        <f>E137</f>
        <v>0</v>
      </c>
    </row>
    <row r="140" spans="1:6" ht="13.5" thickTop="1">
      <c r="A140" s="167">
        <v>47</v>
      </c>
      <c r="B140" s="15"/>
      <c r="C140" s="20"/>
      <c r="D140" s="17"/>
      <c r="E140" s="12">
        <f>D142+D141+D140</f>
        <v>0</v>
      </c>
      <c r="F140" s="5">
        <f>E140</f>
        <v>0</v>
      </c>
    </row>
    <row r="141" spans="1:6" ht="12.75">
      <c r="A141" s="168"/>
      <c r="B141" s="11"/>
      <c r="C141" s="21"/>
      <c r="D141" s="18"/>
      <c r="E141" s="14"/>
      <c r="F141" s="5">
        <f>E140</f>
        <v>0</v>
      </c>
    </row>
    <row r="142" spans="1:6" ht="13.5" thickBot="1">
      <c r="A142" s="169"/>
      <c r="B142" s="16"/>
      <c r="C142" s="22"/>
      <c r="D142" s="19"/>
      <c r="E142" s="13"/>
      <c r="F142" s="5">
        <f>E140</f>
        <v>0</v>
      </c>
    </row>
    <row r="143" spans="1:6" ht="13.5" thickTop="1">
      <c r="A143" s="167">
        <v>48</v>
      </c>
      <c r="B143" s="15"/>
      <c r="C143" s="20"/>
      <c r="D143" s="17"/>
      <c r="E143" s="12">
        <f>D145+D144+D143</f>
        <v>0</v>
      </c>
      <c r="F143" s="5">
        <f>E143</f>
        <v>0</v>
      </c>
    </row>
    <row r="144" spans="1:6" ht="12.75">
      <c r="A144" s="168"/>
      <c r="B144" s="11"/>
      <c r="C144" s="21"/>
      <c r="D144" s="18"/>
      <c r="E144" s="14"/>
      <c r="F144" s="5">
        <f>E143</f>
        <v>0</v>
      </c>
    </row>
    <row r="145" spans="1:6" ht="13.5" thickBot="1">
      <c r="A145" s="169"/>
      <c r="B145" s="16"/>
      <c r="C145" s="22"/>
      <c r="D145" s="19"/>
      <c r="E145" s="13"/>
      <c r="F145" s="5">
        <f>E143</f>
        <v>0</v>
      </c>
    </row>
    <row r="146" spans="1:6" ht="13.5" thickTop="1">
      <c r="A146" s="167">
        <v>49</v>
      </c>
      <c r="B146" s="15"/>
      <c r="C146" s="20"/>
      <c r="D146" s="17"/>
      <c r="E146" s="12">
        <f>D148+D147+D146</f>
        <v>0</v>
      </c>
      <c r="F146" s="5">
        <f>E146</f>
        <v>0</v>
      </c>
    </row>
    <row r="147" spans="1:6" ht="12.75">
      <c r="A147" s="168"/>
      <c r="B147" s="11"/>
      <c r="C147" s="21"/>
      <c r="D147" s="18"/>
      <c r="E147" s="14"/>
      <c r="F147" s="5">
        <f>E146</f>
        <v>0</v>
      </c>
    </row>
    <row r="148" spans="1:6" ht="13.5" thickBot="1">
      <c r="A148" s="169"/>
      <c r="B148" s="16"/>
      <c r="C148" s="22"/>
      <c r="D148" s="19"/>
      <c r="E148" s="13"/>
      <c r="F148" s="5">
        <f>E146</f>
        <v>0</v>
      </c>
    </row>
    <row r="149" spans="1:6" ht="13.5" thickTop="1">
      <c r="A149" s="167">
        <v>50</v>
      </c>
      <c r="B149" s="15"/>
      <c r="C149" s="20"/>
      <c r="D149" s="17"/>
      <c r="E149" s="12">
        <f>D151+D150+D149</f>
        <v>0</v>
      </c>
      <c r="F149" s="5">
        <f>E149</f>
        <v>0</v>
      </c>
    </row>
    <row r="150" spans="1:6" ht="12.75">
      <c r="A150" s="168"/>
      <c r="B150" s="11"/>
      <c r="C150" s="21"/>
      <c r="D150" s="18"/>
      <c r="E150" s="14"/>
      <c r="F150" s="5">
        <f>E149</f>
        <v>0</v>
      </c>
    </row>
    <row r="151" spans="1:6" ht="13.5" thickBot="1">
      <c r="A151" s="169"/>
      <c r="B151" s="16"/>
      <c r="C151" s="22"/>
      <c r="D151" s="19"/>
      <c r="E151" s="13"/>
      <c r="F151" s="5">
        <f>E149</f>
        <v>0</v>
      </c>
    </row>
    <row r="152" spans="1:6" ht="13.5" thickTop="1">
      <c r="A152" s="167">
        <v>51</v>
      </c>
      <c r="B152" s="15"/>
      <c r="C152" s="20"/>
      <c r="D152" s="17"/>
      <c r="E152" s="12">
        <f>D154+D153+D152</f>
        <v>0</v>
      </c>
      <c r="F152" s="5">
        <f>E152</f>
        <v>0</v>
      </c>
    </row>
    <row r="153" spans="1:6" ht="12.75">
      <c r="A153" s="168"/>
      <c r="B153" s="11"/>
      <c r="C153" s="21"/>
      <c r="D153" s="18"/>
      <c r="E153" s="14"/>
      <c r="F153" s="5">
        <f>E152</f>
        <v>0</v>
      </c>
    </row>
    <row r="154" spans="1:6" ht="13.5" thickBot="1">
      <c r="A154" s="169"/>
      <c r="B154" s="16"/>
      <c r="C154" s="22"/>
      <c r="D154" s="19"/>
      <c r="E154" s="13"/>
      <c r="F154" s="5">
        <f>E152</f>
        <v>0</v>
      </c>
    </row>
    <row r="155" spans="1:6" ht="13.5" thickTop="1">
      <c r="A155" s="167">
        <v>52</v>
      </c>
      <c r="B155" s="15"/>
      <c r="C155" s="20"/>
      <c r="D155" s="17"/>
      <c r="E155" s="12">
        <f>D157+D156+D155</f>
        <v>0</v>
      </c>
      <c r="F155" s="5">
        <f>E155</f>
        <v>0</v>
      </c>
    </row>
    <row r="156" spans="1:6" ht="12.75">
      <c r="A156" s="168"/>
      <c r="B156" s="11"/>
      <c r="C156" s="21"/>
      <c r="D156" s="18"/>
      <c r="E156" s="14"/>
      <c r="F156" s="5">
        <f>E155</f>
        <v>0</v>
      </c>
    </row>
    <row r="157" spans="1:6" ht="13.5" thickBot="1">
      <c r="A157" s="169"/>
      <c r="B157" s="16"/>
      <c r="C157" s="22"/>
      <c r="D157" s="19"/>
      <c r="E157" s="13"/>
      <c r="F157" s="5">
        <f>E155</f>
        <v>0</v>
      </c>
    </row>
    <row r="158" spans="1:6" ht="13.5" thickTop="1">
      <c r="A158" s="167">
        <v>53</v>
      </c>
      <c r="B158" s="15"/>
      <c r="C158" s="20"/>
      <c r="D158" s="17"/>
      <c r="E158" s="12">
        <f>D160+D159+D158</f>
        <v>0</v>
      </c>
      <c r="F158" s="5">
        <f>E158</f>
        <v>0</v>
      </c>
    </row>
    <row r="159" spans="1:6" ht="12.75">
      <c r="A159" s="168"/>
      <c r="B159" s="11"/>
      <c r="C159" s="21"/>
      <c r="D159" s="18"/>
      <c r="E159" s="14"/>
      <c r="F159" s="5">
        <f>E158</f>
        <v>0</v>
      </c>
    </row>
    <row r="160" spans="1:6" ht="13.5" thickBot="1">
      <c r="A160" s="169"/>
      <c r="B160" s="16"/>
      <c r="C160" s="22"/>
      <c r="D160" s="19"/>
      <c r="E160" s="13"/>
      <c r="F160" s="5">
        <f>E158</f>
        <v>0</v>
      </c>
    </row>
    <row r="161" spans="1:6" ht="13.5" thickTop="1">
      <c r="A161" s="167">
        <v>54</v>
      </c>
      <c r="B161" s="15"/>
      <c r="C161" s="20"/>
      <c r="D161" s="17"/>
      <c r="E161" s="12">
        <f>D163+D162+D161</f>
        <v>0</v>
      </c>
      <c r="F161" s="5">
        <f>E161</f>
        <v>0</v>
      </c>
    </row>
    <row r="162" spans="1:6" ht="12.75">
      <c r="A162" s="168"/>
      <c r="B162" s="11"/>
      <c r="C162" s="21"/>
      <c r="D162" s="18"/>
      <c r="E162" s="14"/>
      <c r="F162" s="5">
        <f>E161</f>
        <v>0</v>
      </c>
    </row>
    <row r="163" spans="1:6" ht="13.5" thickBot="1">
      <c r="A163" s="169"/>
      <c r="B163" s="16"/>
      <c r="C163" s="22"/>
      <c r="D163" s="19"/>
      <c r="E163" s="13"/>
      <c r="F163" s="5">
        <f>E161</f>
        <v>0</v>
      </c>
    </row>
    <row r="164" spans="1:6" ht="13.5" thickTop="1">
      <c r="A164" s="167">
        <v>55</v>
      </c>
      <c r="B164" s="15"/>
      <c r="C164" s="20"/>
      <c r="D164" s="17"/>
      <c r="E164" s="12">
        <f>D166+D165+D164</f>
        <v>0</v>
      </c>
      <c r="F164" s="5">
        <f>E164</f>
        <v>0</v>
      </c>
    </row>
    <row r="165" spans="1:6" ht="12.75">
      <c r="A165" s="168"/>
      <c r="B165" s="11"/>
      <c r="C165" s="21"/>
      <c r="D165" s="18"/>
      <c r="E165" s="14"/>
      <c r="F165" s="5">
        <f>E164</f>
        <v>0</v>
      </c>
    </row>
    <row r="166" spans="1:6" ht="13.5" thickBot="1">
      <c r="A166" s="169"/>
      <c r="B166" s="16"/>
      <c r="C166" s="22"/>
      <c r="D166" s="19"/>
      <c r="E166" s="13"/>
      <c r="F166" s="5">
        <f>E164</f>
        <v>0</v>
      </c>
    </row>
    <row r="167" spans="1:6" ht="13.5" thickTop="1">
      <c r="A167" s="167">
        <v>56</v>
      </c>
      <c r="B167" s="15"/>
      <c r="C167" s="20"/>
      <c r="D167" s="17"/>
      <c r="E167" s="12">
        <f>D169+D168+D167</f>
        <v>0</v>
      </c>
      <c r="F167" s="5">
        <f>E167</f>
        <v>0</v>
      </c>
    </row>
    <row r="168" spans="1:6" ht="12.75">
      <c r="A168" s="168"/>
      <c r="B168" s="11"/>
      <c r="C168" s="21"/>
      <c r="D168" s="18"/>
      <c r="E168" s="14"/>
      <c r="F168" s="5">
        <f>E167</f>
        <v>0</v>
      </c>
    </row>
    <row r="169" spans="1:6" ht="13.5" thickBot="1">
      <c r="A169" s="169"/>
      <c r="B169" s="16"/>
      <c r="C169" s="22"/>
      <c r="D169" s="19"/>
      <c r="E169" s="13"/>
      <c r="F169" s="5">
        <f>E167</f>
        <v>0</v>
      </c>
    </row>
    <row r="170" spans="1:6" ht="13.5" thickTop="1">
      <c r="A170" s="167">
        <v>57</v>
      </c>
      <c r="B170" s="15"/>
      <c r="C170" s="20"/>
      <c r="D170" s="17"/>
      <c r="E170" s="12">
        <f>D172+D171+D170</f>
        <v>0</v>
      </c>
      <c r="F170" s="5">
        <f>E170</f>
        <v>0</v>
      </c>
    </row>
    <row r="171" spans="1:6" ht="12.75">
      <c r="A171" s="168"/>
      <c r="B171" s="11"/>
      <c r="C171" s="21"/>
      <c r="D171" s="18"/>
      <c r="E171" s="14"/>
      <c r="F171" s="5">
        <f>E170</f>
        <v>0</v>
      </c>
    </row>
    <row r="172" spans="1:6" ht="13.5" thickBot="1">
      <c r="A172" s="169"/>
      <c r="B172" s="16"/>
      <c r="C172" s="22"/>
      <c r="D172" s="19"/>
      <c r="E172" s="13"/>
      <c r="F172" s="5">
        <f>E170</f>
        <v>0</v>
      </c>
    </row>
    <row r="173" spans="1:6" ht="13.5" thickTop="1">
      <c r="A173" s="167">
        <v>58</v>
      </c>
      <c r="B173" s="15"/>
      <c r="C173" s="20"/>
      <c r="D173" s="17"/>
      <c r="E173" s="12">
        <f>D175+D174+D173</f>
        <v>0</v>
      </c>
      <c r="F173" s="5">
        <f>E173</f>
        <v>0</v>
      </c>
    </row>
    <row r="174" spans="1:6" ht="12.75">
      <c r="A174" s="168"/>
      <c r="B174" s="11"/>
      <c r="C174" s="21"/>
      <c r="D174" s="18"/>
      <c r="E174" s="14"/>
      <c r="F174" s="5">
        <f>E173</f>
        <v>0</v>
      </c>
    </row>
    <row r="175" spans="1:6" ht="13.5" thickBot="1">
      <c r="A175" s="169"/>
      <c r="B175" s="16"/>
      <c r="C175" s="22"/>
      <c r="D175" s="19"/>
      <c r="E175" s="13"/>
      <c r="F175" s="5">
        <f>E173</f>
        <v>0</v>
      </c>
    </row>
    <row r="176" spans="1:6" ht="13.5" thickTop="1">
      <c r="A176" s="167">
        <v>59</v>
      </c>
      <c r="B176" s="15"/>
      <c r="C176" s="20"/>
      <c r="D176" s="17"/>
      <c r="E176" s="12">
        <f>D178+D177+D176</f>
        <v>0</v>
      </c>
      <c r="F176" s="5">
        <f>E176</f>
        <v>0</v>
      </c>
    </row>
    <row r="177" spans="1:6" ht="12.75">
      <c r="A177" s="168"/>
      <c r="B177" s="11"/>
      <c r="C177" s="21"/>
      <c r="D177" s="18"/>
      <c r="E177" s="14"/>
      <c r="F177" s="5">
        <f>E176</f>
        <v>0</v>
      </c>
    </row>
    <row r="178" spans="1:6" ht="13.5" thickBot="1">
      <c r="A178" s="169"/>
      <c r="B178" s="16"/>
      <c r="C178" s="22"/>
      <c r="D178" s="19"/>
      <c r="E178" s="13"/>
      <c r="F178" s="5">
        <f>E176</f>
        <v>0</v>
      </c>
    </row>
    <row r="179" spans="1:6" ht="13.5" thickTop="1">
      <c r="A179" s="167">
        <v>60</v>
      </c>
      <c r="B179" s="15"/>
      <c r="C179" s="20"/>
      <c r="D179" s="17"/>
      <c r="E179" s="12">
        <f>D181+D180+D179</f>
        <v>0</v>
      </c>
      <c r="F179" s="5">
        <f>E179</f>
        <v>0</v>
      </c>
    </row>
    <row r="180" spans="1:6" ht="12.75">
      <c r="A180" s="168"/>
      <c r="B180" s="11"/>
      <c r="C180" s="21"/>
      <c r="D180" s="18"/>
      <c r="E180" s="14"/>
      <c r="F180" s="5">
        <f>E179</f>
        <v>0</v>
      </c>
    </row>
    <row r="181" spans="1:6" ht="13.5" thickBot="1">
      <c r="A181" s="169"/>
      <c r="B181" s="16"/>
      <c r="C181" s="22"/>
      <c r="D181" s="19"/>
      <c r="E181" s="13"/>
      <c r="F181" s="5">
        <f>E179</f>
        <v>0</v>
      </c>
    </row>
    <row r="182" spans="1:6" ht="13.5" thickTop="1">
      <c r="A182" s="167">
        <v>61</v>
      </c>
      <c r="B182" s="15"/>
      <c r="C182" s="20"/>
      <c r="D182" s="17"/>
      <c r="E182" s="12">
        <f>D184+D183+D182</f>
        <v>0</v>
      </c>
      <c r="F182" s="5">
        <f>E182</f>
        <v>0</v>
      </c>
    </row>
    <row r="183" spans="1:6" ht="12.75">
      <c r="A183" s="168"/>
      <c r="B183" s="11"/>
      <c r="C183" s="21"/>
      <c r="D183" s="18"/>
      <c r="E183" s="14"/>
      <c r="F183" s="5">
        <f>E182</f>
        <v>0</v>
      </c>
    </row>
    <row r="184" spans="1:6" ht="13.5" thickBot="1">
      <c r="A184" s="169"/>
      <c r="B184" s="16"/>
      <c r="C184" s="22"/>
      <c r="D184" s="19"/>
      <c r="E184" s="13"/>
      <c r="F184" s="5">
        <f>E182</f>
        <v>0</v>
      </c>
    </row>
    <row r="185" spans="1:6" ht="13.5" thickTop="1">
      <c r="A185" s="167">
        <v>62</v>
      </c>
      <c r="B185" s="15"/>
      <c r="C185" s="20"/>
      <c r="D185" s="17"/>
      <c r="E185" s="12">
        <f>D187+D186+D185</f>
        <v>0</v>
      </c>
      <c r="F185" s="5">
        <f>E185</f>
        <v>0</v>
      </c>
    </row>
    <row r="186" spans="1:6" ht="12.75">
      <c r="A186" s="168"/>
      <c r="B186" s="11"/>
      <c r="C186" s="21"/>
      <c r="D186" s="18"/>
      <c r="E186" s="14"/>
      <c r="F186" s="5">
        <f>E185</f>
        <v>0</v>
      </c>
    </row>
    <row r="187" spans="1:6" ht="13.5" thickBot="1">
      <c r="A187" s="169"/>
      <c r="B187" s="16"/>
      <c r="C187" s="22"/>
      <c r="D187" s="19"/>
      <c r="E187" s="13"/>
      <c r="F187" s="5">
        <f>E185</f>
        <v>0</v>
      </c>
    </row>
    <row r="188" spans="1:6" ht="13.5" thickTop="1">
      <c r="A188" s="167">
        <v>63</v>
      </c>
      <c r="B188" s="15"/>
      <c r="C188" s="20"/>
      <c r="D188" s="17"/>
      <c r="E188" s="12">
        <f>D190+D189+D188</f>
        <v>0</v>
      </c>
      <c r="F188" s="5">
        <f>E188</f>
        <v>0</v>
      </c>
    </row>
    <row r="189" spans="1:6" ht="12.75">
      <c r="A189" s="168"/>
      <c r="B189" s="11"/>
      <c r="C189" s="21"/>
      <c r="D189" s="18"/>
      <c r="E189" s="14"/>
      <c r="F189" s="5">
        <f>E188</f>
        <v>0</v>
      </c>
    </row>
    <row r="190" spans="1:6" ht="13.5" thickBot="1">
      <c r="A190" s="169"/>
      <c r="B190" s="16"/>
      <c r="C190" s="22"/>
      <c r="D190" s="19"/>
      <c r="E190" s="13"/>
      <c r="F190" s="5">
        <f>E188</f>
        <v>0</v>
      </c>
    </row>
    <row r="191" spans="1:6" ht="13.5" thickTop="1">
      <c r="A191" s="167">
        <v>64</v>
      </c>
      <c r="B191" s="15"/>
      <c r="C191" s="20"/>
      <c r="D191" s="17"/>
      <c r="E191" s="12">
        <f>D193+D192+D191</f>
        <v>0</v>
      </c>
      <c r="F191" s="5">
        <f>E191</f>
        <v>0</v>
      </c>
    </row>
    <row r="192" spans="1:6" ht="12.75">
      <c r="A192" s="168"/>
      <c r="B192" s="11"/>
      <c r="C192" s="21"/>
      <c r="D192" s="18"/>
      <c r="E192" s="14"/>
      <c r="F192" s="5">
        <f>E191</f>
        <v>0</v>
      </c>
    </row>
    <row r="193" spans="1:6" ht="13.5" thickBot="1">
      <c r="A193" s="169"/>
      <c r="B193" s="16"/>
      <c r="C193" s="22"/>
      <c r="D193" s="19"/>
      <c r="E193" s="13"/>
      <c r="F193" s="5">
        <f>E191</f>
        <v>0</v>
      </c>
    </row>
    <row r="194" ht="13.5" thickTop="1"/>
  </sheetData>
  <sheetProtection sheet="1"/>
  <mergeCells count="64">
    <mergeCell ref="A68:A70"/>
    <mergeCell ref="A56:A58"/>
    <mergeCell ref="A53:A55"/>
    <mergeCell ref="A59:A61"/>
    <mergeCell ref="A26:A28"/>
    <mergeCell ref="A62:A64"/>
    <mergeCell ref="A65:A67"/>
    <mergeCell ref="A50:A52"/>
    <mergeCell ref="A38:A40"/>
    <mergeCell ref="A29:A31"/>
    <mergeCell ref="A41:A43"/>
    <mergeCell ref="A44:A46"/>
    <mergeCell ref="A47:A49"/>
    <mergeCell ref="A2:A4"/>
    <mergeCell ref="A5:A7"/>
    <mergeCell ref="A35:A37"/>
    <mergeCell ref="A11:A13"/>
    <mergeCell ref="A20:A22"/>
    <mergeCell ref="A14:A16"/>
    <mergeCell ref="A17:A19"/>
    <mergeCell ref="A23:A25"/>
    <mergeCell ref="A32:A34"/>
    <mergeCell ref="A8:A1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91:A193"/>
    <mergeCell ref="A179:A181"/>
    <mergeCell ref="A182:A184"/>
    <mergeCell ref="A185:A187"/>
    <mergeCell ref="A188:A190"/>
    <mergeCell ref="A167:A169"/>
    <mergeCell ref="A170:A172"/>
    <mergeCell ref="A173:A175"/>
    <mergeCell ref="A176:A178"/>
  </mergeCells>
  <printOptions horizontalCentered="1" verticalCentered="1"/>
  <pageMargins left="0" right="0" top="0" bottom="0" header="0" footer="0"/>
  <pageSetup blackAndWhite="1"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2018-09-07T20:22:11Z</cp:lastPrinted>
  <dcterms:created xsi:type="dcterms:W3CDTF">1999-11-20T11:18:15Z</dcterms:created>
  <dcterms:modified xsi:type="dcterms:W3CDTF">2019-11-06T15:19:34Z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