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1834" sheetId="1" r:id="rId1"/>
    <sheet name="Итог1834Д" sheetId="2" r:id="rId2"/>
    <sheet name="сВ" sheetId="3" r:id="rId3"/>
    <sheet name="В" sheetId="4" r:id="rId4"/>
    <sheet name="пВ" sheetId="5" r:id="rId5"/>
    <sheet name="с1" sheetId="6" r:id="rId6"/>
    <sheet name="1" sheetId="7" r:id="rId7"/>
    <sheet name="п1" sheetId="8" r:id="rId8"/>
    <sheet name="2" sheetId="9" r:id="rId9"/>
    <sheet name="3" sheetId="10" r:id="rId10"/>
    <sheet name="4" sheetId="11" r:id="rId11"/>
    <sheet name="5" sheetId="12" r:id="rId12"/>
    <sheet name="сМ" sheetId="13" r:id="rId13"/>
    <sheet name="М" sheetId="14" r:id="rId14"/>
    <sheet name="пМ" sheetId="15" r:id="rId15"/>
    <sheet name="сПр" sheetId="16" r:id="rId16"/>
    <sheet name="Пр" sheetId="17" r:id="rId17"/>
    <sheet name="пПр" sheetId="18" r:id="rId18"/>
    <sheet name="сНр" sheetId="19" r:id="rId19"/>
    <sheet name="Нр" sheetId="20" r:id="rId20"/>
    <sheet name="пНр" sheetId="21" r:id="rId21"/>
    <sheet name="сСт" sheetId="22" r:id="rId22"/>
    <sheet name="Ст" sheetId="23" r:id="rId23"/>
    <sheet name="пСт" sheetId="24" r:id="rId24"/>
    <sheet name="сРб" sheetId="25" r:id="rId25"/>
    <sheet name="Рб" sheetId="26" r:id="rId26"/>
    <sheet name="пРб" sheetId="27" r:id="rId27"/>
    <sheet name="сСр" sheetId="28" r:id="rId28"/>
    <sheet name="Ср" sheetId="29" r:id="rId29"/>
    <sheet name="пСр" sheetId="30" r:id="rId30"/>
  </sheets>
  <definedNames>
    <definedName name="_xlnm.Print_Area" localSheetId="6">'1'!$A$1:$O$73</definedName>
    <definedName name="_xlnm.Print_Area" localSheetId="8">'2'!$A$1:$K$11</definedName>
    <definedName name="_xlnm.Print_Area" localSheetId="9">'3'!$A$1:$K$9</definedName>
    <definedName name="_xlnm.Print_Area" localSheetId="10">'4'!$A$1:$K$10</definedName>
    <definedName name="_xlnm.Print_Area" localSheetId="11">'5'!$A$1:$K$10</definedName>
    <definedName name="_xlnm.Print_Area" localSheetId="3">'В'!$A$1:$O$73</definedName>
    <definedName name="_xlnm.Print_Area" localSheetId="0">'Итог1834'!$A$1:$AO$182</definedName>
    <definedName name="_xlnm.Print_Area" localSheetId="1">'Итог1834Д'!$A$1:$AO$17</definedName>
    <definedName name="_xlnm.Print_Area" localSheetId="13">'М'!$A$1:$O$73</definedName>
    <definedName name="_xlnm.Print_Area" localSheetId="19">'Нр'!$A$1:$N$36</definedName>
    <definedName name="_xlnm.Print_Area" localSheetId="20">'пНр'!$A$1:$E$15</definedName>
    <definedName name="_xlnm.Print_Area" localSheetId="16">'Пр'!$A$1:$O$73</definedName>
    <definedName name="_xlnm.Print_Area" localSheetId="26">'пРб'!$A$1:$E$15</definedName>
    <definedName name="_xlnm.Print_Area" localSheetId="25">'Рб'!$A$1:$N$36</definedName>
    <definedName name="_xlnm.Print_Area" localSheetId="5">'с1'!$A$1:$I$23</definedName>
    <definedName name="_xlnm.Print_Area" localSheetId="2">'сВ'!$A$1:$I$23</definedName>
    <definedName name="_xlnm.Print_Area" localSheetId="12">'сМ'!$A$1:$I$23</definedName>
    <definedName name="_xlnm.Print_Area" localSheetId="18">'сНр'!$A$1:$I$15</definedName>
    <definedName name="_xlnm.Print_Area" localSheetId="15">'сПр'!$A$1:$I$23</definedName>
    <definedName name="_xlnm.Print_Area" localSheetId="28">'Ср'!$A$1:$O$73</definedName>
    <definedName name="_xlnm.Print_Area" localSheetId="24">'сРб'!$A$1:$I$15</definedName>
    <definedName name="_xlnm.Print_Area" localSheetId="27">'сСр'!$A$1:$I$23</definedName>
    <definedName name="_xlnm.Print_Area" localSheetId="21">'сСт'!$A$1:$I$23</definedName>
    <definedName name="_xlnm.Print_Area" localSheetId="22">'Ст'!$A$1:$O$73</definedName>
  </definedNames>
  <calcPr fullCalcOnLoad="1"/>
</workbook>
</file>

<file path=xl/sharedStrings.xml><?xml version="1.0" encoding="utf-8"?>
<sst xmlns="http://schemas.openxmlformats.org/spreadsheetml/2006/main" count="853" uniqueCount="129">
  <si>
    <t>СУММА</t>
  </si>
  <si>
    <t>Фамилия Имя игрока, наделяемого баллами</t>
  </si>
  <si>
    <t>тур.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</si>
  <si>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</si>
  <si>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LX Личный Чемпионат Республики Башкортостан.</t>
  </si>
  <si>
    <t>Республиканские соревнования в зачет Кубка РБ 2018</t>
  </si>
  <si>
    <t>г.Уфа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</si>
  <si>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</si>
  <si>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29 августа - 2 сентября 2018 г.</t>
  </si>
  <si>
    <t>ХУДЫШ ЯКОВ НАУМОВИЧ</t>
  </si>
  <si>
    <t>Участников - 102.      Премии - 5800 р.      Расходы - 83 200 р.</t>
  </si>
  <si>
    <t>-й  тур.</t>
  </si>
  <si>
    <t>Средняя</t>
  </si>
  <si>
    <t>лига</t>
  </si>
  <si>
    <t>Список в соответствии с рейтингом</t>
  </si>
  <si>
    <t>№</t>
  </si>
  <si>
    <t>Список согласно занятым местам</t>
  </si>
  <si>
    <t>Хафизов Булат</t>
  </si>
  <si>
    <t>Андрющенко Матвей</t>
  </si>
  <si>
    <t>Идрисов Денис</t>
  </si>
  <si>
    <t>Ишметов Александр</t>
  </si>
  <si>
    <t>Салимянов Руслан</t>
  </si>
  <si>
    <t>Андрющенко Александр</t>
  </si>
  <si>
    <t>Асфандияров Роман</t>
  </si>
  <si>
    <t>Толкачев Иван</t>
  </si>
  <si>
    <t>Самушков Сергей</t>
  </si>
  <si>
    <t>Давлетбаев Ильдар</t>
  </si>
  <si>
    <t>Небера Максим</t>
  </si>
  <si>
    <t>Семенов Игорь</t>
  </si>
  <si>
    <t>Ганиева Светлана</t>
  </si>
  <si>
    <t>Шишелов Никита</t>
  </si>
  <si>
    <t>Габдракипов Ринат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</si>
  <si>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</si>
  <si>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</si>
  <si>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</si>
  <si>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</si>
  <si>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</si>
  <si>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</si>
  <si>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</si>
  <si>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</si>
  <si>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</si>
  <si>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</si>
  <si>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</si>
  <si>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</si>
  <si>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</si>
  <si>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</si>
  <si>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</si>
  <si>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</si>
  <si>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</si>
  <si>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</si>
  <si>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</si>
  <si>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</si>
  <si>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</si>
  <si>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</si>
  <si>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</si>
  <si>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</si>
  <si>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Рабочая</t>
  </si>
  <si>
    <t>Байрашев Игорь</t>
  </si>
  <si>
    <t>Абсалямов Родион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</si>
  <si>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</si>
  <si>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</si>
  <si>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Старшая</t>
  </si>
  <si>
    <t>Барышев Сергей</t>
  </si>
  <si>
    <t>Раянов Айрат</t>
  </si>
  <si>
    <t>Ахметзянов Фауль</t>
  </si>
  <si>
    <t>Березкин Борис</t>
  </si>
  <si>
    <t>Зиновьев Александр</t>
  </si>
  <si>
    <t>Мазурин Викентий</t>
  </si>
  <si>
    <t>Петухова Надежда</t>
  </si>
  <si>
    <t>Шапошников Александр</t>
  </si>
  <si>
    <t>Гиндуллин Ринат</t>
  </si>
  <si>
    <t>Тарараев Петр</t>
  </si>
  <si>
    <t>Народная</t>
  </si>
  <si>
    <t>Семенов Константин</t>
  </si>
  <si>
    <t>Коврижников Максим</t>
  </si>
  <si>
    <t>Валеев Рустам</t>
  </si>
  <si>
    <t>Премиальная</t>
  </si>
  <si>
    <t>Аббасов Рустамхон</t>
  </si>
  <si>
    <t>Семенов Сергей</t>
  </si>
  <si>
    <t>Байрамалов Леонид</t>
  </si>
  <si>
    <t>Хабиров Марс</t>
  </si>
  <si>
    <t>Хуснутдинов Радмир</t>
  </si>
  <si>
    <t>Мастерская</t>
  </si>
  <si>
    <t>Срумов Антон</t>
  </si>
  <si>
    <t>Зарецкий Максим</t>
  </si>
  <si>
    <t>Можайко Владислав</t>
  </si>
  <si>
    <t>Тодрамович Александр</t>
  </si>
  <si>
    <t>Суфияров Эдуард</t>
  </si>
  <si>
    <t>Пятая</t>
  </si>
  <si>
    <t>ФИО</t>
  </si>
  <si>
    <t>1</t>
  </si>
  <si>
    <t>2</t>
  </si>
  <si>
    <t>3</t>
  </si>
  <si>
    <t>М</t>
  </si>
  <si>
    <t>Ковтаскина Полина</t>
  </si>
  <si>
    <t>Хасанов Тимур</t>
  </si>
  <si>
    <t>0</t>
  </si>
  <si>
    <t>Акмухаметов Данил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</si>
  <si>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</si>
  <si>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</si>
  <si>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LX Личный Чемпионат</t>
    </r>
    <r>
      <rPr>
        <sz val="16"/>
        <color indexed="21"/>
        <rFont val="Times New Roman"/>
        <family val="1"/>
      </rPr>
      <t xml:space="preserve"> Республики Башкортостан.</t>
    </r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</si>
  <si>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</si>
  <si>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t>Четвертая</t>
  </si>
  <si>
    <t>Третья</t>
  </si>
  <si>
    <t>Грошев Юрий</t>
  </si>
  <si>
    <t>Вторая</t>
  </si>
  <si>
    <t>4</t>
  </si>
  <si>
    <t>5</t>
  </si>
  <si>
    <t>6</t>
  </si>
  <si>
    <t>7</t>
  </si>
  <si>
    <t>8</t>
  </si>
  <si>
    <t>Нестеренко Георгий</t>
  </si>
  <si>
    <t>Первая</t>
  </si>
  <si>
    <t>Сережин Владимир</t>
  </si>
  <si>
    <t>Фирсов Денис</t>
  </si>
  <si>
    <t>Абдулжелилов Ибрагим</t>
  </si>
  <si>
    <t>Бобровников Александр</t>
  </si>
  <si>
    <t>Высшая</t>
  </si>
  <si>
    <t>Максютов Азат</t>
  </si>
  <si>
    <t>Насыров Эмиль</t>
  </si>
  <si>
    <t>Альмухаметов Артур</t>
  </si>
  <si>
    <t>Пехенько Кирилл</t>
  </si>
  <si>
    <t>Республиканские соревнования в зачет Кубка Давида 18</t>
  </si>
  <si>
    <t>1=0</t>
  </si>
  <si>
    <t>2=1</t>
  </si>
  <si>
    <t>3=2</t>
  </si>
  <si>
    <t>4=3</t>
  </si>
  <si>
    <t>5=4</t>
  </si>
  <si>
    <t>6=5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</si>
</sst>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21"/>
      <name val="Times New Roman"/>
      <family val="1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i/>
      <sz val="10"/>
      <color indexed="21"/>
      <name val="Times New Roman"/>
      <family val="1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sz val="22"/>
      <color indexed="21"/>
      <name val="Times New Roman"/>
      <family val="1"/>
    </font>
    <font>
      <sz val="8"/>
      <color indexed="22"/>
      <name val="Arial Narrow"/>
      <family val="2"/>
    </font>
    <font>
      <i/>
      <sz val="8"/>
      <color indexed="17"/>
      <name val="Times New Roman"/>
      <family val="1"/>
    </font>
    <font>
      <b/>
      <i/>
      <sz val="14"/>
      <color indexed="21"/>
      <name val="Times New Roman"/>
      <family val="1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i/>
      <sz val="14"/>
      <color indexed="21"/>
      <name val="Times New Roman"/>
      <family val="1"/>
    </font>
    <font>
      <sz val="10"/>
      <color indexed="9"/>
      <name val="Arial Cyr"/>
      <family val="0"/>
    </font>
    <font>
      <b/>
      <sz val="20"/>
      <color indexed="21"/>
      <name val="Times New Roman"/>
      <family val="1"/>
    </font>
    <font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7"/>
      <name val="Times New Roman"/>
      <family val="1"/>
    </font>
    <font>
      <b/>
      <sz val="16"/>
      <color indexed="21"/>
      <name val="Verdana"/>
      <family val="2"/>
    </font>
    <font>
      <b/>
      <i/>
      <sz val="12"/>
      <color indexed="21"/>
      <name val="Times New Roman"/>
      <family val="1"/>
    </font>
    <font>
      <b/>
      <sz val="12"/>
      <color indexed="5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2"/>
      <name val="Arial Cyr"/>
      <family val="0"/>
    </font>
    <font>
      <sz val="14"/>
      <color indexed="16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6"/>
      <color indexed="21"/>
      <name val="Arial"/>
      <family val="2"/>
    </font>
    <font>
      <b/>
      <sz val="10"/>
      <name val="Arial"/>
      <family val="2"/>
    </font>
    <font>
      <i/>
      <sz val="12"/>
      <color indexed="21"/>
      <name val="Times New Roman"/>
      <family val="1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8"/>
      <color indexed="21"/>
      <name val="Times New Roman"/>
      <family val="1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sz val="8"/>
      <color indexed="10"/>
      <name val="Arial Narrow"/>
      <family val="2"/>
    </font>
    <font>
      <b/>
      <sz val="14"/>
      <color indexed="16"/>
      <name val="Arial Cyr"/>
      <family val="0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8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12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14"/>
      <color indexed="10"/>
      <name val="Arial Cyr"/>
      <family val="0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b/>
      <sz val="16"/>
      <color indexed="21"/>
      <name val="Times New Roman"/>
      <family val="1"/>
    </font>
    <font>
      <sz val="16"/>
      <color indexed="12"/>
      <name val="Times New Roman"/>
      <family val="1"/>
    </font>
    <font>
      <sz val="11"/>
      <color indexed="12"/>
      <name val="Times New Roman"/>
      <family val="1"/>
    </font>
    <font>
      <sz val="14"/>
      <color indexed="17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6"/>
      <color indexed="1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7" fillId="26" borderId="12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4" fillId="27" borderId="0" xfId="0" applyFont="1" applyFill="1" applyAlignment="1">
      <alignment horizontal="left" vertical="center"/>
    </xf>
    <xf numFmtId="0" fontId="32" fillId="27" borderId="0" xfId="0" applyFont="1" applyFill="1" applyAlignment="1">
      <alignment horizontal="left" vertical="center"/>
    </xf>
    <xf numFmtId="0" fontId="29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41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 applyProtection="1">
      <alignment horizontal="center"/>
      <protection/>
    </xf>
    <xf numFmtId="0" fontId="48" fillId="24" borderId="0" xfId="0" applyFont="1" applyFill="1" applyAlignment="1" applyProtection="1">
      <alignment horizontal="center" vertical="top"/>
      <protection/>
    </xf>
    <xf numFmtId="3" fontId="5" fillId="25" borderId="10" xfId="0" applyNumberFormat="1" applyFont="1" applyFill="1" applyBorder="1" applyAlignment="1" applyProtection="1">
      <alignment horizontal="right"/>
      <protection locked="0"/>
    </xf>
    <xf numFmtId="0" fontId="56" fillId="24" borderId="0" xfId="0" applyFont="1" applyFill="1" applyAlignment="1" applyProtection="1">
      <alignment horizontal="right"/>
      <protection/>
    </xf>
    <xf numFmtId="49" fontId="57" fillId="24" borderId="0" xfId="0" applyNumberFormat="1" applyFont="1" applyFill="1" applyAlignment="1" applyProtection="1">
      <alignment horizontal="left"/>
      <protection/>
    </xf>
    <xf numFmtId="0" fontId="58" fillId="24" borderId="0" xfId="0" applyFont="1" applyFill="1" applyAlignment="1" applyProtection="1">
      <alignment horizontal="right"/>
      <protection/>
    </xf>
    <xf numFmtId="0" fontId="58" fillId="24" borderId="0" xfId="0" applyFont="1" applyFill="1" applyAlignment="1" applyProtection="1">
      <alignment horizontal="left"/>
      <protection/>
    </xf>
    <xf numFmtId="0" fontId="59" fillId="27" borderId="0" xfId="0" applyFont="1" applyFill="1" applyAlignment="1" applyProtection="1">
      <alignment horizontal="left"/>
      <protection/>
    </xf>
    <xf numFmtId="0" fontId="61" fillId="27" borderId="0" xfId="0" applyFont="1" applyFill="1" applyAlignment="1" applyProtection="1">
      <alignment horizontal="left"/>
      <protection locked="0"/>
    </xf>
    <xf numFmtId="189" fontId="61" fillId="27" borderId="0" xfId="0" applyNumberFormat="1" applyFont="1" applyFill="1" applyAlignment="1" applyProtection="1">
      <alignment horizontal="left"/>
      <protection locked="0"/>
    </xf>
    <xf numFmtId="190" fontId="60" fillId="24" borderId="0" xfId="0" applyNumberFormat="1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6" fillId="7" borderId="13" xfId="0" applyFont="1" applyFill="1" applyBorder="1" applyAlignment="1" applyProtection="1">
      <alignment horizontal="center"/>
      <protection/>
    </xf>
    <xf numFmtId="0" fontId="5" fillId="25" borderId="13" xfId="0" applyFont="1" applyFill="1" applyBorder="1" applyAlignment="1" applyProtection="1">
      <alignment horizontal="right"/>
      <protection locked="0"/>
    </xf>
    <xf numFmtId="0" fontId="62" fillId="24" borderId="0" xfId="0" applyFont="1" applyFill="1" applyAlignment="1" applyProtection="1">
      <alignment horizontal="center"/>
      <protection/>
    </xf>
    <xf numFmtId="0" fontId="63" fillId="24" borderId="0" xfId="0" applyFont="1" applyFill="1" applyAlignment="1" applyProtection="1">
      <alignment horizontal="left"/>
      <protection/>
    </xf>
    <xf numFmtId="0" fontId="64" fillId="24" borderId="0" xfId="0" applyFont="1" applyFill="1" applyAlignment="1" applyProtection="1">
      <alignment/>
      <protection/>
    </xf>
    <xf numFmtId="0" fontId="65" fillId="25" borderId="13" xfId="0" applyFont="1" applyFill="1" applyBorder="1" applyAlignment="1" applyProtection="1">
      <alignment horizontal="right"/>
      <protection locked="0"/>
    </xf>
    <xf numFmtId="0" fontId="69" fillId="27" borderId="0" xfId="0" applyFont="1" applyFill="1" applyAlignment="1">
      <alignment/>
    </xf>
    <xf numFmtId="0" fontId="69" fillId="24" borderId="0" xfId="0" applyFont="1" applyFill="1" applyAlignment="1" applyProtection="1">
      <alignment/>
      <protection/>
    </xf>
    <xf numFmtId="0" fontId="71" fillId="24" borderId="0" xfId="0" applyFont="1" applyFill="1" applyAlignment="1" applyProtection="1">
      <alignment/>
      <protection/>
    </xf>
    <xf numFmtId="0" fontId="72" fillId="24" borderId="14" xfId="0" applyFont="1" applyFill="1" applyBorder="1" applyAlignment="1" applyProtection="1">
      <alignment/>
      <protection/>
    </xf>
    <xf numFmtId="0" fontId="73" fillId="24" borderId="14" xfId="0" applyFont="1" applyFill="1" applyBorder="1" applyAlignment="1" applyProtection="1">
      <alignment horizontal="left"/>
      <protection/>
    </xf>
    <xf numFmtId="0" fontId="73" fillId="24" borderId="0" xfId="0" applyFont="1" applyFill="1" applyBorder="1" applyAlignment="1" applyProtection="1">
      <alignment horizontal="left"/>
      <protection/>
    </xf>
    <xf numFmtId="0" fontId="72" fillId="24" borderId="0" xfId="0" applyFont="1" applyFill="1" applyAlignment="1" applyProtection="1">
      <alignment/>
      <protection/>
    </xf>
    <xf numFmtId="0" fontId="71" fillId="24" borderId="15" xfId="0" applyFont="1" applyFill="1" applyBorder="1" applyAlignment="1" applyProtection="1">
      <alignment/>
      <protection/>
    </xf>
    <xf numFmtId="0" fontId="72" fillId="24" borderId="16" xfId="0" applyFont="1" applyFill="1" applyBorder="1" applyAlignment="1" applyProtection="1">
      <alignment/>
      <protection/>
    </xf>
    <xf numFmtId="0" fontId="69" fillId="24" borderId="14" xfId="0" applyFont="1" applyFill="1" applyBorder="1" applyAlignment="1" applyProtection="1">
      <alignment horizontal="left"/>
      <protection/>
    </xf>
    <xf numFmtId="0" fontId="69" fillId="24" borderId="0" xfId="0" applyFont="1" applyFill="1" applyBorder="1" applyAlignment="1" applyProtection="1">
      <alignment horizontal="left"/>
      <protection/>
    </xf>
    <xf numFmtId="0" fontId="69" fillId="24" borderId="0" xfId="0" applyFont="1" applyFill="1" applyAlignment="1" applyProtection="1">
      <alignment/>
      <protection/>
    </xf>
    <xf numFmtId="0" fontId="73" fillId="24" borderId="17" xfId="0" applyFont="1" applyFill="1" applyBorder="1" applyAlignment="1" applyProtection="1">
      <alignment horizontal="left"/>
      <protection/>
    </xf>
    <xf numFmtId="0" fontId="72" fillId="24" borderId="18" xfId="0" applyFont="1" applyFill="1" applyBorder="1" applyAlignment="1" applyProtection="1">
      <alignment horizontal="left"/>
      <protection/>
    </xf>
    <xf numFmtId="0" fontId="69" fillId="24" borderId="15" xfId="0" applyFont="1" applyFill="1" applyBorder="1" applyAlignment="1" applyProtection="1">
      <alignment/>
      <protection/>
    </xf>
    <xf numFmtId="0" fontId="69" fillId="24" borderId="0" xfId="0" applyFont="1" applyFill="1" applyBorder="1" applyAlignment="1" applyProtection="1">
      <alignment/>
      <protection/>
    </xf>
    <xf numFmtId="0" fontId="72" fillId="24" borderId="0" xfId="0" applyFont="1" applyFill="1" applyBorder="1" applyAlignment="1" applyProtection="1">
      <alignment horizontal="left"/>
      <protection/>
    </xf>
    <xf numFmtId="0" fontId="72" fillId="24" borderId="18" xfId="0" applyFont="1" applyFill="1" applyBorder="1" applyAlignment="1" applyProtection="1">
      <alignment/>
      <protection/>
    </xf>
    <xf numFmtId="0" fontId="69" fillId="24" borderId="17" xfId="0" applyFont="1" applyFill="1" applyBorder="1" applyAlignment="1" applyProtection="1">
      <alignment horizontal="left"/>
      <protection/>
    </xf>
    <xf numFmtId="0" fontId="72" fillId="24" borderId="19" xfId="0" applyFont="1" applyFill="1" applyBorder="1" applyAlignment="1" applyProtection="1">
      <alignment horizontal="left"/>
      <protection/>
    </xf>
    <xf numFmtId="0" fontId="69" fillId="24" borderId="0" xfId="0" applyFont="1" applyFill="1" applyAlignment="1" applyProtection="1">
      <alignment horizontal="center"/>
      <protection/>
    </xf>
    <xf numFmtId="0" fontId="69" fillId="24" borderId="14" xfId="0" applyFont="1" applyFill="1" applyBorder="1" applyAlignment="1" applyProtection="1">
      <alignment/>
      <protection/>
    </xf>
    <xf numFmtId="0" fontId="72" fillId="24" borderId="0" xfId="0" applyFont="1" applyFill="1" applyBorder="1" applyAlignment="1" applyProtection="1">
      <alignment/>
      <protection/>
    </xf>
    <xf numFmtId="0" fontId="72" fillId="24" borderId="19" xfId="0" applyFont="1" applyFill="1" applyBorder="1" applyAlignment="1" applyProtection="1">
      <alignment/>
      <protection/>
    </xf>
    <xf numFmtId="0" fontId="69" fillId="24" borderId="18" xfId="0" applyFont="1" applyFill="1" applyBorder="1" applyAlignment="1" applyProtection="1">
      <alignment/>
      <protection/>
    </xf>
    <xf numFmtId="0" fontId="71" fillId="24" borderId="19" xfId="0" applyFont="1" applyFill="1" applyBorder="1" applyAlignment="1" applyProtection="1">
      <alignment horizontal="left"/>
      <protection/>
    </xf>
    <xf numFmtId="0" fontId="69" fillId="24" borderId="19" xfId="0" applyFont="1" applyFill="1" applyBorder="1" applyAlignment="1" applyProtection="1">
      <alignment/>
      <protection/>
    </xf>
    <xf numFmtId="0" fontId="72" fillId="24" borderId="14" xfId="0" applyFont="1" applyFill="1" applyBorder="1" applyAlignment="1" applyProtection="1">
      <alignment horizontal="left"/>
      <protection/>
    </xf>
    <xf numFmtId="0" fontId="69" fillId="24" borderId="19" xfId="0" applyFont="1" applyFill="1" applyBorder="1" applyAlignment="1" applyProtection="1">
      <alignment horizontal="left"/>
      <protection/>
    </xf>
    <xf numFmtId="0" fontId="73" fillId="24" borderId="18" xfId="0" applyFont="1" applyFill="1" applyBorder="1" applyAlignment="1" applyProtection="1">
      <alignment horizontal="left"/>
      <protection/>
    </xf>
    <xf numFmtId="0" fontId="71" fillId="24" borderId="14" xfId="0" applyFont="1" applyFill="1" applyBorder="1" applyAlignment="1" applyProtection="1">
      <alignment horizontal="left"/>
      <protection/>
    </xf>
    <xf numFmtId="0" fontId="71" fillId="24" borderId="0" xfId="0" applyFont="1" applyFill="1" applyBorder="1" applyAlignment="1" applyProtection="1">
      <alignment horizontal="left"/>
      <protection/>
    </xf>
    <xf numFmtId="0" fontId="71" fillId="24" borderId="17" xfId="0" applyFont="1" applyFill="1" applyBorder="1" applyAlignment="1" applyProtection="1">
      <alignment horizontal="left"/>
      <protection/>
    </xf>
    <xf numFmtId="0" fontId="74" fillId="24" borderId="15" xfId="0" applyFont="1" applyFill="1" applyBorder="1" applyAlignment="1" applyProtection="1">
      <alignment/>
      <protection/>
    </xf>
    <xf numFmtId="0" fontId="71" fillId="24" borderId="0" xfId="0" applyFont="1" applyFill="1" applyBorder="1" applyAlignment="1" applyProtection="1">
      <alignment/>
      <protection/>
    </xf>
    <xf numFmtId="0" fontId="69" fillId="24" borderId="0" xfId="0" applyFont="1" applyFill="1" applyBorder="1" applyAlignment="1" applyProtection="1">
      <alignment horizontal="right"/>
      <protection/>
    </xf>
    <xf numFmtId="0" fontId="74" fillId="24" borderId="0" xfId="0" applyFont="1" applyFill="1" applyAlignment="1" applyProtection="1">
      <alignment horizontal="right"/>
      <protection/>
    </xf>
    <xf numFmtId="0" fontId="69" fillId="24" borderId="0" xfId="0" applyFont="1" applyFill="1" applyAlignment="1" applyProtection="1">
      <alignment horizontal="right"/>
      <protection/>
    </xf>
    <xf numFmtId="0" fontId="74" fillId="24" borderId="0" xfId="0" applyFont="1" applyFill="1" applyBorder="1" applyAlignment="1" applyProtection="1">
      <alignment horizontal="right"/>
      <protection/>
    </xf>
    <xf numFmtId="0" fontId="0" fillId="20" borderId="13" xfId="0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0" borderId="13" xfId="0" applyFill="1" applyBorder="1" applyAlignment="1">
      <alignment horizontal="center"/>
    </xf>
    <xf numFmtId="0" fontId="54" fillId="28" borderId="13" xfId="0" applyFont="1" applyFill="1" applyBorder="1" applyAlignment="1">
      <alignment horizontal="center" vertical="center"/>
    </xf>
    <xf numFmtId="0" fontId="77" fillId="28" borderId="13" xfId="0" applyFont="1" applyFill="1" applyBorder="1" applyAlignment="1">
      <alignment horizontal="left"/>
    </xf>
    <xf numFmtId="0" fontId="77" fillId="29" borderId="13" xfId="0" applyFont="1" applyFill="1" applyBorder="1" applyAlignment="1">
      <alignment horizontal="left"/>
    </xf>
    <xf numFmtId="0" fontId="54" fillId="29" borderId="13" xfId="0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0" fontId="79" fillId="27" borderId="0" xfId="0" applyFont="1" applyFill="1" applyAlignment="1" applyProtection="1">
      <alignment horizontal="left"/>
      <protection/>
    </xf>
    <xf numFmtId="0" fontId="80" fillId="27" borderId="0" xfId="0" applyFont="1" applyFill="1" applyAlignment="1" applyProtection="1">
      <alignment horizontal="left"/>
      <protection locked="0"/>
    </xf>
    <xf numFmtId="189" fontId="80" fillId="27" borderId="0" xfId="0" applyNumberFormat="1" applyFont="1" applyFill="1" applyAlignment="1" applyProtection="1">
      <alignment horizontal="left"/>
      <protection locked="0"/>
    </xf>
    <xf numFmtId="0" fontId="4" fillId="27" borderId="0" xfId="0" applyFont="1" applyFill="1" applyAlignment="1" applyProtection="1">
      <alignment/>
      <protection/>
    </xf>
    <xf numFmtId="0" fontId="81" fillId="7" borderId="13" xfId="0" applyFont="1" applyFill="1" applyBorder="1" applyAlignment="1" applyProtection="1">
      <alignment/>
      <protection/>
    </xf>
    <xf numFmtId="0" fontId="82" fillId="24" borderId="0" xfId="0" applyFont="1" applyFill="1" applyAlignment="1" applyProtection="1">
      <alignment horizontal="center"/>
      <protection/>
    </xf>
    <xf numFmtId="0" fontId="4" fillId="27" borderId="0" xfId="0" applyFont="1" applyFill="1" applyAlignment="1" applyProtection="1">
      <alignment horizontal="right"/>
      <protection/>
    </xf>
    <xf numFmtId="0" fontId="93" fillId="27" borderId="0" xfId="0" applyFont="1" applyFill="1" applyAlignment="1" applyProtection="1">
      <alignment horizontal="center" vertical="center"/>
      <protection/>
    </xf>
    <xf numFmtId="0" fontId="94" fillId="27" borderId="0" xfId="0" applyFont="1" applyFill="1" applyAlignment="1">
      <alignment vertical="center"/>
    </xf>
    <xf numFmtId="189" fontId="96" fillId="27" borderId="0" xfId="0" applyNumberFormat="1" applyFont="1" applyFill="1" applyAlignment="1" applyProtection="1">
      <alignment horizontal="center" vertical="center"/>
      <protection/>
    </xf>
    <xf numFmtId="0" fontId="97" fillId="24" borderId="0" xfId="0" applyFont="1" applyFill="1" applyAlignment="1">
      <alignment vertical="center"/>
    </xf>
    <xf numFmtId="0" fontId="98" fillId="24" borderId="14" xfId="0" applyFont="1" applyFill="1" applyBorder="1" applyAlignment="1">
      <alignment vertical="center"/>
    </xf>
    <xf numFmtId="0" fontId="99" fillId="24" borderId="14" xfId="0" applyFont="1" applyFill="1" applyBorder="1" applyAlignment="1">
      <alignment vertical="center"/>
    </xf>
    <xf numFmtId="0" fontId="100" fillId="24" borderId="0" xfId="0" applyFont="1" applyFill="1" applyBorder="1" applyAlignment="1">
      <alignment vertical="center"/>
    </xf>
    <xf numFmtId="0" fontId="94" fillId="24" borderId="0" xfId="0" applyFont="1" applyFill="1" applyAlignment="1">
      <alignment vertical="center"/>
    </xf>
    <xf numFmtId="0" fontId="101" fillId="27" borderId="0" xfId="0" applyFont="1" applyFill="1" applyAlignment="1">
      <alignment vertical="center"/>
    </xf>
    <xf numFmtId="0" fontId="98" fillId="24" borderId="0" xfId="0" applyFont="1" applyFill="1" applyAlignment="1">
      <alignment vertical="center"/>
    </xf>
    <xf numFmtId="0" fontId="97" fillId="24" borderId="15" xfId="0" applyFont="1" applyFill="1" applyBorder="1" applyAlignment="1">
      <alignment vertical="center"/>
    </xf>
    <xf numFmtId="0" fontId="98" fillId="24" borderId="16" xfId="0" applyFont="1" applyFill="1" applyBorder="1" applyAlignment="1">
      <alignment vertical="center"/>
    </xf>
    <xf numFmtId="0" fontId="97" fillId="24" borderId="14" xfId="0" applyFont="1" applyFill="1" applyBorder="1" applyAlignment="1">
      <alignment vertical="center"/>
    </xf>
    <xf numFmtId="0" fontId="97" fillId="24" borderId="0" xfId="0" applyFont="1" applyFill="1" applyBorder="1" applyAlignment="1">
      <alignment vertical="center"/>
    </xf>
    <xf numFmtId="0" fontId="99" fillId="24" borderId="17" xfId="0" applyFont="1" applyFill="1" applyBorder="1" applyAlignment="1">
      <alignment vertical="center"/>
    </xf>
    <xf numFmtId="0" fontId="98" fillId="24" borderId="18" xfId="0" applyFont="1" applyFill="1" applyBorder="1" applyAlignment="1">
      <alignment vertical="center"/>
    </xf>
    <xf numFmtId="0" fontId="101" fillId="24" borderId="0" xfId="0" applyFont="1" applyFill="1" applyBorder="1" applyAlignment="1">
      <alignment vertical="center"/>
    </xf>
    <xf numFmtId="0" fontId="98" fillId="24" borderId="0" xfId="0" applyFont="1" applyFill="1" applyBorder="1" applyAlignment="1">
      <alignment vertical="center"/>
    </xf>
    <xf numFmtId="0" fontId="97" fillId="24" borderId="17" xfId="0" applyFont="1" applyFill="1" applyBorder="1" applyAlignment="1">
      <alignment vertical="center"/>
    </xf>
    <xf numFmtId="0" fontId="98" fillId="24" borderId="19" xfId="0" applyFont="1" applyFill="1" applyBorder="1" applyAlignment="1">
      <alignment vertical="center"/>
    </xf>
    <xf numFmtId="0" fontId="97" fillId="24" borderId="14" xfId="0" applyFont="1" applyFill="1" applyBorder="1" applyAlignment="1">
      <alignment horizontal="left" vertical="center"/>
    </xf>
    <xf numFmtId="0" fontId="97" fillId="24" borderId="0" xfId="0" applyFont="1" applyFill="1" applyBorder="1" applyAlignment="1">
      <alignment horizontal="right" vertical="center"/>
    </xf>
    <xf numFmtId="0" fontId="94" fillId="24" borderId="0" xfId="0" applyFont="1" applyFill="1" applyBorder="1" applyAlignment="1">
      <alignment vertical="center"/>
    </xf>
    <xf numFmtId="0" fontId="102" fillId="24" borderId="0" xfId="0" applyFont="1" applyFill="1" applyBorder="1" applyAlignment="1">
      <alignment horizontal="right" vertical="center"/>
    </xf>
    <xf numFmtId="0" fontId="98" fillId="24" borderId="14" xfId="0" applyFont="1" applyFill="1" applyBorder="1" applyAlignment="1" applyProtection="1">
      <alignment horizontal="left" vertical="center"/>
      <protection/>
    </xf>
    <xf numFmtId="0" fontId="99" fillId="24" borderId="14" xfId="0" applyFont="1" applyFill="1" applyBorder="1" applyAlignment="1" applyProtection="1">
      <alignment horizontal="left" vertical="center"/>
      <protection/>
    </xf>
    <xf numFmtId="0" fontId="97" fillId="24" borderId="0" xfId="0" applyFont="1" applyFill="1" applyAlignment="1">
      <alignment horizontal="right" vertical="center"/>
    </xf>
    <xf numFmtId="0" fontId="102" fillId="24" borderId="0" xfId="0" applyFont="1" applyFill="1" applyAlignment="1">
      <alignment horizontal="right" vertical="center"/>
    </xf>
    <xf numFmtId="0" fontId="98" fillId="24" borderId="14" xfId="0" applyFont="1" applyFill="1" applyBorder="1" applyAlignment="1" applyProtection="1">
      <alignment horizontal="right" vertical="center"/>
      <protection/>
    </xf>
    <xf numFmtId="0" fontId="98" fillId="24" borderId="0" xfId="0" applyFont="1" applyFill="1" applyBorder="1" applyAlignment="1" applyProtection="1">
      <alignment horizontal="left" vertical="center"/>
      <protection/>
    </xf>
    <xf numFmtId="0" fontId="97" fillId="24" borderId="20" xfId="0" applyFont="1" applyFill="1" applyBorder="1" applyAlignment="1">
      <alignment vertical="center"/>
    </xf>
    <xf numFmtId="0" fontId="99" fillId="24" borderId="17" xfId="0" applyFont="1" applyFill="1" applyBorder="1" applyAlignment="1" applyProtection="1">
      <alignment horizontal="left" vertical="center"/>
      <protection/>
    </xf>
    <xf numFmtId="0" fontId="98" fillId="24" borderId="18" xfId="0" applyFont="1" applyFill="1" applyBorder="1" applyAlignment="1" applyProtection="1">
      <alignment horizontal="left" vertical="center"/>
      <protection/>
    </xf>
    <xf numFmtId="0" fontId="103" fillId="24" borderId="0" xfId="0" applyFont="1" applyFill="1" applyAlignment="1">
      <alignment vertical="center"/>
    </xf>
    <xf numFmtId="0" fontId="101" fillId="24" borderId="0" xfId="0" applyFont="1" applyFill="1" applyAlignment="1">
      <alignment vertical="center"/>
    </xf>
    <xf numFmtId="0" fontId="100" fillId="24" borderId="0" xfId="0" applyFont="1" applyFill="1" applyBorder="1" applyAlignment="1" applyProtection="1">
      <alignment horizontal="left" vertical="center"/>
      <protection/>
    </xf>
    <xf numFmtId="0" fontId="104" fillId="24" borderId="0" xfId="0" applyFont="1" applyFill="1" applyBorder="1" applyAlignment="1">
      <alignment horizontal="left" vertical="center"/>
    </xf>
    <xf numFmtId="0" fontId="104" fillId="24" borderId="0" xfId="0" applyFont="1" applyFill="1" applyAlignment="1">
      <alignment horizontal="right" vertical="center"/>
    </xf>
    <xf numFmtId="0" fontId="102" fillId="24" borderId="0" xfId="0" applyFont="1" applyFill="1" applyAlignment="1">
      <alignment vertical="center"/>
    </xf>
    <xf numFmtId="0" fontId="104" fillId="24" borderId="0" xfId="0" applyFont="1" applyFill="1" applyBorder="1" applyAlignment="1" applyProtection="1">
      <alignment horizontal="left" vertical="center"/>
      <protection/>
    </xf>
    <xf numFmtId="0" fontId="99" fillId="24" borderId="0" xfId="0" applyFont="1" applyFill="1" applyBorder="1" applyAlignment="1" applyProtection="1">
      <alignment horizontal="left" vertical="center"/>
      <protection/>
    </xf>
    <xf numFmtId="0" fontId="98" fillId="27" borderId="0" xfId="0" applyFont="1" applyFill="1" applyAlignment="1">
      <alignment vertical="center"/>
    </xf>
    <xf numFmtId="0" fontId="104" fillId="27" borderId="0" xfId="0" applyFont="1" applyFill="1" applyAlignment="1">
      <alignment vertical="center"/>
    </xf>
    <xf numFmtId="0" fontId="0" fillId="27" borderId="0" xfId="0" applyFont="1" applyFill="1" applyAlignment="1">
      <alignment horizontal="center" vertical="center"/>
    </xf>
    <xf numFmtId="0" fontId="6" fillId="7" borderId="13" xfId="0" applyFont="1" applyFill="1" applyBorder="1" applyAlignment="1" applyProtection="1">
      <alignment horizontal="center"/>
      <protection/>
    </xf>
    <xf numFmtId="0" fontId="5" fillId="25" borderId="13" xfId="0" applyFont="1" applyFill="1" applyBorder="1" applyAlignment="1" applyProtection="1">
      <alignment horizontal="right"/>
      <protection locked="0"/>
    </xf>
    <xf numFmtId="0" fontId="105" fillId="25" borderId="13" xfId="0" applyFont="1" applyFill="1" applyBorder="1" applyAlignment="1" applyProtection="1">
      <alignment horizontal="right"/>
      <protection locked="0"/>
    </xf>
    <xf numFmtId="0" fontId="72" fillId="24" borderId="21" xfId="0" applyFont="1" applyFill="1" applyBorder="1" applyAlignment="1" applyProtection="1">
      <alignment/>
      <protection/>
    </xf>
    <xf numFmtId="0" fontId="73" fillId="24" borderId="21" xfId="0" applyFont="1" applyFill="1" applyBorder="1" applyAlignment="1" applyProtection="1">
      <alignment horizontal="left"/>
      <protection/>
    </xf>
    <xf numFmtId="0" fontId="71" fillId="24" borderId="22" xfId="0" applyFont="1" applyFill="1" applyBorder="1" applyAlignment="1" applyProtection="1">
      <alignment/>
      <protection/>
    </xf>
    <xf numFmtId="0" fontId="72" fillId="24" borderId="23" xfId="0" applyFont="1" applyFill="1" applyBorder="1" applyAlignment="1" applyProtection="1">
      <alignment/>
      <protection/>
    </xf>
    <xf numFmtId="0" fontId="69" fillId="24" borderId="21" xfId="0" applyFont="1" applyFill="1" applyBorder="1" applyAlignment="1" applyProtection="1">
      <alignment horizontal="left"/>
      <protection/>
    </xf>
    <xf numFmtId="0" fontId="73" fillId="24" borderId="24" xfId="0" applyFont="1" applyFill="1" applyBorder="1" applyAlignment="1" applyProtection="1">
      <alignment horizontal="left"/>
      <protection/>
    </xf>
    <xf numFmtId="0" fontId="72" fillId="24" borderId="25" xfId="0" applyFont="1" applyFill="1" applyBorder="1" applyAlignment="1" applyProtection="1">
      <alignment horizontal="left"/>
      <protection/>
    </xf>
    <xf numFmtId="0" fontId="69" fillId="24" borderId="22" xfId="0" applyFont="1" applyFill="1" applyBorder="1" applyAlignment="1" applyProtection="1">
      <alignment/>
      <protection/>
    </xf>
    <xf numFmtId="0" fontId="72" fillId="24" borderId="25" xfId="0" applyFont="1" applyFill="1" applyBorder="1" applyAlignment="1" applyProtection="1">
      <alignment/>
      <protection/>
    </xf>
    <xf numFmtId="0" fontId="69" fillId="24" borderId="24" xfId="0" applyFont="1" applyFill="1" applyBorder="1" applyAlignment="1" applyProtection="1">
      <alignment horizontal="left"/>
      <protection/>
    </xf>
    <xf numFmtId="0" fontId="72" fillId="24" borderId="26" xfId="0" applyFont="1" applyFill="1" applyBorder="1" applyAlignment="1" applyProtection="1">
      <alignment horizontal="left"/>
      <protection/>
    </xf>
    <xf numFmtId="0" fontId="69" fillId="24" borderId="21" xfId="0" applyFont="1" applyFill="1" applyBorder="1" applyAlignment="1" applyProtection="1">
      <alignment/>
      <protection/>
    </xf>
    <xf numFmtId="0" fontId="72" fillId="24" borderId="26" xfId="0" applyFont="1" applyFill="1" applyBorder="1" applyAlignment="1" applyProtection="1">
      <alignment/>
      <protection/>
    </xf>
    <xf numFmtId="0" fontId="69" fillId="24" borderId="25" xfId="0" applyFont="1" applyFill="1" applyBorder="1" applyAlignment="1" applyProtection="1">
      <alignment/>
      <protection/>
    </xf>
    <xf numFmtId="0" fontId="71" fillId="24" borderId="26" xfId="0" applyFont="1" applyFill="1" applyBorder="1" applyAlignment="1" applyProtection="1">
      <alignment horizontal="left"/>
      <protection/>
    </xf>
    <xf numFmtId="0" fontId="69" fillId="24" borderId="26" xfId="0" applyFont="1" applyFill="1" applyBorder="1" applyAlignment="1" applyProtection="1">
      <alignment/>
      <protection/>
    </xf>
    <xf numFmtId="0" fontId="72" fillId="24" borderId="21" xfId="0" applyFont="1" applyFill="1" applyBorder="1" applyAlignment="1" applyProtection="1">
      <alignment horizontal="left"/>
      <protection/>
    </xf>
    <xf numFmtId="0" fontId="69" fillId="24" borderId="26" xfId="0" applyFont="1" applyFill="1" applyBorder="1" applyAlignment="1" applyProtection="1">
      <alignment horizontal="left"/>
      <protection/>
    </xf>
    <xf numFmtId="0" fontId="73" fillId="24" borderId="25" xfId="0" applyFont="1" applyFill="1" applyBorder="1" applyAlignment="1" applyProtection="1">
      <alignment horizontal="left"/>
      <protection/>
    </xf>
    <xf numFmtId="0" fontId="71" fillId="24" borderId="21" xfId="0" applyFont="1" applyFill="1" applyBorder="1" applyAlignment="1" applyProtection="1">
      <alignment horizontal="left"/>
      <protection/>
    </xf>
    <xf numFmtId="0" fontId="71" fillId="24" borderId="24" xfId="0" applyFont="1" applyFill="1" applyBorder="1" applyAlignment="1" applyProtection="1">
      <alignment horizontal="left"/>
      <protection/>
    </xf>
    <xf numFmtId="0" fontId="74" fillId="24" borderId="22" xfId="0" applyFont="1" applyFill="1" applyBorder="1" applyAlignment="1" applyProtection="1">
      <alignment/>
      <protection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54" fillId="28" borderId="13" xfId="0" applyFont="1" applyFill="1" applyBorder="1" applyAlignment="1">
      <alignment horizontal="center" vertical="center"/>
    </xf>
    <xf numFmtId="0" fontId="77" fillId="28" borderId="13" xfId="0" applyFont="1" applyFill="1" applyBorder="1" applyAlignment="1">
      <alignment horizontal="left"/>
    </xf>
    <xf numFmtId="0" fontId="77" fillId="29" borderId="13" xfId="0" applyFont="1" applyFill="1" applyBorder="1" applyAlignment="1">
      <alignment horizontal="left"/>
    </xf>
    <xf numFmtId="0" fontId="54" fillId="29" borderId="13" xfId="0" applyFont="1" applyFill="1" applyBorder="1" applyAlignment="1">
      <alignment horizontal="center" vertical="center"/>
    </xf>
    <xf numFmtId="0" fontId="81" fillId="7" borderId="13" xfId="0" applyFont="1" applyFill="1" applyBorder="1" applyAlignment="1" applyProtection="1">
      <alignment/>
      <protection/>
    </xf>
    <xf numFmtId="0" fontId="98" fillId="24" borderId="21" xfId="0" applyFont="1" applyFill="1" applyBorder="1" applyAlignment="1">
      <alignment vertical="center"/>
    </xf>
    <xf numFmtId="0" fontId="99" fillId="24" borderId="21" xfId="0" applyFont="1" applyFill="1" applyBorder="1" applyAlignment="1">
      <alignment vertical="center"/>
    </xf>
    <xf numFmtId="0" fontId="97" fillId="24" borderId="22" xfId="0" applyFont="1" applyFill="1" applyBorder="1" applyAlignment="1">
      <alignment vertical="center"/>
    </xf>
    <xf numFmtId="0" fontId="98" fillId="24" borderId="23" xfId="0" applyFont="1" applyFill="1" applyBorder="1" applyAlignment="1">
      <alignment vertical="center"/>
    </xf>
    <xf numFmtId="0" fontId="97" fillId="24" borderId="21" xfId="0" applyFont="1" applyFill="1" applyBorder="1" applyAlignment="1">
      <alignment vertical="center"/>
    </xf>
    <xf numFmtId="0" fontId="99" fillId="24" borderId="24" xfId="0" applyFont="1" applyFill="1" applyBorder="1" applyAlignment="1">
      <alignment vertical="center"/>
    </xf>
    <xf numFmtId="0" fontId="98" fillId="24" borderId="25" xfId="0" applyFont="1" applyFill="1" applyBorder="1" applyAlignment="1">
      <alignment vertical="center"/>
    </xf>
    <xf numFmtId="0" fontId="97" fillId="24" borderId="24" xfId="0" applyFont="1" applyFill="1" applyBorder="1" applyAlignment="1">
      <alignment vertical="center"/>
    </xf>
    <xf numFmtId="0" fontId="98" fillId="24" borderId="26" xfId="0" applyFont="1" applyFill="1" applyBorder="1" applyAlignment="1">
      <alignment vertical="center"/>
    </xf>
    <xf numFmtId="0" fontId="97" fillId="24" borderId="21" xfId="0" applyFont="1" applyFill="1" applyBorder="1" applyAlignment="1">
      <alignment horizontal="left" vertical="center"/>
    </xf>
    <xf numFmtId="0" fontId="98" fillId="24" borderId="21" xfId="0" applyFont="1" applyFill="1" applyBorder="1" applyAlignment="1" applyProtection="1">
      <alignment horizontal="left" vertical="center"/>
      <protection/>
    </xf>
    <xf numFmtId="0" fontId="99" fillId="24" borderId="21" xfId="0" applyFont="1" applyFill="1" applyBorder="1" applyAlignment="1" applyProtection="1">
      <alignment horizontal="left" vertical="center"/>
      <protection/>
    </xf>
    <xf numFmtId="0" fontId="98" fillId="24" borderId="21" xfId="0" applyFont="1" applyFill="1" applyBorder="1" applyAlignment="1" applyProtection="1">
      <alignment horizontal="right" vertical="center"/>
      <protection/>
    </xf>
    <xf numFmtId="0" fontId="97" fillId="24" borderId="27" xfId="0" applyFont="1" applyFill="1" applyBorder="1" applyAlignment="1">
      <alignment vertical="center"/>
    </xf>
    <xf numFmtId="0" fontId="99" fillId="24" borderId="24" xfId="0" applyFont="1" applyFill="1" applyBorder="1" applyAlignment="1" applyProtection="1">
      <alignment horizontal="left" vertical="center"/>
      <protection/>
    </xf>
    <xf numFmtId="0" fontId="98" fillId="24" borderId="25" xfId="0" applyFont="1" applyFill="1" applyBorder="1" applyAlignment="1" applyProtection="1">
      <alignment horizontal="left" vertical="center"/>
      <protection/>
    </xf>
    <xf numFmtId="0" fontId="106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111" fillId="24" borderId="0" xfId="55" applyFont="1" applyFill="1" applyAlignment="1" applyProtection="1">
      <alignment horizontal="right"/>
      <protection/>
    </xf>
    <xf numFmtId="49" fontId="112" fillId="24" borderId="0" xfId="55" applyNumberFormat="1" applyFont="1" applyFill="1" applyAlignment="1" applyProtection="1">
      <alignment horizontal="left"/>
      <protection/>
    </xf>
    <xf numFmtId="0" fontId="113" fillId="24" borderId="0" xfId="55" applyFont="1" applyFill="1" applyAlignment="1" applyProtection="1">
      <alignment horizontal="left"/>
      <protection/>
    </xf>
    <xf numFmtId="49" fontId="106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190" fontId="60" fillId="24" borderId="0" xfId="55" applyNumberFormat="1" applyFont="1" applyFill="1" applyAlignment="1" applyProtection="1">
      <alignment horizontal="left"/>
      <protection/>
    </xf>
    <xf numFmtId="49" fontId="114" fillId="24" borderId="0" xfId="53" applyNumberFormat="1" applyFont="1" applyFill="1" applyBorder="1" applyAlignment="1">
      <alignment horizontal="center"/>
      <protection/>
    </xf>
    <xf numFmtId="49" fontId="115" fillId="24" borderId="13" xfId="55" applyNumberFormat="1" applyFont="1" applyFill="1" applyBorder="1" applyAlignment="1">
      <alignment horizontal="center" vertical="center"/>
      <protection/>
    </xf>
    <xf numFmtId="49" fontId="116" fillId="24" borderId="13" xfId="55" applyNumberFormat="1" applyFont="1" applyFill="1" applyBorder="1" applyAlignment="1">
      <alignment horizontal="center" vertical="center"/>
      <protection/>
    </xf>
    <xf numFmtId="49" fontId="116" fillId="24" borderId="13" xfId="55" applyNumberFormat="1" applyFont="1" applyFill="1" applyBorder="1" applyAlignment="1">
      <alignment horizontal="center" vertical="center" textRotation="255"/>
      <protection/>
    </xf>
    <xf numFmtId="49" fontId="69" fillId="24" borderId="13" xfId="55" applyNumberFormat="1" applyFont="1" applyFill="1" applyBorder="1" applyAlignment="1">
      <alignment horizontal="center" vertical="center" textRotation="255" wrapText="1"/>
      <protection/>
    </xf>
    <xf numFmtId="49" fontId="106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117" fillId="24" borderId="13" xfId="55" applyNumberFormat="1" applyFont="1" applyFill="1" applyBorder="1" applyAlignment="1">
      <alignment horizontal="left" vertical="center"/>
      <protection/>
    </xf>
    <xf numFmtId="0" fontId="85" fillId="24" borderId="13" xfId="55" applyFont="1" applyFill="1" applyBorder="1" applyAlignment="1">
      <alignment horizontal="center" vertical="center"/>
      <protection/>
    </xf>
    <xf numFmtId="49" fontId="119" fillId="24" borderId="13" xfId="55" applyNumberFormat="1" applyFont="1" applyFill="1" applyBorder="1" applyAlignment="1">
      <alignment horizontal="center" vertical="center"/>
      <protection/>
    </xf>
    <xf numFmtId="49" fontId="120" fillId="24" borderId="13" xfId="55" applyNumberFormat="1" applyFont="1" applyFill="1" applyBorder="1" applyAlignment="1">
      <alignment horizontal="center" vertical="center"/>
      <protection/>
    </xf>
    <xf numFmtId="49" fontId="121" fillId="24" borderId="13" xfId="55" applyNumberFormat="1" applyFont="1" applyFill="1" applyBorder="1" applyAlignment="1">
      <alignment horizontal="left" vertical="center"/>
      <protection/>
    </xf>
    <xf numFmtId="0" fontId="0" fillId="27" borderId="0" xfId="55" applyFill="1">
      <alignment/>
      <protection/>
    </xf>
    <xf numFmtId="0" fontId="106" fillId="27" borderId="0" xfId="56" applyFont="1" applyFill="1" applyProtection="1">
      <alignment/>
      <protection/>
    </xf>
    <xf numFmtId="0" fontId="0" fillId="27" borderId="0" xfId="56" applyFill="1" applyProtection="1">
      <alignment/>
      <protection/>
    </xf>
    <xf numFmtId="0" fontId="111" fillId="24" borderId="0" xfId="56" applyFont="1" applyFill="1" applyAlignment="1" applyProtection="1">
      <alignment horizontal="right"/>
      <protection/>
    </xf>
    <xf numFmtId="49" fontId="112" fillId="24" borderId="0" xfId="56" applyNumberFormat="1" applyFont="1" applyFill="1" applyAlignment="1" applyProtection="1">
      <alignment horizontal="left"/>
      <protection/>
    </xf>
    <xf numFmtId="0" fontId="113" fillId="24" borderId="0" xfId="56" applyFont="1" applyFill="1" applyAlignment="1" applyProtection="1">
      <alignment horizontal="left"/>
      <protection/>
    </xf>
    <xf numFmtId="49" fontId="106" fillId="27" borderId="0" xfId="56" applyNumberFormat="1" applyFont="1" applyFill="1">
      <alignment/>
      <protection/>
    </xf>
    <xf numFmtId="49" fontId="0" fillId="27" borderId="0" xfId="56" applyNumberFormat="1" applyFill="1">
      <alignment/>
      <protection/>
    </xf>
    <xf numFmtId="190" fontId="60" fillId="24" borderId="0" xfId="56" applyNumberFormat="1" applyFont="1" applyFill="1" applyAlignment="1" applyProtection="1">
      <alignment horizontal="left"/>
      <protection/>
    </xf>
    <xf numFmtId="49" fontId="115" fillId="24" borderId="13" xfId="56" applyNumberFormat="1" applyFont="1" applyFill="1" applyBorder="1" applyAlignment="1">
      <alignment horizontal="center" vertical="center"/>
      <protection/>
    </xf>
    <xf numFmtId="49" fontId="116" fillId="24" borderId="13" xfId="56" applyNumberFormat="1" applyFont="1" applyFill="1" applyBorder="1" applyAlignment="1">
      <alignment horizontal="center" vertical="center"/>
      <protection/>
    </xf>
    <xf numFmtId="49" fontId="116" fillId="24" borderId="13" xfId="56" applyNumberFormat="1" applyFont="1" applyFill="1" applyBorder="1" applyAlignment="1">
      <alignment horizontal="center" vertical="center" textRotation="255"/>
      <protection/>
    </xf>
    <xf numFmtId="49" fontId="69" fillId="24" borderId="13" xfId="56" applyNumberFormat="1" applyFont="1" applyFill="1" applyBorder="1" applyAlignment="1">
      <alignment horizontal="center" vertical="center" textRotation="255" wrapText="1"/>
      <protection/>
    </xf>
    <xf numFmtId="49" fontId="106" fillId="27" borderId="0" xfId="56" applyNumberFormat="1" applyFont="1" applyFill="1" applyAlignment="1">
      <alignment horizontal="center" vertical="center"/>
      <protection/>
    </xf>
    <xf numFmtId="49" fontId="0" fillId="27" borderId="0" xfId="56" applyNumberFormat="1" applyFill="1" applyAlignment="1">
      <alignment horizontal="center" vertical="center"/>
      <protection/>
    </xf>
    <xf numFmtId="49" fontId="121" fillId="24" borderId="13" xfId="56" applyNumberFormat="1" applyFont="1" applyFill="1" applyBorder="1" applyAlignment="1">
      <alignment horizontal="left" vertical="center"/>
      <protection/>
    </xf>
    <xf numFmtId="0" fontId="85" fillId="24" borderId="13" xfId="56" applyFont="1" applyFill="1" applyBorder="1" applyAlignment="1">
      <alignment horizontal="center" vertical="center"/>
      <protection/>
    </xf>
    <xf numFmtId="49" fontId="119" fillId="24" borderId="13" xfId="56" applyNumberFormat="1" applyFont="1" applyFill="1" applyBorder="1" applyAlignment="1">
      <alignment horizontal="center" vertical="center"/>
      <protection/>
    </xf>
    <xf numFmtId="49" fontId="120" fillId="24" borderId="13" xfId="56" applyNumberFormat="1" applyFont="1" applyFill="1" applyBorder="1" applyAlignment="1">
      <alignment horizontal="center" vertical="center"/>
      <protection/>
    </xf>
    <xf numFmtId="49" fontId="117" fillId="24" borderId="13" xfId="56" applyNumberFormat="1" applyFont="1" applyFill="1" applyBorder="1" applyAlignment="1">
      <alignment horizontal="left" vertical="center"/>
      <protection/>
    </xf>
    <xf numFmtId="0" fontId="0" fillId="27" borderId="0" xfId="56" applyFill="1">
      <alignment/>
      <protection/>
    </xf>
    <xf numFmtId="0" fontId="106" fillId="27" borderId="0" xfId="57" applyFont="1" applyFill="1" applyProtection="1">
      <alignment/>
      <protection/>
    </xf>
    <xf numFmtId="0" fontId="0" fillId="27" borderId="0" xfId="57" applyFill="1" applyProtection="1">
      <alignment/>
      <protection/>
    </xf>
    <xf numFmtId="0" fontId="111" fillId="24" borderId="0" xfId="57" applyFont="1" applyFill="1" applyAlignment="1" applyProtection="1">
      <alignment horizontal="right"/>
      <protection/>
    </xf>
    <xf numFmtId="49" fontId="112" fillId="24" borderId="0" xfId="57" applyNumberFormat="1" applyFont="1" applyFill="1" applyAlignment="1" applyProtection="1">
      <alignment horizontal="left"/>
      <protection/>
    </xf>
    <xf numFmtId="0" fontId="113" fillId="24" borderId="0" xfId="57" applyFont="1" applyFill="1" applyAlignment="1" applyProtection="1">
      <alignment horizontal="left"/>
      <protection/>
    </xf>
    <xf numFmtId="49" fontId="106" fillId="27" borderId="0" xfId="57" applyNumberFormat="1" applyFont="1" applyFill="1">
      <alignment/>
      <protection/>
    </xf>
    <xf numFmtId="49" fontId="0" fillId="27" borderId="0" xfId="57" applyNumberFormat="1" applyFill="1">
      <alignment/>
      <protection/>
    </xf>
    <xf numFmtId="190" fontId="60" fillId="24" borderId="0" xfId="57" applyNumberFormat="1" applyFont="1" applyFill="1" applyAlignment="1" applyProtection="1">
      <alignment horizontal="left"/>
      <protection/>
    </xf>
    <xf numFmtId="49" fontId="115" fillId="24" borderId="13" xfId="57" applyNumberFormat="1" applyFont="1" applyFill="1" applyBorder="1" applyAlignment="1">
      <alignment horizontal="center" vertical="center"/>
      <protection/>
    </xf>
    <xf numFmtId="49" fontId="116" fillId="24" borderId="13" xfId="57" applyNumberFormat="1" applyFont="1" applyFill="1" applyBorder="1" applyAlignment="1">
      <alignment horizontal="center" vertical="center"/>
      <protection/>
    </xf>
    <xf numFmtId="49" fontId="116" fillId="24" borderId="13" xfId="57" applyNumberFormat="1" applyFont="1" applyFill="1" applyBorder="1" applyAlignment="1">
      <alignment horizontal="center" vertical="center" textRotation="255"/>
      <protection/>
    </xf>
    <xf numFmtId="49" fontId="69" fillId="24" borderId="13" xfId="57" applyNumberFormat="1" applyFont="1" applyFill="1" applyBorder="1" applyAlignment="1">
      <alignment horizontal="center" vertical="center" textRotation="255" wrapText="1"/>
      <protection/>
    </xf>
    <xf numFmtId="49" fontId="106" fillId="27" borderId="0" xfId="57" applyNumberFormat="1" applyFont="1" applyFill="1" applyAlignment="1">
      <alignment horizontal="center" vertical="center"/>
      <protection/>
    </xf>
    <xf numFmtId="49" fontId="0" fillId="27" borderId="0" xfId="57" applyNumberFormat="1" applyFill="1" applyAlignment="1">
      <alignment horizontal="center" vertical="center"/>
      <protection/>
    </xf>
    <xf numFmtId="49" fontId="117" fillId="24" borderId="13" xfId="57" applyNumberFormat="1" applyFont="1" applyFill="1" applyBorder="1" applyAlignment="1">
      <alignment horizontal="left" vertical="center"/>
      <protection/>
    </xf>
    <xf numFmtId="0" fontId="85" fillId="24" borderId="13" xfId="57" applyFont="1" applyFill="1" applyBorder="1" applyAlignment="1">
      <alignment horizontal="center" vertical="center"/>
      <protection/>
    </xf>
    <xf numFmtId="49" fontId="119" fillId="24" borderId="13" xfId="57" applyNumberFormat="1" applyFont="1" applyFill="1" applyBorder="1" applyAlignment="1">
      <alignment horizontal="center" vertical="center"/>
      <protection/>
    </xf>
    <xf numFmtId="49" fontId="120" fillId="24" borderId="13" xfId="57" applyNumberFormat="1" applyFont="1" applyFill="1" applyBorder="1" applyAlignment="1">
      <alignment horizontal="center" vertical="center"/>
      <protection/>
    </xf>
    <xf numFmtId="0" fontId="0" fillId="27" borderId="0" xfId="57" applyFill="1">
      <alignment/>
      <protection/>
    </xf>
    <xf numFmtId="0" fontId="106" fillId="27" borderId="0" xfId="58" applyFont="1" applyFill="1" applyProtection="1">
      <alignment/>
      <protection/>
    </xf>
    <xf numFmtId="0" fontId="0" fillId="27" borderId="0" xfId="58" applyFill="1" applyProtection="1">
      <alignment/>
      <protection/>
    </xf>
    <xf numFmtId="0" fontId="111" fillId="24" borderId="0" xfId="58" applyFont="1" applyFill="1" applyAlignment="1" applyProtection="1">
      <alignment horizontal="right"/>
      <protection/>
    </xf>
    <xf numFmtId="49" fontId="112" fillId="24" borderId="0" xfId="58" applyNumberFormat="1" applyFont="1" applyFill="1" applyAlignment="1" applyProtection="1">
      <alignment horizontal="left"/>
      <protection/>
    </xf>
    <xf numFmtId="0" fontId="113" fillId="24" borderId="0" xfId="58" applyFont="1" applyFill="1" applyAlignment="1" applyProtection="1">
      <alignment horizontal="left"/>
      <protection/>
    </xf>
    <xf numFmtId="49" fontId="106" fillId="27" borderId="0" xfId="58" applyNumberFormat="1" applyFont="1" applyFill="1">
      <alignment/>
      <protection/>
    </xf>
    <xf numFmtId="49" fontId="0" fillId="27" borderId="0" xfId="58" applyNumberFormat="1" applyFill="1">
      <alignment/>
      <protection/>
    </xf>
    <xf numFmtId="190" fontId="60" fillId="24" borderId="0" xfId="58" applyNumberFormat="1" applyFont="1" applyFill="1" applyAlignment="1" applyProtection="1">
      <alignment horizontal="left"/>
      <protection/>
    </xf>
    <xf numFmtId="49" fontId="115" fillId="24" borderId="13" xfId="58" applyNumberFormat="1" applyFont="1" applyFill="1" applyBorder="1" applyAlignment="1">
      <alignment horizontal="center" vertical="center"/>
      <protection/>
    </xf>
    <xf numFmtId="49" fontId="116" fillId="24" borderId="13" xfId="58" applyNumberFormat="1" applyFont="1" applyFill="1" applyBorder="1" applyAlignment="1">
      <alignment horizontal="center" vertical="center"/>
      <protection/>
    </xf>
    <xf numFmtId="49" fontId="116" fillId="24" borderId="13" xfId="58" applyNumberFormat="1" applyFont="1" applyFill="1" applyBorder="1" applyAlignment="1">
      <alignment horizontal="center" vertical="center" textRotation="255"/>
      <protection/>
    </xf>
    <xf numFmtId="49" fontId="69" fillId="24" borderId="13" xfId="58" applyNumberFormat="1" applyFont="1" applyFill="1" applyBorder="1" applyAlignment="1">
      <alignment horizontal="center" vertical="center" textRotation="255" wrapText="1"/>
      <protection/>
    </xf>
    <xf numFmtId="49" fontId="106" fillId="27" borderId="0" xfId="58" applyNumberFormat="1" applyFont="1" applyFill="1" applyAlignment="1">
      <alignment horizontal="center" vertical="center"/>
      <protection/>
    </xf>
    <xf numFmtId="49" fontId="0" fillId="27" borderId="0" xfId="58" applyNumberFormat="1" applyFill="1" applyAlignment="1">
      <alignment horizontal="center" vertical="center"/>
      <protection/>
    </xf>
    <xf numFmtId="49" fontId="121" fillId="7" borderId="13" xfId="58" applyNumberFormat="1" applyFont="1" applyFill="1" applyBorder="1" applyAlignment="1">
      <alignment horizontal="left" vertical="center"/>
      <protection/>
    </xf>
    <xf numFmtId="0" fontId="85" fillId="24" borderId="13" xfId="58" applyFont="1" applyFill="1" applyBorder="1" applyAlignment="1">
      <alignment horizontal="center" vertical="center"/>
      <protection/>
    </xf>
    <xf numFmtId="49" fontId="119" fillId="24" borderId="13" xfId="58" applyNumberFormat="1" applyFont="1" applyFill="1" applyBorder="1" applyAlignment="1">
      <alignment horizontal="center" vertical="center"/>
      <protection/>
    </xf>
    <xf numFmtId="49" fontId="120" fillId="24" borderId="13" xfId="58" applyNumberFormat="1" applyFont="1" applyFill="1" applyBorder="1" applyAlignment="1">
      <alignment horizontal="center" vertical="center"/>
      <protection/>
    </xf>
    <xf numFmtId="49" fontId="117" fillId="7" borderId="13" xfId="58" applyNumberFormat="1" applyFont="1" applyFill="1" applyBorder="1" applyAlignment="1">
      <alignment horizontal="left" vertical="center"/>
      <protection/>
    </xf>
    <xf numFmtId="49" fontId="117" fillId="24" borderId="13" xfId="58" applyNumberFormat="1" applyFont="1" applyFill="1" applyBorder="1" applyAlignment="1">
      <alignment horizontal="left" vertical="center"/>
      <protection/>
    </xf>
    <xf numFmtId="49" fontId="119" fillId="24" borderId="13" xfId="58" applyNumberFormat="1" applyFont="1" applyFill="1" applyBorder="1" applyAlignment="1">
      <alignment horizontal="left" vertical="center"/>
      <protection/>
    </xf>
    <xf numFmtId="0" fontId="0" fillId="27" borderId="0" xfId="58" applyFill="1">
      <alignment/>
      <protection/>
    </xf>
    <xf numFmtId="0" fontId="5" fillId="7" borderId="13" xfId="0" applyFont="1" applyFill="1" applyBorder="1" applyAlignment="1" applyProtection="1">
      <alignment horizontal="right"/>
      <protection locked="0"/>
    </xf>
    <xf numFmtId="0" fontId="6" fillId="30" borderId="10" xfId="0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 applyProtection="1">
      <alignment horizontal="right"/>
      <protection locked="0"/>
    </xf>
    <xf numFmtId="0" fontId="7" fillId="29" borderId="12" xfId="0" applyFont="1" applyFill="1" applyBorder="1" applyAlignment="1" applyProtection="1">
      <alignment horizontal="center"/>
      <protection/>
    </xf>
    <xf numFmtId="0" fontId="49" fillId="24" borderId="0" xfId="0" applyFont="1" applyFill="1" applyAlignment="1" applyProtection="1">
      <alignment horizontal="left"/>
      <protection/>
    </xf>
    <xf numFmtId="0" fontId="37" fillId="24" borderId="0" xfId="42" applyFont="1" applyFill="1" applyBorder="1" applyAlignment="1">
      <alignment horizontal="center" vertical="center"/>
    </xf>
    <xf numFmtId="0" fontId="43" fillId="24" borderId="0" xfId="0" applyFont="1" applyFill="1" applyAlignment="1" applyProtection="1">
      <alignment horizontal="left"/>
      <protection/>
    </xf>
    <xf numFmtId="0" fontId="50" fillId="24" borderId="0" xfId="0" applyFont="1" applyFill="1" applyAlignment="1" applyProtection="1">
      <alignment horizontal="left"/>
      <protection/>
    </xf>
    <xf numFmtId="0" fontId="53" fillId="24" borderId="0" xfId="0" applyFont="1" applyFill="1" applyBorder="1" applyAlignment="1" applyProtection="1">
      <alignment horizontal="right"/>
      <protection/>
    </xf>
    <xf numFmtId="0" fontId="47" fillId="24" borderId="0" xfId="0" applyFont="1" applyFill="1" applyAlignment="1" applyProtection="1">
      <alignment horizontal="left"/>
      <protection/>
    </xf>
    <xf numFmtId="0" fontId="36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Alignment="1" applyProtection="1">
      <alignment horizontal="left"/>
      <protection/>
    </xf>
    <xf numFmtId="0" fontId="51" fillId="27" borderId="0" xfId="54" applyFont="1" applyFill="1" applyBorder="1" applyAlignment="1">
      <alignment horizontal="center" vertical="center"/>
      <protection/>
    </xf>
    <xf numFmtId="0" fontId="28" fillId="24" borderId="0" xfId="0" applyFont="1" applyFill="1" applyAlignment="1" applyProtection="1">
      <alignment horizontal="left"/>
      <protection/>
    </xf>
    <xf numFmtId="0" fontId="37" fillId="24" borderId="28" xfId="42" applyFont="1" applyFill="1" applyBorder="1" applyAlignment="1" applyProtection="1">
      <alignment horizontal="center" vertical="center"/>
      <protection/>
    </xf>
    <xf numFmtId="0" fontId="55" fillId="24" borderId="0" xfId="0" applyFont="1" applyFill="1" applyAlignment="1" applyProtection="1">
      <alignment horizontal="left"/>
      <protection/>
    </xf>
    <xf numFmtId="0" fontId="60" fillId="24" borderId="0" xfId="0" applyFont="1" applyFill="1" applyAlignment="1" applyProtection="1">
      <alignment horizontal="center" vertical="center"/>
      <protection/>
    </xf>
    <xf numFmtId="190" fontId="60" fillId="4" borderId="0" xfId="0" applyNumberFormat="1" applyFont="1" applyFill="1" applyAlignment="1" applyProtection="1">
      <alignment horizontal="left" vertical="center"/>
      <protection/>
    </xf>
    <xf numFmtId="190" fontId="60" fillId="22" borderId="0" xfId="0" applyNumberFormat="1" applyFont="1" applyFill="1" applyAlignment="1" applyProtection="1">
      <alignment horizontal="center" vertical="center"/>
      <protection/>
    </xf>
    <xf numFmtId="190" fontId="60" fillId="31" borderId="0" xfId="0" applyNumberFormat="1" applyFont="1" applyFill="1" applyAlignment="1" applyProtection="1">
      <alignment horizontal="center" vertical="center"/>
      <protection/>
    </xf>
    <xf numFmtId="0" fontId="51" fillId="27" borderId="29" xfId="54" applyFont="1" applyFill="1" applyBorder="1" applyAlignment="1">
      <alignment horizontal="center" vertical="center"/>
      <protection/>
    </xf>
    <xf numFmtId="0" fontId="70" fillId="24" borderId="0" xfId="0" applyFont="1" applyFill="1" applyAlignment="1" applyProtection="1">
      <alignment horizontal="center"/>
      <protection/>
    </xf>
    <xf numFmtId="0" fontId="74" fillId="24" borderId="30" xfId="0" applyFont="1" applyFill="1" applyBorder="1" applyAlignment="1" applyProtection="1">
      <alignment horizontal="right"/>
      <protection/>
    </xf>
    <xf numFmtId="0" fontId="68" fillId="24" borderId="0" xfId="0" applyFont="1" applyFill="1" applyAlignment="1" applyProtection="1">
      <alignment horizontal="center" vertical="center"/>
      <protection/>
    </xf>
    <xf numFmtId="0" fontId="67" fillId="27" borderId="29" xfId="54" applyFont="1" applyFill="1" applyBorder="1" applyAlignment="1">
      <alignment horizontal="center" vertical="center"/>
      <protection/>
    </xf>
    <xf numFmtId="0" fontId="76" fillId="20" borderId="31" xfId="0" applyFont="1" applyFill="1" applyBorder="1" applyAlignment="1">
      <alignment horizontal="center" vertical="center"/>
    </xf>
    <xf numFmtId="0" fontId="76" fillId="20" borderId="32" xfId="0" applyFont="1" applyFill="1" applyBorder="1" applyAlignment="1">
      <alignment horizontal="center" vertical="center"/>
    </xf>
    <xf numFmtId="0" fontId="75" fillId="20" borderId="31" xfId="0" applyFont="1" applyFill="1" applyBorder="1" applyAlignment="1">
      <alignment horizontal="center" vertical="center"/>
    </xf>
    <xf numFmtId="0" fontId="75" fillId="20" borderId="32" xfId="0" applyFont="1" applyFill="1" applyBorder="1" applyAlignment="1">
      <alignment horizontal="center" vertical="center"/>
    </xf>
    <xf numFmtId="190" fontId="60" fillId="22" borderId="0" xfId="58" applyNumberFormat="1" applyFont="1" applyFill="1" applyBorder="1" applyAlignment="1" applyProtection="1">
      <alignment horizontal="center"/>
      <protection/>
    </xf>
    <xf numFmtId="190" fontId="60" fillId="31" borderId="0" xfId="58" applyNumberFormat="1" applyFont="1" applyFill="1" applyBorder="1" applyAlignment="1" applyProtection="1">
      <alignment horizontal="center"/>
      <protection/>
    </xf>
    <xf numFmtId="0" fontId="85" fillId="24" borderId="33" xfId="42" applyFont="1" applyFill="1" applyBorder="1" applyAlignment="1">
      <alignment horizontal="center" vertical="center"/>
    </xf>
    <xf numFmtId="0" fontId="113" fillId="24" borderId="0" xfId="58" applyFont="1" applyFill="1" applyBorder="1" applyAlignment="1" applyProtection="1">
      <alignment horizontal="right"/>
      <protection/>
    </xf>
    <xf numFmtId="0" fontId="110" fillId="24" borderId="0" xfId="58" applyFont="1" applyFill="1" applyBorder="1" applyAlignment="1" applyProtection="1">
      <alignment horizontal="left"/>
      <protection/>
    </xf>
    <xf numFmtId="0" fontId="109" fillId="24" borderId="0" xfId="58" applyFont="1" applyFill="1" applyBorder="1" applyAlignment="1" applyProtection="1">
      <alignment horizontal="left"/>
      <protection/>
    </xf>
    <xf numFmtId="0" fontId="60" fillId="24" borderId="0" xfId="58" applyFont="1" applyFill="1" applyAlignment="1" applyProtection="1">
      <alignment horizontal="center" vertical="center"/>
      <protection/>
    </xf>
    <xf numFmtId="190" fontId="60" fillId="4" borderId="0" xfId="58" applyNumberFormat="1" applyFont="1" applyFill="1" applyBorder="1" applyAlignment="1" applyProtection="1">
      <alignment horizontal="left"/>
      <protection/>
    </xf>
    <xf numFmtId="0" fontId="108" fillId="27" borderId="34" xfId="54" applyFont="1" applyFill="1" applyBorder="1" applyAlignment="1">
      <alignment horizontal="center" vertical="center"/>
      <protection/>
    </xf>
    <xf numFmtId="190" fontId="60" fillId="22" borderId="0" xfId="57" applyNumberFormat="1" applyFont="1" applyFill="1" applyBorder="1" applyAlignment="1" applyProtection="1">
      <alignment horizontal="center"/>
      <protection/>
    </xf>
    <xf numFmtId="190" fontId="60" fillId="31" borderId="0" xfId="57" applyNumberFormat="1" applyFont="1" applyFill="1" applyBorder="1" applyAlignment="1" applyProtection="1">
      <alignment horizontal="center"/>
      <protection/>
    </xf>
    <xf numFmtId="0" fontId="113" fillId="24" borderId="0" xfId="57" applyFont="1" applyFill="1" applyBorder="1" applyAlignment="1" applyProtection="1">
      <alignment horizontal="right"/>
      <protection/>
    </xf>
    <xf numFmtId="0" fontId="110" fillId="24" borderId="0" xfId="57" applyFont="1" applyFill="1" applyBorder="1" applyAlignment="1" applyProtection="1">
      <alignment horizontal="left"/>
      <protection/>
    </xf>
    <xf numFmtId="0" fontId="109" fillId="24" borderId="0" xfId="57" applyFont="1" applyFill="1" applyBorder="1" applyAlignment="1" applyProtection="1">
      <alignment horizontal="left"/>
      <protection/>
    </xf>
    <xf numFmtId="0" fontId="60" fillId="24" borderId="0" xfId="57" applyFont="1" applyFill="1" applyAlignment="1" applyProtection="1">
      <alignment horizontal="center" vertical="center"/>
      <protection/>
    </xf>
    <xf numFmtId="190" fontId="60" fillId="4" borderId="0" xfId="57" applyNumberFormat="1" applyFont="1" applyFill="1" applyBorder="1" applyAlignment="1" applyProtection="1">
      <alignment horizontal="left"/>
      <protection/>
    </xf>
    <xf numFmtId="190" fontId="60" fillId="22" borderId="0" xfId="56" applyNumberFormat="1" applyFont="1" applyFill="1" applyBorder="1" applyAlignment="1" applyProtection="1">
      <alignment horizontal="center"/>
      <protection/>
    </xf>
    <xf numFmtId="190" fontId="60" fillId="31" borderId="0" xfId="56" applyNumberFormat="1" applyFont="1" applyFill="1" applyBorder="1" applyAlignment="1" applyProtection="1">
      <alignment horizontal="center"/>
      <protection/>
    </xf>
    <xf numFmtId="0" fontId="113" fillId="24" borderId="0" xfId="56" applyFont="1" applyFill="1" applyBorder="1" applyAlignment="1" applyProtection="1">
      <alignment horizontal="right"/>
      <protection/>
    </xf>
    <xf numFmtId="0" fontId="110" fillId="24" borderId="0" xfId="56" applyFont="1" applyFill="1" applyBorder="1" applyAlignment="1" applyProtection="1">
      <alignment horizontal="left"/>
      <protection/>
    </xf>
    <xf numFmtId="0" fontId="109" fillId="24" borderId="0" xfId="56" applyFont="1" applyFill="1" applyBorder="1" applyAlignment="1" applyProtection="1">
      <alignment horizontal="left"/>
      <protection/>
    </xf>
    <xf numFmtId="0" fontId="60" fillId="24" borderId="0" xfId="56" applyFont="1" applyFill="1" applyAlignment="1" applyProtection="1">
      <alignment horizontal="center" vertical="center"/>
      <protection/>
    </xf>
    <xf numFmtId="190" fontId="60" fillId="4" borderId="0" xfId="56" applyNumberFormat="1" applyFont="1" applyFill="1" applyBorder="1" applyAlignment="1" applyProtection="1">
      <alignment horizontal="left"/>
      <protection/>
    </xf>
    <xf numFmtId="190" fontId="60" fillId="22" borderId="0" xfId="55" applyNumberFormat="1" applyFont="1" applyFill="1" applyBorder="1" applyAlignment="1" applyProtection="1">
      <alignment horizontal="center"/>
      <protection/>
    </xf>
    <xf numFmtId="190" fontId="60" fillId="31" borderId="0" xfId="55" applyNumberFormat="1" applyFont="1" applyFill="1" applyBorder="1" applyAlignment="1" applyProtection="1">
      <alignment horizontal="center"/>
      <protection/>
    </xf>
    <xf numFmtId="0" fontId="113" fillId="24" borderId="0" xfId="55" applyFont="1" applyFill="1" applyBorder="1" applyAlignment="1" applyProtection="1">
      <alignment horizontal="right"/>
      <protection/>
    </xf>
    <xf numFmtId="0" fontId="110" fillId="24" borderId="0" xfId="55" applyFont="1" applyFill="1" applyBorder="1" applyAlignment="1" applyProtection="1">
      <alignment horizontal="left"/>
      <protection/>
    </xf>
    <xf numFmtId="0" fontId="109" fillId="24" borderId="0" xfId="55" applyFont="1" applyFill="1" applyBorder="1" applyAlignment="1" applyProtection="1">
      <alignment horizontal="left"/>
      <protection/>
    </xf>
    <xf numFmtId="0" fontId="60" fillId="24" borderId="0" xfId="55" applyFont="1" applyFill="1" applyAlignment="1" applyProtection="1">
      <alignment horizontal="center" vertical="center"/>
      <protection/>
    </xf>
    <xf numFmtId="190" fontId="60" fillId="4" borderId="0" xfId="55" applyNumberFormat="1" applyFont="1" applyFill="1" applyBorder="1" applyAlignment="1" applyProtection="1">
      <alignment horizontal="left"/>
      <protection/>
    </xf>
    <xf numFmtId="0" fontId="78" fillId="24" borderId="0" xfId="0" applyFont="1" applyFill="1" applyAlignment="1" applyProtection="1">
      <alignment horizontal="left"/>
      <protection/>
    </xf>
    <xf numFmtId="0" fontId="85" fillId="24" borderId="28" xfId="42" applyFont="1" applyFill="1" applyBorder="1" applyAlignment="1" applyProtection="1">
      <alignment horizontal="center" vertical="center"/>
      <protection/>
    </xf>
    <xf numFmtId="0" fontId="92" fillId="24" borderId="0" xfId="0" applyFont="1" applyFill="1" applyAlignment="1" applyProtection="1">
      <alignment horizontal="center" vertical="center"/>
      <protection/>
    </xf>
    <xf numFmtId="189" fontId="95" fillId="24" borderId="0" xfId="0" applyNumberFormat="1" applyFont="1" applyFill="1" applyAlignment="1" applyProtection="1">
      <alignment horizontal="center" vertical="center"/>
      <protection/>
    </xf>
    <xf numFmtId="0" fontId="91" fillId="27" borderId="29" xfId="54" applyFont="1" applyFill="1" applyBorder="1" applyAlignment="1">
      <alignment horizontal="center" vertical="center"/>
      <protection/>
    </xf>
    <xf numFmtId="0" fontId="37" fillId="24" borderId="33" xfId="42" applyFont="1" applyFill="1" applyBorder="1" applyAlignment="1">
      <alignment horizontal="center" vertical="center"/>
    </xf>
    <xf numFmtId="0" fontId="67" fillId="27" borderId="34" xfId="54" applyFont="1" applyFill="1" applyBorder="1" applyAlignment="1">
      <alignment horizontal="center" vertical="center"/>
      <protection/>
    </xf>
    <xf numFmtId="0" fontId="91" fillId="27" borderId="34" xfId="54" applyFont="1" applyFill="1" applyBorder="1" applyAlignment="1">
      <alignment horizontal="center" vertical="center"/>
      <protection/>
    </xf>
    <xf numFmtId="0" fontId="75" fillId="20" borderId="35" xfId="0" applyFont="1" applyFill="1" applyBorder="1" applyAlignment="1">
      <alignment horizontal="center" vertical="center"/>
    </xf>
    <xf numFmtId="0" fontId="75" fillId="20" borderId="36" xfId="0" applyFont="1" applyFill="1" applyBorder="1" applyAlignment="1">
      <alignment horizontal="center" vertical="center"/>
    </xf>
    <xf numFmtId="0" fontId="76" fillId="20" borderId="35" xfId="0" applyFont="1" applyFill="1" applyBorder="1" applyAlignment="1">
      <alignment horizontal="center" vertical="center"/>
    </xf>
    <xf numFmtId="0" fontId="76" fillId="20" borderId="36" xfId="0" applyFont="1" applyFill="1" applyBorder="1" applyAlignment="1">
      <alignment horizontal="center" vertical="center"/>
    </xf>
    <xf numFmtId="0" fontId="51" fillId="27" borderId="34" xfId="54" applyFont="1" applyFill="1" applyBorder="1" applyAlignment="1">
      <alignment horizontal="center" vertical="center"/>
      <protection/>
    </xf>
    <xf numFmtId="0" fontId="74" fillId="24" borderId="37" xfId="0" applyFont="1" applyFill="1" applyBorder="1" applyAlignment="1" applyProtection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183407" xfId="55"/>
    <cellStyle name="Обычный_183408" xfId="56"/>
    <cellStyle name="Обычный_183409" xfId="57"/>
    <cellStyle name="Обычный_1834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C80019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2</xdr:row>
      <xdr:rowOff>0</xdr:rowOff>
    </xdr:from>
    <xdr:to>
      <xdr:col>38</xdr:col>
      <xdr:colOff>66675</xdr:colOff>
      <xdr:row>19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90575"/>
          <a:ext cx="25717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82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268" t="s">
        <v>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</row>
    <row r="2" spans="1:36" ht="12.75">
      <c r="A2" s="275" t="s">
        <v>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</row>
    <row r="3" spans="1:68" ht="33.75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>
        <v>34</v>
      </c>
      <c r="U3" s="273"/>
      <c r="V3" s="274" t="s">
        <v>2</v>
      </c>
      <c r="W3" s="274"/>
      <c r="X3" s="271" t="s">
        <v>8</v>
      </c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269" t="s">
        <v>5</v>
      </c>
      <c r="B4" s="269"/>
      <c r="C4" s="269"/>
      <c r="D4" s="270" t="s">
        <v>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267" t="s">
        <v>10</v>
      </c>
      <c r="B5" s="267"/>
      <c r="C5" s="267"/>
      <c r="D5" s="276" t="s">
        <v>6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>SUM(D8:D182)</f>
        <v>15</v>
      </c>
      <c r="E6" s="17">
        <f aca="true" t="shared" si="0" ref="E6:AJ6">SUM(E8:E182)</f>
        <v>15</v>
      </c>
      <c r="F6" s="17">
        <f t="shared" si="0"/>
        <v>15</v>
      </c>
      <c r="G6" s="17">
        <f t="shared" si="0"/>
        <v>28</v>
      </c>
      <c r="H6" s="17">
        <f t="shared" si="0"/>
        <v>77</v>
      </c>
      <c r="I6" s="17">
        <f t="shared" si="0"/>
        <v>55</v>
      </c>
      <c r="J6" s="17">
        <f t="shared" si="0"/>
        <v>1</v>
      </c>
      <c r="K6" s="17">
        <f t="shared" si="0"/>
        <v>3</v>
      </c>
      <c r="L6" s="17">
        <f t="shared" si="0"/>
        <v>5</v>
      </c>
      <c r="M6" s="17">
        <f t="shared" si="0"/>
        <v>7</v>
      </c>
      <c r="N6" s="17">
        <f t="shared" si="0"/>
        <v>15</v>
      </c>
      <c r="O6" s="17">
        <f t="shared" si="0"/>
        <v>28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">
        <v>1</v>
      </c>
      <c r="B8" s="3" t="s">
        <v>73</v>
      </c>
      <c r="C8" s="5">
        <f>SUM(D8:AJ8)</f>
        <v>27</v>
      </c>
      <c r="D8" s="10"/>
      <c r="E8" s="10"/>
      <c r="F8" s="10"/>
      <c r="G8" s="10">
        <v>7</v>
      </c>
      <c r="H8" s="10">
        <v>11</v>
      </c>
      <c r="I8" s="10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">
        <v>2</v>
      </c>
      <c r="B9" s="3" t="s">
        <v>17</v>
      </c>
      <c r="C9" s="5">
        <f>SUM(D9:AJ9)</f>
        <v>23</v>
      </c>
      <c r="D9" s="10">
        <v>2</v>
      </c>
      <c r="E9" s="10">
        <v>5</v>
      </c>
      <c r="F9" s="10"/>
      <c r="G9" s="10"/>
      <c r="H9" s="10">
        <v>8</v>
      </c>
      <c r="I9" s="10">
        <v>3</v>
      </c>
      <c r="J9" s="10"/>
      <c r="K9" s="10"/>
      <c r="L9" s="10"/>
      <c r="M9" s="10"/>
      <c r="N9" s="10"/>
      <c r="O9" s="10">
        <v>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">
        <v>3</v>
      </c>
      <c r="B10" s="3" t="s">
        <v>77</v>
      </c>
      <c r="C10" s="5">
        <f>SUM(D10:AJ10)</f>
        <v>22</v>
      </c>
      <c r="D10" s="10"/>
      <c r="E10" s="10"/>
      <c r="F10" s="10"/>
      <c r="G10" s="10"/>
      <c r="H10" s="10">
        <v>12</v>
      </c>
      <c r="I10" s="10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">
        <v>4</v>
      </c>
      <c r="B11" s="3" t="s">
        <v>74</v>
      </c>
      <c r="C11" s="5">
        <f>SUM(D11:AJ11)</f>
        <v>19</v>
      </c>
      <c r="D11" s="10"/>
      <c r="E11" s="10"/>
      <c r="F11" s="10"/>
      <c r="G11" s="10">
        <v>6</v>
      </c>
      <c r="H11" s="10">
        <v>6</v>
      </c>
      <c r="I11" s="10">
        <v>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">
        <v>5</v>
      </c>
      <c r="B12" s="3" t="s">
        <v>79</v>
      </c>
      <c r="C12" s="5">
        <f>SUM(D12:AJ12)</f>
        <v>18</v>
      </c>
      <c r="D12" s="10"/>
      <c r="E12" s="10"/>
      <c r="F12" s="10"/>
      <c r="G12" s="10"/>
      <c r="H12" s="10">
        <v>7</v>
      </c>
      <c r="I12" s="10">
        <v>5</v>
      </c>
      <c r="J12" s="10"/>
      <c r="K12" s="10"/>
      <c r="L12" s="10"/>
      <c r="M12" s="10"/>
      <c r="N12" s="10"/>
      <c r="O12" s="10">
        <v>6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">
        <v>6</v>
      </c>
      <c r="B13" s="3" t="s">
        <v>78</v>
      </c>
      <c r="C13" s="5">
        <f>SUM(D13:AJ13)</f>
        <v>16</v>
      </c>
      <c r="D13" s="10"/>
      <c r="E13" s="10"/>
      <c r="F13" s="10"/>
      <c r="G13" s="10"/>
      <c r="H13" s="10">
        <v>10</v>
      </c>
      <c r="I13" s="10">
        <v>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">
        <v>7</v>
      </c>
      <c r="B14" s="3" t="s">
        <v>20</v>
      </c>
      <c r="C14" s="5">
        <f>SUM(D14:AJ14)</f>
        <v>10</v>
      </c>
      <c r="D14" s="10">
        <v>4</v>
      </c>
      <c r="E14" s="10">
        <v>3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">
        <v>8</v>
      </c>
      <c r="B15" s="3" t="s">
        <v>81</v>
      </c>
      <c r="C15" s="5">
        <f>SUM(D15:AJ15)</f>
        <v>9</v>
      </c>
      <c r="D15" s="10"/>
      <c r="E15" s="10"/>
      <c r="F15" s="10"/>
      <c r="G15" s="10"/>
      <c r="H15" s="10">
        <v>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">
      <c r="A16" s="2">
        <v>9</v>
      </c>
      <c r="B16" s="3" t="s">
        <v>64</v>
      </c>
      <c r="C16" s="5">
        <f>SUM(D16:AJ16)</f>
        <v>8</v>
      </c>
      <c r="D16" s="10"/>
      <c r="E16" s="10"/>
      <c r="F16" s="10">
        <v>4</v>
      </c>
      <c r="G16" s="10">
        <v>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8">
      <c r="A17" s="2">
        <v>10</v>
      </c>
      <c r="B17" s="3" t="s">
        <v>75</v>
      </c>
      <c r="C17" s="5">
        <f>SUM(D17:AJ17)</f>
        <v>8</v>
      </c>
      <c r="D17" s="10"/>
      <c r="E17" s="10"/>
      <c r="F17" s="10"/>
      <c r="G17" s="10">
        <v>5</v>
      </c>
      <c r="H17" s="10">
        <v>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8">
      <c r="A18" s="2">
        <v>11</v>
      </c>
      <c r="B18" s="18" t="s">
        <v>83</v>
      </c>
      <c r="C18" s="5">
        <f>SUM(D18:AJ18)</f>
        <v>8</v>
      </c>
      <c r="D18" s="10"/>
      <c r="E18" s="10"/>
      <c r="F18" s="10"/>
      <c r="G18" s="10"/>
      <c r="H18" s="10"/>
      <c r="I18" s="10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8">
      <c r="A19" s="2">
        <v>12</v>
      </c>
      <c r="B19" s="3" t="s">
        <v>22</v>
      </c>
      <c r="C19" s="5">
        <f>SUM(D19:AJ19)</f>
        <v>7</v>
      </c>
      <c r="D19" s="10"/>
      <c r="E19" s="10"/>
      <c r="F19" s="10"/>
      <c r="G19" s="10">
        <v>3</v>
      </c>
      <c r="H19" s="10">
        <v>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">
      <c r="A20" s="2">
        <v>13</v>
      </c>
      <c r="B20" s="3" t="s">
        <v>29</v>
      </c>
      <c r="C20" s="5">
        <f>SUM(D20:AJ20)</f>
        <v>7</v>
      </c>
      <c r="D20" s="10"/>
      <c r="E20" s="10"/>
      <c r="F20" s="10"/>
      <c r="G20" s="10"/>
      <c r="H20" s="10"/>
      <c r="I20" s="10"/>
      <c r="J20" s="10"/>
      <c r="K20" s="10"/>
      <c r="L20" s="10">
        <v>3</v>
      </c>
      <c r="M20" s="10">
        <v>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">
      <c r="A21" s="2">
        <v>14</v>
      </c>
      <c r="B21" s="3" t="s">
        <v>118</v>
      </c>
      <c r="C21" s="5">
        <f>SUM(D21:AJ21)</f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">
      <c r="A22" s="2">
        <v>15</v>
      </c>
      <c r="B22" s="3" t="s">
        <v>80</v>
      </c>
      <c r="C22" s="5">
        <f>SUM(D22:AJ22)</f>
        <v>6</v>
      </c>
      <c r="D22" s="10"/>
      <c r="E22" s="10"/>
      <c r="F22" s="10"/>
      <c r="G22" s="10"/>
      <c r="H22" s="10">
        <v>5</v>
      </c>
      <c r="I22" s="10">
        <v>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">
      <c r="A23" s="2">
        <v>16</v>
      </c>
      <c r="B23" s="3" t="s">
        <v>62</v>
      </c>
      <c r="C23" s="5">
        <f>SUM(D23:AJ23)</f>
        <v>5</v>
      </c>
      <c r="D23" s="10"/>
      <c r="E23" s="10"/>
      <c r="F23" s="10">
        <v>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">
      <c r="A24" s="2">
        <v>17</v>
      </c>
      <c r="B24" s="3" t="s">
        <v>104</v>
      </c>
      <c r="C24" s="5">
        <f>SUM(D24:AJ24)</f>
        <v>5</v>
      </c>
      <c r="D24" s="10"/>
      <c r="E24" s="10"/>
      <c r="F24" s="10"/>
      <c r="G24" s="10"/>
      <c r="H24" s="10"/>
      <c r="I24" s="10"/>
      <c r="J24" s="10"/>
      <c r="K24" s="10"/>
      <c r="L24" s="10">
        <v>2</v>
      </c>
      <c r="M24" s="10">
        <v>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">
      <c r="A25" s="2">
        <v>18</v>
      </c>
      <c r="B25" s="3" t="s">
        <v>19</v>
      </c>
      <c r="C25" s="5">
        <f>SUM(D25:AJ25)</f>
        <v>5</v>
      </c>
      <c r="D25" s="10">
        <v>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8">
      <c r="A26" s="2">
        <v>19</v>
      </c>
      <c r="B26" s="3" t="s">
        <v>21</v>
      </c>
      <c r="C26" s="5">
        <f>SUM(D26:AJ26)</f>
        <v>5</v>
      </c>
      <c r="D26" s="10">
        <v>3</v>
      </c>
      <c r="E26" s="10">
        <v>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8">
      <c r="A27" s="2">
        <v>20</v>
      </c>
      <c r="B27" s="3" t="s">
        <v>113</v>
      </c>
      <c r="C27" s="5">
        <f>SUM(D27:AJ27)</f>
        <v>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8">
      <c r="A28" s="2">
        <v>21</v>
      </c>
      <c r="B28" s="3" t="s">
        <v>120</v>
      </c>
      <c r="C28" s="5">
        <f>SUM(D28:AJ28)</f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4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">
      <c r="A29" s="2">
        <v>22</v>
      </c>
      <c r="B29" s="3" t="s">
        <v>57</v>
      </c>
      <c r="C29" s="5">
        <f>SUM(D29:AJ29)</f>
        <v>4</v>
      </c>
      <c r="D29" s="10"/>
      <c r="E29" s="10">
        <v>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">
      <c r="A30" s="2">
        <v>23</v>
      </c>
      <c r="B30" s="3" t="s">
        <v>65</v>
      </c>
      <c r="C30" s="5">
        <f>SUM(D30:AJ30)</f>
        <v>4</v>
      </c>
      <c r="D30" s="10"/>
      <c r="E30" s="10"/>
      <c r="F30" s="10">
        <v>2</v>
      </c>
      <c r="G30" s="10">
        <v>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">
      <c r="A31" s="2">
        <v>24</v>
      </c>
      <c r="B31" s="3" t="s">
        <v>84</v>
      </c>
      <c r="C31" s="5">
        <f>SUM(D31:AJ31)</f>
        <v>4</v>
      </c>
      <c r="D31" s="10"/>
      <c r="E31" s="10"/>
      <c r="F31" s="10"/>
      <c r="G31" s="10"/>
      <c r="H31" s="10"/>
      <c r="I31" s="10">
        <v>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">
      <c r="A32" s="2">
        <v>25</v>
      </c>
      <c r="B32" s="3" t="s">
        <v>26</v>
      </c>
      <c r="C32" s="5">
        <f>SUM(D32:AJ32)</f>
        <v>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">
      <c r="A33" s="2">
        <v>26</v>
      </c>
      <c r="B33" s="3" t="s">
        <v>94</v>
      </c>
      <c r="C33" s="5">
        <f>SUM(D33:AJ33)</f>
        <v>3</v>
      </c>
      <c r="D33" s="10"/>
      <c r="E33" s="10"/>
      <c r="F33" s="10"/>
      <c r="G33" s="10"/>
      <c r="H33" s="10"/>
      <c r="I33" s="10"/>
      <c r="J33" s="10">
        <v>1</v>
      </c>
      <c r="K33" s="10">
        <v>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">
      <c r="A34" s="2">
        <v>27</v>
      </c>
      <c r="B34" s="3" t="s">
        <v>67</v>
      </c>
      <c r="C34" s="5">
        <f>SUM(D34:AJ34)</f>
        <v>3</v>
      </c>
      <c r="D34" s="10"/>
      <c r="E34" s="10"/>
      <c r="F34" s="10">
        <v>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8">
      <c r="A35" s="2">
        <v>28</v>
      </c>
      <c r="B35" s="3" t="s">
        <v>68</v>
      </c>
      <c r="C35" s="5">
        <f>SUM(D35:AJ35)</f>
        <v>3</v>
      </c>
      <c r="D35" s="10"/>
      <c r="E35" s="10"/>
      <c r="F35" s="10"/>
      <c r="G35" s="10">
        <v>1</v>
      </c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8">
      <c r="A36" s="2">
        <v>29</v>
      </c>
      <c r="B36" s="3" t="s">
        <v>115</v>
      </c>
      <c r="C36" s="5">
        <f>SUM(D36:AJ36)</f>
        <v>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3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8">
      <c r="A37" s="2">
        <v>30</v>
      </c>
      <c r="B37" s="3" t="s">
        <v>121</v>
      </c>
      <c r="C37" s="5">
        <f>SUM(D37:AJ37)</f>
        <v>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v>2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">
      <c r="A38" s="2">
        <v>31</v>
      </c>
      <c r="B38" s="18" t="s">
        <v>87</v>
      </c>
      <c r="C38" s="5">
        <f>SUM(D38:AJ38)</f>
        <v>2</v>
      </c>
      <c r="D38" s="10"/>
      <c r="E38" s="10"/>
      <c r="F38" s="10"/>
      <c r="G38" s="10"/>
      <c r="H38" s="10"/>
      <c r="I38" s="10">
        <v>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">
      <c r="A39" s="2">
        <v>32</v>
      </c>
      <c r="B39" s="3" t="s">
        <v>114</v>
      </c>
      <c r="C39" s="5">
        <f>SUM(D39:AJ39)</f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2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">
      <c r="A40" s="2">
        <v>33</v>
      </c>
      <c r="B40" s="3" t="s">
        <v>97</v>
      </c>
      <c r="C40" s="5">
        <f>SUM(D40:AJ40)</f>
        <v>1</v>
      </c>
      <c r="D40" s="10"/>
      <c r="E40" s="10"/>
      <c r="F40" s="10"/>
      <c r="G40" s="10"/>
      <c r="H40" s="10"/>
      <c r="I40" s="10"/>
      <c r="J40" s="10"/>
      <c r="K40" s="10">
        <v>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">
      <c r="A41" s="2">
        <v>34</v>
      </c>
      <c r="B41" s="3" t="s">
        <v>18</v>
      </c>
      <c r="C41" s="5">
        <f>SUM(D41:AJ41)</f>
        <v>1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">
      <c r="A42" s="2">
        <v>35</v>
      </c>
      <c r="B42" s="3" t="s">
        <v>119</v>
      </c>
      <c r="C42" s="5">
        <f>SUM(D42:AJ42)</f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1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">
      <c r="A43" s="2">
        <v>36</v>
      </c>
      <c r="B43" s="3" t="s">
        <v>63</v>
      </c>
      <c r="C43" s="5">
        <f>SUM(D43:AJ43)</f>
        <v>1</v>
      </c>
      <c r="D43" s="10"/>
      <c r="E43" s="10"/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8">
      <c r="A44" s="2">
        <v>37</v>
      </c>
      <c r="B44" s="3" t="s">
        <v>24</v>
      </c>
      <c r="C44" s="5">
        <f>SUM(D44:AJ44)</f>
        <v>1</v>
      </c>
      <c r="D44" s="10"/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8">
      <c r="A45" s="2">
        <v>38</v>
      </c>
      <c r="B45" s="3" t="s">
        <v>111</v>
      </c>
      <c r="C45" s="5">
        <f>SUM(D45:AJ45)</f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1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8">
      <c r="A46" s="2">
        <v>39</v>
      </c>
      <c r="B46" s="3"/>
      <c r="C46" s="5">
        <f>SUM(D46:AJ46)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">
      <c r="A47" s="2">
        <v>40</v>
      </c>
      <c r="B47" s="3"/>
      <c r="C47" s="5">
        <f>SUM(D47:AJ47)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">
      <c r="A48" s="2">
        <v>41</v>
      </c>
      <c r="B48" s="3"/>
      <c r="C48" s="5">
        <f>SUM(D48:AJ48)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">
      <c r="A49" s="2">
        <v>42</v>
      </c>
      <c r="B49" s="3"/>
      <c r="C49" s="5">
        <f>SUM(D49:AJ49)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">
      <c r="A50" s="2">
        <v>43</v>
      </c>
      <c r="B50" s="3"/>
      <c r="C50" s="5">
        <f>SUM(D50:AJ50)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">
      <c r="A51" s="2">
        <v>44</v>
      </c>
      <c r="B51" s="3"/>
      <c r="C51" s="5">
        <f>SUM(D51:AJ51)</f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">
      <c r="A52" s="2">
        <v>45</v>
      </c>
      <c r="B52" s="3"/>
      <c r="C52" s="5">
        <f>SUM(D52:AJ52)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>
      <c r="A53" s="2">
        <v>46</v>
      </c>
      <c r="B53" s="3"/>
      <c r="C53" s="5">
        <f>SUM(D53:AJ53)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8">
      <c r="A54" s="2">
        <v>47</v>
      </c>
      <c r="B54" s="3"/>
      <c r="C54" s="5">
        <f>SUM(D54:AJ54)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8">
      <c r="A55" s="2">
        <v>48</v>
      </c>
      <c r="B55" s="3"/>
      <c r="C55" s="5">
        <f aca="true" t="shared" si="1" ref="C40:C71">SUM(D55:AJ55)</f>
        <v>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8">
      <c r="A56" s="2">
        <v>49</v>
      </c>
      <c r="B56" s="3"/>
      <c r="C56" s="5">
        <f t="shared" si="1"/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">
      <c r="A57" s="2">
        <v>50</v>
      </c>
      <c r="B57" s="3"/>
      <c r="C57" s="5">
        <f t="shared" si="1"/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">
      <c r="A58" s="2">
        <v>51</v>
      </c>
      <c r="B58" s="3"/>
      <c r="C58" s="5">
        <f t="shared" si="1"/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">
      <c r="A59" s="2">
        <v>52</v>
      </c>
      <c r="B59" s="3"/>
      <c r="C59" s="5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">
      <c r="A60" s="2">
        <v>53</v>
      </c>
      <c r="B60" s="3"/>
      <c r="C60" s="5">
        <f t="shared" si="1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">
      <c r="A61" s="2">
        <v>54</v>
      </c>
      <c r="B61" s="3"/>
      <c r="C61" s="5">
        <f t="shared" si="1"/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">
      <c r="A62" s="2">
        <v>55</v>
      </c>
      <c r="B62" s="3"/>
      <c r="C62" s="5">
        <f t="shared" si="1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8">
      <c r="A63" s="2">
        <v>56</v>
      </c>
      <c r="B63" s="3"/>
      <c r="C63" s="5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8">
      <c r="A64" s="2">
        <v>57</v>
      </c>
      <c r="B64" s="3"/>
      <c r="C64" s="5">
        <f t="shared" si="1"/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8">
      <c r="A65" s="2">
        <v>58</v>
      </c>
      <c r="B65" s="3"/>
      <c r="C65" s="5">
        <f t="shared" si="1"/>
        <v>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8">
      <c r="A66" s="2">
        <v>59</v>
      </c>
      <c r="B66" s="3"/>
      <c r="C66" s="5">
        <f t="shared" si="1"/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8">
      <c r="A67" s="2">
        <v>60</v>
      </c>
      <c r="B67" s="3"/>
      <c r="C67" s="5">
        <f t="shared" si="1"/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8">
      <c r="A68" s="2">
        <v>61</v>
      </c>
      <c r="B68" s="3"/>
      <c r="C68" s="5">
        <f t="shared" si="1"/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8">
      <c r="A69" s="2">
        <v>62</v>
      </c>
      <c r="B69" s="3"/>
      <c r="C69" s="5">
        <f t="shared" si="1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8">
      <c r="A70" s="2">
        <v>63</v>
      </c>
      <c r="B70" s="3"/>
      <c r="C70" s="5">
        <f t="shared" si="1"/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8">
      <c r="A71" s="2">
        <v>64</v>
      </c>
      <c r="B71" s="3"/>
      <c r="C71" s="5">
        <f t="shared" si="1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8">
      <c r="A72" s="2">
        <v>65</v>
      </c>
      <c r="B72" s="3"/>
      <c r="C72" s="5">
        <f>SUM(D72:AJ72)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8">
      <c r="A73" s="2">
        <v>66</v>
      </c>
      <c r="B73" s="3"/>
      <c r="C73" s="5">
        <f>SUM(D73:AJ73)</f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">
      <c r="A74" s="2">
        <v>67</v>
      </c>
      <c r="B74" s="3"/>
      <c r="C74" s="5">
        <f>SUM(D74:AJ74)</f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">
      <c r="A75" s="2">
        <v>68</v>
      </c>
      <c r="B75" s="3"/>
      <c r="C75" s="5">
        <f>SUM(D75:AJ75)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">
      <c r="A76" s="2">
        <v>69</v>
      </c>
      <c r="B76" s="3"/>
      <c r="C76" s="5">
        <f>SUM(D76:AJ76)</f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">
      <c r="A77" s="2">
        <v>70</v>
      </c>
      <c r="B77" s="3"/>
      <c r="C77" s="5">
        <f>SUM(D77:AJ77)</f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">
      <c r="A78" s="2">
        <v>71</v>
      </c>
      <c r="B78" s="3"/>
      <c r="C78" s="5">
        <f>SUM(D78:AJ78)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8">
      <c r="A79" s="2">
        <v>72</v>
      </c>
      <c r="B79" s="3"/>
      <c r="C79" s="4">
        <f>SUM(D79:AJ79)</f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8">
      <c r="A80" s="2">
        <v>73</v>
      </c>
      <c r="B80" s="3"/>
      <c r="C80" s="5">
        <f aca="true" t="shared" si="2" ref="C80:C103">SUM(D80:AJ80)</f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8">
      <c r="A81" s="2">
        <v>74</v>
      </c>
      <c r="B81" s="3"/>
      <c r="C81" s="5">
        <f t="shared" si="2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">
      <c r="A82" s="2">
        <v>75</v>
      </c>
      <c r="B82" s="3"/>
      <c r="C82" s="5">
        <f t="shared" si="2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">
      <c r="A83" s="2">
        <v>76</v>
      </c>
      <c r="B83" s="3"/>
      <c r="C83" s="5">
        <f t="shared" si="2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">
      <c r="A84" s="2">
        <v>77</v>
      </c>
      <c r="B84" s="3"/>
      <c r="C84" s="5">
        <f t="shared" si="2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">
      <c r="A85" s="2">
        <v>78</v>
      </c>
      <c r="B85" s="3"/>
      <c r="C85" s="5">
        <f t="shared" si="2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">
      <c r="A86" s="2">
        <v>79</v>
      </c>
      <c r="B86" s="3"/>
      <c r="C86" s="5">
        <f t="shared" si="2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">
      <c r="A87" s="2">
        <v>80</v>
      </c>
      <c r="B87" s="3"/>
      <c r="C87" s="5">
        <f t="shared" si="2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8">
      <c r="A88" s="2">
        <v>81</v>
      </c>
      <c r="B88" s="3"/>
      <c r="C88" s="5">
        <f t="shared" si="2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8">
      <c r="A89" s="2">
        <v>82</v>
      </c>
      <c r="B89" s="3"/>
      <c r="C89" s="5">
        <f t="shared" si="2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8">
      <c r="A90" s="2">
        <v>83</v>
      </c>
      <c r="B90" s="3"/>
      <c r="C90" s="5">
        <f t="shared" si="2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">
      <c r="A91" s="2">
        <v>84</v>
      </c>
      <c r="B91" s="3"/>
      <c r="C91" s="5">
        <f t="shared" si="2"/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">
      <c r="A92" s="2">
        <v>85</v>
      </c>
      <c r="B92" s="3"/>
      <c r="C92" s="5">
        <f t="shared" si="2"/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">
      <c r="A93" s="2">
        <v>86</v>
      </c>
      <c r="B93" s="3"/>
      <c r="C93" s="5">
        <f t="shared" si="2"/>
        <v>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">
      <c r="A94" s="2">
        <v>87</v>
      </c>
      <c r="B94" s="3"/>
      <c r="C94" s="5">
        <f t="shared" si="2"/>
        <v>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">
      <c r="A95" s="2">
        <v>88</v>
      </c>
      <c r="B95" s="3"/>
      <c r="C95" s="5">
        <f t="shared" si="2"/>
        <v>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">
      <c r="A96" s="2">
        <v>89</v>
      </c>
      <c r="B96" s="3"/>
      <c r="C96" s="5">
        <f t="shared" si="2"/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8">
      <c r="A97" s="2">
        <v>90</v>
      </c>
      <c r="B97" s="3"/>
      <c r="C97" s="5">
        <f t="shared" si="2"/>
        <v>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8">
      <c r="A98" s="2">
        <v>91</v>
      </c>
      <c r="B98" s="3"/>
      <c r="C98" s="5">
        <f t="shared" si="2"/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8">
      <c r="A99" s="2">
        <v>92</v>
      </c>
      <c r="B99" s="3"/>
      <c r="C99" s="5">
        <f t="shared" si="2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">
      <c r="A100" s="2">
        <v>93</v>
      </c>
      <c r="B100" s="3"/>
      <c r="C100" s="5">
        <f t="shared" si="2"/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">
      <c r="A101" s="2">
        <v>94</v>
      </c>
      <c r="B101" s="3"/>
      <c r="C101" s="5">
        <f t="shared" si="2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">
      <c r="A102" s="2">
        <v>95</v>
      </c>
      <c r="B102" s="3"/>
      <c r="C102" s="5">
        <f t="shared" si="2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">
      <c r="A103" s="2">
        <v>96</v>
      </c>
      <c r="B103" s="3"/>
      <c r="C103" s="5">
        <f t="shared" si="2"/>
        <v>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">
      <c r="A104" s="2">
        <v>97</v>
      </c>
      <c r="B104" s="3"/>
      <c r="C104" s="5">
        <f aca="true" t="shared" si="3" ref="C104:C135">SUM(D104:AJ104)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">
      <c r="A105" s="2">
        <v>98</v>
      </c>
      <c r="B105" s="3"/>
      <c r="C105" s="5">
        <f t="shared" si="3"/>
        <v>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8">
      <c r="A106" s="2">
        <v>99</v>
      </c>
      <c r="B106" s="3"/>
      <c r="C106" s="5">
        <f t="shared" si="3"/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8">
      <c r="A107" s="2">
        <v>100</v>
      </c>
      <c r="B107" s="3"/>
      <c r="C107" s="5">
        <f t="shared" si="3"/>
        <v>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8">
      <c r="A108" s="2">
        <v>101</v>
      </c>
      <c r="B108" s="3"/>
      <c r="C108" s="5">
        <f t="shared" si="3"/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">
      <c r="A109" s="2">
        <v>102</v>
      </c>
      <c r="B109" s="3"/>
      <c r="C109" s="5">
        <f t="shared" si="3"/>
        <v>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">
      <c r="A110" s="2">
        <v>103</v>
      </c>
      <c r="B110" s="3"/>
      <c r="C110" s="5">
        <f t="shared" si="3"/>
        <v>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">
      <c r="A111" s="2">
        <v>104</v>
      </c>
      <c r="B111" s="3"/>
      <c r="C111" s="5">
        <f t="shared" si="3"/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">
      <c r="A112" s="2">
        <v>105</v>
      </c>
      <c r="B112" s="3"/>
      <c r="C112" s="5">
        <f t="shared" si="3"/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">
      <c r="A113" s="2">
        <v>106</v>
      </c>
      <c r="B113" s="3"/>
      <c r="C113" s="5">
        <f t="shared" si="3"/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">
      <c r="A114" s="2">
        <v>107</v>
      </c>
      <c r="B114" s="3"/>
      <c r="C114" s="5">
        <f t="shared" si="3"/>
        <v>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8">
      <c r="A115" s="2">
        <v>108</v>
      </c>
      <c r="B115" s="3"/>
      <c r="C115" s="5">
        <f t="shared" si="3"/>
        <v>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8">
      <c r="A116" s="2">
        <v>109</v>
      </c>
      <c r="B116" s="3"/>
      <c r="C116" s="5">
        <f t="shared" si="3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8">
      <c r="A117" s="2">
        <v>110</v>
      </c>
      <c r="B117" s="3"/>
      <c r="C117" s="5">
        <f t="shared" si="3"/>
        <v>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">
      <c r="A118" s="2">
        <v>111</v>
      </c>
      <c r="B118" s="3"/>
      <c r="C118" s="5">
        <f t="shared" si="3"/>
        <v>0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">
      <c r="A119" s="2">
        <v>112</v>
      </c>
      <c r="B119" s="3"/>
      <c r="C119" s="5">
        <f t="shared" si="3"/>
        <v>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">
      <c r="A120" s="2">
        <v>113</v>
      </c>
      <c r="B120" s="3"/>
      <c r="C120" s="5">
        <f t="shared" si="3"/>
        <v>0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">
      <c r="A121" s="2">
        <v>114</v>
      </c>
      <c r="B121" s="3"/>
      <c r="C121" s="5">
        <f t="shared" si="3"/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">
      <c r="A122" s="2">
        <v>115</v>
      </c>
      <c r="B122" s="3"/>
      <c r="C122" s="5">
        <f t="shared" si="3"/>
        <v>0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">
      <c r="A123" s="2">
        <v>116</v>
      </c>
      <c r="B123" s="3"/>
      <c r="C123" s="5">
        <f t="shared" si="3"/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8">
      <c r="A124" s="2">
        <v>117</v>
      </c>
      <c r="B124" s="3"/>
      <c r="C124" s="5">
        <f t="shared" si="3"/>
        <v>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8">
      <c r="A125" s="2">
        <v>118</v>
      </c>
      <c r="B125" s="3"/>
      <c r="C125" s="5">
        <f t="shared" si="3"/>
        <v>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8">
      <c r="A126" s="2">
        <v>119</v>
      </c>
      <c r="B126" s="3"/>
      <c r="C126" s="5">
        <f t="shared" si="3"/>
        <v>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8">
      <c r="A127" s="2">
        <v>120</v>
      </c>
      <c r="B127" s="3"/>
      <c r="C127" s="5">
        <f t="shared" si="3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8">
      <c r="A128" s="2">
        <v>121</v>
      </c>
      <c r="B128" s="3"/>
      <c r="C128" s="5">
        <f t="shared" si="3"/>
        <v>0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8">
      <c r="A129" s="2">
        <v>122</v>
      </c>
      <c r="B129" s="3"/>
      <c r="C129" s="5">
        <f t="shared" si="3"/>
        <v>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8">
      <c r="A130" s="2">
        <v>123</v>
      </c>
      <c r="B130" s="3"/>
      <c r="C130" s="5">
        <f t="shared" si="3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8">
      <c r="A131" s="2">
        <v>124</v>
      </c>
      <c r="B131" s="3"/>
      <c r="C131" s="5">
        <f t="shared" si="3"/>
        <v>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8">
      <c r="A132" s="2">
        <v>125</v>
      </c>
      <c r="B132" s="3"/>
      <c r="C132" s="5">
        <f t="shared" si="3"/>
        <v>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8">
      <c r="A133" s="2">
        <v>126</v>
      </c>
      <c r="B133" s="3"/>
      <c r="C133" s="5">
        <f t="shared" si="3"/>
        <v>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8">
      <c r="A134" s="2">
        <v>127</v>
      </c>
      <c r="B134" s="3"/>
      <c r="C134" s="5">
        <f t="shared" si="3"/>
        <v>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8">
      <c r="A135" s="2">
        <v>128</v>
      </c>
      <c r="B135" s="3"/>
      <c r="C135" s="5">
        <f t="shared" si="3"/>
        <v>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8">
      <c r="A136" s="2">
        <v>129</v>
      </c>
      <c r="B136" s="3"/>
      <c r="C136" s="5">
        <f aca="true" t="shared" si="4" ref="C136:C167">SUM(D136:AJ136)</f>
        <v>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8">
      <c r="A137" s="2">
        <v>130</v>
      </c>
      <c r="B137" s="3"/>
      <c r="C137" s="5">
        <f t="shared" si="4"/>
        <v>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8">
      <c r="A138" s="2">
        <v>131</v>
      </c>
      <c r="B138" s="3"/>
      <c r="C138" s="5">
        <f t="shared" si="4"/>
        <v>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8">
      <c r="A139" s="2">
        <v>132</v>
      </c>
      <c r="B139" s="3"/>
      <c r="C139" s="5">
        <f t="shared" si="4"/>
        <v>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8">
      <c r="A140" s="2">
        <v>133</v>
      </c>
      <c r="B140" s="3"/>
      <c r="C140" s="5">
        <f t="shared" si="4"/>
        <v>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8">
      <c r="A141" s="2">
        <v>134</v>
      </c>
      <c r="B141" s="3"/>
      <c r="C141" s="5">
        <f t="shared" si="4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8">
      <c r="A142" s="2">
        <v>135</v>
      </c>
      <c r="B142" s="3"/>
      <c r="C142" s="5">
        <f t="shared" si="4"/>
        <v>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8">
      <c r="A143" s="2">
        <v>136</v>
      </c>
      <c r="B143" s="3"/>
      <c r="C143" s="5">
        <f t="shared" si="4"/>
        <v>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8">
      <c r="A144" s="2">
        <v>137</v>
      </c>
      <c r="B144" s="3"/>
      <c r="C144" s="5">
        <f t="shared" si="4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8">
      <c r="A145" s="2">
        <v>138</v>
      </c>
      <c r="B145" s="3"/>
      <c r="C145" s="5">
        <f t="shared" si="4"/>
        <v>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8">
      <c r="A146" s="2">
        <v>139</v>
      </c>
      <c r="B146" s="3"/>
      <c r="C146" s="5">
        <f t="shared" si="4"/>
        <v>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8">
      <c r="A147" s="2">
        <v>140</v>
      </c>
      <c r="B147" s="3"/>
      <c r="C147" s="5">
        <f t="shared" si="4"/>
        <v>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8">
      <c r="A148" s="2">
        <v>141</v>
      </c>
      <c r="B148" s="3"/>
      <c r="C148" s="5">
        <f t="shared" si="4"/>
        <v>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8">
      <c r="A149" s="2">
        <v>142</v>
      </c>
      <c r="B149" s="3"/>
      <c r="C149" s="5">
        <f t="shared" si="4"/>
        <v>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8">
      <c r="A150" s="2">
        <v>143</v>
      </c>
      <c r="B150" s="3"/>
      <c r="C150" s="5">
        <f t="shared" si="4"/>
        <v>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8">
      <c r="A151" s="2">
        <v>144</v>
      </c>
      <c r="B151" s="3"/>
      <c r="C151" s="5">
        <f t="shared" si="4"/>
        <v>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8">
      <c r="A152" s="2">
        <v>145</v>
      </c>
      <c r="B152" s="3"/>
      <c r="C152" s="5">
        <f t="shared" si="4"/>
        <v>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8">
      <c r="A153" s="2">
        <v>146</v>
      </c>
      <c r="B153" s="3"/>
      <c r="C153" s="5">
        <f t="shared" si="4"/>
        <v>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8">
      <c r="A154" s="2">
        <v>147</v>
      </c>
      <c r="B154" s="3"/>
      <c r="C154" s="5">
        <f t="shared" si="4"/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8">
      <c r="A155" s="2">
        <v>148</v>
      </c>
      <c r="B155" s="3"/>
      <c r="C155" s="5">
        <f t="shared" si="4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8">
      <c r="A156" s="2">
        <v>149</v>
      </c>
      <c r="B156" s="3"/>
      <c r="C156" s="5">
        <f t="shared" si="4"/>
        <v>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8">
      <c r="A157" s="2">
        <v>150</v>
      </c>
      <c r="B157" s="3"/>
      <c r="C157" s="5">
        <f t="shared" si="4"/>
        <v>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8">
      <c r="A158" s="2">
        <v>151</v>
      </c>
      <c r="B158" s="3"/>
      <c r="C158" s="5">
        <f t="shared" si="4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8">
      <c r="A159" s="2">
        <v>152</v>
      </c>
      <c r="B159" s="3"/>
      <c r="C159" s="5">
        <f t="shared" si="4"/>
        <v>0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8">
      <c r="A160" s="2">
        <v>153</v>
      </c>
      <c r="B160" s="3"/>
      <c r="C160" s="5">
        <f t="shared" si="4"/>
        <v>0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8">
      <c r="A161" s="2">
        <v>154</v>
      </c>
      <c r="B161" s="3"/>
      <c r="C161" s="5">
        <f t="shared" si="4"/>
        <v>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8">
      <c r="A162" s="2">
        <v>155</v>
      </c>
      <c r="B162" s="3"/>
      <c r="C162" s="5">
        <f t="shared" si="4"/>
        <v>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8">
      <c r="A163" s="2">
        <v>156</v>
      </c>
      <c r="B163" s="3"/>
      <c r="C163" s="5">
        <f t="shared" si="4"/>
        <v>0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8">
      <c r="A164" s="2">
        <v>157</v>
      </c>
      <c r="B164" s="3"/>
      <c r="C164" s="5">
        <f t="shared" si="4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8">
      <c r="A165" s="2">
        <v>158</v>
      </c>
      <c r="B165" s="3"/>
      <c r="C165" s="5">
        <f t="shared" si="4"/>
        <v>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8">
      <c r="A166" s="2">
        <v>159</v>
      </c>
      <c r="B166" s="3"/>
      <c r="C166" s="5">
        <f t="shared" si="4"/>
        <v>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8">
      <c r="A167" s="2">
        <v>160</v>
      </c>
      <c r="B167" s="3"/>
      <c r="C167" s="5">
        <f t="shared" si="4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8">
      <c r="A168" s="2">
        <v>161</v>
      </c>
      <c r="B168" s="3"/>
      <c r="C168" s="5">
        <f aca="true" t="shared" si="5" ref="C168:C182">SUM(D168:AJ168)</f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8">
      <c r="A169" s="2">
        <v>162</v>
      </c>
      <c r="B169" s="3"/>
      <c r="C169" s="5">
        <f t="shared" si="5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8">
      <c r="A170" s="2">
        <v>163</v>
      </c>
      <c r="B170" s="3"/>
      <c r="C170" s="5">
        <f t="shared" si="5"/>
        <v>0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8">
      <c r="A171" s="2">
        <v>164</v>
      </c>
      <c r="B171" s="3"/>
      <c r="C171" s="5">
        <f t="shared" si="5"/>
        <v>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8">
      <c r="A172" s="2">
        <v>165</v>
      </c>
      <c r="B172" s="3"/>
      <c r="C172" s="5">
        <f t="shared" si="5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8">
      <c r="A173" s="2">
        <v>166</v>
      </c>
      <c r="B173" s="3"/>
      <c r="C173" s="5">
        <f t="shared" si="5"/>
        <v>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8">
      <c r="A174" s="2">
        <v>167</v>
      </c>
      <c r="B174" s="3"/>
      <c r="C174" s="5">
        <f t="shared" si="5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8">
      <c r="A175" s="2">
        <v>168</v>
      </c>
      <c r="B175" s="3"/>
      <c r="C175" s="5">
        <f t="shared" si="5"/>
        <v>0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8">
      <c r="A176" s="2">
        <v>169</v>
      </c>
      <c r="B176" s="3"/>
      <c r="C176" s="5">
        <f t="shared" si="5"/>
        <v>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8">
      <c r="A177" s="2">
        <v>170</v>
      </c>
      <c r="B177" s="3"/>
      <c r="C177" s="5">
        <f t="shared" si="5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8">
      <c r="A178" s="2">
        <v>171</v>
      </c>
      <c r="B178" s="3"/>
      <c r="C178" s="5">
        <f t="shared" si="5"/>
        <v>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8">
      <c r="A179" s="2">
        <v>172</v>
      </c>
      <c r="B179" s="3"/>
      <c r="C179" s="5">
        <f t="shared" si="5"/>
        <v>0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8">
      <c r="A180" s="2">
        <v>173</v>
      </c>
      <c r="B180" s="3"/>
      <c r="C180" s="5">
        <f t="shared" si="5"/>
        <v>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8">
      <c r="A181" s="2">
        <v>174</v>
      </c>
      <c r="B181" s="3"/>
      <c r="C181" s="5">
        <f t="shared" si="5"/>
        <v>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8">
      <c r="A182" s="2">
        <v>175</v>
      </c>
      <c r="B182" s="3"/>
      <c r="C182" s="5">
        <f t="shared" si="5"/>
        <v>0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82">
    <cfRule type="cellIs" priority="1" dxfId="0" operator="equal" stopIfTrue="1">
      <formula>0</formula>
    </cfRule>
  </conditionalFormatting>
  <conditionalFormatting sqref="B8:B182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C58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K2"/>
    </sheetView>
  </sheetViews>
  <sheetFormatPr defaultColWidth="3.75390625" defaultRowHeight="10.5" customHeight="1"/>
  <cols>
    <col min="1" max="1" width="3.75390625" style="228" customWidth="1"/>
    <col min="2" max="2" width="38.75390625" style="228" customWidth="1"/>
    <col min="3" max="11" width="7.00390625" style="228" customWidth="1"/>
    <col min="12" max="16384" width="3.75390625" style="228" customWidth="1"/>
  </cols>
  <sheetData>
    <row r="1" spans="1:18" s="223" customFormat="1" ht="43.5" customHeight="1" thickBot="1">
      <c r="A1" s="294" t="s">
        <v>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22"/>
      <c r="M1" s="222"/>
      <c r="N1" s="222"/>
      <c r="O1" s="222"/>
      <c r="P1" s="222"/>
      <c r="Q1" s="222"/>
      <c r="R1" s="222"/>
    </row>
    <row r="2" spans="1:18" s="223" customFormat="1" ht="13.5" thickBot="1">
      <c r="A2" s="300" t="s">
        <v>99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222"/>
      <c r="M2" s="222"/>
      <c r="N2" s="222"/>
      <c r="O2" s="222"/>
      <c r="P2" s="222"/>
      <c r="Q2" s="222"/>
      <c r="R2" s="222"/>
    </row>
    <row r="3" spans="1:29" ht="20.25">
      <c r="A3" s="304" t="s">
        <v>100</v>
      </c>
      <c r="B3" s="305"/>
      <c r="C3" s="305"/>
      <c r="D3" s="305"/>
      <c r="E3" s="305"/>
      <c r="F3" s="305"/>
      <c r="G3" s="224">
        <v>34</v>
      </c>
      <c r="H3" s="225" t="s">
        <v>11</v>
      </c>
      <c r="I3" s="303" t="s">
        <v>103</v>
      </c>
      <c r="J3" s="303"/>
      <c r="K3" s="226" t="s">
        <v>13</v>
      </c>
      <c r="L3" s="227"/>
      <c r="M3" s="222"/>
      <c r="N3" s="222"/>
      <c r="O3" s="222"/>
      <c r="P3" s="222"/>
      <c r="Q3" s="222"/>
      <c r="R3" s="222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9.5" customHeight="1">
      <c r="A4" s="306" t="s">
        <v>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227"/>
      <c r="M4" s="222"/>
      <c r="N4" s="222"/>
      <c r="O4" s="222"/>
      <c r="P4" s="222"/>
      <c r="Q4" s="222"/>
      <c r="R4" s="222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</row>
    <row r="5" spans="1:29" ht="17.25" customHeight="1">
      <c r="A5" s="307"/>
      <c r="B5" s="307"/>
      <c r="C5" s="307"/>
      <c r="D5" s="301" t="s">
        <v>6</v>
      </c>
      <c r="E5" s="301"/>
      <c r="F5" s="301"/>
      <c r="G5" s="302">
        <v>43345</v>
      </c>
      <c r="H5" s="302"/>
      <c r="I5" s="302"/>
      <c r="J5" s="302"/>
      <c r="K5" s="302"/>
      <c r="L5" s="227"/>
      <c r="M5" s="222"/>
      <c r="N5" s="222"/>
      <c r="O5" s="222"/>
      <c r="P5" s="222"/>
      <c r="Q5" s="222"/>
      <c r="R5" s="222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</row>
    <row r="6" spans="1:29" ht="9.7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89"/>
      <c r="L6" s="227"/>
      <c r="M6" s="222"/>
      <c r="N6" s="222"/>
      <c r="O6" s="222"/>
      <c r="P6" s="222"/>
      <c r="Q6" s="222"/>
      <c r="R6" s="222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</row>
    <row r="7" spans="1:28" ht="21" customHeight="1">
      <c r="A7" s="230" t="s">
        <v>15</v>
      </c>
      <c r="B7" s="231" t="s">
        <v>89</v>
      </c>
      <c r="C7" s="232" t="s">
        <v>90</v>
      </c>
      <c r="D7" s="232" t="s">
        <v>91</v>
      </c>
      <c r="E7" s="232" t="s">
        <v>92</v>
      </c>
      <c r="F7" s="232"/>
      <c r="G7" s="232"/>
      <c r="H7" s="232"/>
      <c r="I7" s="232"/>
      <c r="J7" s="232"/>
      <c r="K7" s="233" t="s">
        <v>93</v>
      </c>
      <c r="L7" s="227"/>
      <c r="M7" s="227"/>
      <c r="N7" s="234"/>
      <c r="O7" s="234"/>
      <c r="P7" s="234"/>
      <c r="Q7" s="234"/>
      <c r="R7" s="234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:28" ht="34.5" customHeight="1">
      <c r="A8" s="231" t="s">
        <v>90</v>
      </c>
      <c r="B8" s="236" t="s">
        <v>29</v>
      </c>
      <c r="C8" s="237" t="s">
        <v>101</v>
      </c>
      <c r="D8" s="238" t="s">
        <v>92</v>
      </c>
      <c r="E8" s="237" t="s">
        <v>101</v>
      </c>
      <c r="F8" s="237" t="s">
        <v>101</v>
      </c>
      <c r="G8" s="237" t="s">
        <v>101</v>
      </c>
      <c r="H8" s="237" t="s">
        <v>101</v>
      </c>
      <c r="I8" s="237" t="s">
        <v>101</v>
      </c>
      <c r="J8" s="237" t="s">
        <v>101</v>
      </c>
      <c r="K8" s="239" t="s">
        <v>90</v>
      </c>
      <c r="L8" s="227"/>
      <c r="M8" s="227"/>
      <c r="N8" s="234"/>
      <c r="O8" s="234"/>
      <c r="P8" s="234"/>
      <c r="Q8" s="234"/>
      <c r="R8" s="234"/>
      <c r="S8" s="235"/>
      <c r="T8" s="235"/>
      <c r="U8" s="235"/>
      <c r="V8" s="235"/>
      <c r="W8" s="235"/>
      <c r="X8" s="235"/>
      <c r="Y8" s="235"/>
      <c r="Z8" s="235"/>
      <c r="AA8" s="235"/>
      <c r="AB8" s="235"/>
    </row>
    <row r="9" spans="1:28" ht="34.5" customHeight="1">
      <c r="A9" s="231" t="s">
        <v>91</v>
      </c>
      <c r="B9" s="236" t="s">
        <v>104</v>
      </c>
      <c r="C9" s="238" t="s">
        <v>91</v>
      </c>
      <c r="D9" s="237" t="s">
        <v>101</v>
      </c>
      <c r="E9" s="237" t="s">
        <v>101</v>
      </c>
      <c r="F9" s="237" t="s">
        <v>101</v>
      </c>
      <c r="G9" s="237" t="s">
        <v>101</v>
      </c>
      <c r="H9" s="237" t="s">
        <v>101</v>
      </c>
      <c r="I9" s="237" t="s">
        <v>101</v>
      </c>
      <c r="J9" s="237" t="s">
        <v>101</v>
      </c>
      <c r="K9" s="239" t="s">
        <v>91</v>
      </c>
      <c r="L9" s="227"/>
      <c r="M9" s="227"/>
      <c r="N9" s="234"/>
      <c r="O9" s="234"/>
      <c r="P9" s="234"/>
      <c r="Q9" s="234"/>
      <c r="R9" s="234"/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11" ht="10.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0.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0.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0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0.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0.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0.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10.5" customHeight="1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ht="10.5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ht="10.5" customHeight="1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1:11" ht="10.5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10.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ht="10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10.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 ht="10.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ht="10.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0.5" customHeight="1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ht="10.5" customHeight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ht="10.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ht="10.5" customHeigh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1" ht="10.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ht="10.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ht="10.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1" ht="10.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1:11" ht="10.5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ht="10.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</row>
    <row r="37" spans="1:11" ht="10.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10.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  <row r="39" spans="1:11" ht="10.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1:11" ht="10.5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1:11" ht="10.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</row>
    <row r="42" spans="1:11" ht="10.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1:11" ht="10.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1" ht="10.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1:11" ht="10.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</row>
    <row r="46" spans="1:11" ht="10.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1" ht="10.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1:11" ht="10.5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1" ht="10.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1:11" ht="10.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</row>
    <row r="51" spans="1:11" ht="10.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1:11" ht="10.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1:11" ht="10.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</row>
    <row r="54" spans="1:11" ht="10.5" customHeight="1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1:11" ht="10.5" customHeight="1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1:11" ht="10.5" customHeight="1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</row>
    <row r="57" spans="1:11" ht="10.5" customHeight="1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1:11" ht="10.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AC59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2" sqref="A2:I2"/>
      <selection pane="topRight" activeCell="A2" sqref="A2:I2"/>
      <selection pane="bottomLeft" activeCell="A2" sqref="A2:I2"/>
      <selection pane="bottomRight" activeCell="A2" sqref="A2:K2"/>
    </sheetView>
  </sheetViews>
  <sheetFormatPr defaultColWidth="3.75390625" defaultRowHeight="10.5" customHeight="1"/>
  <cols>
    <col min="1" max="1" width="3.75390625" style="208" customWidth="1"/>
    <col min="2" max="2" width="38.75390625" style="208" customWidth="1"/>
    <col min="3" max="11" width="7.00390625" style="208" customWidth="1"/>
    <col min="12" max="16384" width="3.75390625" style="208" customWidth="1"/>
  </cols>
  <sheetData>
    <row r="1" spans="1:18" s="203" customFormat="1" ht="43.5" customHeight="1" thickBot="1">
      <c r="A1" s="294" t="s">
        <v>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02"/>
      <c r="M1" s="202"/>
      <c r="N1" s="202"/>
      <c r="O1" s="202"/>
      <c r="P1" s="202"/>
      <c r="Q1" s="202"/>
      <c r="R1" s="202"/>
    </row>
    <row r="2" spans="1:18" s="203" customFormat="1" ht="13.5" thickBot="1">
      <c r="A2" s="300" t="s">
        <v>99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202"/>
      <c r="M2" s="202"/>
      <c r="N2" s="202"/>
      <c r="O2" s="202"/>
      <c r="P2" s="202"/>
      <c r="Q2" s="202"/>
      <c r="R2" s="202"/>
    </row>
    <row r="3" spans="1:29" ht="20.25">
      <c r="A3" s="311" t="s">
        <v>100</v>
      </c>
      <c r="B3" s="312"/>
      <c r="C3" s="312"/>
      <c r="D3" s="312"/>
      <c r="E3" s="312"/>
      <c r="F3" s="312"/>
      <c r="G3" s="204">
        <v>34</v>
      </c>
      <c r="H3" s="205" t="s">
        <v>11</v>
      </c>
      <c r="I3" s="310" t="s">
        <v>102</v>
      </c>
      <c r="J3" s="310"/>
      <c r="K3" s="206" t="s">
        <v>13</v>
      </c>
      <c r="L3" s="207"/>
      <c r="M3" s="202"/>
      <c r="N3" s="202"/>
      <c r="O3" s="202"/>
      <c r="P3" s="202"/>
      <c r="Q3" s="202"/>
      <c r="R3" s="202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</row>
    <row r="4" spans="1:29" ht="19.5" customHeight="1">
      <c r="A4" s="313" t="s">
        <v>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207"/>
      <c r="M4" s="202"/>
      <c r="N4" s="202"/>
      <c r="O4" s="202"/>
      <c r="P4" s="202"/>
      <c r="Q4" s="202"/>
      <c r="R4" s="202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</row>
    <row r="5" spans="1:29" ht="17.25" customHeight="1">
      <c r="A5" s="314"/>
      <c r="B5" s="314"/>
      <c r="C5" s="314"/>
      <c r="D5" s="308" t="s">
        <v>6</v>
      </c>
      <c r="E5" s="308"/>
      <c r="F5" s="308"/>
      <c r="G5" s="309">
        <v>43345</v>
      </c>
      <c r="H5" s="309"/>
      <c r="I5" s="309"/>
      <c r="J5" s="309"/>
      <c r="K5" s="309"/>
      <c r="L5" s="207"/>
      <c r="M5" s="202"/>
      <c r="N5" s="202"/>
      <c r="O5" s="202"/>
      <c r="P5" s="202"/>
      <c r="Q5" s="202"/>
      <c r="R5" s="202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1:29" ht="9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189"/>
      <c r="L6" s="207"/>
      <c r="M6" s="202"/>
      <c r="N6" s="202"/>
      <c r="O6" s="202"/>
      <c r="P6" s="202"/>
      <c r="Q6" s="202"/>
      <c r="R6" s="202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</row>
    <row r="7" spans="1:28" ht="21" customHeight="1">
      <c r="A7" s="210" t="s">
        <v>15</v>
      </c>
      <c r="B7" s="211" t="s">
        <v>89</v>
      </c>
      <c r="C7" s="212" t="s">
        <v>90</v>
      </c>
      <c r="D7" s="212" t="s">
        <v>91</v>
      </c>
      <c r="E7" s="212" t="s">
        <v>92</v>
      </c>
      <c r="F7" s="212"/>
      <c r="G7" s="212"/>
      <c r="H7" s="212"/>
      <c r="I7" s="212"/>
      <c r="J7" s="212"/>
      <c r="K7" s="213" t="s">
        <v>93</v>
      </c>
      <c r="L7" s="207"/>
      <c r="M7" s="207"/>
      <c r="N7" s="214"/>
      <c r="O7" s="214"/>
      <c r="P7" s="214"/>
      <c r="Q7" s="214"/>
      <c r="R7" s="214"/>
      <c r="S7" s="215"/>
      <c r="T7" s="215"/>
      <c r="U7" s="215"/>
      <c r="V7" s="215"/>
      <c r="W7" s="215"/>
      <c r="X7" s="215"/>
      <c r="Y7" s="215"/>
      <c r="Z7" s="215"/>
      <c r="AA7" s="215"/>
      <c r="AB7" s="215"/>
    </row>
    <row r="8" spans="1:28" ht="34.5" customHeight="1">
      <c r="A8" s="211" t="s">
        <v>90</v>
      </c>
      <c r="B8" s="216" t="s">
        <v>94</v>
      </c>
      <c r="C8" s="217" t="s">
        <v>101</v>
      </c>
      <c r="D8" s="218" t="s">
        <v>91</v>
      </c>
      <c r="E8" s="218" t="s">
        <v>91</v>
      </c>
      <c r="F8" s="217" t="s">
        <v>101</v>
      </c>
      <c r="G8" s="217" t="s">
        <v>101</v>
      </c>
      <c r="H8" s="217" t="s">
        <v>101</v>
      </c>
      <c r="I8" s="217" t="s">
        <v>101</v>
      </c>
      <c r="J8" s="217" t="s">
        <v>101</v>
      </c>
      <c r="K8" s="219" t="s">
        <v>90</v>
      </c>
      <c r="L8" s="207"/>
      <c r="M8" s="207"/>
      <c r="N8" s="214"/>
      <c r="O8" s="214"/>
      <c r="P8" s="214"/>
      <c r="Q8" s="214"/>
      <c r="R8" s="214"/>
      <c r="S8" s="215"/>
      <c r="T8" s="215"/>
      <c r="U8" s="215"/>
      <c r="V8" s="215"/>
      <c r="W8" s="215"/>
      <c r="X8" s="215"/>
      <c r="Y8" s="215"/>
      <c r="Z8" s="215"/>
      <c r="AA8" s="215"/>
      <c r="AB8" s="215"/>
    </row>
    <row r="9" spans="1:28" ht="34.5" customHeight="1">
      <c r="A9" s="211" t="s">
        <v>91</v>
      </c>
      <c r="B9" s="220" t="s">
        <v>95</v>
      </c>
      <c r="C9" s="218" t="s">
        <v>96</v>
      </c>
      <c r="D9" s="217" t="s">
        <v>101</v>
      </c>
      <c r="E9" s="218" t="s">
        <v>90</v>
      </c>
      <c r="F9" s="217" t="s">
        <v>101</v>
      </c>
      <c r="G9" s="217" t="s">
        <v>101</v>
      </c>
      <c r="H9" s="217" t="s">
        <v>101</v>
      </c>
      <c r="I9" s="217" t="s">
        <v>101</v>
      </c>
      <c r="J9" s="217" t="s">
        <v>101</v>
      </c>
      <c r="K9" s="219" t="s">
        <v>92</v>
      </c>
      <c r="L9" s="207"/>
      <c r="M9" s="207"/>
      <c r="N9" s="214"/>
      <c r="O9" s="214"/>
      <c r="P9" s="214"/>
      <c r="Q9" s="214"/>
      <c r="R9" s="214"/>
      <c r="S9" s="215"/>
      <c r="T9" s="215"/>
      <c r="U9" s="215"/>
      <c r="V9" s="215"/>
      <c r="W9" s="215"/>
      <c r="X9" s="215"/>
      <c r="Y9" s="215"/>
      <c r="Z9" s="215"/>
      <c r="AA9" s="215"/>
      <c r="AB9" s="215"/>
    </row>
    <row r="10" spans="1:28" ht="34.5" customHeight="1">
      <c r="A10" s="211" t="s">
        <v>92</v>
      </c>
      <c r="B10" s="220" t="s">
        <v>97</v>
      </c>
      <c r="C10" s="218" t="s">
        <v>96</v>
      </c>
      <c r="D10" s="218" t="s">
        <v>91</v>
      </c>
      <c r="E10" s="217" t="s">
        <v>101</v>
      </c>
      <c r="F10" s="217" t="s">
        <v>101</v>
      </c>
      <c r="G10" s="217" t="s">
        <v>101</v>
      </c>
      <c r="H10" s="217" t="s">
        <v>101</v>
      </c>
      <c r="I10" s="217" t="s">
        <v>101</v>
      </c>
      <c r="J10" s="217" t="s">
        <v>101</v>
      </c>
      <c r="K10" s="219" t="s">
        <v>91</v>
      </c>
      <c r="L10" s="207"/>
      <c r="M10" s="207"/>
      <c r="N10" s="214"/>
      <c r="O10" s="214"/>
      <c r="P10" s="214"/>
      <c r="Q10" s="214"/>
      <c r="R10" s="214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</row>
    <row r="11" spans="1:11" ht="10.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ht="10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ht="10.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ht="10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ht="10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ht="10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1:11" ht="10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ht="10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1:11" ht="10.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ht="10.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ht="10.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ht="10.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ht="10.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ht="10.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10.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10.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10.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10.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ht="10.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ht="10.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ht="10.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ht="10.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1" ht="10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 ht="10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1" ht="10.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1:11" ht="10.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1" ht="10.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1" ht="10.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1" ht="10.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1" ht="10.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1" ht="10.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1" ht="10.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1" ht="10.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1" ht="10.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1" ht="10.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1" ht="10.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ht="10.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ht="10.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ht="10.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10.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ht="10.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ht="10.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ht="10.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ht="10.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ht="10.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ht="10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ht="10.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10.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ht="10.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C59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K2"/>
    </sheetView>
  </sheetViews>
  <sheetFormatPr defaultColWidth="3.75390625" defaultRowHeight="10.5" customHeight="1"/>
  <cols>
    <col min="1" max="1" width="3.75390625" style="187" customWidth="1"/>
    <col min="2" max="2" width="38.75390625" style="187" customWidth="1"/>
    <col min="3" max="11" width="7.00390625" style="187" customWidth="1"/>
    <col min="12" max="16384" width="3.75390625" style="187" customWidth="1"/>
  </cols>
  <sheetData>
    <row r="1" spans="1:18" s="182" customFormat="1" ht="43.5" customHeight="1" thickBot="1">
      <c r="A1" s="294" t="s">
        <v>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181"/>
      <c r="M1" s="181"/>
      <c r="N1" s="181"/>
      <c r="O1" s="181"/>
      <c r="P1" s="181"/>
      <c r="Q1" s="181"/>
      <c r="R1" s="181"/>
    </row>
    <row r="2" spans="1:18" s="182" customFormat="1" ht="13.5" thickBot="1">
      <c r="A2" s="300" t="s">
        <v>99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81"/>
      <c r="M2" s="181"/>
      <c r="N2" s="181"/>
      <c r="O2" s="181"/>
      <c r="P2" s="181"/>
      <c r="Q2" s="181"/>
      <c r="R2" s="181"/>
    </row>
    <row r="3" spans="1:29" ht="20.25">
      <c r="A3" s="318" t="s">
        <v>100</v>
      </c>
      <c r="B3" s="319"/>
      <c r="C3" s="319"/>
      <c r="D3" s="319"/>
      <c r="E3" s="319"/>
      <c r="F3" s="319"/>
      <c r="G3" s="183">
        <v>34</v>
      </c>
      <c r="H3" s="184" t="s">
        <v>11</v>
      </c>
      <c r="I3" s="317" t="s">
        <v>88</v>
      </c>
      <c r="J3" s="317"/>
      <c r="K3" s="185" t="s">
        <v>13</v>
      </c>
      <c r="L3" s="186"/>
      <c r="M3" s="181"/>
      <c r="N3" s="181"/>
      <c r="O3" s="181"/>
      <c r="P3" s="181"/>
      <c r="Q3" s="181"/>
      <c r="R3" s="181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19.5" customHeight="1">
      <c r="A4" s="320" t="s">
        <v>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186"/>
      <c r="M4" s="181"/>
      <c r="N4" s="181"/>
      <c r="O4" s="181"/>
      <c r="P4" s="181"/>
      <c r="Q4" s="181"/>
      <c r="R4" s="181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</row>
    <row r="5" spans="1:29" ht="17.25" customHeight="1">
      <c r="A5" s="321"/>
      <c r="B5" s="321"/>
      <c r="C5" s="321"/>
      <c r="D5" s="315" t="s">
        <v>6</v>
      </c>
      <c r="E5" s="315"/>
      <c r="F5" s="315"/>
      <c r="G5" s="316">
        <v>43345</v>
      </c>
      <c r="H5" s="316"/>
      <c r="I5" s="316"/>
      <c r="J5" s="316"/>
      <c r="K5" s="316"/>
      <c r="L5" s="186"/>
      <c r="M5" s="181"/>
      <c r="N5" s="181"/>
      <c r="O5" s="181"/>
      <c r="P5" s="181"/>
      <c r="Q5" s="181"/>
      <c r="R5" s="181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</row>
    <row r="6" spans="1:29" ht="9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9"/>
      <c r="L6" s="186"/>
      <c r="M6" s="181"/>
      <c r="N6" s="181"/>
      <c r="O6" s="181"/>
      <c r="P6" s="181"/>
      <c r="Q6" s="181"/>
      <c r="R6" s="181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</row>
    <row r="7" spans="1:28" ht="21" customHeight="1">
      <c r="A7" s="190" t="s">
        <v>15</v>
      </c>
      <c r="B7" s="191" t="s">
        <v>89</v>
      </c>
      <c r="C7" s="192" t="s">
        <v>90</v>
      </c>
      <c r="D7" s="192" t="s">
        <v>91</v>
      </c>
      <c r="E7" s="192" t="s">
        <v>92</v>
      </c>
      <c r="F7" s="192"/>
      <c r="G7" s="192"/>
      <c r="H7" s="192"/>
      <c r="I7" s="192"/>
      <c r="J7" s="192"/>
      <c r="K7" s="193" t="s">
        <v>93</v>
      </c>
      <c r="L7" s="186"/>
      <c r="M7" s="186"/>
      <c r="N7" s="194"/>
      <c r="O7" s="194"/>
      <c r="P7" s="194"/>
      <c r="Q7" s="19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</row>
    <row r="8" spans="1:28" ht="34.5" customHeight="1">
      <c r="A8" s="191" t="s">
        <v>90</v>
      </c>
      <c r="B8" s="196" t="s">
        <v>94</v>
      </c>
      <c r="C8" s="197" t="s">
        <v>101</v>
      </c>
      <c r="D8" s="198" t="s">
        <v>92</v>
      </c>
      <c r="E8" s="198" t="s">
        <v>92</v>
      </c>
      <c r="F8" s="197" t="s">
        <v>101</v>
      </c>
      <c r="G8" s="197" t="s">
        <v>101</v>
      </c>
      <c r="H8" s="197" t="s">
        <v>101</v>
      </c>
      <c r="I8" s="197" t="s">
        <v>101</v>
      </c>
      <c r="J8" s="197" t="s">
        <v>101</v>
      </c>
      <c r="K8" s="199" t="s">
        <v>90</v>
      </c>
      <c r="L8" s="186"/>
      <c r="M8" s="186"/>
      <c r="N8" s="194"/>
      <c r="O8" s="194"/>
      <c r="P8" s="194"/>
      <c r="Q8" s="194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1:28" ht="34.5" customHeight="1">
      <c r="A9" s="191" t="s">
        <v>91</v>
      </c>
      <c r="B9" s="200" t="s">
        <v>95</v>
      </c>
      <c r="C9" s="198" t="s">
        <v>96</v>
      </c>
      <c r="D9" s="197" t="s">
        <v>101</v>
      </c>
      <c r="E9" s="198" t="s">
        <v>92</v>
      </c>
      <c r="F9" s="197" t="s">
        <v>101</v>
      </c>
      <c r="G9" s="197" t="s">
        <v>101</v>
      </c>
      <c r="H9" s="197" t="s">
        <v>101</v>
      </c>
      <c r="I9" s="197" t="s">
        <v>101</v>
      </c>
      <c r="J9" s="197" t="s">
        <v>101</v>
      </c>
      <c r="K9" s="199" t="s">
        <v>91</v>
      </c>
      <c r="L9" s="186"/>
      <c r="M9" s="186"/>
      <c r="N9" s="194"/>
      <c r="O9" s="194"/>
      <c r="P9" s="194"/>
      <c r="Q9" s="194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8" ht="34.5" customHeight="1">
      <c r="A10" s="191" t="s">
        <v>92</v>
      </c>
      <c r="B10" s="196" t="s">
        <v>97</v>
      </c>
      <c r="C10" s="198" t="s">
        <v>96</v>
      </c>
      <c r="D10" s="198" t="s">
        <v>90</v>
      </c>
      <c r="E10" s="197" t="s">
        <v>101</v>
      </c>
      <c r="F10" s="197" t="s">
        <v>101</v>
      </c>
      <c r="G10" s="197" t="s">
        <v>101</v>
      </c>
      <c r="H10" s="197" t="s">
        <v>101</v>
      </c>
      <c r="I10" s="197" t="s">
        <v>101</v>
      </c>
      <c r="J10" s="197" t="s">
        <v>101</v>
      </c>
      <c r="K10" s="199" t="s">
        <v>92</v>
      </c>
      <c r="L10" s="186"/>
      <c r="M10" s="186"/>
      <c r="N10" s="194"/>
      <c r="O10" s="194"/>
      <c r="P10" s="194"/>
      <c r="Q10" s="194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</row>
    <row r="11" spans="1:11" ht="10.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 ht="10.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ht="10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ht="10.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10.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0.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0.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0.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0.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1" ht="10.5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ht="10.5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2" spans="1:11" ht="10.5" customHeight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1" ht="10.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  <row r="24" spans="1:11" ht="10.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10.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 ht="10.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  <row r="27" spans="1:11" ht="10.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ht="10.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 ht="10.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  <row r="30" spans="1:11" ht="10.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</row>
    <row r="31" spans="1:11" ht="10.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</row>
    <row r="32" spans="1:11" ht="10.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  <row r="33" spans="1:11" ht="10.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  <row r="34" spans="1:11" ht="10.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ht="10.5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</row>
    <row r="36" spans="1:11" ht="10.5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ht="10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1" ht="10.5" customHeigh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1" ht="10.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</row>
    <row r="40" spans="1:11" ht="10.5" customHeight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  <row r="41" spans="1:11" ht="10.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  <row r="42" spans="1:11" ht="10.5" customHeigh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</row>
    <row r="43" spans="1:11" ht="10.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1:11" ht="10.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1:11" ht="10.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1:11" ht="10.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1" ht="10.5" customHeight="1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1" ht="10.5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1:11" ht="10.5" customHeight="1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spans="1:11" ht="10.5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</row>
    <row r="51" spans="1:11" ht="10.5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ht="10.5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</row>
    <row r="53" spans="1:11" ht="10.5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</row>
    <row r="54" spans="1:11" ht="10.5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</row>
    <row r="55" spans="1:11" ht="10.5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</row>
    <row r="56" spans="1:11" ht="10.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7" spans="1:11" ht="10.5" customHeigh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1:11" ht="10.5" customHeight="1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10.5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7" t="s">
        <v>52</v>
      </c>
      <c r="B1" s="277"/>
      <c r="C1" s="277"/>
      <c r="D1" s="277"/>
      <c r="E1" s="277"/>
      <c r="F1" s="277"/>
      <c r="G1" s="277"/>
      <c r="H1" s="277"/>
      <c r="I1" s="277"/>
    </row>
    <row r="2" spans="1:9" ht="13.5" thickBot="1">
      <c r="A2" s="283" t="s">
        <v>53</v>
      </c>
      <c r="B2" s="283"/>
      <c r="C2" s="283"/>
      <c r="D2" s="283"/>
      <c r="E2" s="283"/>
      <c r="F2" s="283"/>
      <c r="G2" s="283"/>
      <c r="H2" s="283"/>
      <c r="I2" s="283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82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43344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9" ht="18">
      <c r="A8" s="133">
        <v>100</v>
      </c>
      <c r="B8" s="134" t="s">
        <v>77</v>
      </c>
      <c r="C8" s="31">
        <v>1</v>
      </c>
      <c r="D8" s="32" t="str">
        <f>М!K21</f>
        <v>Аббасов Рустамхон</v>
      </c>
      <c r="E8" s="33"/>
      <c r="F8" s="1"/>
      <c r="G8" s="1"/>
      <c r="H8" s="1"/>
      <c r="I8" s="1"/>
    </row>
    <row r="9" spans="1:9" ht="18">
      <c r="A9" s="133">
        <v>3468</v>
      </c>
      <c r="B9" s="134" t="s">
        <v>73</v>
      </c>
      <c r="C9" s="31">
        <v>2</v>
      </c>
      <c r="D9" s="32" t="str">
        <f>М!K32</f>
        <v>Семенов Константин</v>
      </c>
      <c r="E9" s="1"/>
      <c r="F9" s="1"/>
      <c r="G9" s="1"/>
      <c r="H9" s="1"/>
      <c r="I9" s="1"/>
    </row>
    <row r="10" spans="1:9" ht="18">
      <c r="A10" s="133">
        <v>1137</v>
      </c>
      <c r="B10" s="134" t="s">
        <v>83</v>
      </c>
      <c r="C10" s="31">
        <v>3</v>
      </c>
      <c r="D10" s="32" t="str">
        <f>М!M44</f>
        <v>Срумов Антон</v>
      </c>
      <c r="E10" s="1"/>
      <c r="F10" s="1"/>
      <c r="G10" s="1"/>
      <c r="H10" s="1"/>
      <c r="I10" s="1"/>
    </row>
    <row r="11" spans="1:9" ht="18">
      <c r="A11" s="133">
        <v>4423</v>
      </c>
      <c r="B11" s="134" t="s">
        <v>74</v>
      </c>
      <c r="C11" s="31">
        <v>4</v>
      </c>
      <c r="D11" s="32" t="str">
        <f>М!M52</f>
        <v>Коврижников Максим</v>
      </c>
      <c r="E11" s="1"/>
      <c r="F11" s="1"/>
      <c r="G11" s="1"/>
      <c r="H11" s="1"/>
      <c r="I11" s="1"/>
    </row>
    <row r="12" spans="1:9" ht="18">
      <c r="A12" s="133">
        <v>465</v>
      </c>
      <c r="B12" s="134" t="s">
        <v>78</v>
      </c>
      <c r="C12" s="31">
        <v>5</v>
      </c>
      <c r="D12" s="32" t="str">
        <f>М!E56</f>
        <v>Семенов Сергей</v>
      </c>
      <c r="E12" s="1"/>
      <c r="F12" s="1"/>
      <c r="G12" s="1"/>
      <c r="H12" s="1"/>
      <c r="I12" s="1"/>
    </row>
    <row r="13" spans="1:9" ht="18">
      <c r="A13" s="133">
        <v>4556</v>
      </c>
      <c r="B13" s="134" t="s">
        <v>17</v>
      </c>
      <c r="C13" s="31">
        <v>6</v>
      </c>
      <c r="D13" s="32" t="str">
        <f>М!E58</f>
        <v>Байрамалов Леонид</v>
      </c>
      <c r="E13" s="1"/>
      <c r="F13" s="1"/>
      <c r="G13" s="1"/>
      <c r="H13" s="1"/>
      <c r="I13" s="1"/>
    </row>
    <row r="14" spans="1:9" ht="18">
      <c r="A14" s="133">
        <v>3575</v>
      </c>
      <c r="B14" s="134" t="s">
        <v>79</v>
      </c>
      <c r="C14" s="31">
        <v>7</v>
      </c>
      <c r="D14" s="32" t="str">
        <f>М!E61</f>
        <v>Зарецкий Максим</v>
      </c>
      <c r="E14" s="1"/>
      <c r="F14" s="1"/>
      <c r="G14" s="1"/>
      <c r="H14" s="1"/>
      <c r="I14" s="1"/>
    </row>
    <row r="15" spans="1:9" ht="18">
      <c r="A15" s="133">
        <v>250</v>
      </c>
      <c r="B15" s="134" t="s">
        <v>84</v>
      </c>
      <c r="C15" s="31">
        <v>8</v>
      </c>
      <c r="D15" s="32" t="str">
        <f>М!E63</f>
        <v>Хафизов Булат</v>
      </c>
      <c r="E15" s="1"/>
      <c r="F15" s="1"/>
      <c r="G15" s="1"/>
      <c r="H15" s="1"/>
      <c r="I15" s="1"/>
    </row>
    <row r="16" spans="1:9" ht="18">
      <c r="A16" s="133">
        <v>4584</v>
      </c>
      <c r="B16" s="135" t="s">
        <v>85</v>
      </c>
      <c r="C16" s="31">
        <v>9</v>
      </c>
      <c r="D16" s="32" t="str">
        <f>М!M58</f>
        <v>Суфияров Эдуард</v>
      </c>
      <c r="E16" s="1"/>
      <c r="F16" s="1"/>
      <c r="G16" s="1"/>
      <c r="H16" s="1"/>
      <c r="I16" s="1"/>
    </row>
    <row r="17" spans="1:9" ht="18">
      <c r="A17" s="133">
        <v>1655</v>
      </c>
      <c r="B17" s="134" t="s">
        <v>62</v>
      </c>
      <c r="C17" s="31">
        <v>10</v>
      </c>
      <c r="D17" s="32" t="str">
        <f>М!M61</f>
        <v>Хабиров Марс</v>
      </c>
      <c r="E17" s="1"/>
      <c r="F17" s="1"/>
      <c r="G17" s="1"/>
      <c r="H17" s="1"/>
      <c r="I17" s="1"/>
    </row>
    <row r="18" spans="1:9" ht="18">
      <c r="A18" s="133">
        <v>2616</v>
      </c>
      <c r="B18" s="134" t="s">
        <v>20</v>
      </c>
      <c r="C18" s="31">
        <v>11</v>
      </c>
      <c r="D18" s="32" t="str">
        <f>М!M65</f>
        <v>Можайко Владислав</v>
      </c>
      <c r="E18" s="1"/>
      <c r="F18" s="1"/>
      <c r="G18" s="1"/>
      <c r="H18" s="1"/>
      <c r="I18" s="1"/>
    </row>
    <row r="19" spans="1:9" ht="18">
      <c r="A19" s="133">
        <v>2288</v>
      </c>
      <c r="B19" s="134" t="s">
        <v>86</v>
      </c>
      <c r="C19" s="31">
        <v>12</v>
      </c>
      <c r="D19" s="32" t="str">
        <f>М!M67</f>
        <v>Ишметов Александр</v>
      </c>
      <c r="E19" s="1"/>
      <c r="F19" s="1"/>
      <c r="G19" s="1"/>
      <c r="H19" s="1"/>
      <c r="I19" s="1"/>
    </row>
    <row r="20" spans="1:9" ht="18">
      <c r="A20" s="133">
        <v>2452</v>
      </c>
      <c r="B20" s="134" t="s">
        <v>80</v>
      </c>
      <c r="C20" s="31">
        <v>13</v>
      </c>
      <c r="D20" s="32" t="str">
        <f>М!G68</f>
        <v>Барышев Сергей</v>
      </c>
      <c r="E20" s="1"/>
      <c r="F20" s="1"/>
      <c r="G20" s="1"/>
      <c r="H20" s="1"/>
      <c r="I20" s="1"/>
    </row>
    <row r="21" spans="1:9" ht="18">
      <c r="A21" s="133">
        <v>5849</v>
      </c>
      <c r="B21" s="134" t="s">
        <v>22</v>
      </c>
      <c r="C21" s="31">
        <v>14</v>
      </c>
      <c r="D21" s="32" t="str">
        <f>М!G71</f>
        <v>Тодрамович Александр</v>
      </c>
      <c r="E21" s="1"/>
      <c r="F21" s="1"/>
      <c r="G21" s="1"/>
      <c r="H21" s="1"/>
      <c r="I21" s="1"/>
    </row>
    <row r="22" spans="1:9" ht="18">
      <c r="A22" s="133">
        <v>2749</v>
      </c>
      <c r="B22" s="134" t="s">
        <v>87</v>
      </c>
      <c r="C22" s="31">
        <v>15</v>
      </c>
      <c r="D22" s="32" t="str">
        <f>М!M70</f>
        <v>Андрющенко Александр</v>
      </c>
      <c r="E22" s="1"/>
      <c r="F22" s="1"/>
      <c r="G22" s="1"/>
      <c r="H22" s="1"/>
      <c r="I22" s="1"/>
    </row>
    <row r="23" spans="1:9" ht="18">
      <c r="A23" s="133"/>
      <c r="B23" s="134" t="s">
        <v>32</v>
      </c>
      <c r="C23" s="31">
        <v>16</v>
      </c>
      <c r="D23" s="32" t="str">
        <f>М!M72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4" customFormat="1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86" t="str">
        <f>CONCATENATE(сМ!A3," ",сМ!F3,сМ!G3," ",сМ!H3," ",сМ!I3)</f>
        <v>LX Личный Чемпионат Республики Башкортостан. 34-й  тур. Мастерская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CONCATENATE(сМ!A4," ",сМ!C4)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136">
        <f>сМ!A8</f>
        <v>100</v>
      </c>
      <c r="C6" s="137" t="str">
        <f>сМ!B8</f>
        <v>Аббасов Рустамхон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138">
        <v>1</v>
      </c>
      <c r="D7" s="139">
        <v>100</v>
      </c>
      <c r="E7" s="140" t="s">
        <v>77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136">
        <f>сМ!A23</f>
        <v>0</v>
      </c>
      <c r="C8" s="141" t="str">
        <f>сМ!B23</f>
        <v>_</v>
      </c>
      <c r="D8" s="142"/>
      <c r="E8" s="143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138">
        <v>9</v>
      </c>
      <c r="F9" s="139">
        <v>100</v>
      </c>
      <c r="G9" s="140" t="s">
        <v>77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136">
        <f>сМ!A16</f>
        <v>4584</v>
      </c>
      <c r="C10" s="137" t="str">
        <f>сМ!B16</f>
        <v>Можайко Владислав</v>
      </c>
      <c r="D10" s="51"/>
      <c r="E10" s="143"/>
      <c r="F10" s="144"/>
      <c r="G10" s="143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138">
        <v>2</v>
      </c>
      <c r="D11" s="139">
        <v>250</v>
      </c>
      <c r="E11" s="145" t="s">
        <v>84</v>
      </c>
      <c r="F11" s="146"/>
      <c r="G11" s="143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136">
        <f>сМ!A15</f>
        <v>250</v>
      </c>
      <c r="C12" s="141" t="str">
        <f>сМ!B15</f>
        <v>Зарецкий Максим</v>
      </c>
      <c r="D12" s="142"/>
      <c r="E12" s="36"/>
      <c r="F12" s="41"/>
      <c r="G12" s="143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138">
        <v>13</v>
      </c>
      <c r="H13" s="139">
        <v>100</v>
      </c>
      <c r="I13" s="140" t="s">
        <v>77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136">
        <f>сМ!A12</f>
        <v>465</v>
      </c>
      <c r="C14" s="137" t="str">
        <f>сМ!B12</f>
        <v>Семенов Сергей</v>
      </c>
      <c r="D14" s="51"/>
      <c r="E14" s="36"/>
      <c r="F14" s="41"/>
      <c r="G14" s="143"/>
      <c r="H14" s="144"/>
      <c r="I14" s="143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138">
        <v>3</v>
      </c>
      <c r="D15" s="139">
        <v>465</v>
      </c>
      <c r="E15" s="147" t="s">
        <v>78</v>
      </c>
      <c r="F15" s="57"/>
      <c r="G15" s="143"/>
      <c r="H15" s="148"/>
      <c r="I15" s="143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136">
        <f>сМ!A19</f>
        <v>2288</v>
      </c>
      <c r="C16" s="141" t="str">
        <f>сМ!B19</f>
        <v>Тодрамович Александр</v>
      </c>
      <c r="D16" s="142"/>
      <c r="E16" s="143"/>
      <c r="F16" s="57"/>
      <c r="G16" s="143"/>
      <c r="H16" s="148"/>
      <c r="I16" s="143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138">
        <v>10</v>
      </c>
      <c r="F17" s="139">
        <v>4423</v>
      </c>
      <c r="G17" s="145" t="s">
        <v>74</v>
      </c>
      <c r="H17" s="146"/>
      <c r="I17" s="143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136">
        <f>сМ!A20</f>
        <v>2452</v>
      </c>
      <c r="C18" s="137" t="str">
        <f>сМ!B20</f>
        <v>Хабиров Марс</v>
      </c>
      <c r="D18" s="51"/>
      <c r="E18" s="143"/>
      <c r="F18" s="144"/>
      <c r="G18" s="36"/>
      <c r="H18" s="41"/>
      <c r="I18" s="143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138">
        <v>4</v>
      </c>
      <c r="D19" s="139">
        <v>4423</v>
      </c>
      <c r="E19" s="145" t="s">
        <v>74</v>
      </c>
      <c r="F19" s="146"/>
      <c r="G19" s="36"/>
      <c r="H19" s="41"/>
      <c r="I19" s="143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136">
        <f>сМ!A11</f>
        <v>4423</v>
      </c>
      <c r="C20" s="141" t="str">
        <f>сМ!B11</f>
        <v>Коврижников Максим</v>
      </c>
      <c r="D20" s="142"/>
      <c r="E20" s="36"/>
      <c r="F20" s="41"/>
      <c r="G20" s="36"/>
      <c r="H20" s="41"/>
      <c r="I20" s="143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138">
        <v>15</v>
      </c>
      <c r="J21" s="139">
        <v>100</v>
      </c>
      <c r="K21" s="140" t="s">
        <v>77</v>
      </c>
      <c r="L21" s="140"/>
      <c r="M21" s="140"/>
      <c r="N21" s="140"/>
      <c r="O21" s="140"/>
    </row>
    <row r="22" spans="1:15" ht="12.75">
      <c r="A22" s="37">
        <v>3</v>
      </c>
      <c r="B22" s="136">
        <f>сМ!A10</f>
        <v>1137</v>
      </c>
      <c r="C22" s="137" t="str">
        <f>сМ!B10</f>
        <v>Срумов Антон</v>
      </c>
      <c r="D22" s="51"/>
      <c r="E22" s="36"/>
      <c r="F22" s="41"/>
      <c r="G22" s="36"/>
      <c r="H22" s="41"/>
      <c r="I22" s="143"/>
      <c r="J22" s="149"/>
      <c r="K22" s="50"/>
      <c r="L22" s="50"/>
      <c r="M22" s="36"/>
      <c r="N22" s="285" t="s">
        <v>33</v>
      </c>
      <c r="O22" s="285"/>
    </row>
    <row r="23" spans="1:15" ht="12.75">
      <c r="A23" s="37"/>
      <c r="B23" s="41"/>
      <c r="C23" s="138">
        <v>5</v>
      </c>
      <c r="D23" s="139">
        <v>1137</v>
      </c>
      <c r="E23" s="140" t="s">
        <v>83</v>
      </c>
      <c r="F23" s="51"/>
      <c r="G23" s="36"/>
      <c r="H23" s="41"/>
      <c r="I23" s="143"/>
      <c r="J23" s="150"/>
      <c r="K23" s="50"/>
      <c r="L23" s="50"/>
      <c r="M23" s="36"/>
      <c r="N23" s="36"/>
      <c r="O23" s="36"/>
    </row>
    <row r="24" spans="1:15" ht="12.75">
      <c r="A24" s="37">
        <v>14</v>
      </c>
      <c r="B24" s="136">
        <f>сМ!A21</f>
        <v>5849</v>
      </c>
      <c r="C24" s="141" t="str">
        <f>сМ!B21</f>
        <v>Андрющенко Александр</v>
      </c>
      <c r="D24" s="142"/>
      <c r="E24" s="143"/>
      <c r="F24" s="57"/>
      <c r="G24" s="36"/>
      <c r="H24" s="41"/>
      <c r="I24" s="143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138">
        <v>11</v>
      </c>
      <c r="F25" s="139">
        <v>1137</v>
      </c>
      <c r="G25" s="140" t="s">
        <v>83</v>
      </c>
      <c r="H25" s="51"/>
      <c r="I25" s="143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136">
        <f>сМ!A18</f>
        <v>2616</v>
      </c>
      <c r="C26" s="137" t="str">
        <f>сМ!B18</f>
        <v>Ишметов Александр</v>
      </c>
      <c r="D26" s="51"/>
      <c r="E26" s="143"/>
      <c r="F26" s="144"/>
      <c r="G26" s="143"/>
      <c r="H26" s="57"/>
      <c r="I26" s="143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138">
        <v>6</v>
      </c>
      <c r="D27" s="139">
        <v>4556</v>
      </c>
      <c r="E27" s="145" t="s">
        <v>17</v>
      </c>
      <c r="F27" s="146"/>
      <c r="G27" s="143"/>
      <c r="H27" s="57"/>
      <c r="I27" s="143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136">
        <f>сМ!A13</f>
        <v>4556</v>
      </c>
      <c r="C28" s="141" t="str">
        <f>сМ!B13</f>
        <v>Хафизов Булат</v>
      </c>
      <c r="D28" s="142"/>
      <c r="E28" s="36"/>
      <c r="F28" s="41"/>
      <c r="G28" s="143"/>
      <c r="H28" s="57"/>
      <c r="I28" s="143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138">
        <v>14</v>
      </c>
      <c r="H29" s="139">
        <v>3468</v>
      </c>
      <c r="I29" s="145" t="s">
        <v>73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136">
        <f>сМ!A14</f>
        <v>3575</v>
      </c>
      <c r="C30" s="137" t="str">
        <f>сМ!B14</f>
        <v>Байрамалов Леонид</v>
      </c>
      <c r="D30" s="51"/>
      <c r="E30" s="36"/>
      <c r="F30" s="41"/>
      <c r="G30" s="143"/>
      <c r="H30" s="14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138">
        <v>7</v>
      </c>
      <c r="D31" s="139">
        <v>3575</v>
      </c>
      <c r="E31" s="140" t="s">
        <v>79</v>
      </c>
      <c r="F31" s="51"/>
      <c r="G31" s="143"/>
      <c r="H31" s="15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136">
        <f>сМ!A17</f>
        <v>1655</v>
      </c>
      <c r="C32" s="141" t="str">
        <f>сМ!B17</f>
        <v>Барышев Сергей</v>
      </c>
      <c r="D32" s="142"/>
      <c r="E32" s="143"/>
      <c r="F32" s="57"/>
      <c r="G32" s="143"/>
      <c r="H32" s="151"/>
      <c r="I32" s="37">
        <v>-15</v>
      </c>
      <c r="J32" s="152">
        <f>IF(J21=H13,H29,IF(J21=H29,H13,0))</f>
        <v>3468</v>
      </c>
      <c r="K32" s="137" t="str">
        <f>IF(K21=I13,I29,IF(K21=I29,I13,0))</f>
        <v>Семенов Константин</v>
      </c>
      <c r="L32" s="137"/>
      <c r="M32" s="147"/>
      <c r="N32" s="147"/>
      <c r="O32" s="147"/>
    </row>
    <row r="33" spans="1:15" ht="12.75">
      <c r="A33" s="37"/>
      <c r="B33" s="41"/>
      <c r="C33" s="36"/>
      <c r="D33" s="41"/>
      <c r="E33" s="138">
        <v>12</v>
      </c>
      <c r="F33" s="139">
        <v>3468</v>
      </c>
      <c r="G33" s="145" t="s">
        <v>73</v>
      </c>
      <c r="H33" s="153"/>
      <c r="I33" s="36"/>
      <c r="J33" s="36"/>
      <c r="K33" s="50"/>
      <c r="L33" s="50"/>
      <c r="M33" s="36"/>
      <c r="N33" s="285" t="s">
        <v>34</v>
      </c>
      <c r="O33" s="285"/>
    </row>
    <row r="34" spans="1:15" ht="12.75">
      <c r="A34" s="37">
        <v>15</v>
      </c>
      <c r="B34" s="136">
        <f>сМ!A22</f>
        <v>2749</v>
      </c>
      <c r="C34" s="137" t="str">
        <f>сМ!B22</f>
        <v>Суфияров Эдуард</v>
      </c>
      <c r="D34" s="51"/>
      <c r="E34" s="143"/>
      <c r="F34" s="14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138">
        <v>8</v>
      </c>
      <c r="D35" s="139">
        <v>3468</v>
      </c>
      <c r="E35" s="145" t="s">
        <v>73</v>
      </c>
      <c r="F35" s="15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136">
        <f>сМ!A9</f>
        <v>3468</v>
      </c>
      <c r="C36" s="141" t="str">
        <f>сМ!B9</f>
        <v>Семенов Константин</v>
      </c>
      <c r="D36" s="15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152">
        <f>IF(D7=B6,B8,IF(D7=B8,B6,0))</f>
        <v>0</v>
      </c>
      <c r="C38" s="137" t="str">
        <f>IF(E7=C6,C8,IF(E7=C8,C6,0))</f>
        <v>_</v>
      </c>
      <c r="D38" s="40"/>
      <c r="E38" s="36"/>
      <c r="F38" s="36"/>
      <c r="G38" s="37">
        <v>-13</v>
      </c>
      <c r="H38" s="152">
        <f>IF(H13=F9,F17,IF(H13=F17,F9,0))</f>
        <v>4423</v>
      </c>
      <c r="I38" s="137" t="str">
        <f>IF(I13=G9,G17,IF(I13=G17,G9,0))</f>
        <v>Коврижников Максим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138">
        <v>16</v>
      </c>
      <c r="D39" s="139">
        <v>4584</v>
      </c>
      <c r="E39" s="155" t="s">
        <v>85</v>
      </c>
      <c r="F39" s="66"/>
      <c r="G39" s="36"/>
      <c r="H39" s="36"/>
      <c r="I39" s="143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152">
        <f>IF(D11=B10,B12,IF(D11=B12,B10,0))</f>
        <v>4584</v>
      </c>
      <c r="C40" s="141" t="str">
        <f>IF(E11=C10,C12,IF(E11=C12,C10,0))</f>
        <v>Можайко Владислав</v>
      </c>
      <c r="D40" s="154"/>
      <c r="E40" s="138">
        <v>20</v>
      </c>
      <c r="F40" s="139">
        <v>3575</v>
      </c>
      <c r="G40" s="155" t="s">
        <v>79</v>
      </c>
      <c r="H40" s="66"/>
      <c r="I40" s="138">
        <v>26</v>
      </c>
      <c r="J40" s="139">
        <v>4423</v>
      </c>
      <c r="K40" s="155" t="s">
        <v>74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152">
        <f>IF(F33=D31,D35,IF(F33=D35,D31,0))</f>
        <v>3575</v>
      </c>
      <c r="E41" s="141" t="str">
        <f>IF(G33=E31,E35,IF(G33=E35,E31,0))</f>
        <v>Байрамалов Леонид</v>
      </c>
      <c r="F41" s="154"/>
      <c r="G41" s="143"/>
      <c r="H41" s="151"/>
      <c r="I41" s="143"/>
      <c r="J41" s="149"/>
      <c r="K41" s="143"/>
      <c r="L41" s="50"/>
      <c r="M41" s="36"/>
      <c r="N41" s="36"/>
      <c r="O41" s="36"/>
    </row>
    <row r="42" spans="1:15" ht="12.75">
      <c r="A42" s="37">
        <v>-3</v>
      </c>
      <c r="B42" s="152">
        <f>IF(D15=B14,B16,IF(D15=B16,B14,0))</f>
        <v>2288</v>
      </c>
      <c r="C42" s="137" t="str">
        <f>IF(E15=C14,C16,IF(E15=C16,C14,0))</f>
        <v>Тодрамович Александр</v>
      </c>
      <c r="D42" s="40"/>
      <c r="E42" s="36"/>
      <c r="F42" s="36"/>
      <c r="G42" s="138">
        <v>24</v>
      </c>
      <c r="H42" s="139">
        <v>3575</v>
      </c>
      <c r="I42" s="156" t="s">
        <v>79</v>
      </c>
      <c r="J42" s="150"/>
      <c r="K42" s="143"/>
      <c r="L42" s="50"/>
      <c r="M42" s="36"/>
      <c r="N42" s="36"/>
      <c r="O42" s="36"/>
    </row>
    <row r="43" spans="1:15" ht="12.75">
      <c r="A43" s="37"/>
      <c r="B43" s="37"/>
      <c r="C43" s="138">
        <v>17</v>
      </c>
      <c r="D43" s="139">
        <v>2452</v>
      </c>
      <c r="E43" s="155" t="s">
        <v>80</v>
      </c>
      <c r="F43" s="66"/>
      <c r="G43" s="143"/>
      <c r="H43" s="50"/>
      <c r="I43" s="50"/>
      <c r="J43" s="50"/>
      <c r="K43" s="143"/>
      <c r="L43" s="50"/>
      <c r="M43" s="36"/>
      <c r="N43" s="36"/>
      <c r="O43" s="36"/>
    </row>
    <row r="44" spans="1:15" ht="12.75">
      <c r="A44" s="37">
        <v>-4</v>
      </c>
      <c r="B44" s="152">
        <f>IF(D19=B18,B20,IF(D19=B20,B18,0))</f>
        <v>2452</v>
      </c>
      <c r="C44" s="141" t="str">
        <f>IF(E19=C18,C20,IF(E19=C20,C18,0))</f>
        <v>Хабиров Марс</v>
      </c>
      <c r="D44" s="154"/>
      <c r="E44" s="138">
        <v>21</v>
      </c>
      <c r="F44" s="139">
        <v>4556</v>
      </c>
      <c r="G44" s="156" t="s">
        <v>17</v>
      </c>
      <c r="H44" s="66"/>
      <c r="I44" s="50"/>
      <c r="J44" s="50"/>
      <c r="K44" s="138">
        <v>28</v>
      </c>
      <c r="L44" s="139">
        <v>1137</v>
      </c>
      <c r="M44" s="155" t="s">
        <v>83</v>
      </c>
      <c r="N44" s="147"/>
      <c r="O44" s="147"/>
    </row>
    <row r="45" spans="1:15" ht="12.75">
      <c r="A45" s="37"/>
      <c r="B45" s="37"/>
      <c r="C45" s="37">
        <v>-11</v>
      </c>
      <c r="D45" s="152">
        <f>IF(F25=D23,D27,IF(F25=D27,D23,0))</f>
        <v>4556</v>
      </c>
      <c r="E45" s="141" t="str">
        <f>IF(G25=E23,E27,IF(G25=E27,E23,0))</f>
        <v>Хафизов Булат</v>
      </c>
      <c r="F45" s="154"/>
      <c r="G45" s="36"/>
      <c r="H45" s="36"/>
      <c r="I45" s="50"/>
      <c r="J45" s="50"/>
      <c r="K45" s="143"/>
      <c r="L45" s="50"/>
      <c r="M45" s="36"/>
      <c r="N45" s="285" t="s">
        <v>35</v>
      </c>
      <c r="O45" s="285"/>
    </row>
    <row r="46" spans="1:15" ht="12.75">
      <c r="A46" s="37">
        <v>-5</v>
      </c>
      <c r="B46" s="152">
        <f>IF(D23=B22,B24,IF(D23=B24,B22,0))</f>
        <v>5849</v>
      </c>
      <c r="C46" s="137" t="str">
        <f>IF(E23=C22,C24,IF(E23=C24,C22,0))</f>
        <v>Андрющенко Александр</v>
      </c>
      <c r="D46" s="40"/>
      <c r="E46" s="36"/>
      <c r="F46" s="36"/>
      <c r="G46" s="37">
        <v>-14</v>
      </c>
      <c r="H46" s="152">
        <f>IF(H29=F25,F33,IF(H29=F33,F25,0))</f>
        <v>1137</v>
      </c>
      <c r="I46" s="137" t="str">
        <f>IF(I29=G25,G33,IF(I29=G33,G25,0))</f>
        <v>Срумов Антон</v>
      </c>
      <c r="J46" s="40"/>
      <c r="K46" s="143"/>
      <c r="L46" s="50"/>
      <c r="M46" s="50"/>
      <c r="N46" s="36"/>
      <c r="O46" s="36"/>
    </row>
    <row r="47" spans="1:15" ht="12.75">
      <c r="A47" s="37"/>
      <c r="B47" s="37"/>
      <c r="C47" s="138">
        <v>18</v>
      </c>
      <c r="D47" s="139">
        <v>2616</v>
      </c>
      <c r="E47" s="155" t="s">
        <v>20</v>
      </c>
      <c r="F47" s="66"/>
      <c r="G47" s="36"/>
      <c r="H47" s="36"/>
      <c r="I47" s="157"/>
      <c r="J47" s="50"/>
      <c r="K47" s="143"/>
      <c r="L47" s="50"/>
      <c r="M47" s="50"/>
      <c r="N47" s="36"/>
      <c r="O47" s="36"/>
    </row>
    <row r="48" spans="1:15" ht="12.75">
      <c r="A48" s="37">
        <v>-6</v>
      </c>
      <c r="B48" s="152">
        <f>IF(D27=B26,B28,IF(D27=B28,B26,0))</f>
        <v>2616</v>
      </c>
      <c r="C48" s="141" t="str">
        <f>IF(E27=C26,C28,IF(E27=C28,C26,0))</f>
        <v>Ишметов Александр</v>
      </c>
      <c r="D48" s="154"/>
      <c r="E48" s="138">
        <v>22</v>
      </c>
      <c r="F48" s="139">
        <v>465</v>
      </c>
      <c r="G48" s="155" t="s">
        <v>78</v>
      </c>
      <c r="H48" s="66"/>
      <c r="I48" s="138">
        <v>27</v>
      </c>
      <c r="J48" s="139">
        <v>1137</v>
      </c>
      <c r="K48" s="156" t="s">
        <v>83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152">
        <f>IF(F17=D15,D19,IF(F17=D19,D15,0))</f>
        <v>465</v>
      </c>
      <c r="E49" s="141" t="str">
        <f>IF(G17=E15,E19,IF(G17=E19,E15,0))</f>
        <v>Семенов Сергей</v>
      </c>
      <c r="F49" s="154"/>
      <c r="G49" s="143"/>
      <c r="H49" s="151"/>
      <c r="I49" s="143"/>
      <c r="J49" s="149"/>
      <c r="K49" s="36"/>
      <c r="L49" s="36"/>
      <c r="M49" s="50"/>
      <c r="N49" s="36"/>
      <c r="O49" s="36"/>
    </row>
    <row r="50" spans="1:15" ht="12.75">
      <c r="A50" s="37">
        <v>-7</v>
      </c>
      <c r="B50" s="152">
        <f>IF(D31=B30,B32,IF(D31=B32,B30,0))</f>
        <v>1655</v>
      </c>
      <c r="C50" s="137" t="str">
        <f>IF(E31=C30,C32,IF(E31=C32,C30,0))</f>
        <v>Барышев Сергей</v>
      </c>
      <c r="D50" s="40"/>
      <c r="E50" s="36"/>
      <c r="F50" s="36"/>
      <c r="G50" s="138">
        <v>25</v>
      </c>
      <c r="H50" s="139">
        <v>465</v>
      </c>
      <c r="I50" s="156" t="s">
        <v>78</v>
      </c>
      <c r="J50" s="150"/>
      <c r="K50" s="36"/>
      <c r="L50" s="36"/>
      <c r="M50" s="50"/>
      <c r="N50" s="36"/>
      <c r="O50" s="36"/>
    </row>
    <row r="51" spans="1:15" ht="12.75">
      <c r="A51" s="37"/>
      <c r="B51" s="37"/>
      <c r="C51" s="138">
        <v>19</v>
      </c>
      <c r="D51" s="139">
        <v>2749</v>
      </c>
      <c r="E51" s="155" t="s">
        <v>87</v>
      </c>
      <c r="F51" s="66"/>
      <c r="G51" s="143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152">
        <f>IF(D35=B34,B36,IF(D35=B36,B34,0))</f>
        <v>2749</v>
      </c>
      <c r="C52" s="141" t="str">
        <f>IF(E35=C34,C36,IF(E35=C36,C34,0))</f>
        <v>Суфияров Эдуард</v>
      </c>
      <c r="D52" s="154"/>
      <c r="E52" s="138">
        <v>23</v>
      </c>
      <c r="F52" s="139">
        <v>250</v>
      </c>
      <c r="G52" s="156" t="s">
        <v>84</v>
      </c>
      <c r="H52" s="66"/>
      <c r="I52" s="50"/>
      <c r="J52" s="50"/>
      <c r="K52" s="37">
        <v>-28</v>
      </c>
      <c r="L52" s="152">
        <f>IF(L44=J40,J48,IF(L44=J48,J40,0))</f>
        <v>4423</v>
      </c>
      <c r="M52" s="137" t="str">
        <f>IF(M44=K40,K48,IF(M44=K48,K40,0))</f>
        <v>Коврижников Максим</v>
      </c>
      <c r="N52" s="147"/>
      <c r="O52" s="147"/>
    </row>
    <row r="53" spans="1:15" ht="12.75">
      <c r="A53" s="37"/>
      <c r="B53" s="37"/>
      <c r="C53" s="69">
        <v>-9</v>
      </c>
      <c r="D53" s="152">
        <f>IF(F9=D7,D11,IF(F9=D11,D7,0))</f>
        <v>250</v>
      </c>
      <c r="E53" s="141" t="str">
        <f>IF(G9=E7,E11,IF(G9=E11,E7,0))</f>
        <v>Зарецкий Максим</v>
      </c>
      <c r="F53" s="154"/>
      <c r="G53" s="36"/>
      <c r="H53" s="36"/>
      <c r="I53" s="50"/>
      <c r="J53" s="50"/>
      <c r="K53" s="36"/>
      <c r="L53" s="36"/>
      <c r="M53" s="70"/>
      <c r="N53" s="285" t="s">
        <v>36</v>
      </c>
      <c r="O53" s="28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152">
        <f>IF(J40=H38,H42,IF(J40=H42,H38,0))</f>
        <v>3575</v>
      </c>
      <c r="C55" s="137" t="str">
        <f>IF(K40=I38,I42,IF(K40=I42,I38,0))</f>
        <v>Байрамалов Леонид</v>
      </c>
      <c r="D55" s="40"/>
      <c r="E55" s="36"/>
      <c r="F55" s="36"/>
      <c r="G55" s="37">
        <v>-20</v>
      </c>
      <c r="H55" s="152">
        <f>IF(F40=D39,D41,IF(F40=D41,D39,0))</f>
        <v>4584</v>
      </c>
      <c r="I55" s="137" t="str">
        <f>IF(G40=E39,E41,IF(G40=E41,E39,0))</f>
        <v>Можайко Владислав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138">
        <v>29</v>
      </c>
      <c r="D56" s="139">
        <v>465</v>
      </c>
      <c r="E56" s="140" t="s">
        <v>78</v>
      </c>
      <c r="F56" s="45"/>
      <c r="G56" s="37"/>
      <c r="H56" s="37"/>
      <c r="I56" s="138">
        <v>31</v>
      </c>
      <c r="J56" s="139">
        <v>2452</v>
      </c>
      <c r="K56" s="140" t="s">
        <v>80</v>
      </c>
      <c r="L56" s="45"/>
      <c r="M56" s="36"/>
      <c r="N56" s="36"/>
      <c r="O56" s="36"/>
    </row>
    <row r="57" spans="1:15" ht="12.75">
      <c r="A57" s="37">
        <v>-27</v>
      </c>
      <c r="B57" s="152">
        <f>IF(J48=H46,H50,IF(J48=H50,H46,0))</f>
        <v>465</v>
      </c>
      <c r="C57" s="141" t="str">
        <f>IF(K48=I46,I50,IF(K48=I50,I46,0))</f>
        <v>Семенов Сергей</v>
      </c>
      <c r="D57" s="154"/>
      <c r="E57" s="71" t="s">
        <v>37</v>
      </c>
      <c r="F57" s="71"/>
      <c r="G57" s="37">
        <v>-21</v>
      </c>
      <c r="H57" s="152">
        <f>IF(F44=D43,D45,IF(F44=D45,D43,0))</f>
        <v>2452</v>
      </c>
      <c r="I57" s="141" t="str">
        <f>IF(G44=E43,E45,IF(G44=E45,E43,0))</f>
        <v>Хабиров Марс</v>
      </c>
      <c r="J57" s="154"/>
      <c r="K57" s="143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152">
        <f>IF(D56=B55,B57,IF(D56=B57,B55,0))</f>
        <v>3575</v>
      </c>
      <c r="E58" s="137" t="str">
        <f>IF(E56=C55,C57,IF(E56=C57,C55,0))</f>
        <v>Байрамалов Леонид</v>
      </c>
      <c r="F58" s="40"/>
      <c r="G58" s="37"/>
      <c r="H58" s="37"/>
      <c r="I58" s="36"/>
      <c r="J58" s="36"/>
      <c r="K58" s="138">
        <v>33</v>
      </c>
      <c r="L58" s="139">
        <v>2749</v>
      </c>
      <c r="M58" s="140" t="s">
        <v>87</v>
      </c>
      <c r="N58" s="147"/>
      <c r="O58" s="147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152">
        <f>IF(F48=D47,D49,IF(F48=D49,D47,0))</f>
        <v>2616</v>
      </c>
      <c r="I59" s="137" t="str">
        <f>IF(G48=E47,E49,IF(G48=E49,E47,0))</f>
        <v>Ишметов Александр</v>
      </c>
      <c r="J59" s="40"/>
      <c r="K59" s="143"/>
      <c r="L59" s="50"/>
      <c r="M59" s="36"/>
      <c r="N59" s="285" t="s">
        <v>39</v>
      </c>
      <c r="O59" s="285"/>
    </row>
    <row r="60" spans="1:15" ht="12.75">
      <c r="A60" s="37">
        <v>-24</v>
      </c>
      <c r="B60" s="152">
        <f>IF(H42=F40,F44,IF(H42=F44,F40,0))</f>
        <v>4556</v>
      </c>
      <c r="C60" s="137" t="str">
        <f>IF(I42=G40,G44,IF(I42=G44,G40,0))</f>
        <v>Хафизов Булат</v>
      </c>
      <c r="D60" s="40"/>
      <c r="E60" s="36"/>
      <c r="F60" s="36"/>
      <c r="G60" s="37"/>
      <c r="H60" s="37"/>
      <c r="I60" s="138">
        <v>32</v>
      </c>
      <c r="J60" s="139">
        <v>2749</v>
      </c>
      <c r="K60" s="145" t="s">
        <v>87</v>
      </c>
      <c r="L60" s="45"/>
      <c r="M60" s="72"/>
      <c r="N60" s="36"/>
      <c r="O60" s="36"/>
    </row>
    <row r="61" spans="1:15" ht="12.75">
      <c r="A61" s="37"/>
      <c r="B61" s="37"/>
      <c r="C61" s="138">
        <v>30</v>
      </c>
      <c r="D61" s="139">
        <v>250</v>
      </c>
      <c r="E61" s="140" t="s">
        <v>84</v>
      </c>
      <c r="F61" s="45"/>
      <c r="G61" s="37">
        <v>-23</v>
      </c>
      <c r="H61" s="152">
        <f>IF(F52=D51,D53,IF(F52=D53,D51,0))</f>
        <v>2749</v>
      </c>
      <c r="I61" s="141" t="str">
        <f>IF(G52=E51,E53,IF(G52=E53,E51,0))</f>
        <v>Суфияров Эдуард</v>
      </c>
      <c r="J61" s="154"/>
      <c r="K61" s="37">
        <v>-33</v>
      </c>
      <c r="L61" s="152">
        <f>IF(L58=J56,J60,IF(L58=J60,J56,0))</f>
        <v>2452</v>
      </c>
      <c r="M61" s="137" t="str">
        <f>IF(M58=K56,K60,IF(M58=K60,K56,0))</f>
        <v>Хабиров Марс</v>
      </c>
      <c r="N61" s="147"/>
      <c r="O61" s="147"/>
    </row>
    <row r="62" spans="1:15" ht="12.75">
      <c r="A62" s="37">
        <v>-25</v>
      </c>
      <c r="B62" s="152">
        <f>IF(H50=F48,F52,IF(H50=F52,F48,0))</f>
        <v>250</v>
      </c>
      <c r="C62" s="141" t="str">
        <f>IF(I50=G48,G52,IF(I50=G52,G48,0))</f>
        <v>Зарецкий Максим</v>
      </c>
      <c r="D62" s="15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285" t="s">
        <v>41</v>
      </c>
      <c r="O62" s="285"/>
    </row>
    <row r="63" spans="1:15" ht="12.75">
      <c r="A63" s="37"/>
      <c r="B63" s="37"/>
      <c r="C63" s="37">
        <v>-30</v>
      </c>
      <c r="D63" s="152">
        <f>IF(D61=B60,B62,IF(D61=B62,B60,0))</f>
        <v>4556</v>
      </c>
      <c r="E63" s="137" t="str">
        <f>IF(E61=C60,C62,IF(E61=C62,C60,0))</f>
        <v>Хафизов Булат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152">
        <f>IF(J56=H55,H57,IF(J56=H57,H55,0))</f>
        <v>4584</v>
      </c>
      <c r="K64" s="137" t="str">
        <f>IF(K56=I55,I57,IF(K56=I57,I55,0))</f>
        <v>Можайко Владислав</v>
      </c>
      <c r="L64" s="40"/>
      <c r="M64" s="36"/>
      <c r="N64" s="36"/>
      <c r="O64" s="36"/>
    </row>
    <row r="65" spans="1:15" ht="12.75">
      <c r="A65" s="37">
        <v>-16</v>
      </c>
      <c r="B65" s="152">
        <f>IF(D39=B38,B40,IF(D39=B40,B38,0))</f>
        <v>0</v>
      </c>
      <c r="C65" s="137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138">
        <v>34</v>
      </c>
      <c r="L65" s="139">
        <v>4584</v>
      </c>
      <c r="M65" s="140" t="s">
        <v>85</v>
      </c>
      <c r="N65" s="147"/>
      <c r="O65" s="147"/>
    </row>
    <row r="66" spans="1:15" ht="12.75">
      <c r="A66" s="37"/>
      <c r="B66" s="37"/>
      <c r="C66" s="138">
        <v>35</v>
      </c>
      <c r="D66" s="139">
        <v>2288</v>
      </c>
      <c r="E66" s="140" t="s">
        <v>86</v>
      </c>
      <c r="F66" s="45"/>
      <c r="G66" s="36"/>
      <c r="H66" s="36"/>
      <c r="I66" s="37">
        <v>-32</v>
      </c>
      <c r="J66" s="152">
        <f>IF(J60=H59,H61,IF(J60=H61,H59,0))</f>
        <v>2616</v>
      </c>
      <c r="K66" s="141" t="str">
        <f>IF(K60=I59,I61,IF(K60=I61,I59,0))</f>
        <v>Ишметов Александр</v>
      </c>
      <c r="L66" s="40"/>
      <c r="M66" s="36"/>
      <c r="N66" s="285" t="s">
        <v>43</v>
      </c>
      <c r="O66" s="285"/>
    </row>
    <row r="67" spans="1:15" ht="12.75">
      <c r="A67" s="37">
        <v>-17</v>
      </c>
      <c r="B67" s="152">
        <f>IF(D43=B42,B44,IF(D43=B44,B42,0))</f>
        <v>2288</v>
      </c>
      <c r="C67" s="141" t="str">
        <f>IF(E43=C42,C44,IF(E43=C44,C42,0))</f>
        <v>Тодрамович Александр</v>
      </c>
      <c r="D67" s="154"/>
      <c r="E67" s="143"/>
      <c r="F67" s="50"/>
      <c r="G67" s="50"/>
      <c r="H67" s="50"/>
      <c r="I67" s="37"/>
      <c r="J67" s="37"/>
      <c r="K67" s="37">
        <v>-34</v>
      </c>
      <c r="L67" s="152">
        <f>IF(L65=J64,J66,IF(L65=J66,J64,0))</f>
        <v>2616</v>
      </c>
      <c r="M67" s="137" t="str">
        <f>IF(M65=K64,K66,IF(M65=K66,K64,0))</f>
        <v>Ишметов Александр</v>
      </c>
      <c r="N67" s="147"/>
      <c r="O67" s="147"/>
    </row>
    <row r="68" spans="1:15" ht="12.75">
      <c r="A68" s="37"/>
      <c r="B68" s="37"/>
      <c r="C68" s="36"/>
      <c r="D68" s="36"/>
      <c r="E68" s="138">
        <v>37</v>
      </c>
      <c r="F68" s="139">
        <v>1655</v>
      </c>
      <c r="G68" s="140" t="s">
        <v>62</v>
      </c>
      <c r="H68" s="45"/>
      <c r="I68" s="37"/>
      <c r="J68" s="37"/>
      <c r="K68" s="36"/>
      <c r="L68" s="36"/>
      <c r="M68" s="36"/>
      <c r="N68" s="285" t="s">
        <v>44</v>
      </c>
      <c r="O68" s="285"/>
    </row>
    <row r="69" spans="1:15" ht="12.75">
      <c r="A69" s="37">
        <v>-18</v>
      </c>
      <c r="B69" s="152">
        <f>IF(D47=B46,B48,IF(D47=B48,B46,0))</f>
        <v>5849</v>
      </c>
      <c r="C69" s="137" t="str">
        <f>IF(E47=C46,C48,IF(E47=C48,C46,0))</f>
        <v>Андрющенко Александр</v>
      </c>
      <c r="D69" s="40"/>
      <c r="E69" s="143"/>
      <c r="F69" s="50"/>
      <c r="G69" s="73" t="s">
        <v>45</v>
      </c>
      <c r="H69" s="73"/>
      <c r="I69" s="37">
        <v>-35</v>
      </c>
      <c r="J69" s="152">
        <f>IF(D66=B65,B67,IF(D66=B67,B65,0))</f>
        <v>0</v>
      </c>
      <c r="K69" s="137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138">
        <v>36</v>
      </c>
      <c r="D70" s="139">
        <v>1655</v>
      </c>
      <c r="E70" s="145" t="s">
        <v>62</v>
      </c>
      <c r="F70" s="45"/>
      <c r="G70" s="72"/>
      <c r="H70" s="72"/>
      <c r="I70" s="37"/>
      <c r="J70" s="37"/>
      <c r="K70" s="138">
        <v>38</v>
      </c>
      <c r="L70" s="139">
        <v>5849</v>
      </c>
      <c r="M70" s="140" t="s">
        <v>22</v>
      </c>
      <c r="N70" s="147"/>
      <c r="O70" s="147"/>
    </row>
    <row r="71" spans="1:15" ht="12.75">
      <c r="A71" s="37">
        <v>-19</v>
      </c>
      <c r="B71" s="152">
        <f>IF(D51=B50,B52,IF(D51=B52,B50,0))</f>
        <v>1655</v>
      </c>
      <c r="C71" s="141" t="str">
        <f>IF(E51=C50,C52,IF(E51=C52,C50,0))</f>
        <v>Барышев Сергей</v>
      </c>
      <c r="D71" s="154"/>
      <c r="E71" s="37">
        <v>-37</v>
      </c>
      <c r="F71" s="152">
        <f>IF(F68=D66,D70,IF(F68=D70,D66,0))</f>
        <v>2288</v>
      </c>
      <c r="G71" s="137" t="str">
        <f>IF(G68=E66,E70,IF(G68=E70,E66,0))</f>
        <v>Тодрамович Александр</v>
      </c>
      <c r="H71" s="40"/>
      <c r="I71" s="37">
        <v>-36</v>
      </c>
      <c r="J71" s="152">
        <f>IF(D70=B69,B71,IF(D70=B71,B69,0))</f>
        <v>5849</v>
      </c>
      <c r="K71" s="141" t="str">
        <f>IF(E70=C69,C71,IF(E70=C71,C69,0))</f>
        <v>Андрющенко Александр</v>
      </c>
      <c r="L71" s="40"/>
      <c r="M71" s="36"/>
      <c r="N71" s="285" t="s">
        <v>46</v>
      </c>
      <c r="O71" s="28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152">
        <f>IF(L70=J69,J71,IF(L70=J71,J69,0))</f>
        <v>0</v>
      </c>
      <c r="M72" s="137" t="str">
        <f>IF(M70=K69,K71,IF(M70=K71,K69,0))</f>
        <v>_</v>
      </c>
      <c r="N72" s="147"/>
      <c r="O72" s="14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85" t="s">
        <v>48</v>
      </c>
      <c r="O73" s="28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М!D7</f>
        <v>100</v>
      </c>
      <c r="C2" s="161" t="str">
        <f>М!E7</f>
        <v>Аббасов Рустамхон</v>
      </c>
      <c r="D2" s="162" t="str">
        <f>М!C38</f>
        <v>_</v>
      </c>
      <c r="E2" s="163">
        <f>М!B38</f>
        <v>0</v>
      </c>
    </row>
    <row r="3" spans="1:5" ht="12.75">
      <c r="A3" s="159">
        <v>2</v>
      </c>
      <c r="B3" s="160">
        <f>М!D11</f>
        <v>250</v>
      </c>
      <c r="C3" s="161" t="str">
        <f>М!E11</f>
        <v>Зарецкий Максим</v>
      </c>
      <c r="D3" s="162" t="str">
        <f>М!C40</f>
        <v>Можайко Владислав</v>
      </c>
      <c r="E3" s="163">
        <f>М!B40</f>
        <v>4584</v>
      </c>
    </row>
    <row r="4" spans="1:5" ht="12.75">
      <c r="A4" s="159">
        <v>3</v>
      </c>
      <c r="B4" s="160">
        <f>М!D15</f>
        <v>465</v>
      </c>
      <c r="C4" s="161" t="str">
        <f>М!E15</f>
        <v>Семенов Сергей</v>
      </c>
      <c r="D4" s="162" t="str">
        <f>М!C42</f>
        <v>Тодрамович Александр</v>
      </c>
      <c r="E4" s="163">
        <f>М!B42</f>
        <v>2288</v>
      </c>
    </row>
    <row r="5" spans="1:5" ht="12.75">
      <c r="A5" s="159">
        <v>4</v>
      </c>
      <c r="B5" s="160">
        <f>М!D19</f>
        <v>4423</v>
      </c>
      <c r="C5" s="161" t="str">
        <f>М!E19</f>
        <v>Коврижников Максим</v>
      </c>
      <c r="D5" s="162" t="str">
        <f>М!C44</f>
        <v>Хабиров Марс</v>
      </c>
      <c r="E5" s="163">
        <f>М!B44</f>
        <v>2452</v>
      </c>
    </row>
    <row r="6" spans="1:5" ht="12.75">
      <c r="A6" s="159">
        <v>5</v>
      </c>
      <c r="B6" s="160">
        <f>М!D23</f>
        <v>1137</v>
      </c>
      <c r="C6" s="161" t="str">
        <f>М!E23</f>
        <v>Срумов Антон</v>
      </c>
      <c r="D6" s="162" t="str">
        <f>М!C46</f>
        <v>Андрющенко Александр</v>
      </c>
      <c r="E6" s="163">
        <f>М!B46</f>
        <v>5849</v>
      </c>
    </row>
    <row r="7" spans="1:5" ht="12.75">
      <c r="A7" s="159">
        <v>6</v>
      </c>
      <c r="B7" s="160">
        <f>М!D27</f>
        <v>4556</v>
      </c>
      <c r="C7" s="161" t="str">
        <f>М!E27</f>
        <v>Хафизов Булат</v>
      </c>
      <c r="D7" s="162" t="str">
        <f>М!C48</f>
        <v>Ишметов Александр</v>
      </c>
      <c r="E7" s="163">
        <f>М!B48</f>
        <v>2616</v>
      </c>
    </row>
    <row r="8" spans="1:5" ht="12.75">
      <c r="A8" s="159">
        <v>7</v>
      </c>
      <c r="B8" s="160">
        <f>М!D31</f>
        <v>3575</v>
      </c>
      <c r="C8" s="161" t="str">
        <f>М!E31</f>
        <v>Байрамалов Леонид</v>
      </c>
      <c r="D8" s="162" t="str">
        <f>М!C50</f>
        <v>Барышев Сергей</v>
      </c>
      <c r="E8" s="163">
        <f>М!B50</f>
        <v>1655</v>
      </c>
    </row>
    <row r="9" spans="1:5" ht="12.75">
      <c r="A9" s="159">
        <v>8</v>
      </c>
      <c r="B9" s="160">
        <f>М!D35</f>
        <v>3468</v>
      </c>
      <c r="C9" s="161" t="str">
        <f>М!E35</f>
        <v>Семенов Константин</v>
      </c>
      <c r="D9" s="162" t="str">
        <f>М!C52</f>
        <v>Суфияров Эдуард</v>
      </c>
      <c r="E9" s="163">
        <f>М!B52</f>
        <v>2749</v>
      </c>
    </row>
    <row r="10" spans="1:5" ht="12.75">
      <c r="A10" s="159">
        <v>9</v>
      </c>
      <c r="B10" s="160">
        <f>М!F9</f>
        <v>100</v>
      </c>
      <c r="C10" s="161" t="str">
        <f>М!G9</f>
        <v>Аббасов Рустамхон</v>
      </c>
      <c r="D10" s="162" t="str">
        <f>М!E53</f>
        <v>Зарецкий Максим</v>
      </c>
      <c r="E10" s="163">
        <f>М!D53</f>
        <v>250</v>
      </c>
    </row>
    <row r="11" spans="1:5" ht="12.75">
      <c r="A11" s="159">
        <v>10</v>
      </c>
      <c r="B11" s="160">
        <f>М!F17</f>
        <v>4423</v>
      </c>
      <c r="C11" s="161" t="str">
        <f>М!G17</f>
        <v>Коврижников Максим</v>
      </c>
      <c r="D11" s="162" t="str">
        <f>М!E49</f>
        <v>Семенов Сергей</v>
      </c>
      <c r="E11" s="163">
        <f>М!D49</f>
        <v>465</v>
      </c>
    </row>
    <row r="12" spans="1:5" ht="12.75">
      <c r="A12" s="159">
        <v>11</v>
      </c>
      <c r="B12" s="160">
        <f>М!F25</f>
        <v>1137</v>
      </c>
      <c r="C12" s="161" t="str">
        <f>М!G25</f>
        <v>Срумов Антон</v>
      </c>
      <c r="D12" s="162" t="str">
        <f>М!E45</f>
        <v>Хафизов Булат</v>
      </c>
      <c r="E12" s="163">
        <f>М!D45</f>
        <v>4556</v>
      </c>
    </row>
    <row r="13" spans="1:5" ht="12.75">
      <c r="A13" s="159">
        <v>12</v>
      </c>
      <c r="B13" s="160">
        <f>М!F33</f>
        <v>3468</v>
      </c>
      <c r="C13" s="161" t="str">
        <f>М!G33</f>
        <v>Семенов Константин</v>
      </c>
      <c r="D13" s="162" t="str">
        <f>М!E41</f>
        <v>Байрамалов Леонид</v>
      </c>
      <c r="E13" s="163">
        <f>М!D41</f>
        <v>3575</v>
      </c>
    </row>
    <row r="14" spans="1:5" ht="12.75">
      <c r="A14" s="159">
        <v>13</v>
      </c>
      <c r="B14" s="160">
        <f>М!H13</f>
        <v>100</v>
      </c>
      <c r="C14" s="161" t="str">
        <f>М!I13</f>
        <v>Аббасов Рустамхон</v>
      </c>
      <c r="D14" s="162" t="str">
        <f>М!I38</f>
        <v>Коврижников Максим</v>
      </c>
      <c r="E14" s="163">
        <f>М!H38</f>
        <v>4423</v>
      </c>
    </row>
    <row r="15" spans="1:5" ht="12.75">
      <c r="A15" s="159">
        <v>14</v>
      </c>
      <c r="B15" s="160">
        <f>М!H29</f>
        <v>3468</v>
      </c>
      <c r="C15" s="161" t="str">
        <f>М!I29</f>
        <v>Семенов Константин</v>
      </c>
      <c r="D15" s="162" t="str">
        <f>М!I46</f>
        <v>Срумов Антон</v>
      </c>
      <c r="E15" s="163">
        <f>М!H46</f>
        <v>1137</v>
      </c>
    </row>
    <row r="16" spans="1:5" ht="12.75">
      <c r="A16" s="159">
        <v>15</v>
      </c>
      <c r="B16" s="160">
        <f>М!J21</f>
        <v>100</v>
      </c>
      <c r="C16" s="161" t="str">
        <f>М!K21</f>
        <v>Аббасов Рустамхон</v>
      </c>
      <c r="D16" s="162" t="str">
        <f>М!K32</f>
        <v>Семенов Константин</v>
      </c>
      <c r="E16" s="163">
        <f>М!J32</f>
        <v>3468</v>
      </c>
    </row>
    <row r="17" spans="1:5" ht="12.75">
      <c r="A17" s="159">
        <v>16</v>
      </c>
      <c r="B17" s="160">
        <f>М!D39</f>
        <v>4584</v>
      </c>
      <c r="C17" s="161" t="str">
        <f>М!E39</f>
        <v>Можайко Владислав</v>
      </c>
      <c r="D17" s="162" t="str">
        <f>М!C65</f>
        <v>_</v>
      </c>
      <c r="E17" s="163">
        <f>М!B65</f>
        <v>0</v>
      </c>
    </row>
    <row r="18" spans="1:5" ht="12.75">
      <c r="A18" s="159">
        <v>17</v>
      </c>
      <c r="B18" s="160">
        <f>М!D43</f>
        <v>2452</v>
      </c>
      <c r="C18" s="161" t="str">
        <f>М!E43</f>
        <v>Хабиров Марс</v>
      </c>
      <c r="D18" s="162" t="str">
        <f>М!C67</f>
        <v>Тодрамович Александр</v>
      </c>
      <c r="E18" s="163">
        <f>М!B67</f>
        <v>2288</v>
      </c>
    </row>
    <row r="19" spans="1:5" ht="12.75">
      <c r="A19" s="159">
        <v>18</v>
      </c>
      <c r="B19" s="160">
        <f>М!D47</f>
        <v>2616</v>
      </c>
      <c r="C19" s="161" t="str">
        <f>М!E47</f>
        <v>Ишметов Александр</v>
      </c>
      <c r="D19" s="162" t="str">
        <f>М!C69</f>
        <v>Андрющенко Александр</v>
      </c>
      <c r="E19" s="163">
        <f>М!B69</f>
        <v>5849</v>
      </c>
    </row>
    <row r="20" spans="1:5" ht="12.75">
      <c r="A20" s="159">
        <v>19</v>
      </c>
      <c r="B20" s="160">
        <f>М!D51</f>
        <v>2749</v>
      </c>
      <c r="C20" s="161" t="str">
        <f>М!E51</f>
        <v>Суфияров Эдуард</v>
      </c>
      <c r="D20" s="162" t="str">
        <f>М!C71</f>
        <v>Барышев Сергей</v>
      </c>
      <c r="E20" s="163">
        <f>М!B71</f>
        <v>1655</v>
      </c>
    </row>
    <row r="21" spans="1:5" ht="12.75">
      <c r="A21" s="159">
        <v>20</v>
      </c>
      <c r="B21" s="160">
        <f>М!F40</f>
        <v>3575</v>
      </c>
      <c r="C21" s="161" t="str">
        <f>М!G40</f>
        <v>Байрамалов Леонид</v>
      </c>
      <c r="D21" s="162" t="str">
        <f>М!I55</f>
        <v>Можайко Владислав</v>
      </c>
      <c r="E21" s="163">
        <f>М!H55</f>
        <v>4584</v>
      </c>
    </row>
    <row r="22" spans="1:5" ht="12.75">
      <c r="A22" s="159">
        <v>21</v>
      </c>
      <c r="B22" s="160">
        <f>М!F44</f>
        <v>4556</v>
      </c>
      <c r="C22" s="161" t="str">
        <f>М!G44</f>
        <v>Хафизов Булат</v>
      </c>
      <c r="D22" s="162" t="str">
        <f>М!I57</f>
        <v>Хабиров Марс</v>
      </c>
      <c r="E22" s="163">
        <f>М!H57</f>
        <v>2452</v>
      </c>
    </row>
    <row r="23" spans="1:5" ht="12.75">
      <c r="A23" s="159">
        <v>22</v>
      </c>
      <c r="B23" s="160">
        <f>М!F48</f>
        <v>465</v>
      </c>
      <c r="C23" s="161" t="str">
        <f>М!G48</f>
        <v>Семенов Сергей</v>
      </c>
      <c r="D23" s="162" t="str">
        <f>М!I59</f>
        <v>Ишметов Александр</v>
      </c>
      <c r="E23" s="163">
        <f>М!H59</f>
        <v>2616</v>
      </c>
    </row>
    <row r="24" spans="1:5" ht="12.75">
      <c r="A24" s="159">
        <v>23</v>
      </c>
      <c r="B24" s="160">
        <f>М!F52</f>
        <v>250</v>
      </c>
      <c r="C24" s="161" t="str">
        <f>М!G52</f>
        <v>Зарецкий Максим</v>
      </c>
      <c r="D24" s="162" t="str">
        <f>М!I61</f>
        <v>Суфияров Эдуард</v>
      </c>
      <c r="E24" s="163">
        <f>М!H61</f>
        <v>2749</v>
      </c>
    </row>
    <row r="25" spans="1:5" ht="12.75">
      <c r="A25" s="159">
        <v>24</v>
      </c>
      <c r="B25" s="160">
        <f>М!H42</f>
        <v>3575</v>
      </c>
      <c r="C25" s="161" t="str">
        <f>М!I42</f>
        <v>Байрамалов Леонид</v>
      </c>
      <c r="D25" s="162" t="str">
        <f>М!C60</f>
        <v>Хафизов Булат</v>
      </c>
      <c r="E25" s="163">
        <f>М!B60</f>
        <v>4556</v>
      </c>
    </row>
    <row r="26" spans="1:5" ht="12.75">
      <c r="A26" s="159">
        <v>25</v>
      </c>
      <c r="B26" s="160">
        <f>М!H50</f>
        <v>465</v>
      </c>
      <c r="C26" s="161" t="str">
        <f>М!I50</f>
        <v>Семенов Сергей</v>
      </c>
      <c r="D26" s="162" t="str">
        <f>М!C62</f>
        <v>Зарецкий Максим</v>
      </c>
      <c r="E26" s="163">
        <f>М!B62</f>
        <v>250</v>
      </c>
    </row>
    <row r="27" spans="1:5" ht="12.75">
      <c r="A27" s="159">
        <v>26</v>
      </c>
      <c r="B27" s="160">
        <f>М!J40</f>
        <v>4423</v>
      </c>
      <c r="C27" s="161" t="str">
        <f>М!K40</f>
        <v>Коврижников Максим</v>
      </c>
      <c r="D27" s="162" t="str">
        <f>М!C55</f>
        <v>Байрамалов Леонид</v>
      </c>
      <c r="E27" s="163">
        <f>М!B55</f>
        <v>3575</v>
      </c>
    </row>
    <row r="28" spans="1:5" ht="12.75">
      <c r="A28" s="159">
        <v>27</v>
      </c>
      <c r="B28" s="160">
        <f>М!J48</f>
        <v>1137</v>
      </c>
      <c r="C28" s="161" t="str">
        <f>М!K48</f>
        <v>Срумов Антон</v>
      </c>
      <c r="D28" s="162" t="str">
        <f>М!C57</f>
        <v>Семенов Сергей</v>
      </c>
      <c r="E28" s="163">
        <f>М!B57</f>
        <v>465</v>
      </c>
    </row>
    <row r="29" spans="1:5" ht="12.75">
      <c r="A29" s="159">
        <v>28</v>
      </c>
      <c r="B29" s="160">
        <f>М!L44</f>
        <v>1137</v>
      </c>
      <c r="C29" s="161" t="str">
        <f>М!M44</f>
        <v>Срумов Антон</v>
      </c>
      <c r="D29" s="162" t="str">
        <f>М!M52</f>
        <v>Коврижников Максим</v>
      </c>
      <c r="E29" s="163">
        <f>М!L52</f>
        <v>4423</v>
      </c>
    </row>
    <row r="30" spans="1:5" ht="12.75">
      <c r="A30" s="159">
        <v>29</v>
      </c>
      <c r="B30" s="160">
        <f>М!D56</f>
        <v>465</v>
      </c>
      <c r="C30" s="161" t="str">
        <f>М!E56</f>
        <v>Семенов Сергей</v>
      </c>
      <c r="D30" s="162" t="str">
        <f>М!E58</f>
        <v>Байрамалов Леонид</v>
      </c>
      <c r="E30" s="163">
        <f>М!D58</f>
        <v>3575</v>
      </c>
    </row>
    <row r="31" spans="1:5" ht="12.75">
      <c r="A31" s="159">
        <v>30</v>
      </c>
      <c r="B31" s="160">
        <f>М!D61</f>
        <v>250</v>
      </c>
      <c r="C31" s="161" t="str">
        <f>М!E61</f>
        <v>Зарецкий Максим</v>
      </c>
      <c r="D31" s="162" t="str">
        <f>М!E63</f>
        <v>Хафизов Булат</v>
      </c>
      <c r="E31" s="163">
        <f>М!D63</f>
        <v>4556</v>
      </c>
    </row>
    <row r="32" spans="1:5" ht="12.75">
      <c r="A32" s="159">
        <v>31</v>
      </c>
      <c r="B32" s="160">
        <f>М!J56</f>
        <v>2452</v>
      </c>
      <c r="C32" s="161" t="str">
        <f>М!K56</f>
        <v>Хабиров Марс</v>
      </c>
      <c r="D32" s="162" t="str">
        <f>М!K64</f>
        <v>Можайко Владислав</v>
      </c>
      <c r="E32" s="163">
        <f>М!J64</f>
        <v>4584</v>
      </c>
    </row>
    <row r="33" spans="1:5" ht="12.75">
      <c r="A33" s="159">
        <v>32</v>
      </c>
      <c r="B33" s="160">
        <f>М!J60</f>
        <v>2749</v>
      </c>
      <c r="C33" s="161" t="str">
        <f>М!K60</f>
        <v>Суфияров Эдуард</v>
      </c>
      <c r="D33" s="162" t="str">
        <f>М!K66</f>
        <v>Ишметов Александр</v>
      </c>
      <c r="E33" s="163">
        <f>М!J66</f>
        <v>2616</v>
      </c>
    </row>
    <row r="34" spans="1:5" ht="12.75">
      <c r="A34" s="159">
        <v>33</v>
      </c>
      <c r="B34" s="160">
        <f>М!L58</f>
        <v>2749</v>
      </c>
      <c r="C34" s="161" t="str">
        <f>М!M58</f>
        <v>Суфияров Эдуард</v>
      </c>
      <c r="D34" s="162" t="str">
        <f>М!M61</f>
        <v>Хабиров Марс</v>
      </c>
      <c r="E34" s="163">
        <f>М!L61</f>
        <v>2452</v>
      </c>
    </row>
    <row r="35" spans="1:5" ht="12.75">
      <c r="A35" s="159">
        <v>34</v>
      </c>
      <c r="B35" s="160">
        <f>М!L65</f>
        <v>4584</v>
      </c>
      <c r="C35" s="161" t="str">
        <f>М!M65</f>
        <v>Можайко Владислав</v>
      </c>
      <c r="D35" s="162" t="str">
        <f>М!M67</f>
        <v>Ишметов Александр</v>
      </c>
      <c r="E35" s="163">
        <f>М!L67</f>
        <v>2616</v>
      </c>
    </row>
    <row r="36" spans="1:5" ht="12.75">
      <c r="A36" s="159">
        <v>35</v>
      </c>
      <c r="B36" s="160">
        <f>М!D66</f>
        <v>2288</v>
      </c>
      <c r="C36" s="161" t="str">
        <f>М!E66</f>
        <v>Тодрамович Александр</v>
      </c>
      <c r="D36" s="162" t="str">
        <f>М!K69</f>
        <v>_</v>
      </c>
      <c r="E36" s="163">
        <f>М!J69</f>
        <v>0</v>
      </c>
    </row>
    <row r="37" spans="1:5" ht="12.75">
      <c r="A37" s="159">
        <v>36</v>
      </c>
      <c r="B37" s="160">
        <f>М!D70</f>
        <v>1655</v>
      </c>
      <c r="C37" s="161" t="str">
        <f>М!E70</f>
        <v>Барышев Сергей</v>
      </c>
      <c r="D37" s="162" t="str">
        <f>М!K71</f>
        <v>Андрющенко Александр</v>
      </c>
      <c r="E37" s="163">
        <f>М!J71</f>
        <v>5849</v>
      </c>
    </row>
    <row r="38" spans="1:5" ht="12.75">
      <c r="A38" s="159">
        <v>37</v>
      </c>
      <c r="B38" s="160">
        <f>М!F68</f>
        <v>1655</v>
      </c>
      <c r="C38" s="161" t="str">
        <f>М!G68</f>
        <v>Барышев Сергей</v>
      </c>
      <c r="D38" s="162" t="str">
        <f>М!G71</f>
        <v>Тодрамович Александр</v>
      </c>
      <c r="E38" s="163">
        <f>М!F71</f>
        <v>2288</v>
      </c>
    </row>
    <row r="39" spans="1:5" ht="12.75">
      <c r="A39" s="159">
        <v>38</v>
      </c>
      <c r="B39" s="160">
        <f>М!L70</f>
        <v>5849</v>
      </c>
      <c r="C39" s="161" t="str">
        <f>М!M70</f>
        <v>Андрющенко Александр</v>
      </c>
      <c r="D39" s="162" t="str">
        <f>М!M72</f>
        <v>_</v>
      </c>
      <c r="E39" s="163">
        <f>М!L72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7" t="s">
        <v>52</v>
      </c>
      <c r="B1" s="277"/>
      <c r="C1" s="277"/>
      <c r="D1" s="277"/>
      <c r="E1" s="277"/>
      <c r="F1" s="277"/>
      <c r="G1" s="277"/>
      <c r="H1" s="277"/>
      <c r="I1" s="277"/>
    </row>
    <row r="2" spans="1:9" ht="13.5" thickBot="1">
      <c r="A2" s="283" t="s">
        <v>53</v>
      </c>
      <c r="B2" s="283"/>
      <c r="C2" s="283"/>
      <c r="D2" s="283"/>
      <c r="E2" s="283"/>
      <c r="F2" s="283"/>
      <c r="G2" s="283"/>
      <c r="H2" s="283"/>
      <c r="I2" s="283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76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43344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10" ht="18">
      <c r="A8" s="133">
        <v>100</v>
      </c>
      <c r="B8" s="134" t="s">
        <v>77</v>
      </c>
      <c r="C8" s="31">
        <v>1</v>
      </c>
      <c r="D8" s="32" t="str">
        <f>Пр!K21</f>
        <v>Аббасов Рустамхон</v>
      </c>
      <c r="E8" s="33"/>
      <c r="F8" s="1"/>
      <c r="G8" s="1"/>
      <c r="H8" s="1"/>
      <c r="I8" s="1"/>
      <c r="J8" s="14">
        <v>1000</v>
      </c>
    </row>
    <row r="9" spans="1:10" ht="18">
      <c r="A9" s="133">
        <v>3468</v>
      </c>
      <c r="B9" s="134" t="s">
        <v>73</v>
      </c>
      <c r="C9" s="31">
        <v>2</v>
      </c>
      <c r="D9" s="32" t="str">
        <f>Пр!K32</f>
        <v>Семенов Константин</v>
      </c>
      <c r="E9" s="1"/>
      <c r="F9" s="1"/>
      <c r="G9" s="1"/>
      <c r="H9" s="1"/>
      <c r="I9" s="1"/>
      <c r="J9" s="14">
        <v>600</v>
      </c>
    </row>
    <row r="10" spans="1:10" ht="18">
      <c r="A10" s="133">
        <v>4423</v>
      </c>
      <c r="B10" s="134" t="s">
        <v>74</v>
      </c>
      <c r="C10" s="31">
        <v>3</v>
      </c>
      <c r="D10" s="32" t="str">
        <f>Пр!M44</f>
        <v>Семенов Сергей</v>
      </c>
      <c r="E10" s="1"/>
      <c r="F10" s="1"/>
      <c r="G10" s="1"/>
      <c r="H10" s="1"/>
      <c r="I10" s="1"/>
      <c r="J10" s="14">
        <v>400</v>
      </c>
    </row>
    <row r="11" spans="1:9" ht="18">
      <c r="A11" s="133">
        <v>465</v>
      </c>
      <c r="B11" s="134" t="s">
        <v>78</v>
      </c>
      <c r="C11" s="31">
        <v>4</v>
      </c>
      <c r="D11" s="32" t="str">
        <f>Пр!M52</f>
        <v>Хуснутдинов Радмир</v>
      </c>
      <c r="E11" s="1"/>
      <c r="F11" s="1"/>
      <c r="G11" s="1"/>
      <c r="H11" s="1"/>
      <c r="I11" s="1"/>
    </row>
    <row r="12" spans="1:9" ht="18">
      <c r="A12" s="133">
        <v>4556</v>
      </c>
      <c r="B12" s="134" t="s">
        <v>17</v>
      </c>
      <c r="C12" s="31">
        <v>5</v>
      </c>
      <c r="D12" s="32" t="str">
        <f>Пр!E56</f>
        <v>Хафизов Булат</v>
      </c>
      <c r="E12" s="1"/>
      <c r="F12" s="1"/>
      <c r="G12" s="1"/>
      <c r="H12" s="1"/>
      <c r="I12" s="1"/>
    </row>
    <row r="13" spans="1:9" ht="18">
      <c r="A13" s="133">
        <v>3575</v>
      </c>
      <c r="B13" s="134" t="s">
        <v>79</v>
      </c>
      <c r="C13" s="31">
        <v>6</v>
      </c>
      <c r="D13" s="32" t="str">
        <f>Пр!E58</f>
        <v>Байрамалов Леонид</v>
      </c>
      <c r="E13" s="1"/>
      <c r="F13" s="1"/>
      <c r="G13" s="1"/>
      <c r="H13" s="1"/>
      <c r="I13" s="1"/>
    </row>
    <row r="14" spans="1:9" ht="18">
      <c r="A14" s="133">
        <v>2452</v>
      </c>
      <c r="B14" s="134" t="s">
        <v>80</v>
      </c>
      <c r="C14" s="31">
        <v>7</v>
      </c>
      <c r="D14" s="32" t="str">
        <f>Пр!E61</f>
        <v>Коврижников Максим</v>
      </c>
      <c r="E14" s="1"/>
      <c r="F14" s="1"/>
      <c r="G14" s="1"/>
      <c r="H14" s="1"/>
      <c r="I14" s="1"/>
    </row>
    <row r="15" spans="1:9" ht="18">
      <c r="A15" s="133">
        <v>5849</v>
      </c>
      <c r="B15" s="134" t="s">
        <v>22</v>
      </c>
      <c r="C15" s="31">
        <v>8</v>
      </c>
      <c r="D15" s="32" t="str">
        <f>Пр!E63</f>
        <v>Хабиров Марс</v>
      </c>
      <c r="E15" s="1"/>
      <c r="F15" s="1"/>
      <c r="G15" s="1"/>
      <c r="H15" s="1"/>
      <c r="I15" s="1"/>
    </row>
    <row r="16" spans="1:9" ht="18">
      <c r="A16" s="133">
        <v>1900</v>
      </c>
      <c r="B16" s="134" t="s">
        <v>75</v>
      </c>
      <c r="C16" s="31">
        <v>9</v>
      </c>
      <c r="D16" s="32" t="str">
        <f>Пр!M58</f>
        <v>Андрющенко Александр</v>
      </c>
      <c r="E16" s="1"/>
      <c r="F16" s="1"/>
      <c r="G16" s="1"/>
      <c r="H16" s="1"/>
      <c r="I16" s="1"/>
    </row>
    <row r="17" spans="1:9" ht="18">
      <c r="A17" s="133">
        <v>4656</v>
      </c>
      <c r="B17" s="134" t="s">
        <v>81</v>
      </c>
      <c r="C17" s="31">
        <v>10</v>
      </c>
      <c r="D17" s="32" t="str">
        <f>Пр!M61</f>
        <v>Валеев Рустам</v>
      </c>
      <c r="E17" s="1"/>
      <c r="F17" s="1"/>
      <c r="G17" s="1"/>
      <c r="H17" s="1"/>
      <c r="I17" s="1"/>
    </row>
    <row r="18" spans="1:9" ht="18">
      <c r="A18" s="133">
        <v>5235</v>
      </c>
      <c r="B18" s="134" t="s">
        <v>68</v>
      </c>
      <c r="C18" s="31">
        <v>11</v>
      </c>
      <c r="D18" s="32" t="str">
        <f>Пр!M65</f>
        <v>Петухова Надежда</v>
      </c>
      <c r="E18" s="1"/>
      <c r="F18" s="1"/>
      <c r="G18" s="1"/>
      <c r="H18" s="1"/>
      <c r="I18" s="1"/>
    </row>
    <row r="19" spans="1:9" ht="18">
      <c r="A19" s="133"/>
      <c r="B19" s="134" t="s">
        <v>32</v>
      </c>
      <c r="C19" s="31">
        <v>12</v>
      </c>
      <c r="D19" s="32">
        <f>Пр!M67</f>
        <v>0</v>
      </c>
      <c r="E19" s="1"/>
      <c r="F19" s="1"/>
      <c r="G19" s="1"/>
      <c r="H19" s="1"/>
      <c r="I19" s="1"/>
    </row>
    <row r="20" spans="1:9" ht="18">
      <c r="A20" s="133"/>
      <c r="B20" s="134" t="s">
        <v>32</v>
      </c>
      <c r="C20" s="31">
        <v>13</v>
      </c>
      <c r="D20" s="32">
        <f>Пр!G68</f>
        <v>0</v>
      </c>
      <c r="E20" s="1"/>
      <c r="F20" s="1"/>
      <c r="G20" s="1"/>
      <c r="H20" s="1"/>
      <c r="I20" s="1"/>
    </row>
    <row r="21" spans="1:9" ht="18">
      <c r="A21" s="133"/>
      <c r="B21" s="134" t="s">
        <v>32</v>
      </c>
      <c r="C21" s="31">
        <v>14</v>
      </c>
      <c r="D21" s="32">
        <f>Пр!G71</f>
        <v>0</v>
      </c>
      <c r="E21" s="1"/>
      <c r="F21" s="1"/>
      <c r="G21" s="1"/>
      <c r="H21" s="1"/>
      <c r="I21" s="1"/>
    </row>
    <row r="22" spans="1:9" ht="18">
      <c r="A22" s="133"/>
      <c r="B22" s="134" t="s">
        <v>32</v>
      </c>
      <c r="C22" s="31">
        <v>15</v>
      </c>
      <c r="D22" s="32">
        <f>Пр!M70</f>
        <v>0</v>
      </c>
      <c r="E22" s="1"/>
      <c r="F22" s="1"/>
      <c r="G22" s="1"/>
      <c r="H22" s="1"/>
      <c r="I22" s="1"/>
    </row>
    <row r="23" spans="1:9" ht="18">
      <c r="A23" s="133"/>
      <c r="B23" s="134" t="s">
        <v>32</v>
      </c>
      <c r="C23" s="31">
        <v>16</v>
      </c>
      <c r="D23" s="32" t="str">
        <f>Пр!M72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4" customFormat="1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86" t="str">
        <f>CONCATENATE(сПр!A3," ",сПр!F3,сПр!G3," ",сПр!H3," ",сПр!I3)</f>
        <v>LX Личный Чемпионат Республики Башкортостан. 34-й  тур. Премиальная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CONCATENATE(сПр!A4," ",сПр!C4)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136">
        <f>сПр!A8</f>
        <v>100</v>
      </c>
      <c r="C6" s="137" t="str">
        <f>сПр!B8</f>
        <v>Аббасов Рустамхон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138">
        <v>1</v>
      </c>
      <c r="D7" s="139">
        <v>100</v>
      </c>
      <c r="E7" s="140" t="s">
        <v>77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136">
        <f>сПр!A23</f>
        <v>0</v>
      </c>
      <c r="C8" s="141" t="str">
        <f>сПр!B23</f>
        <v>_</v>
      </c>
      <c r="D8" s="142"/>
      <c r="E8" s="143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138">
        <v>9</v>
      </c>
      <c r="F9" s="139">
        <v>100</v>
      </c>
      <c r="G9" s="140" t="s">
        <v>77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136">
        <f>сПр!A16</f>
        <v>1900</v>
      </c>
      <c r="C10" s="137" t="str">
        <f>сПр!B16</f>
        <v>Валеев Рустам</v>
      </c>
      <c r="D10" s="51"/>
      <c r="E10" s="143"/>
      <c r="F10" s="144"/>
      <c r="G10" s="143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138">
        <v>2</v>
      </c>
      <c r="D11" s="139">
        <v>1900</v>
      </c>
      <c r="E11" s="145" t="s">
        <v>75</v>
      </c>
      <c r="F11" s="146"/>
      <c r="G11" s="143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136">
        <f>сПр!A15</f>
        <v>5849</v>
      </c>
      <c r="C12" s="141" t="str">
        <f>сПр!B15</f>
        <v>Андрющенко Александр</v>
      </c>
      <c r="D12" s="142"/>
      <c r="E12" s="36"/>
      <c r="F12" s="41"/>
      <c r="G12" s="143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138">
        <v>13</v>
      </c>
      <c r="H13" s="139">
        <v>100</v>
      </c>
      <c r="I13" s="140" t="s">
        <v>77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136">
        <f>сПр!A12</f>
        <v>4556</v>
      </c>
      <c r="C14" s="137" t="str">
        <f>сПр!B12</f>
        <v>Хафизов Булат</v>
      </c>
      <c r="D14" s="51"/>
      <c r="E14" s="36"/>
      <c r="F14" s="41"/>
      <c r="G14" s="143"/>
      <c r="H14" s="144"/>
      <c r="I14" s="143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138">
        <v>3</v>
      </c>
      <c r="D15" s="139">
        <v>4556</v>
      </c>
      <c r="E15" s="147" t="s">
        <v>17</v>
      </c>
      <c r="F15" s="57"/>
      <c r="G15" s="143"/>
      <c r="H15" s="148"/>
      <c r="I15" s="143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136">
        <f>сПр!A19</f>
        <v>0</v>
      </c>
      <c r="C16" s="141" t="str">
        <f>сПр!B19</f>
        <v>_</v>
      </c>
      <c r="D16" s="142"/>
      <c r="E16" s="143"/>
      <c r="F16" s="57"/>
      <c r="G16" s="143"/>
      <c r="H16" s="148"/>
      <c r="I16" s="143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138">
        <v>10</v>
      </c>
      <c r="F17" s="139">
        <v>4556</v>
      </c>
      <c r="G17" s="145" t="s">
        <v>17</v>
      </c>
      <c r="H17" s="146"/>
      <c r="I17" s="143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136">
        <f>сПр!A20</f>
        <v>0</v>
      </c>
      <c r="C18" s="137" t="str">
        <f>сПр!B20</f>
        <v>_</v>
      </c>
      <c r="D18" s="51"/>
      <c r="E18" s="143"/>
      <c r="F18" s="144"/>
      <c r="G18" s="36"/>
      <c r="H18" s="41"/>
      <c r="I18" s="143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138">
        <v>4</v>
      </c>
      <c r="D19" s="139">
        <v>465</v>
      </c>
      <c r="E19" s="145" t="s">
        <v>78</v>
      </c>
      <c r="F19" s="146"/>
      <c r="G19" s="36"/>
      <c r="H19" s="41"/>
      <c r="I19" s="143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136">
        <f>сПр!A11</f>
        <v>465</v>
      </c>
      <c r="C20" s="141" t="str">
        <f>сПр!B11</f>
        <v>Семенов Сергей</v>
      </c>
      <c r="D20" s="142"/>
      <c r="E20" s="36"/>
      <c r="F20" s="41"/>
      <c r="G20" s="36"/>
      <c r="H20" s="41"/>
      <c r="I20" s="143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138">
        <v>15</v>
      </c>
      <c r="J21" s="139">
        <v>100</v>
      </c>
      <c r="K21" s="140" t="s">
        <v>77</v>
      </c>
      <c r="L21" s="140"/>
      <c r="M21" s="140"/>
      <c r="N21" s="140"/>
      <c r="O21" s="140"/>
    </row>
    <row r="22" spans="1:15" ht="12.75">
      <c r="A22" s="37">
        <v>3</v>
      </c>
      <c r="B22" s="136">
        <f>сПр!A10</f>
        <v>4423</v>
      </c>
      <c r="C22" s="137" t="str">
        <f>сПр!B10</f>
        <v>Коврижников Максим</v>
      </c>
      <c r="D22" s="51"/>
      <c r="E22" s="36"/>
      <c r="F22" s="41"/>
      <c r="G22" s="36"/>
      <c r="H22" s="41"/>
      <c r="I22" s="143"/>
      <c r="J22" s="149"/>
      <c r="K22" s="50"/>
      <c r="L22" s="50"/>
      <c r="M22" s="36"/>
      <c r="N22" s="285" t="s">
        <v>33</v>
      </c>
      <c r="O22" s="285"/>
    </row>
    <row r="23" spans="1:15" ht="12.75">
      <c r="A23" s="37"/>
      <c r="B23" s="41"/>
      <c r="C23" s="138">
        <v>5</v>
      </c>
      <c r="D23" s="139">
        <v>4423</v>
      </c>
      <c r="E23" s="140" t="s">
        <v>74</v>
      </c>
      <c r="F23" s="51"/>
      <c r="G23" s="36"/>
      <c r="H23" s="41"/>
      <c r="I23" s="143"/>
      <c r="J23" s="150"/>
      <c r="K23" s="50"/>
      <c r="L23" s="50"/>
      <c r="M23" s="36"/>
      <c r="N23" s="36"/>
      <c r="O23" s="36"/>
    </row>
    <row r="24" spans="1:15" ht="12.75">
      <c r="A24" s="37">
        <v>14</v>
      </c>
      <c r="B24" s="136">
        <f>сПр!A21</f>
        <v>0</v>
      </c>
      <c r="C24" s="141" t="str">
        <f>сПр!B21</f>
        <v>_</v>
      </c>
      <c r="D24" s="142"/>
      <c r="E24" s="143"/>
      <c r="F24" s="57"/>
      <c r="G24" s="36"/>
      <c r="H24" s="41"/>
      <c r="I24" s="143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138">
        <v>11</v>
      </c>
      <c r="F25" s="139">
        <v>3575</v>
      </c>
      <c r="G25" s="140" t="s">
        <v>79</v>
      </c>
      <c r="H25" s="51"/>
      <c r="I25" s="143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136">
        <f>сПр!A18</f>
        <v>5235</v>
      </c>
      <c r="C26" s="137" t="str">
        <f>сПр!B18</f>
        <v>Петухова Надежда</v>
      </c>
      <c r="D26" s="51"/>
      <c r="E26" s="143"/>
      <c r="F26" s="144"/>
      <c r="G26" s="143"/>
      <c r="H26" s="57"/>
      <c r="I26" s="143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138">
        <v>6</v>
      </c>
      <c r="D27" s="139">
        <v>3575</v>
      </c>
      <c r="E27" s="145" t="s">
        <v>79</v>
      </c>
      <c r="F27" s="146"/>
      <c r="G27" s="143"/>
      <c r="H27" s="57"/>
      <c r="I27" s="143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136">
        <f>сПр!A13</f>
        <v>3575</v>
      </c>
      <c r="C28" s="141" t="str">
        <f>сПр!B13</f>
        <v>Байрамалов Леонид</v>
      </c>
      <c r="D28" s="142"/>
      <c r="E28" s="36"/>
      <c r="F28" s="41"/>
      <c r="G28" s="143"/>
      <c r="H28" s="57"/>
      <c r="I28" s="143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138">
        <v>14</v>
      </c>
      <c r="H29" s="139">
        <v>3468</v>
      </c>
      <c r="I29" s="145" t="s">
        <v>73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136">
        <f>сПр!A14</f>
        <v>2452</v>
      </c>
      <c r="C30" s="137" t="str">
        <f>сПр!B14</f>
        <v>Хабиров Марс</v>
      </c>
      <c r="D30" s="51"/>
      <c r="E30" s="36"/>
      <c r="F30" s="41"/>
      <c r="G30" s="143"/>
      <c r="H30" s="14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138">
        <v>7</v>
      </c>
      <c r="D31" s="139">
        <v>4656</v>
      </c>
      <c r="E31" s="140" t="s">
        <v>81</v>
      </c>
      <c r="F31" s="51"/>
      <c r="G31" s="143"/>
      <c r="H31" s="15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136">
        <f>сПр!A17</f>
        <v>4656</v>
      </c>
      <c r="C32" s="141" t="str">
        <f>сПр!B17</f>
        <v>Хуснутдинов Радмир</v>
      </c>
      <c r="D32" s="142"/>
      <c r="E32" s="143"/>
      <c r="F32" s="57"/>
      <c r="G32" s="143"/>
      <c r="H32" s="151"/>
      <c r="I32" s="37">
        <v>-15</v>
      </c>
      <c r="J32" s="152">
        <f>IF(J21=H13,H29,IF(J21=H29,H13,0))</f>
        <v>3468</v>
      </c>
      <c r="K32" s="137" t="str">
        <f>IF(K21=I13,I29,IF(K21=I29,I13,0))</f>
        <v>Семенов Константин</v>
      </c>
      <c r="L32" s="137"/>
      <c r="M32" s="147"/>
      <c r="N32" s="147"/>
      <c r="O32" s="147"/>
    </row>
    <row r="33" spans="1:15" ht="12.75">
      <c r="A33" s="37"/>
      <c r="B33" s="41"/>
      <c r="C33" s="36"/>
      <c r="D33" s="41"/>
      <c r="E33" s="138">
        <v>12</v>
      </c>
      <c r="F33" s="139">
        <v>3468</v>
      </c>
      <c r="G33" s="145" t="s">
        <v>73</v>
      </c>
      <c r="H33" s="153"/>
      <c r="I33" s="36"/>
      <c r="J33" s="36"/>
      <c r="K33" s="50"/>
      <c r="L33" s="50"/>
      <c r="M33" s="36"/>
      <c r="N33" s="285" t="s">
        <v>34</v>
      </c>
      <c r="O33" s="285"/>
    </row>
    <row r="34" spans="1:15" ht="12.75">
      <c r="A34" s="37">
        <v>15</v>
      </c>
      <c r="B34" s="136">
        <f>сПр!A22</f>
        <v>0</v>
      </c>
      <c r="C34" s="137" t="str">
        <f>сПр!B22</f>
        <v>_</v>
      </c>
      <c r="D34" s="51"/>
      <c r="E34" s="143"/>
      <c r="F34" s="14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138">
        <v>8</v>
      </c>
      <c r="D35" s="139">
        <v>3468</v>
      </c>
      <c r="E35" s="145" t="s">
        <v>73</v>
      </c>
      <c r="F35" s="15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136">
        <f>сПр!A9</f>
        <v>3468</v>
      </c>
      <c r="C36" s="141" t="str">
        <f>сПр!B9</f>
        <v>Семенов Константин</v>
      </c>
      <c r="D36" s="15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152">
        <f>IF(D7=B6,B8,IF(D7=B8,B6,0))</f>
        <v>0</v>
      </c>
      <c r="C38" s="137" t="str">
        <f>IF(E7=C6,C8,IF(E7=C8,C6,0))</f>
        <v>_</v>
      </c>
      <c r="D38" s="40"/>
      <c r="E38" s="36"/>
      <c r="F38" s="36"/>
      <c r="G38" s="37">
        <v>-13</v>
      </c>
      <c r="H38" s="152">
        <f>IF(H13=F9,F17,IF(H13=F17,F9,0))</f>
        <v>4556</v>
      </c>
      <c r="I38" s="137" t="str">
        <f>IF(I13=G9,G17,IF(I13=G17,G9,0))</f>
        <v>Хафизов Булат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138">
        <v>16</v>
      </c>
      <c r="D39" s="139">
        <v>5849</v>
      </c>
      <c r="E39" s="155" t="s">
        <v>22</v>
      </c>
      <c r="F39" s="66"/>
      <c r="G39" s="36"/>
      <c r="H39" s="36"/>
      <c r="I39" s="143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152">
        <f>IF(D11=B10,B12,IF(D11=B12,B10,0))</f>
        <v>5849</v>
      </c>
      <c r="C40" s="141" t="str">
        <f>IF(E11=C10,C12,IF(E11=C12,C10,0))</f>
        <v>Андрющенко Александр</v>
      </c>
      <c r="D40" s="154"/>
      <c r="E40" s="138">
        <v>20</v>
      </c>
      <c r="F40" s="139">
        <v>4656</v>
      </c>
      <c r="G40" s="155" t="s">
        <v>81</v>
      </c>
      <c r="H40" s="66"/>
      <c r="I40" s="138">
        <v>26</v>
      </c>
      <c r="J40" s="139">
        <v>4656</v>
      </c>
      <c r="K40" s="155" t="s">
        <v>81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152">
        <f>IF(F33=D31,D35,IF(F33=D35,D31,0))</f>
        <v>4656</v>
      </c>
      <c r="E41" s="141" t="str">
        <f>IF(G33=E31,E35,IF(G33=E35,E31,0))</f>
        <v>Хуснутдинов Радмир</v>
      </c>
      <c r="F41" s="154"/>
      <c r="G41" s="143"/>
      <c r="H41" s="151"/>
      <c r="I41" s="143"/>
      <c r="J41" s="149"/>
      <c r="K41" s="143"/>
      <c r="L41" s="50"/>
      <c r="M41" s="36"/>
      <c r="N41" s="36"/>
      <c r="O41" s="36"/>
    </row>
    <row r="42" spans="1:15" ht="12.75">
      <c r="A42" s="37">
        <v>-3</v>
      </c>
      <c r="B42" s="152">
        <f>IF(D15=B14,B16,IF(D15=B16,B14,0))</f>
        <v>0</v>
      </c>
      <c r="C42" s="137" t="str">
        <f>IF(E15=C14,C16,IF(E15=C16,C14,0))</f>
        <v>_</v>
      </c>
      <c r="D42" s="40"/>
      <c r="E42" s="36"/>
      <c r="F42" s="36"/>
      <c r="G42" s="138">
        <v>24</v>
      </c>
      <c r="H42" s="139">
        <v>4656</v>
      </c>
      <c r="I42" s="156" t="s">
        <v>81</v>
      </c>
      <c r="J42" s="150"/>
      <c r="K42" s="143"/>
      <c r="L42" s="50"/>
      <c r="M42" s="36"/>
      <c r="N42" s="36"/>
      <c r="O42" s="36"/>
    </row>
    <row r="43" spans="1:15" ht="12.75">
      <c r="A43" s="37"/>
      <c r="B43" s="37"/>
      <c r="C43" s="138">
        <v>17</v>
      </c>
      <c r="D43" s="139"/>
      <c r="E43" s="155"/>
      <c r="F43" s="66"/>
      <c r="G43" s="143"/>
      <c r="H43" s="50"/>
      <c r="I43" s="50"/>
      <c r="J43" s="50"/>
      <c r="K43" s="143"/>
      <c r="L43" s="50"/>
      <c r="M43" s="36"/>
      <c r="N43" s="36"/>
      <c r="O43" s="36"/>
    </row>
    <row r="44" spans="1:15" ht="12.75">
      <c r="A44" s="37">
        <v>-4</v>
      </c>
      <c r="B44" s="152">
        <f>IF(D19=B18,B20,IF(D19=B20,B18,0))</f>
        <v>0</v>
      </c>
      <c r="C44" s="141" t="str">
        <f>IF(E19=C18,C20,IF(E19=C20,C18,0))</f>
        <v>_</v>
      </c>
      <c r="D44" s="154"/>
      <c r="E44" s="138">
        <v>21</v>
      </c>
      <c r="F44" s="139">
        <v>4423</v>
      </c>
      <c r="G44" s="156" t="s">
        <v>74</v>
      </c>
      <c r="H44" s="66"/>
      <c r="I44" s="50"/>
      <c r="J44" s="50"/>
      <c r="K44" s="138">
        <v>28</v>
      </c>
      <c r="L44" s="139">
        <v>465</v>
      </c>
      <c r="M44" s="155" t="s">
        <v>78</v>
      </c>
      <c r="N44" s="147"/>
      <c r="O44" s="147"/>
    </row>
    <row r="45" spans="1:15" ht="12.75">
      <c r="A45" s="37"/>
      <c r="B45" s="37"/>
      <c r="C45" s="37">
        <v>-11</v>
      </c>
      <c r="D45" s="152">
        <f>IF(F25=D23,D27,IF(F25=D27,D23,0))</f>
        <v>4423</v>
      </c>
      <c r="E45" s="141" t="str">
        <f>IF(G25=E23,E27,IF(G25=E27,E23,0))</f>
        <v>Коврижников Максим</v>
      </c>
      <c r="F45" s="154"/>
      <c r="G45" s="36"/>
      <c r="H45" s="36"/>
      <c r="I45" s="50"/>
      <c r="J45" s="50"/>
      <c r="K45" s="143"/>
      <c r="L45" s="50"/>
      <c r="M45" s="36"/>
      <c r="N45" s="285" t="s">
        <v>35</v>
      </c>
      <c r="O45" s="285"/>
    </row>
    <row r="46" spans="1:15" ht="12.75">
      <c r="A46" s="37">
        <v>-5</v>
      </c>
      <c r="B46" s="152">
        <f>IF(D23=B22,B24,IF(D23=B24,B22,0))</f>
        <v>0</v>
      </c>
      <c r="C46" s="137" t="str">
        <f>IF(E23=C22,C24,IF(E23=C24,C22,0))</f>
        <v>_</v>
      </c>
      <c r="D46" s="40"/>
      <c r="E46" s="36"/>
      <c r="F46" s="36"/>
      <c r="G46" s="37">
        <v>-14</v>
      </c>
      <c r="H46" s="152">
        <f>IF(H29=F25,F33,IF(H29=F33,F25,0))</f>
        <v>3575</v>
      </c>
      <c r="I46" s="137" t="str">
        <f>IF(I29=G25,G33,IF(I29=G33,G25,0))</f>
        <v>Байрамалов Леонид</v>
      </c>
      <c r="J46" s="40"/>
      <c r="K46" s="143"/>
      <c r="L46" s="50"/>
      <c r="M46" s="50"/>
      <c r="N46" s="36"/>
      <c r="O46" s="36"/>
    </row>
    <row r="47" spans="1:15" ht="12.75">
      <c r="A47" s="37"/>
      <c r="B47" s="37"/>
      <c r="C47" s="138">
        <v>18</v>
      </c>
      <c r="D47" s="139">
        <v>5235</v>
      </c>
      <c r="E47" s="155" t="s">
        <v>68</v>
      </c>
      <c r="F47" s="66"/>
      <c r="G47" s="36"/>
      <c r="H47" s="36"/>
      <c r="I47" s="157"/>
      <c r="J47" s="50"/>
      <c r="K47" s="143"/>
      <c r="L47" s="50"/>
      <c r="M47" s="50"/>
      <c r="N47" s="36"/>
      <c r="O47" s="36"/>
    </row>
    <row r="48" spans="1:15" ht="12.75">
      <c r="A48" s="37">
        <v>-6</v>
      </c>
      <c r="B48" s="152">
        <f>IF(D27=B26,B28,IF(D27=B28,B26,0))</f>
        <v>5235</v>
      </c>
      <c r="C48" s="141" t="str">
        <f>IF(E27=C26,C28,IF(E27=C28,C26,0))</f>
        <v>Петухова Надежда</v>
      </c>
      <c r="D48" s="154"/>
      <c r="E48" s="138">
        <v>22</v>
      </c>
      <c r="F48" s="139">
        <v>465</v>
      </c>
      <c r="G48" s="155" t="s">
        <v>78</v>
      </c>
      <c r="H48" s="66"/>
      <c r="I48" s="138">
        <v>27</v>
      </c>
      <c r="J48" s="139">
        <v>465</v>
      </c>
      <c r="K48" s="156" t="s">
        <v>78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152">
        <f>IF(F17=D15,D19,IF(F17=D19,D15,0))</f>
        <v>465</v>
      </c>
      <c r="E49" s="141" t="str">
        <f>IF(G17=E15,E19,IF(G17=E19,E15,0))</f>
        <v>Семенов Сергей</v>
      </c>
      <c r="F49" s="154"/>
      <c r="G49" s="143"/>
      <c r="H49" s="151"/>
      <c r="I49" s="143"/>
      <c r="J49" s="149"/>
      <c r="K49" s="36"/>
      <c r="L49" s="36"/>
      <c r="M49" s="50"/>
      <c r="N49" s="36"/>
      <c r="O49" s="36"/>
    </row>
    <row r="50" spans="1:15" ht="12.75">
      <c r="A50" s="37">
        <v>-7</v>
      </c>
      <c r="B50" s="152">
        <f>IF(D31=B30,B32,IF(D31=B32,B30,0))</f>
        <v>2452</v>
      </c>
      <c r="C50" s="137" t="str">
        <f>IF(E31=C30,C32,IF(E31=C32,C30,0))</f>
        <v>Хабиров Марс</v>
      </c>
      <c r="D50" s="40"/>
      <c r="E50" s="36"/>
      <c r="F50" s="36"/>
      <c r="G50" s="138">
        <v>25</v>
      </c>
      <c r="H50" s="139">
        <v>465</v>
      </c>
      <c r="I50" s="156" t="s">
        <v>78</v>
      </c>
      <c r="J50" s="150"/>
      <c r="K50" s="36"/>
      <c r="L50" s="36"/>
      <c r="M50" s="50"/>
      <c r="N50" s="36"/>
      <c r="O50" s="36"/>
    </row>
    <row r="51" spans="1:15" ht="12.75">
      <c r="A51" s="37"/>
      <c r="B51" s="37"/>
      <c r="C51" s="138">
        <v>19</v>
      </c>
      <c r="D51" s="139">
        <v>2452</v>
      </c>
      <c r="E51" s="155" t="s">
        <v>80</v>
      </c>
      <c r="F51" s="66"/>
      <c r="G51" s="143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152">
        <f>IF(D35=B34,B36,IF(D35=B36,B34,0))</f>
        <v>0</v>
      </c>
      <c r="C52" s="141" t="str">
        <f>IF(E35=C34,C36,IF(E35=C36,C34,0))</f>
        <v>_</v>
      </c>
      <c r="D52" s="154"/>
      <c r="E52" s="138">
        <v>23</v>
      </c>
      <c r="F52" s="139">
        <v>2452</v>
      </c>
      <c r="G52" s="156" t="s">
        <v>80</v>
      </c>
      <c r="H52" s="66"/>
      <c r="I52" s="50"/>
      <c r="J52" s="50"/>
      <c r="K52" s="37">
        <v>-28</v>
      </c>
      <c r="L52" s="152">
        <f>IF(L44=J40,J48,IF(L44=J48,J40,0))</f>
        <v>4656</v>
      </c>
      <c r="M52" s="137" t="str">
        <f>IF(M44=K40,K48,IF(M44=K48,K40,0))</f>
        <v>Хуснутдинов Радмир</v>
      </c>
      <c r="N52" s="147"/>
      <c r="O52" s="147"/>
    </row>
    <row r="53" spans="1:15" ht="12.75">
      <c r="A53" s="37"/>
      <c r="B53" s="37"/>
      <c r="C53" s="69">
        <v>-9</v>
      </c>
      <c r="D53" s="152">
        <f>IF(F9=D7,D11,IF(F9=D11,D7,0))</f>
        <v>1900</v>
      </c>
      <c r="E53" s="141" t="str">
        <f>IF(G9=E7,E11,IF(G9=E11,E7,0))</f>
        <v>Валеев Рустам</v>
      </c>
      <c r="F53" s="154"/>
      <c r="G53" s="36"/>
      <c r="H53" s="36"/>
      <c r="I53" s="50"/>
      <c r="J53" s="50"/>
      <c r="K53" s="36"/>
      <c r="L53" s="36"/>
      <c r="M53" s="70"/>
      <c r="N53" s="285" t="s">
        <v>36</v>
      </c>
      <c r="O53" s="28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152">
        <f>IF(J40=H38,H42,IF(J40=H42,H38,0))</f>
        <v>4556</v>
      </c>
      <c r="C55" s="137" t="str">
        <f>IF(K40=I38,I42,IF(K40=I42,I38,0))</f>
        <v>Хафизов Булат</v>
      </c>
      <c r="D55" s="40"/>
      <c r="E55" s="36"/>
      <c r="F55" s="36"/>
      <c r="G55" s="37">
        <v>-20</v>
      </c>
      <c r="H55" s="152">
        <f>IF(F40=D39,D41,IF(F40=D41,D39,0))</f>
        <v>5849</v>
      </c>
      <c r="I55" s="137" t="str">
        <f>IF(G40=E39,E41,IF(G40=E41,E39,0))</f>
        <v>Андрющенко Александр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138">
        <v>29</v>
      </c>
      <c r="D56" s="139">
        <v>4556</v>
      </c>
      <c r="E56" s="140" t="s">
        <v>17</v>
      </c>
      <c r="F56" s="45"/>
      <c r="G56" s="37"/>
      <c r="H56" s="37"/>
      <c r="I56" s="138">
        <v>31</v>
      </c>
      <c r="J56" s="139">
        <v>5849</v>
      </c>
      <c r="K56" s="140" t="s">
        <v>22</v>
      </c>
      <c r="L56" s="45"/>
      <c r="M56" s="36"/>
      <c r="N56" s="36"/>
      <c r="O56" s="36"/>
    </row>
    <row r="57" spans="1:15" ht="12.75">
      <c r="A57" s="37">
        <v>-27</v>
      </c>
      <c r="B57" s="152">
        <f>IF(J48=H46,H50,IF(J48=H50,H46,0))</f>
        <v>3575</v>
      </c>
      <c r="C57" s="141" t="str">
        <f>IF(K48=I46,I50,IF(K48=I50,I46,0))</f>
        <v>Байрамалов Леонид</v>
      </c>
      <c r="D57" s="154"/>
      <c r="E57" s="71" t="s">
        <v>37</v>
      </c>
      <c r="F57" s="71"/>
      <c r="G57" s="37">
        <v>-21</v>
      </c>
      <c r="H57" s="152">
        <f>IF(F44=D43,D45,IF(F44=D45,D43,0))</f>
        <v>0</v>
      </c>
      <c r="I57" s="141">
        <f>IF(G44=E43,E45,IF(G44=E45,E43,0))</f>
        <v>0</v>
      </c>
      <c r="J57" s="154"/>
      <c r="K57" s="143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152">
        <f>IF(D56=B55,B57,IF(D56=B57,B55,0))</f>
        <v>3575</v>
      </c>
      <c r="E58" s="137" t="str">
        <f>IF(E56=C55,C57,IF(E56=C57,C55,0))</f>
        <v>Байрамалов Леонид</v>
      </c>
      <c r="F58" s="40"/>
      <c r="G58" s="37"/>
      <c r="H58" s="37"/>
      <c r="I58" s="36"/>
      <c r="J58" s="36"/>
      <c r="K58" s="138">
        <v>33</v>
      </c>
      <c r="L58" s="139">
        <v>5849</v>
      </c>
      <c r="M58" s="140" t="s">
        <v>22</v>
      </c>
      <c r="N58" s="147"/>
      <c r="O58" s="147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152">
        <f>IF(F48=D47,D49,IF(F48=D49,D47,0))</f>
        <v>5235</v>
      </c>
      <c r="I59" s="137" t="str">
        <f>IF(G48=E47,E49,IF(G48=E49,E47,0))</f>
        <v>Петухова Надежда</v>
      </c>
      <c r="J59" s="40"/>
      <c r="K59" s="143"/>
      <c r="L59" s="50"/>
      <c r="M59" s="36"/>
      <c r="N59" s="285" t="s">
        <v>39</v>
      </c>
      <c r="O59" s="285"/>
    </row>
    <row r="60" spans="1:15" ht="12.75">
      <c r="A60" s="37">
        <v>-24</v>
      </c>
      <c r="B60" s="152">
        <f>IF(H42=F40,F44,IF(H42=F44,F40,0))</f>
        <v>4423</v>
      </c>
      <c r="C60" s="137" t="str">
        <f>IF(I42=G40,G44,IF(I42=G44,G40,0))</f>
        <v>Коврижников Максим</v>
      </c>
      <c r="D60" s="40"/>
      <c r="E60" s="36"/>
      <c r="F60" s="36"/>
      <c r="G60" s="37"/>
      <c r="H60" s="37"/>
      <c r="I60" s="138">
        <v>32</v>
      </c>
      <c r="J60" s="139">
        <v>1900</v>
      </c>
      <c r="K60" s="145" t="s">
        <v>75</v>
      </c>
      <c r="L60" s="45"/>
      <c r="M60" s="72"/>
      <c r="N60" s="36"/>
      <c r="O60" s="36"/>
    </row>
    <row r="61" spans="1:15" ht="12.75">
      <c r="A61" s="37"/>
      <c r="B61" s="37"/>
      <c r="C61" s="138">
        <v>30</v>
      </c>
      <c r="D61" s="139">
        <v>4423</v>
      </c>
      <c r="E61" s="140" t="s">
        <v>74</v>
      </c>
      <c r="F61" s="45"/>
      <c r="G61" s="37">
        <v>-23</v>
      </c>
      <c r="H61" s="152">
        <f>IF(F52=D51,D53,IF(F52=D53,D51,0))</f>
        <v>1900</v>
      </c>
      <c r="I61" s="141" t="str">
        <f>IF(G52=E51,E53,IF(G52=E53,E51,0))</f>
        <v>Валеев Рустам</v>
      </c>
      <c r="J61" s="154"/>
      <c r="K61" s="37">
        <v>-33</v>
      </c>
      <c r="L61" s="152">
        <f>IF(L58=J56,J60,IF(L58=J60,J56,0))</f>
        <v>1900</v>
      </c>
      <c r="M61" s="137" t="str">
        <f>IF(M58=K56,K60,IF(M58=K60,K56,0))</f>
        <v>Валеев Рустам</v>
      </c>
      <c r="N61" s="147"/>
      <c r="O61" s="147"/>
    </row>
    <row r="62" spans="1:15" ht="12.75">
      <c r="A62" s="37">
        <v>-25</v>
      </c>
      <c r="B62" s="152">
        <f>IF(H50=F48,F52,IF(H50=F52,F48,0))</f>
        <v>2452</v>
      </c>
      <c r="C62" s="141" t="str">
        <f>IF(I50=G48,G52,IF(I50=G52,G48,0))</f>
        <v>Хабиров Марс</v>
      </c>
      <c r="D62" s="15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285" t="s">
        <v>41</v>
      </c>
      <c r="O62" s="285"/>
    </row>
    <row r="63" spans="1:15" ht="12.75">
      <c r="A63" s="37"/>
      <c r="B63" s="37"/>
      <c r="C63" s="37">
        <v>-30</v>
      </c>
      <c r="D63" s="152">
        <f>IF(D61=B60,B62,IF(D61=B62,B60,0))</f>
        <v>2452</v>
      </c>
      <c r="E63" s="137" t="str">
        <f>IF(E61=C60,C62,IF(E61=C62,C60,0))</f>
        <v>Хабиров Марс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152">
        <f>IF(J56=H55,H57,IF(J56=H57,H55,0))</f>
        <v>0</v>
      </c>
      <c r="K64" s="137">
        <f>IF(K56=I55,I57,IF(K56=I57,I55,0))</f>
        <v>0</v>
      </c>
      <c r="L64" s="40"/>
      <c r="M64" s="36"/>
      <c r="N64" s="36"/>
      <c r="O64" s="36"/>
    </row>
    <row r="65" spans="1:15" ht="12.75">
      <c r="A65" s="37">
        <v>-16</v>
      </c>
      <c r="B65" s="152">
        <f>IF(D39=B38,B40,IF(D39=B40,B38,0))</f>
        <v>0</v>
      </c>
      <c r="C65" s="137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138">
        <v>34</v>
      </c>
      <c r="L65" s="139">
        <v>5235</v>
      </c>
      <c r="M65" s="140" t="s">
        <v>68</v>
      </c>
      <c r="N65" s="147"/>
      <c r="O65" s="147"/>
    </row>
    <row r="66" spans="1:15" ht="12.75">
      <c r="A66" s="37"/>
      <c r="B66" s="37"/>
      <c r="C66" s="138">
        <v>35</v>
      </c>
      <c r="D66" s="139"/>
      <c r="E66" s="140"/>
      <c r="F66" s="45"/>
      <c r="G66" s="36"/>
      <c r="H66" s="36"/>
      <c r="I66" s="37">
        <v>-32</v>
      </c>
      <c r="J66" s="152">
        <f>IF(J60=H59,H61,IF(J60=H61,H59,0))</f>
        <v>5235</v>
      </c>
      <c r="K66" s="141" t="str">
        <f>IF(K60=I59,I61,IF(K60=I61,I59,0))</f>
        <v>Петухова Надежда</v>
      </c>
      <c r="L66" s="40"/>
      <c r="M66" s="36"/>
      <c r="N66" s="285" t="s">
        <v>43</v>
      </c>
      <c r="O66" s="285"/>
    </row>
    <row r="67" spans="1:15" ht="12.75">
      <c r="A67" s="37">
        <v>-17</v>
      </c>
      <c r="B67" s="152">
        <f>IF(D43=B42,B44,IF(D43=B44,B42,0))</f>
        <v>0</v>
      </c>
      <c r="C67" s="141">
        <f>IF(E43=C42,C44,IF(E43=C44,C42,0))</f>
        <v>0</v>
      </c>
      <c r="D67" s="154"/>
      <c r="E67" s="143"/>
      <c r="F67" s="50"/>
      <c r="G67" s="50"/>
      <c r="H67" s="50"/>
      <c r="I67" s="37"/>
      <c r="J67" s="37"/>
      <c r="K67" s="37">
        <v>-34</v>
      </c>
      <c r="L67" s="152">
        <f>IF(L65=J64,J66,IF(L65=J66,J64,0))</f>
        <v>0</v>
      </c>
      <c r="M67" s="137">
        <f>IF(M65=K64,K66,IF(M65=K66,K64,0))</f>
        <v>0</v>
      </c>
      <c r="N67" s="147"/>
      <c r="O67" s="147"/>
    </row>
    <row r="68" spans="1:15" ht="12.75">
      <c r="A68" s="37"/>
      <c r="B68" s="37"/>
      <c r="C68" s="36"/>
      <c r="D68" s="36"/>
      <c r="E68" s="138">
        <v>37</v>
      </c>
      <c r="F68" s="139"/>
      <c r="G68" s="140"/>
      <c r="H68" s="45"/>
      <c r="I68" s="37"/>
      <c r="J68" s="37"/>
      <c r="K68" s="36"/>
      <c r="L68" s="36"/>
      <c r="M68" s="36"/>
      <c r="N68" s="285" t="s">
        <v>44</v>
      </c>
      <c r="O68" s="285"/>
    </row>
    <row r="69" spans="1:15" ht="12.75">
      <c r="A69" s="37">
        <v>-18</v>
      </c>
      <c r="B69" s="152">
        <f>IF(D47=B46,B48,IF(D47=B48,B46,0))</f>
        <v>0</v>
      </c>
      <c r="C69" s="137" t="str">
        <f>IF(E47=C46,C48,IF(E47=C48,C46,0))</f>
        <v>_</v>
      </c>
      <c r="D69" s="40"/>
      <c r="E69" s="143"/>
      <c r="F69" s="50"/>
      <c r="G69" s="73" t="s">
        <v>45</v>
      </c>
      <c r="H69" s="73"/>
      <c r="I69" s="37">
        <v>-35</v>
      </c>
      <c r="J69" s="152">
        <f>IF(D66=B65,B67,IF(D66=B67,B65,0))</f>
        <v>0</v>
      </c>
      <c r="K69" s="137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138">
        <v>36</v>
      </c>
      <c r="D70" s="139"/>
      <c r="E70" s="145"/>
      <c r="F70" s="45"/>
      <c r="G70" s="72"/>
      <c r="H70" s="72"/>
      <c r="I70" s="37"/>
      <c r="J70" s="37"/>
      <c r="K70" s="138">
        <v>38</v>
      </c>
      <c r="L70" s="139"/>
      <c r="M70" s="140"/>
      <c r="N70" s="147"/>
      <c r="O70" s="147"/>
    </row>
    <row r="71" spans="1:15" ht="12.75">
      <c r="A71" s="37">
        <v>-19</v>
      </c>
      <c r="B71" s="152">
        <f>IF(D51=B50,B52,IF(D51=B52,B50,0))</f>
        <v>0</v>
      </c>
      <c r="C71" s="141" t="str">
        <f>IF(E51=C50,C52,IF(E51=C52,C50,0))</f>
        <v>_</v>
      </c>
      <c r="D71" s="154"/>
      <c r="E71" s="37">
        <v>-37</v>
      </c>
      <c r="F71" s="152">
        <f>IF(F68=D66,D70,IF(F68=D70,D66,0))</f>
        <v>0</v>
      </c>
      <c r="G71" s="137">
        <f>IF(G68=E66,E70,IF(G68=E70,E66,0))</f>
        <v>0</v>
      </c>
      <c r="H71" s="40"/>
      <c r="I71" s="37">
        <v>-36</v>
      </c>
      <c r="J71" s="152">
        <f>IF(D70=B69,B71,IF(D70=B71,B69,0))</f>
        <v>0</v>
      </c>
      <c r="K71" s="141">
        <f>IF(E70=C69,C71,IF(E70=C71,C69,0))</f>
        <v>0</v>
      </c>
      <c r="L71" s="40"/>
      <c r="M71" s="36"/>
      <c r="N71" s="285" t="s">
        <v>46</v>
      </c>
      <c r="O71" s="28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152">
        <f>IF(L70=J69,J71,IF(L70=J71,J69,0))</f>
        <v>0</v>
      </c>
      <c r="M72" s="137" t="str">
        <f>IF(M70=K69,K71,IF(M70=K71,K69,0))</f>
        <v>_</v>
      </c>
      <c r="N72" s="147"/>
      <c r="O72" s="14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85" t="s">
        <v>48</v>
      </c>
      <c r="O73" s="28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Пр!D7</f>
        <v>100</v>
      </c>
      <c r="C2" s="161" t="str">
        <f>Пр!E7</f>
        <v>Аббасов Рустамхон</v>
      </c>
      <c r="D2" s="162" t="str">
        <f>Пр!C38</f>
        <v>_</v>
      </c>
      <c r="E2" s="163">
        <f>Пр!B38</f>
        <v>0</v>
      </c>
    </row>
    <row r="3" spans="1:5" ht="12.75">
      <c r="A3" s="159">
        <v>2</v>
      </c>
      <c r="B3" s="160">
        <f>Пр!D11</f>
        <v>1900</v>
      </c>
      <c r="C3" s="161" t="str">
        <f>Пр!E11</f>
        <v>Валеев Рустам</v>
      </c>
      <c r="D3" s="162" t="str">
        <f>Пр!C40</f>
        <v>Андрющенко Александр</v>
      </c>
      <c r="E3" s="163">
        <f>Пр!B40</f>
        <v>5849</v>
      </c>
    </row>
    <row r="4" spans="1:5" ht="12.75">
      <c r="A4" s="159">
        <v>3</v>
      </c>
      <c r="B4" s="160">
        <f>Пр!D15</f>
        <v>4556</v>
      </c>
      <c r="C4" s="161" t="str">
        <f>Пр!E15</f>
        <v>Хафизов Булат</v>
      </c>
      <c r="D4" s="162" t="str">
        <f>Пр!C42</f>
        <v>_</v>
      </c>
      <c r="E4" s="163">
        <f>Пр!B42</f>
        <v>0</v>
      </c>
    </row>
    <row r="5" spans="1:5" ht="12.75">
      <c r="A5" s="159">
        <v>4</v>
      </c>
      <c r="B5" s="160">
        <f>Пр!D19</f>
        <v>465</v>
      </c>
      <c r="C5" s="161" t="str">
        <f>Пр!E19</f>
        <v>Семенов Сергей</v>
      </c>
      <c r="D5" s="162" t="str">
        <f>Пр!C44</f>
        <v>_</v>
      </c>
      <c r="E5" s="163">
        <f>Пр!B44</f>
        <v>0</v>
      </c>
    </row>
    <row r="6" spans="1:5" ht="12.75">
      <c r="A6" s="159">
        <v>5</v>
      </c>
      <c r="B6" s="160">
        <f>Пр!D23</f>
        <v>4423</v>
      </c>
      <c r="C6" s="161" t="str">
        <f>Пр!E23</f>
        <v>Коврижников Максим</v>
      </c>
      <c r="D6" s="162" t="str">
        <f>Пр!C46</f>
        <v>_</v>
      </c>
      <c r="E6" s="163">
        <f>Пр!B46</f>
        <v>0</v>
      </c>
    </row>
    <row r="7" spans="1:5" ht="12.75">
      <c r="A7" s="159">
        <v>6</v>
      </c>
      <c r="B7" s="160">
        <f>Пр!D27</f>
        <v>3575</v>
      </c>
      <c r="C7" s="161" t="str">
        <f>Пр!E27</f>
        <v>Байрамалов Леонид</v>
      </c>
      <c r="D7" s="162" t="str">
        <f>Пр!C48</f>
        <v>Петухова Надежда</v>
      </c>
      <c r="E7" s="163">
        <f>Пр!B48</f>
        <v>5235</v>
      </c>
    </row>
    <row r="8" spans="1:5" ht="12.75">
      <c r="A8" s="159">
        <v>7</v>
      </c>
      <c r="B8" s="160">
        <f>Пр!D31</f>
        <v>4656</v>
      </c>
      <c r="C8" s="161" t="str">
        <f>Пр!E31</f>
        <v>Хуснутдинов Радмир</v>
      </c>
      <c r="D8" s="162" t="str">
        <f>Пр!C50</f>
        <v>Хабиров Марс</v>
      </c>
      <c r="E8" s="163">
        <f>Пр!B50</f>
        <v>2452</v>
      </c>
    </row>
    <row r="9" spans="1:5" ht="12.75">
      <c r="A9" s="159">
        <v>8</v>
      </c>
      <c r="B9" s="160">
        <f>Пр!D35</f>
        <v>3468</v>
      </c>
      <c r="C9" s="161" t="str">
        <f>Пр!E35</f>
        <v>Семенов Константин</v>
      </c>
      <c r="D9" s="162" t="str">
        <f>Пр!C52</f>
        <v>_</v>
      </c>
      <c r="E9" s="163">
        <f>Пр!B52</f>
        <v>0</v>
      </c>
    </row>
    <row r="10" spans="1:5" ht="12.75">
      <c r="A10" s="159">
        <v>9</v>
      </c>
      <c r="B10" s="160">
        <f>Пр!F9</f>
        <v>100</v>
      </c>
      <c r="C10" s="161" t="str">
        <f>Пр!G9</f>
        <v>Аббасов Рустамхон</v>
      </c>
      <c r="D10" s="162" t="str">
        <f>Пр!E53</f>
        <v>Валеев Рустам</v>
      </c>
      <c r="E10" s="163">
        <f>Пр!D53</f>
        <v>1900</v>
      </c>
    </row>
    <row r="11" spans="1:5" ht="12.75">
      <c r="A11" s="159">
        <v>10</v>
      </c>
      <c r="B11" s="160">
        <f>Пр!F17</f>
        <v>4556</v>
      </c>
      <c r="C11" s="161" t="str">
        <f>Пр!G17</f>
        <v>Хафизов Булат</v>
      </c>
      <c r="D11" s="162" t="str">
        <f>Пр!E49</f>
        <v>Семенов Сергей</v>
      </c>
      <c r="E11" s="163">
        <f>Пр!D49</f>
        <v>465</v>
      </c>
    </row>
    <row r="12" spans="1:5" ht="12.75">
      <c r="A12" s="159">
        <v>11</v>
      </c>
      <c r="B12" s="160">
        <f>Пр!F25</f>
        <v>3575</v>
      </c>
      <c r="C12" s="161" t="str">
        <f>Пр!G25</f>
        <v>Байрамалов Леонид</v>
      </c>
      <c r="D12" s="162" t="str">
        <f>Пр!E45</f>
        <v>Коврижников Максим</v>
      </c>
      <c r="E12" s="163">
        <f>Пр!D45</f>
        <v>4423</v>
      </c>
    </row>
    <row r="13" spans="1:5" ht="12.75">
      <c r="A13" s="159">
        <v>12</v>
      </c>
      <c r="B13" s="160">
        <f>Пр!F33</f>
        <v>3468</v>
      </c>
      <c r="C13" s="161" t="str">
        <f>Пр!G33</f>
        <v>Семенов Константин</v>
      </c>
      <c r="D13" s="162" t="str">
        <f>Пр!E41</f>
        <v>Хуснутдинов Радмир</v>
      </c>
      <c r="E13" s="163">
        <f>Пр!D41</f>
        <v>4656</v>
      </c>
    </row>
    <row r="14" spans="1:5" ht="12.75">
      <c r="A14" s="159">
        <v>13</v>
      </c>
      <c r="B14" s="160">
        <f>Пр!H13</f>
        <v>100</v>
      </c>
      <c r="C14" s="161" t="str">
        <f>Пр!I13</f>
        <v>Аббасов Рустамхон</v>
      </c>
      <c r="D14" s="162" t="str">
        <f>Пр!I38</f>
        <v>Хафизов Булат</v>
      </c>
      <c r="E14" s="163">
        <f>Пр!H38</f>
        <v>4556</v>
      </c>
    </row>
    <row r="15" spans="1:5" ht="12.75">
      <c r="A15" s="159">
        <v>14</v>
      </c>
      <c r="B15" s="160">
        <f>Пр!H29</f>
        <v>3468</v>
      </c>
      <c r="C15" s="161" t="str">
        <f>Пр!I29</f>
        <v>Семенов Константин</v>
      </c>
      <c r="D15" s="162" t="str">
        <f>Пр!I46</f>
        <v>Байрамалов Леонид</v>
      </c>
      <c r="E15" s="163">
        <f>Пр!H46</f>
        <v>3575</v>
      </c>
    </row>
    <row r="16" spans="1:5" ht="12.75">
      <c r="A16" s="159">
        <v>15</v>
      </c>
      <c r="B16" s="160">
        <f>Пр!J21</f>
        <v>100</v>
      </c>
      <c r="C16" s="161" t="str">
        <f>Пр!K21</f>
        <v>Аббасов Рустамхон</v>
      </c>
      <c r="D16" s="162" t="str">
        <f>Пр!K32</f>
        <v>Семенов Константин</v>
      </c>
      <c r="E16" s="163">
        <f>Пр!J32</f>
        <v>3468</v>
      </c>
    </row>
    <row r="17" spans="1:5" ht="12.75">
      <c r="A17" s="159">
        <v>16</v>
      </c>
      <c r="B17" s="160">
        <f>Пр!D39</f>
        <v>5849</v>
      </c>
      <c r="C17" s="161" t="str">
        <f>Пр!E39</f>
        <v>Андрющенко Александр</v>
      </c>
      <c r="D17" s="162" t="str">
        <f>Пр!C65</f>
        <v>_</v>
      </c>
      <c r="E17" s="163">
        <f>Пр!B65</f>
        <v>0</v>
      </c>
    </row>
    <row r="18" spans="1:5" ht="12.75">
      <c r="A18" s="159">
        <v>17</v>
      </c>
      <c r="B18" s="160">
        <f>Пр!D43</f>
        <v>0</v>
      </c>
      <c r="C18" s="161">
        <f>Пр!E43</f>
        <v>0</v>
      </c>
      <c r="D18" s="162">
        <f>Пр!C67</f>
        <v>0</v>
      </c>
      <c r="E18" s="163">
        <f>Пр!B67</f>
        <v>0</v>
      </c>
    </row>
    <row r="19" spans="1:5" ht="12.75">
      <c r="A19" s="159">
        <v>18</v>
      </c>
      <c r="B19" s="160">
        <f>Пр!D47</f>
        <v>5235</v>
      </c>
      <c r="C19" s="161" t="str">
        <f>Пр!E47</f>
        <v>Петухова Надежда</v>
      </c>
      <c r="D19" s="162" t="str">
        <f>Пр!C69</f>
        <v>_</v>
      </c>
      <c r="E19" s="163">
        <f>Пр!B69</f>
        <v>0</v>
      </c>
    </row>
    <row r="20" spans="1:5" ht="12.75">
      <c r="A20" s="159">
        <v>19</v>
      </c>
      <c r="B20" s="160">
        <f>Пр!D51</f>
        <v>2452</v>
      </c>
      <c r="C20" s="161" t="str">
        <f>Пр!E51</f>
        <v>Хабиров Марс</v>
      </c>
      <c r="D20" s="162" t="str">
        <f>Пр!C71</f>
        <v>_</v>
      </c>
      <c r="E20" s="163">
        <f>Пр!B71</f>
        <v>0</v>
      </c>
    </row>
    <row r="21" spans="1:5" ht="12.75">
      <c r="A21" s="159">
        <v>20</v>
      </c>
      <c r="B21" s="160">
        <f>Пр!F40</f>
        <v>4656</v>
      </c>
      <c r="C21" s="161" t="str">
        <f>Пр!G40</f>
        <v>Хуснутдинов Радмир</v>
      </c>
      <c r="D21" s="162" t="str">
        <f>Пр!I55</f>
        <v>Андрющенко Александр</v>
      </c>
      <c r="E21" s="163">
        <f>Пр!H55</f>
        <v>5849</v>
      </c>
    </row>
    <row r="22" spans="1:5" ht="12.75">
      <c r="A22" s="159">
        <v>21</v>
      </c>
      <c r="B22" s="160">
        <f>Пр!F44</f>
        <v>4423</v>
      </c>
      <c r="C22" s="161" t="str">
        <f>Пр!G44</f>
        <v>Коврижников Максим</v>
      </c>
      <c r="D22" s="162">
        <f>Пр!I57</f>
        <v>0</v>
      </c>
      <c r="E22" s="163">
        <f>Пр!H57</f>
        <v>0</v>
      </c>
    </row>
    <row r="23" spans="1:5" ht="12.75">
      <c r="A23" s="159">
        <v>22</v>
      </c>
      <c r="B23" s="160">
        <f>Пр!F48</f>
        <v>465</v>
      </c>
      <c r="C23" s="161" t="str">
        <f>Пр!G48</f>
        <v>Семенов Сергей</v>
      </c>
      <c r="D23" s="162" t="str">
        <f>Пр!I59</f>
        <v>Петухова Надежда</v>
      </c>
      <c r="E23" s="163">
        <f>Пр!H59</f>
        <v>5235</v>
      </c>
    </row>
    <row r="24" spans="1:5" ht="12.75">
      <c r="A24" s="159">
        <v>23</v>
      </c>
      <c r="B24" s="160">
        <f>Пр!F52</f>
        <v>2452</v>
      </c>
      <c r="C24" s="161" t="str">
        <f>Пр!G52</f>
        <v>Хабиров Марс</v>
      </c>
      <c r="D24" s="162" t="str">
        <f>Пр!I61</f>
        <v>Валеев Рустам</v>
      </c>
      <c r="E24" s="163">
        <f>Пр!H61</f>
        <v>1900</v>
      </c>
    </row>
    <row r="25" spans="1:5" ht="12.75">
      <c r="A25" s="159">
        <v>24</v>
      </c>
      <c r="B25" s="160">
        <f>Пр!H42</f>
        <v>4656</v>
      </c>
      <c r="C25" s="161" t="str">
        <f>Пр!I42</f>
        <v>Хуснутдинов Радмир</v>
      </c>
      <c r="D25" s="162" t="str">
        <f>Пр!C60</f>
        <v>Коврижников Максим</v>
      </c>
      <c r="E25" s="163">
        <f>Пр!B60</f>
        <v>4423</v>
      </c>
    </row>
    <row r="26" spans="1:5" ht="12.75">
      <c r="A26" s="159">
        <v>25</v>
      </c>
      <c r="B26" s="160">
        <f>Пр!H50</f>
        <v>465</v>
      </c>
      <c r="C26" s="161" t="str">
        <f>Пр!I50</f>
        <v>Семенов Сергей</v>
      </c>
      <c r="D26" s="162" t="str">
        <f>Пр!C62</f>
        <v>Хабиров Марс</v>
      </c>
      <c r="E26" s="163">
        <f>Пр!B62</f>
        <v>2452</v>
      </c>
    </row>
    <row r="27" spans="1:5" ht="12.75">
      <c r="A27" s="159">
        <v>26</v>
      </c>
      <c r="B27" s="160">
        <f>Пр!J40</f>
        <v>4656</v>
      </c>
      <c r="C27" s="161" t="str">
        <f>Пр!K40</f>
        <v>Хуснутдинов Радмир</v>
      </c>
      <c r="D27" s="162" t="str">
        <f>Пр!C55</f>
        <v>Хафизов Булат</v>
      </c>
      <c r="E27" s="163">
        <f>Пр!B55</f>
        <v>4556</v>
      </c>
    </row>
    <row r="28" spans="1:5" ht="12.75">
      <c r="A28" s="159">
        <v>27</v>
      </c>
      <c r="B28" s="160">
        <f>Пр!J48</f>
        <v>465</v>
      </c>
      <c r="C28" s="161" t="str">
        <f>Пр!K48</f>
        <v>Семенов Сергей</v>
      </c>
      <c r="D28" s="162" t="str">
        <f>Пр!C57</f>
        <v>Байрамалов Леонид</v>
      </c>
      <c r="E28" s="163">
        <f>Пр!B57</f>
        <v>3575</v>
      </c>
    </row>
    <row r="29" spans="1:5" ht="12.75">
      <c r="A29" s="159">
        <v>28</v>
      </c>
      <c r="B29" s="160">
        <f>Пр!L44</f>
        <v>465</v>
      </c>
      <c r="C29" s="161" t="str">
        <f>Пр!M44</f>
        <v>Семенов Сергей</v>
      </c>
      <c r="D29" s="162" t="str">
        <f>Пр!M52</f>
        <v>Хуснутдинов Радмир</v>
      </c>
      <c r="E29" s="163">
        <f>Пр!L52</f>
        <v>4656</v>
      </c>
    </row>
    <row r="30" spans="1:5" ht="12.75">
      <c r="A30" s="159">
        <v>29</v>
      </c>
      <c r="B30" s="160">
        <f>Пр!D56</f>
        <v>4556</v>
      </c>
      <c r="C30" s="161" t="str">
        <f>Пр!E56</f>
        <v>Хафизов Булат</v>
      </c>
      <c r="D30" s="162" t="str">
        <f>Пр!E58</f>
        <v>Байрамалов Леонид</v>
      </c>
      <c r="E30" s="163">
        <f>Пр!D58</f>
        <v>3575</v>
      </c>
    </row>
    <row r="31" spans="1:5" ht="12.75">
      <c r="A31" s="159">
        <v>30</v>
      </c>
      <c r="B31" s="160">
        <f>Пр!D61</f>
        <v>4423</v>
      </c>
      <c r="C31" s="161" t="str">
        <f>Пр!E61</f>
        <v>Коврижников Максим</v>
      </c>
      <c r="D31" s="162" t="str">
        <f>Пр!E63</f>
        <v>Хабиров Марс</v>
      </c>
      <c r="E31" s="163">
        <f>Пр!D63</f>
        <v>2452</v>
      </c>
    </row>
    <row r="32" spans="1:5" ht="12.75">
      <c r="A32" s="159">
        <v>31</v>
      </c>
      <c r="B32" s="160">
        <f>Пр!J56</f>
        <v>5849</v>
      </c>
      <c r="C32" s="161" t="str">
        <f>Пр!K56</f>
        <v>Андрющенко Александр</v>
      </c>
      <c r="D32" s="162">
        <f>Пр!K64</f>
        <v>0</v>
      </c>
      <c r="E32" s="163">
        <f>Пр!J64</f>
        <v>0</v>
      </c>
    </row>
    <row r="33" spans="1:5" ht="12.75">
      <c r="A33" s="159">
        <v>32</v>
      </c>
      <c r="B33" s="160">
        <f>Пр!J60</f>
        <v>1900</v>
      </c>
      <c r="C33" s="161" t="str">
        <f>Пр!K60</f>
        <v>Валеев Рустам</v>
      </c>
      <c r="D33" s="162" t="str">
        <f>Пр!K66</f>
        <v>Петухова Надежда</v>
      </c>
      <c r="E33" s="163">
        <f>Пр!J66</f>
        <v>5235</v>
      </c>
    </row>
    <row r="34" spans="1:5" ht="12.75">
      <c r="A34" s="159">
        <v>33</v>
      </c>
      <c r="B34" s="160">
        <f>Пр!L58</f>
        <v>5849</v>
      </c>
      <c r="C34" s="161" t="str">
        <f>Пр!M58</f>
        <v>Андрющенко Александр</v>
      </c>
      <c r="D34" s="162" t="str">
        <f>Пр!M61</f>
        <v>Валеев Рустам</v>
      </c>
      <c r="E34" s="163">
        <f>Пр!L61</f>
        <v>1900</v>
      </c>
    </row>
    <row r="35" spans="1:5" ht="12.75">
      <c r="A35" s="159">
        <v>34</v>
      </c>
      <c r="B35" s="160">
        <f>Пр!L65</f>
        <v>5235</v>
      </c>
      <c r="C35" s="161" t="str">
        <f>Пр!M65</f>
        <v>Петухова Надежда</v>
      </c>
      <c r="D35" s="162">
        <f>Пр!M67</f>
        <v>0</v>
      </c>
      <c r="E35" s="163">
        <f>Пр!L67</f>
        <v>0</v>
      </c>
    </row>
    <row r="36" spans="1:5" ht="12.75">
      <c r="A36" s="159">
        <v>35</v>
      </c>
      <c r="B36" s="160">
        <f>Пр!D66</f>
        <v>0</v>
      </c>
      <c r="C36" s="161">
        <f>Пр!E66</f>
        <v>0</v>
      </c>
      <c r="D36" s="162" t="str">
        <f>Пр!K69</f>
        <v>_</v>
      </c>
      <c r="E36" s="163">
        <f>Пр!J69</f>
        <v>0</v>
      </c>
    </row>
    <row r="37" spans="1:5" ht="12.75">
      <c r="A37" s="159">
        <v>36</v>
      </c>
      <c r="B37" s="160">
        <f>Пр!D70</f>
        <v>0</v>
      </c>
      <c r="C37" s="161">
        <f>Пр!E70</f>
        <v>0</v>
      </c>
      <c r="D37" s="162">
        <f>Пр!K71</f>
        <v>0</v>
      </c>
      <c r="E37" s="163">
        <f>Пр!J71</f>
        <v>0</v>
      </c>
    </row>
    <row r="38" spans="1:5" ht="12.75">
      <c r="A38" s="159">
        <v>37</v>
      </c>
      <c r="B38" s="160">
        <f>Пр!F68</f>
        <v>0</v>
      </c>
      <c r="C38" s="161">
        <f>Пр!G68</f>
        <v>0</v>
      </c>
      <c r="D38" s="162">
        <f>Пр!G71</f>
        <v>0</v>
      </c>
      <c r="E38" s="163">
        <f>Пр!F71</f>
        <v>0</v>
      </c>
    </row>
    <row r="39" spans="1:5" ht="12.75">
      <c r="A39" s="159">
        <v>38</v>
      </c>
      <c r="B39" s="160">
        <f>Пр!L70</f>
        <v>0</v>
      </c>
      <c r="C39" s="161">
        <f>Пр!M70</f>
        <v>0</v>
      </c>
      <c r="D39" s="162" t="str">
        <f>Пр!M72</f>
        <v>_</v>
      </c>
      <c r="E39" s="163">
        <f>Пр!L72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3"/>
    </row>
    <row r="2" spans="1:9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</row>
    <row r="3" spans="1:10" ht="23.25">
      <c r="A3" s="322" t="s">
        <v>4</v>
      </c>
      <c r="B3" s="322"/>
      <c r="C3" s="322"/>
      <c r="D3" s="322"/>
      <c r="E3" s="322"/>
      <c r="F3" s="19">
        <v>34</v>
      </c>
      <c r="G3" s="20" t="s">
        <v>11</v>
      </c>
      <c r="H3" s="21" t="s">
        <v>72</v>
      </c>
      <c r="I3" s="22" t="s">
        <v>13</v>
      </c>
      <c r="J3" s="82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83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43344</v>
      </c>
      <c r="I5" s="282"/>
      <c r="J5" s="84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84"/>
    </row>
    <row r="7" spans="1:10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  <c r="J7" s="85"/>
    </row>
    <row r="8" spans="1:10" ht="18">
      <c r="A8" s="164">
        <v>3468</v>
      </c>
      <c r="B8" s="134" t="s">
        <v>73</v>
      </c>
      <c r="C8" s="87">
        <v>1</v>
      </c>
      <c r="D8" s="32" t="str">
        <f>Нр!I12</f>
        <v>Семенов Константин</v>
      </c>
      <c r="E8" s="1"/>
      <c r="F8" s="1"/>
      <c r="G8" s="1"/>
      <c r="H8" s="1"/>
      <c r="I8" s="1"/>
      <c r="J8" s="88">
        <v>700</v>
      </c>
    </row>
    <row r="9" spans="1:10" ht="18">
      <c r="A9" s="164">
        <v>4423</v>
      </c>
      <c r="B9" s="134" t="s">
        <v>74</v>
      </c>
      <c r="C9" s="87">
        <v>2</v>
      </c>
      <c r="D9" s="32" t="str">
        <f>Нр!I19</f>
        <v>Коврижников Максим</v>
      </c>
      <c r="E9" s="1"/>
      <c r="F9" s="1"/>
      <c r="G9" s="1"/>
      <c r="H9" s="1"/>
      <c r="I9" s="1"/>
      <c r="J9" s="88">
        <v>400</v>
      </c>
    </row>
    <row r="10" spans="1:10" ht="18">
      <c r="A10" s="164">
        <v>5849</v>
      </c>
      <c r="B10" s="134" t="s">
        <v>22</v>
      </c>
      <c r="C10" s="87">
        <v>3</v>
      </c>
      <c r="D10" s="32" t="str">
        <f>Нр!I25</f>
        <v>Валеев Рустам</v>
      </c>
      <c r="E10" s="1"/>
      <c r="F10" s="1"/>
      <c r="G10" s="1"/>
      <c r="H10" s="1"/>
      <c r="I10" s="1"/>
      <c r="J10" s="88">
        <v>200</v>
      </c>
    </row>
    <row r="11" spans="1:10" ht="18">
      <c r="A11" s="164">
        <v>1900</v>
      </c>
      <c r="B11" s="134" t="s">
        <v>75</v>
      </c>
      <c r="C11" s="87">
        <v>4</v>
      </c>
      <c r="D11" s="32" t="str">
        <f>Нр!I28</f>
        <v>Ахметзянов Фауль</v>
      </c>
      <c r="E11" s="1"/>
      <c r="F11" s="1"/>
      <c r="G11" s="1"/>
      <c r="H11" s="1"/>
      <c r="I11" s="1"/>
      <c r="J11" s="85"/>
    </row>
    <row r="12" spans="1:10" ht="18">
      <c r="A12" s="164">
        <v>3536</v>
      </c>
      <c r="B12" s="134" t="s">
        <v>64</v>
      </c>
      <c r="C12" s="87">
        <v>5</v>
      </c>
      <c r="D12" s="32" t="str">
        <f>Нр!I31</f>
        <v>Андрющенко Александр</v>
      </c>
      <c r="E12" s="1"/>
      <c r="F12" s="1"/>
      <c r="G12" s="1"/>
      <c r="H12" s="1"/>
      <c r="I12" s="1"/>
      <c r="J12" s="85"/>
    </row>
    <row r="13" spans="1:10" ht="18">
      <c r="A13" s="164">
        <v>6001</v>
      </c>
      <c r="B13" s="134" t="s">
        <v>65</v>
      </c>
      <c r="C13" s="87">
        <v>6</v>
      </c>
      <c r="D13" s="32" t="str">
        <f>Нр!I33</f>
        <v>Березкин Борис</v>
      </c>
      <c r="E13" s="1"/>
      <c r="F13" s="1"/>
      <c r="G13" s="1"/>
      <c r="H13" s="1"/>
      <c r="I13" s="1"/>
      <c r="J13" s="85"/>
    </row>
    <row r="14" spans="1:10" ht="18">
      <c r="A14" s="164">
        <v>6677</v>
      </c>
      <c r="B14" s="134" t="s">
        <v>26</v>
      </c>
      <c r="C14" s="87">
        <v>7</v>
      </c>
      <c r="D14" s="32" t="str">
        <f>Нр!E33</f>
        <v>Петухова Надежда</v>
      </c>
      <c r="E14" s="1"/>
      <c r="F14" s="1"/>
      <c r="G14" s="1"/>
      <c r="H14" s="1"/>
      <c r="I14" s="1"/>
      <c r="J14" s="85"/>
    </row>
    <row r="15" spans="1:10" ht="18">
      <c r="A15" s="164">
        <v>5235</v>
      </c>
      <c r="B15" s="134" t="s">
        <v>68</v>
      </c>
      <c r="C15" s="87">
        <v>8</v>
      </c>
      <c r="D15" s="32" t="str">
        <f>Нр!E35</f>
        <v>Давлетбаев Ильдар</v>
      </c>
      <c r="E15" s="1"/>
      <c r="F15" s="1"/>
      <c r="G15" s="1"/>
      <c r="H15" s="1"/>
      <c r="I15" s="1"/>
      <c r="J15" s="85"/>
    </row>
    <row r="16" ht="12.75">
      <c r="J16" s="85"/>
    </row>
    <row r="17" ht="12.75">
      <c r="J17" s="8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P17"/>
  <sheetViews>
    <sheetView showRowColHeaders="0" showZeros="0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268" t="s">
        <v>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</row>
    <row r="2" spans="1:36" ht="12.75">
      <c r="A2" s="275" t="s">
        <v>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</row>
    <row r="3" spans="1:68" ht="33.75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>
        <v>34</v>
      </c>
      <c r="U3" s="273"/>
      <c r="V3" s="274" t="s">
        <v>2</v>
      </c>
      <c r="W3" s="274"/>
      <c r="X3" s="271" t="s">
        <v>8</v>
      </c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269" t="s">
        <v>122</v>
      </c>
      <c r="B4" s="269"/>
      <c r="C4" s="269"/>
      <c r="D4" s="270" t="s">
        <v>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267"/>
      <c r="B5" s="267"/>
      <c r="C5" s="267"/>
      <c r="D5" s="276" t="s">
        <v>6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 aca="true" t="shared" si="0" ref="D6:AJ6">SUM(D8:D17)</f>
        <v>2</v>
      </c>
      <c r="E6" s="17">
        <f t="shared" si="0"/>
        <v>5</v>
      </c>
      <c r="F6" s="17">
        <f t="shared" si="0"/>
        <v>0</v>
      </c>
      <c r="G6" s="17">
        <f t="shared" si="0"/>
        <v>3</v>
      </c>
      <c r="H6" s="17">
        <f t="shared" si="0"/>
        <v>21</v>
      </c>
      <c r="I6" s="17">
        <f t="shared" si="0"/>
        <v>3</v>
      </c>
      <c r="J6" s="17">
        <f t="shared" si="0"/>
        <v>1</v>
      </c>
      <c r="K6" s="17">
        <f t="shared" si="0"/>
        <v>3</v>
      </c>
      <c r="L6" s="17">
        <f t="shared" si="0"/>
        <v>3</v>
      </c>
      <c r="M6" s="17">
        <f t="shared" si="0"/>
        <v>4</v>
      </c>
      <c r="N6" s="17">
        <f t="shared" si="0"/>
        <v>7</v>
      </c>
      <c r="O6" s="17">
        <f t="shared" si="0"/>
        <v>8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64">
        <v>1</v>
      </c>
      <c r="B8" s="265" t="s">
        <v>17</v>
      </c>
      <c r="C8" s="266">
        <f>SUM(D8:AJ8)</f>
        <v>23</v>
      </c>
      <c r="D8" s="10">
        <v>2</v>
      </c>
      <c r="E8" s="10">
        <v>5</v>
      </c>
      <c r="F8" s="10"/>
      <c r="G8" s="10"/>
      <c r="H8" s="10">
        <v>8</v>
      </c>
      <c r="I8" s="10">
        <v>3</v>
      </c>
      <c r="J8" s="10"/>
      <c r="K8" s="10"/>
      <c r="L8" s="10"/>
      <c r="M8" s="10"/>
      <c r="N8" s="10"/>
      <c r="O8" s="10">
        <v>5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64">
        <v>2</v>
      </c>
      <c r="B9" s="265" t="s">
        <v>81</v>
      </c>
      <c r="C9" s="266">
        <f>SUM(D9:AJ9)</f>
        <v>9</v>
      </c>
      <c r="D9" s="10"/>
      <c r="E9" s="10"/>
      <c r="F9" s="10"/>
      <c r="G9" s="10"/>
      <c r="H9" s="10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64">
        <v>3</v>
      </c>
      <c r="B10" s="265" t="s">
        <v>22</v>
      </c>
      <c r="C10" s="266">
        <f>SUM(D10:AJ10)</f>
        <v>7</v>
      </c>
      <c r="D10" s="10"/>
      <c r="E10" s="10"/>
      <c r="F10" s="10"/>
      <c r="G10" s="10">
        <v>3</v>
      </c>
      <c r="H10" s="10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64">
        <v>4</v>
      </c>
      <c r="B11" s="265" t="s">
        <v>29</v>
      </c>
      <c r="C11" s="266">
        <f>SUM(D11:AJ11)</f>
        <v>7</v>
      </c>
      <c r="D11" s="10"/>
      <c r="E11" s="10"/>
      <c r="F11" s="10"/>
      <c r="G11" s="10"/>
      <c r="H11" s="10"/>
      <c r="I11" s="10"/>
      <c r="J11" s="10"/>
      <c r="K11" s="10"/>
      <c r="L11" s="10">
        <v>3</v>
      </c>
      <c r="M11" s="10">
        <v>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64">
        <v>5</v>
      </c>
      <c r="B12" s="265" t="s">
        <v>113</v>
      </c>
      <c r="C12" s="266">
        <f>SUM(D12:AJ12)</f>
        <v>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64">
        <v>6</v>
      </c>
      <c r="B13" s="265" t="s">
        <v>94</v>
      </c>
      <c r="C13" s="266">
        <f>SUM(D13:AJ13)</f>
        <v>3</v>
      </c>
      <c r="D13" s="10"/>
      <c r="E13" s="10"/>
      <c r="F13" s="10"/>
      <c r="G13" s="10"/>
      <c r="H13" s="10"/>
      <c r="I13" s="10"/>
      <c r="J13" s="10">
        <v>1</v>
      </c>
      <c r="K13" s="10">
        <v>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64">
        <v>7</v>
      </c>
      <c r="B14" s="265" t="s">
        <v>121</v>
      </c>
      <c r="C14" s="266">
        <f>SUM(D14:AJ14)</f>
        <v>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2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64">
        <v>8</v>
      </c>
      <c r="B15" s="265" t="s">
        <v>114</v>
      </c>
      <c r="C15" s="266">
        <f>SUM(D15:AJ15)</f>
        <v>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2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">
      <c r="A16" s="264">
        <v>9</v>
      </c>
      <c r="B16" s="265" t="s">
        <v>97</v>
      </c>
      <c r="C16" s="266">
        <f>SUM(D16:AJ16)</f>
        <v>1</v>
      </c>
      <c r="D16" s="10"/>
      <c r="E16" s="10"/>
      <c r="F16" s="10"/>
      <c r="G16" s="10"/>
      <c r="H16" s="10"/>
      <c r="I16" s="10"/>
      <c r="J16" s="10"/>
      <c r="K16" s="10">
        <v>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8">
      <c r="A17" s="264">
        <v>10</v>
      </c>
      <c r="B17" s="265" t="s">
        <v>119</v>
      </c>
      <c r="C17" s="266">
        <f>SUM(D17:AJ17)</f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7">
    <cfRule type="cellIs" priority="1" dxfId="0" operator="equal" stopIfTrue="1">
      <formula>0</formula>
    </cfRule>
  </conditionalFormatting>
  <conditionalFormatting sqref="B8:B17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zoomScalePageLayoutView="0" workbookViewId="0" topLeftCell="A1">
      <selection activeCell="A2" sqref="A2:N2"/>
    </sheetView>
  </sheetViews>
  <sheetFormatPr defaultColWidth="2.75390625" defaultRowHeight="10.5" customHeight="1"/>
  <cols>
    <col min="1" max="1" width="4.75390625" style="90" customWidth="1"/>
    <col min="2" max="2" width="3.75390625" style="90" customWidth="1"/>
    <col min="3" max="3" width="25.75390625" style="90" customWidth="1"/>
    <col min="4" max="4" width="3.75390625" style="90" customWidth="1"/>
    <col min="5" max="5" width="19.75390625" style="90" customWidth="1"/>
    <col min="6" max="6" width="3.75390625" style="90" customWidth="1"/>
    <col min="7" max="7" width="17.75390625" style="90" customWidth="1"/>
    <col min="8" max="8" width="3.75390625" style="90" customWidth="1"/>
    <col min="9" max="9" width="7.75390625" style="90" customWidth="1"/>
    <col min="10" max="13" width="3.75390625" style="90" customWidth="1"/>
    <col min="14" max="14" width="4.75390625" style="90" customWidth="1"/>
    <col min="15" max="17" width="3.75390625" style="90" customWidth="1"/>
    <col min="18" max="16384" width="2.75390625" style="90" customWidth="1"/>
  </cols>
  <sheetData>
    <row r="1" spans="1:14" s="14" customFormat="1" ht="43.5" customHeight="1" thickBot="1">
      <c r="A1" s="323" t="s">
        <v>59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s="14" customFormat="1" ht="13.5" thickBot="1">
      <c r="A2" s="326" t="s">
        <v>60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5" ht="19.5" customHeight="1">
      <c r="A3" s="324" t="str">
        <f>CONCATENATE(сНр!A3,"     ",сНр!F3,сНр!G3,"     ",сНр!H3," ",сНр!I3)</f>
        <v>LX Личный Чемпионат Республики Башкортостан.     34-й  тур.     Народная лига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89"/>
    </row>
    <row r="4" spans="1:15" ht="13.5">
      <c r="A4" s="325">
        <f>сНр!A5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91"/>
    </row>
    <row r="5" spans="1:14" s="97" customFormat="1" ht="10.5" customHeight="1">
      <c r="A5" s="92">
        <v>1</v>
      </c>
      <c r="B5" s="165">
        <f>сНр!A8</f>
        <v>3468</v>
      </c>
      <c r="C5" s="166" t="str">
        <f>сНр!B8</f>
        <v>Семенов Константин</v>
      </c>
      <c r="D5" s="95"/>
      <c r="E5" s="92"/>
      <c r="F5" s="92"/>
      <c r="G5" s="92"/>
      <c r="H5" s="92"/>
      <c r="I5" s="92"/>
      <c r="J5" s="96"/>
      <c r="K5" s="96"/>
      <c r="L5" s="96"/>
      <c r="M5" s="96"/>
      <c r="N5" s="96"/>
    </row>
    <row r="6" spans="1:14" s="97" customFormat="1" ht="10.5" customHeight="1">
      <c r="A6" s="92"/>
      <c r="B6" s="98"/>
      <c r="C6" s="167">
        <v>1</v>
      </c>
      <c r="D6" s="168">
        <v>3468</v>
      </c>
      <c r="E6" s="169" t="s">
        <v>73</v>
      </c>
      <c r="F6" s="102"/>
      <c r="G6" s="92"/>
      <c r="H6" s="92"/>
      <c r="I6" s="92"/>
      <c r="J6" s="96"/>
      <c r="K6" s="96"/>
      <c r="L6" s="96"/>
      <c r="M6" s="96"/>
      <c r="N6" s="96"/>
    </row>
    <row r="7" spans="1:14" s="97" customFormat="1" ht="10.5" customHeight="1">
      <c r="A7" s="92">
        <v>8</v>
      </c>
      <c r="B7" s="165">
        <f>сНр!A15</f>
        <v>5235</v>
      </c>
      <c r="C7" s="170" t="str">
        <f>сНр!B15</f>
        <v>Петухова Надежда</v>
      </c>
      <c r="D7" s="171"/>
      <c r="E7" s="167"/>
      <c r="F7" s="105"/>
      <c r="G7" s="92"/>
      <c r="H7" s="92"/>
      <c r="I7" s="92"/>
      <c r="J7" s="96"/>
      <c r="K7" s="96"/>
      <c r="L7" s="96"/>
      <c r="M7" s="96"/>
      <c r="N7" s="96"/>
    </row>
    <row r="8" spans="1:14" s="97" customFormat="1" ht="10.5" customHeight="1">
      <c r="A8" s="92"/>
      <c r="B8" s="98"/>
      <c r="C8" s="92"/>
      <c r="D8" s="98"/>
      <c r="E8" s="167">
        <v>5</v>
      </c>
      <c r="F8" s="168">
        <v>3468</v>
      </c>
      <c r="G8" s="169" t="s">
        <v>73</v>
      </c>
      <c r="H8" s="102"/>
      <c r="I8" s="92"/>
      <c r="J8" s="96"/>
      <c r="K8" s="96"/>
      <c r="L8" s="96"/>
      <c r="M8" s="96"/>
      <c r="N8" s="96"/>
    </row>
    <row r="9" spans="1:14" s="97" customFormat="1" ht="10.5" customHeight="1">
      <c r="A9" s="92">
        <v>5</v>
      </c>
      <c r="B9" s="165">
        <f>сНр!A12</f>
        <v>3536</v>
      </c>
      <c r="C9" s="166" t="str">
        <f>сНр!B12</f>
        <v>Ахметзянов Фауль</v>
      </c>
      <c r="D9" s="106"/>
      <c r="E9" s="167"/>
      <c r="F9" s="171"/>
      <c r="G9" s="167"/>
      <c r="H9" s="102"/>
      <c r="I9" s="92"/>
      <c r="J9" s="96"/>
      <c r="K9" s="96"/>
      <c r="L9" s="96"/>
      <c r="M9" s="96"/>
      <c r="N9" s="96"/>
    </row>
    <row r="10" spans="1:14" s="97" customFormat="1" ht="10.5" customHeight="1">
      <c r="A10" s="92"/>
      <c r="B10" s="98"/>
      <c r="C10" s="167">
        <v>2</v>
      </c>
      <c r="D10" s="168">
        <v>3536</v>
      </c>
      <c r="E10" s="172" t="s">
        <v>64</v>
      </c>
      <c r="F10" s="173"/>
      <c r="G10" s="167"/>
      <c r="H10" s="102"/>
      <c r="I10" s="92"/>
      <c r="J10" s="96"/>
      <c r="K10" s="96"/>
      <c r="L10" s="96"/>
      <c r="M10" s="96"/>
      <c r="N10" s="96"/>
    </row>
    <row r="11" spans="1:14" s="97" customFormat="1" ht="10.5" customHeight="1">
      <c r="A11" s="92">
        <v>4</v>
      </c>
      <c r="B11" s="165">
        <f>сНр!A11</f>
        <v>1900</v>
      </c>
      <c r="C11" s="170" t="str">
        <f>сНр!B11</f>
        <v>Валеев Рустам</v>
      </c>
      <c r="D11" s="106"/>
      <c r="E11" s="92"/>
      <c r="F11" s="98"/>
      <c r="G11" s="167"/>
      <c r="H11" s="102"/>
      <c r="I11" s="92"/>
      <c r="J11" s="96"/>
      <c r="K11" s="96"/>
      <c r="L11" s="96"/>
      <c r="M11" s="96"/>
      <c r="N11" s="96"/>
    </row>
    <row r="12" spans="1:14" s="97" customFormat="1" ht="10.5" customHeight="1">
      <c r="A12" s="92"/>
      <c r="B12" s="98"/>
      <c r="C12" s="92"/>
      <c r="D12" s="98"/>
      <c r="E12" s="92"/>
      <c r="F12" s="98"/>
      <c r="G12" s="167">
        <v>7</v>
      </c>
      <c r="H12" s="168">
        <v>3468</v>
      </c>
      <c r="I12" s="174" t="s">
        <v>73</v>
      </c>
      <c r="J12" s="174"/>
      <c r="K12" s="174"/>
      <c r="L12" s="174"/>
      <c r="M12" s="174"/>
      <c r="N12" s="174"/>
    </row>
    <row r="13" spans="1:14" s="97" customFormat="1" ht="10.5" customHeight="1">
      <c r="A13" s="92">
        <v>3</v>
      </c>
      <c r="B13" s="165">
        <f>сНр!A10</f>
        <v>5849</v>
      </c>
      <c r="C13" s="166" t="str">
        <f>сНр!B10</f>
        <v>Андрющенко Александр</v>
      </c>
      <c r="D13" s="106"/>
      <c r="E13" s="92"/>
      <c r="F13" s="98"/>
      <c r="G13" s="167"/>
      <c r="H13" s="106"/>
      <c r="I13" s="110"/>
      <c r="J13" s="111"/>
      <c r="K13" s="110"/>
      <c r="L13" s="111"/>
      <c r="M13" s="111"/>
      <c r="N13" s="112" t="s">
        <v>33</v>
      </c>
    </row>
    <row r="14" spans="1:14" s="97" customFormat="1" ht="10.5" customHeight="1">
      <c r="A14" s="92"/>
      <c r="B14" s="98"/>
      <c r="C14" s="167">
        <v>3</v>
      </c>
      <c r="D14" s="168">
        <v>5849</v>
      </c>
      <c r="E14" s="169" t="s">
        <v>22</v>
      </c>
      <c r="F14" s="106"/>
      <c r="G14" s="167"/>
      <c r="H14" s="106"/>
      <c r="I14" s="110"/>
      <c r="J14" s="111"/>
      <c r="K14" s="110"/>
      <c r="L14" s="111"/>
      <c r="M14" s="111"/>
      <c r="N14" s="110"/>
    </row>
    <row r="15" spans="1:14" s="97" customFormat="1" ht="10.5" customHeight="1">
      <c r="A15" s="92">
        <v>6</v>
      </c>
      <c r="B15" s="165">
        <f>сНр!A13</f>
        <v>6001</v>
      </c>
      <c r="C15" s="170" t="str">
        <f>сНр!B13</f>
        <v>Березкин Борис</v>
      </c>
      <c r="D15" s="171"/>
      <c r="E15" s="167"/>
      <c r="F15" s="173"/>
      <c r="G15" s="167"/>
      <c r="H15" s="106"/>
      <c r="I15" s="110"/>
      <c r="J15" s="111"/>
      <c r="K15" s="110"/>
      <c r="L15" s="111"/>
      <c r="M15" s="111"/>
      <c r="N15" s="110"/>
    </row>
    <row r="16" spans="1:14" s="97" customFormat="1" ht="10.5" customHeight="1">
      <c r="A16" s="92"/>
      <c r="B16" s="98"/>
      <c r="C16" s="92"/>
      <c r="D16" s="98"/>
      <c r="E16" s="167">
        <v>6</v>
      </c>
      <c r="F16" s="168">
        <v>4423</v>
      </c>
      <c r="G16" s="172" t="s">
        <v>74</v>
      </c>
      <c r="H16" s="106"/>
      <c r="I16" s="110"/>
      <c r="J16" s="111"/>
      <c r="K16" s="110"/>
      <c r="L16" s="111"/>
      <c r="M16" s="111"/>
      <c r="N16" s="110"/>
    </row>
    <row r="17" spans="1:14" s="97" customFormat="1" ht="10.5" customHeight="1">
      <c r="A17" s="92">
        <v>7</v>
      </c>
      <c r="B17" s="165">
        <f>сНр!A14</f>
        <v>6677</v>
      </c>
      <c r="C17" s="166" t="str">
        <f>сНр!B14</f>
        <v>Давлетбаев Ильдар</v>
      </c>
      <c r="D17" s="106"/>
      <c r="E17" s="167"/>
      <c r="F17" s="106"/>
      <c r="G17" s="92"/>
      <c r="H17" s="98"/>
      <c r="I17" s="110"/>
      <c r="J17" s="111"/>
      <c r="K17" s="110"/>
      <c r="L17" s="111"/>
      <c r="M17" s="111"/>
      <c r="N17" s="110"/>
    </row>
    <row r="18" spans="1:14" s="97" customFormat="1" ht="10.5" customHeight="1">
      <c r="A18" s="92"/>
      <c r="B18" s="98"/>
      <c r="C18" s="167">
        <v>4</v>
      </c>
      <c r="D18" s="168">
        <v>4423</v>
      </c>
      <c r="E18" s="172" t="s">
        <v>74</v>
      </c>
      <c r="F18" s="106"/>
      <c r="G18" s="92"/>
      <c r="H18" s="98"/>
      <c r="I18" s="110"/>
      <c r="J18" s="111"/>
      <c r="K18" s="110"/>
      <c r="L18" s="111"/>
      <c r="M18" s="111"/>
      <c r="N18" s="110"/>
    </row>
    <row r="19" spans="1:14" s="97" customFormat="1" ht="10.5" customHeight="1">
      <c r="A19" s="92">
        <v>2</v>
      </c>
      <c r="B19" s="165">
        <f>сНр!A9</f>
        <v>4423</v>
      </c>
      <c r="C19" s="170" t="str">
        <f>сНр!B9</f>
        <v>Коврижников Максим</v>
      </c>
      <c r="D19" s="106"/>
      <c r="E19" s="92"/>
      <c r="F19" s="98"/>
      <c r="G19" s="92">
        <v>-7</v>
      </c>
      <c r="H19" s="175">
        <f>IF(H12=F8,F16,IF(H12=F16,F8,0))</f>
        <v>4423</v>
      </c>
      <c r="I19" s="176" t="str">
        <f>IF(I12=G8,G16,IF(I12=G16,G8,0))</f>
        <v>Коврижников Максим</v>
      </c>
      <c r="J19" s="176"/>
      <c r="K19" s="176"/>
      <c r="L19" s="176"/>
      <c r="M19" s="176"/>
      <c r="N19" s="176"/>
    </row>
    <row r="20" spans="1:14" s="97" customFormat="1" ht="10.5" customHeight="1">
      <c r="A20" s="92"/>
      <c r="B20" s="98"/>
      <c r="C20" s="92"/>
      <c r="D20" s="98"/>
      <c r="E20" s="92"/>
      <c r="F20" s="98"/>
      <c r="G20" s="92"/>
      <c r="H20" s="98"/>
      <c r="I20" s="115"/>
      <c r="J20" s="96"/>
      <c r="K20" s="115"/>
      <c r="L20" s="96"/>
      <c r="M20" s="96"/>
      <c r="N20" s="116" t="s">
        <v>34</v>
      </c>
    </row>
    <row r="21" spans="1:14" s="97" customFormat="1" ht="10.5" customHeight="1">
      <c r="A21" s="92">
        <v>-1</v>
      </c>
      <c r="B21" s="177">
        <f>IF(D6=B5,B7,IF(D6=B7,B5,0))</f>
        <v>5235</v>
      </c>
      <c r="C21" s="176" t="str">
        <f>IF(E6=C5,C7,IF(E6=C7,C5,0))</f>
        <v>Петухова Надежда</v>
      </c>
      <c r="D21" s="118"/>
      <c r="E21" s="92"/>
      <c r="F21" s="98"/>
      <c r="G21" s="92"/>
      <c r="H21" s="98"/>
      <c r="I21" s="115"/>
      <c r="J21" s="96"/>
      <c r="K21" s="115"/>
      <c r="L21" s="96"/>
      <c r="M21" s="96"/>
      <c r="N21" s="115"/>
    </row>
    <row r="22" spans="1:14" s="97" customFormat="1" ht="10.5" customHeight="1">
      <c r="A22" s="92"/>
      <c r="B22" s="98"/>
      <c r="C22" s="178">
        <v>8</v>
      </c>
      <c r="D22" s="168">
        <v>1900</v>
      </c>
      <c r="E22" s="169" t="s">
        <v>75</v>
      </c>
      <c r="F22" s="106"/>
      <c r="G22" s="92"/>
      <c r="H22" s="98"/>
      <c r="I22" s="115"/>
      <c r="J22" s="96"/>
      <c r="K22" s="115"/>
      <c r="L22" s="96"/>
      <c r="M22" s="96"/>
      <c r="N22" s="115"/>
    </row>
    <row r="23" spans="1:14" s="97" customFormat="1" ht="10.5" customHeight="1">
      <c r="A23" s="92">
        <v>-2</v>
      </c>
      <c r="B23" s="177">
        <f>IF(D10=B9,B11,IF(D10=B11,B9,0))</f>
        <v>1900</v>
      </c>
      <c r="C23" s="179" t="str">
        <f>IF(E10=C9,C11,IF(E10=C11,C9,0))</f>
        <v>Валеев Рустам</v>
      </c>
      <c r="D23" s="180"/>
      <c r="E23" s="178">
        <v>10</v>
      </c>
      <c r="F23" s="168">
        <v>1900</v>
      </c>
      <c r="G23" s="169" t="s">
        <v>75</v>
      </c>
      <c r="H23" s="106"/>
      <c r="I23" s="115"/>
      <c r="J23" s="96"/>
      <c r="K23" s="115"/>
      <c r="L23" s="96"/>
      <c r="M23" s="96"/>
      <c r="N23" s="115"/>
    </row>
    <row r="24" spans="1:14" s="97" customFormat="1" ht="10.5" customHeight="1">
      <c r="A24" s="92"/>
      <c r="B24" s="98"/>
      <c r="C24" s="92">
        <v>-6</v>
      </c>
      <c r="D24" s="175">
        <f>IF(F16=D14,D18,IF(F16=D18,D14,0))</f>
        <v>5849</v>
      </c>
      <c r="E24" s="179" t="str">
        <f>IF(G16=E14,E18,IF(G16=E18,E14,0))</f>
        <v>Андрющенко Александр</v>
      </c>
      <c r="F24" s="180"/>
      <c r="G24" s="178"/>
      <c r="H24" s="106"/>
      <c r="I24" s="115"/>
      <c r="J24" s="96"/>
      <c r="K24" s="115"/>
      <c r="L24" s="96"/>
      <c r="M24" s="96"/>
      <c r="N24" s="115"/>
    </row>
    <row r="25" spans="1:14" s="97" customFormat="1" ht="10.5" customHeight="1">
      <c r="A25" s="92">
        <v>-3</v>
      </c>
      <c r="B25" s="177">
        <f>IF(D14=B13,B15,IF(D14=B15,B13,0))</f>
        <v>6001</v>
      </c>
      <c r="C25" s="176" t="str">
        <f>IF(E14=C13,C15,IF(E14=C15,C13,0))</f>
        <v>Березкин Борис</v>
      </c>
      <c r="D25" s="118"/>
      <c r="E25" s="92"/>
      <c r="F25" s="98"/>
      <c r="G25" s="167">
        <v>12</v>
      </c>
      <c r="H25" s="168">
        <v>1900</v>
      </c>
      <c r="I25" s="174" t="s">
        <v>75</v>
      </c>
      <c r="J25" s="174"/>
      <c r="K25" s="174"/>
      <c r="L25" s="174"/>
      <c r="M25" s="174"/>
      <c r="N25" s="174"/>
    </row>
    <row r="26" spans="1:14" s="97" customFormat="1" ht="10.5" customHeight="1">
      <c r="A26" s="92"/>
      <c r="B26" s="98"/>
      <c r="C26" s="178">
        <v>9</v>
      </c>
      <c r="D26" s="168">
        <v>6001</v>
      </c>
      <c r="E26" s="169" t="s">
        <v>65</v>
      </c>
      <c r="F26" s="106"/>
      <c r="G26" s="167"/>
      <c r="H26" s="106"/>
      <c r="I26" s="115"/>
      <c r="J26" s="96"/>
      <c r="K26" s="115"/>
      <c r="L26" s="96"/>
      <c r="M26" s="96"/>
      <c r="N26" s="116" t="s">
        <v>35</v>
      </c>
    </row>
    <row r="27" spans="1:14" s="97" customFormat="1" ht="10.5" customHeight="1">
      <c r="A27" s="92">
        <v>-4</v>
      </c>
      <c r="B27" s="177">
        <f>IF(D18=B17,B19,IF(D18=B19,B17,0))</f>
        <v>6677</v>
      </c>
      <c r="C27" s="179" t="str">
        <f>IF(E18=C17,C19,IF(E18=C19,C17,0))</f>
        <v>Давлетбаев Ильдар</v>
      </c>
      <c r="D27" s="180"/>
      <c r="E27" s="178">
        <v>11</v>
      </c>
      <c r="F27" s="168">
        <v>3536</v>
      </c>
      <c r="G27" s="172" t="s">
        <v>64</v>
      </c>
      <c r="H27" s="106"/>
      <c r="I27" s="115"/>
      <c r="J27" s="96"/>
      <c r="K27" s="115"/>
      <c r="L27" s="96"/>
      <c r="M27" s="96"/>
      <c r="N27" s="115"/>
    </row>
    <row r="28" spans="1:14" s="97" customFormat="1" ht="10.5" customHeight="1">
      <c r="A28" s="92"/>
      <c r="B28" s="122"/>
      <c r="C28" s="92">
        <v>-5</v>
      </c>
      <c r="D28" s="175">
        <f>IF(F8=D6,D10,IF(F8=D10,D6,0))</f>
        <v>3536</v>
      </c>
      <c r="E28" s="179" t="str">
        <f>IF(G8=E6,E10,IF(G8=E10,E6,0))</f>
        <v>Ахметзянов Фауль</v>
      </c>
      <c r="F28" s="118"/>
      <c r="G28" s="92">
        <v>-12</v>
      </c>
      <c r="H28" s="175">
        <f>IF(H25=F23,F27,IF(H25=F27,F23,0))</f>
        <v>3536</v>
      </c>
      <c r="I28" s="176" t="str">
        <f>IF(I25=G23,G27,IF(I25=G27,G23,0))</f>
        <v>Ахметзянов Фауль</v>
      </c>
      <c r="J28" s="176"/>
      <c r="K28" s="176"/>
      <c r="L28" s="176"/>
      <c r="M28" s="176"/>
      <c r="N28" s="176"/>
    </row>
    <row r="29" spans="1:14" s="97" customFormat="1" ht="10.5" customHeight="1">
      <c r="A29" s="92"/>
      <c r="B29" s="122"/>
      <c r="C29" s="92"/>
      <c r="D29" s="123"/>
      <c r="E29" s="92"/>
      <c r="F29" s="98"/>
      <c r="G29" s="92"/>
      <c r="H29" s="98"/>
      <c r="I29" s="115"/>
      <c r="J29" s="96"/>
      <c r="K29" s="115"/>
      <c r="L29" s="96"/>
      <c r="M29" s="96"/>
      <c r="N29" s="116" t="s">
        <v>36</v>
      </c>
    </row>
    <row r="30" spans="1:14" s="97" customFormat="1" ht="10.5" customHeight="1">
      <c r="A30" s="92"/>
      <c r="B30" s="122"/>
      <c r="C30" s="92"/>
      <c r="D30" s="123"/>
      <c r="E30" s="92">
        <v>-10</v>
      </c>
      <c r="F30" s="175">
        <f>IF(F23=D22,D24,IF(F23=D24,D22,0))</f>
        <v>5849</v>
      </c>
      <c r="G30" s="176" t="str">
        <f>IF(G23=E22,E24,IF(G23=E24,E22,0))</f>
        <v>Андрющенко Александр</v>
      </c>
      <c r="H30" s="118"/>
      <c r="I30" s="115"/>
      <c r="J30" s="96"/>
      <c r="K30" s="115"/>
      <c r="L30" s="96"/>
      <c r="M30" s="96"/>
      <c r="N30" s="115"/>
    </row>
    <row r="31" spans="1:14" s="97" customFormat="1" ht="10.5" customHeight="1">
      <c r="A31" s="92"/>
      <c r="B31" s="122"/>
      <c r="C31" s="92"/>
      <c r="D31" s="123"/>
      <c r="E31" s="92"/>
      <c r="F31" s="106"/>
      <c r="G31" s="167">
        <v>13</v>
      </c>
      <c r="H31" s="168">
        <v>5849</v>
      </c>
      <c r="I31" s="174" t="s">
        <v>22</v>
      </c>
      <c r="J31" s="174"/>
      <c r="K31" s="174"/>
      <c r="L31" s="174"/>
      <c r="M31" s="174"/>
      <c r="N31" s="174"/>
    </row>
    <row r="32" spans="1:14" s="97" customFormat="1" ht="10.5" customHeight="1">
      <c r="A32" s="92">
        <v>-8</v>
      </c>
      <c r="B32" s="175">
        <f>IF(D22=B21,B23,IF(D22=B23,B21,0))</f>
        <v>5235</v>
      </c>
      <c r="C32" s="176" t="str">
        <f>IF(E22=C21,C23,IF(E22=C23,C21,0))</f>
        <v>Петухова Надежда</v>
      </c>
      <c r="D32" s="124"/>
      <c r="E32" s="92">
        <v>-11</v>
      </c>
      <c r="F32" s="175">
        <f>IF(F27=D26,D28,IF(F27=D28,D26,0))</f>
        <v>6001</v>
      </c>
      <c r="G32" s="179" t="str">
        <f>IF(G27=E26,E28,IF(G27=E28,E26,0))</f>
        <v>Березкин Борис</v>
      </c>
      <c r="H32" s="118"/>
      <c r="I32" s="115"/>
      <c r="J32" s="96"/>
      <c r="K32" s="115"/>
      <c r="L32" s="96"/>
      <c r="M32" s="96"/>
      <c r="N32" s="116" t="s">
        <v>37</v>
      </c>
    </row>
    <row r="33" spans="1:14" s="97" customFormat="1" ht="10.5" customHeight="1">
      <c r="A33" s="92"/>
      <c r="B33" s="122"/>
      <c r="C33" s="167">
        <v>14</v>
      </c>
      <c r="D33" s="168">
        <v>5235</v>
      </c>
      <c r="E33" s="174" t="s">
        <v>68</v>
      </c>
      <c r="F33" s="125"/>
      <c r="G33" s="92">
        <v>-13</v>
      </c>
      <c r="H33" s="175">
        <f>IF(H31=F30,F32,IF(H31=F32,F30,0))</f>
        <v>6001</v>
      </c>
      <c r="I33" s="176" t="str">
        <f>IF(I31=G30,G32,IF(I31=G32,G30,0))</f>
        <v>Березкин Борис</v>
      </c>
      <c r="J33" s="176"/>
      <c r="K33" s="176"/>
      <c r="L33" s="176"/>
      <c r="M33" s="176"/>
      <c r="N33" s="176"/>
    </row>
    <row r="34" spans="1:14" s="97" customFormat="1" ht="10.5" customHeight="1">
      <c r="A34" s="92">
        <v>-9</v>
      </c>
      <c r="B34" s="175">
        <f>IF(D26=B25,B27,IF(D26=B27,B25,0))</f>
        <v>6677</v>
      </c>
      <c r="C34" s="179" t="str">
        <f>IF(E26=C25,C27,IF(E26=C27,C25,0))</f>
        <v>Давлетбаев Ильдар</v>
      </c>
      <c r="D34" s="124"/>
      <c r="E34" s="116" t="s">
        <v>40</v>
      </c>
      <c r="F34" s="126"/>
      <c r="G34" s="92"/>
      <c r="H34" s="127"/>
      <c r="I34" s="115"/>
      <c r="J34" s="96"/>
      <c r="K34" s="115"/>
      <c r="L34" s="96"/>
      <c r="M34" s="96"/>
      <c r="N34" s="116" t="s">
        <v>38</v>
      </c>
    </row>
    <row r="35" spans="1:14" s="97" customFormat="1" ht="10.5" customHeight="1">
      <c r="A35" s="92"/>
      <c r="B35" s="92"/>
      <c r="C35" s="92">
        <v>-14</v>
      </c>
      <c r="D35" s="175">
        <f>IF(D33=B32,B34,IF(D33=B34,B32,0))</f>
        <v>6677</v>
      </c>
      <c r="E35" s="176" t="str">
        <f>IF(E33=C32,C34,IF(E33=C34,C32,0))</f>
        <v>Давлетбаев Ильдар</v>
      </c>
      <c r="F35" s="128"/>
      <c r="G35" s="129"/>
      <c r="H35" s="129"/>
      <c r="I35" s="129"/>
      <c r="J35" s="129"/>
      <c r="K35" s="129"/>
      <c r="L35" s="129"/>
      <c r="M35" s="96"/>
      <c r="N35" s="96"/>
    </row>
    <row r="36" spans="1:14" s="97" customFormat="1" ht="10.5" customHeight="1">
      <c r="A36" s="92"/>
      <c r="B36" s="92"/>
      <c r="C36" s="92"/>
      <c r="D36" s="92"/>
      <c r="E36" s="116" t="s">
        <v>42</v>
      </c>
      <c r="F36" s="126"/>
      <c r="G36" s="92"/>
      <c r="H36" s="92"/>
      <c r="I36" s="115"/>
      <c r="J36" s="96"/>
      <c r="K36" s="96"/>
      <c r="L36" s="96"/>
      <c r="M36" s="96"/>
      <c r="N36" s="96"/>
    </row>
    <row r="37" spans="1:17" ht="10.5" customHeight="1">
      <c r="A37" s="97"/>
      <c r="B37" s="97"/>
      <c r="C37" s="97"/>
      <c r="D37" s="97"/>
      <c r="E37" s="97"/>
      <c r="F37" s="130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0.5" customHeight="1">
      <c r="A38" s="97"/>
      <c r="B38" s="97"/>
      <c r="C38" s="97"/>
      <c r="D38" s="97"/>
      <c r="E38" s="97"/>
      <c r="F38" s="130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0.5" customHeight="1">
      <c r="A39" s="97"/>
      <c r="B39" s="97"/>
      <c r="C39" s="97"/>
      <c r="D39" s="97"/>
      <c r="E39" s="97"/>
      <c r="F39" s="130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0.5" customHeight="1">
      <c r="A40" s="97"/>
      <c r="B40" s="97"/>
      <c r="C40" s="97"/>
      <c r="D40" s="97"/>
      <c r="E40" s="97"/>
      <c r="F40" s="130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0.5" customHeight="1">
      <c r="A41" s="97"/>
      <c r="B41" s="97"/>
      <c r="C41" s="97"/>
      <c r="D41" s="97"/>
      <c r="E41" s="97"/>
      <c r="F41" s="130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0.5" customHeight="1">
      <c r="A42" s="97"/>
      <c r="B42" s="97"/>
      <c r="C42" s="97"/>
      <c r="D42" s="97"/>
      <c r="E42" s="97"/>
      <c r="F42" s="130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0.5" customHeight="1">
      <c r="A43" s="97"/>
      <c r="B43" s="97"/>
      <c r="C43" s="97"/>
      <c r="D43" s="97"/>
      <c r="E43" s="97"/>
      <c r="F43" s="130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0.5" customHeight="1">
      <c r="A44" s="97"/>
      <c r="B44" s="97"/>
      <c r="C44" s="97"/>
      <c r="D44" s="97"/>
      <c r="E44" s="97"/>
      <c r="F44" s="130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0.5" customHeight="1">
      <c r="A45" s="97"/>
      <c r="B45" s="97"/>
      <c r="C45" s="97"/>
      <c r="D45" s="97"/>
      <c r="E45" s="97"/>
      <c r="F45" s="130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10.5" customHeight="1">
      <c r="A46" s="97"/>
      <c r="B46" s="97"/>
      <c r="C46" s="97"/>
      <c r="D46" s="97"/>
      <c r="E46" s="97"/>
      <c r="F46" s="130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ht="10.5" customHeight="1">
      <c r="F47" s="131"/>
    </row>
    <row r="48" ht="10.5" customHeight="1">
      <c r="F48" s="13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Нр!D6</f>
        <v>3468</v>
      </c>
      <c r="C2" s="161" t="str">
        <f>Нр!E6</f>
        <v>Семенов Константин</v>
      </c>
      <c r="D2" s="162" t="str">
        <f>Нр!C21</f>
        <v>Петухова Надежда</v>
      </c>
      <c r="E2" s="163">
        <f>Нр!B21</f>
        <v>5235</v>
      </c>
    </row>
    <row r="3" spans="1:13" ht="12.75">
      <c r="A3" s="159">
        <v>2</v>
      </c>
      <c r="B3" s="160">
        <f>Нр!D10</f>
        <v>3536</v>
      </c>
      <c r="C3" s="161" t="str">
        <f>Нр!E10</f>
        <v>Ахметзянов Фауль</v>
      </c>
      <c r="D3" s="162" t="str">
        <f>Нр!C23</f>
        <v>Валеев Рустам</v>
      </c>
      <c r="E3" s="163">
        <f>Нр!B23</f>
        <v>1900</v>
      </c>
      <c r="M3" s="132"/>
    </row>
    <row r="4" spans="1:5" ht="12.75">
      <c r="A4" s="159">
        <v>3</v>
      </c>
      <c r="B4" s="160">
        <f>Нр!D14</f>
        <v>5849</v>
      </c>
      <c r="C4" s="161" t="str">
        <f>Нр!E14</f>
        <v>Андрющенко Александр</v>
      </c>
      <c r="D4" s="162" t="str">
        <f>Нр!C25</f>
        <v>Березкин Борис</v>
      </c>
      <c r="E4" s="163">
        <f>Нр!B25</f>
        <v>6001</v>
      </c>
    </row>
    <row r="5" spans="1:5" ht="12.75">
      <c r="A5" s="159">
        <v>4</v>
      </c>
      <c r="B5" s="160">
        <f>Нр!D18</f>
        <v>4423</v>
      </c>
      <c r="C5" s="161" t="str">
        <f>Нр!E18</f>
        <v>Коврижников Максим</v>
      </c>
      <c r="D5" s="162" t="str">
        <f>Нр!C27</f>
        <v>Давлетбаев Ильдар</v>
      </c>
      <c r="E5" s="163">
        <f>Нр!B27</f>
        <v>6677</v>
      </c>
    </row>
    <row r="6" spans="1:5" ht="12.75">
      <c r="A6" s="159">
        <v>5</v>
      </c>
      <c r="B6" s="160">
        <f>Нр!F8</f>
        <v>3468</v>
      </c>
      <c r="C6" s="161" t="str">
        <f>Нр!G8</f>
        <v>Семенов Константин</v>
      </c>
      <c r="D6" s="162" t="str">
        <f>Нр!E28</f>
        <v>Ахметзянов Фауль</v>
      </c>
      <c r="E6" s="163">
        <f>Нр!D28</f>
        <v>3536</v>
      </c>
    </row>
    <row r="7" spans="1:5" ht="12.75">
      <c r="A7" s="159">
        <v>6</v>
      </c>
      <c r="B7" s="160">
        <f>Нр!F16</f>
        <v>4423</v>
      </c>
      <c r="C7" s="161" t="str">
        <f>Нр!G16</f>
        <v>Коврижников Максим</v>
      </c>
      <c r="D7" s="162" t="str">
        <f>Нр!E24</f>
        <v>Андрющенко Александр</v>
      </c>
      <c r="E7" s="163">
        <f>Нр!D24</f>
        <v>5849</v>
      </c>
    </row>
    <row r="8" spans="1:5" ht="12.75">
      <c r="A8" s="159">
        <v>7</v>
      </c>
      <c r="B8" s="160">
        <f>Нр!H12</f>
        <v>3468</v>
      </c>
      <c r="C8" s="161" t="str">
        <f>Нр!I12</f>
        <v>Семенов Константин</v>
      </c>
      <c r="D8" s="162" t="str">
        <f>Нр!I19</f>
        <v>Коврижников Максим</v>
      </c>
      <c r="E8" s="163">
        <f>Нр!H19</f>
        <v>4423</v>
      </c>
    </row>
    <row r="9" spans="1:5" ht="12.75">
      <c r="A9" s="159">
        <v>8</v>
      </c>
      <c r="B9" s="160">
        <f>Нр!D22</f>
        <v>1900</v>
      </c>
      <c r="C9" s="161" t="str">
        <f>Нр!E22</f>
        <v>Валеев Рустам</v>
      </c>
      <c r="D9" s="162" t="str">
        <f>Нр!C32</f>
        <v>Петухова Надежда</v>
      </c>
      <c r="E9" s="163">
        <f>Нр!B32</f>
        <v>5235</v>
      </c>
    </row>
    <row r="10" spans="1:5" ht="12.75">
      <c r="A10" s="159">
        <v>9</v>
      </c>
      <c r="B10" s="160">
        <f>Нр!D26</f>
        <v>6001</v>
      </c>
      <c r="C10" s="161" t="str">
        <f>Нр!E26</f>
        <v>Березкин Борис</v>
      </c>
      <c r="D10" s="162" t="str">
        <f>Нр!C34</f>
        <v>Давлетбаев Ильдар</v>
      </c>
      <c r="E10" s="163">
        <f>Нр!B34</f>
        <v>6677</v>
      </c>
    </row>
    <row r="11" spans="1:5" ht="12.75">
      <c r="A11" s="159">
        <v>10</v>
      </c>
      <c r="B11" s="160">
        <f>Нр!F23</f>
        <v>1900</v>
      </c>
      <c r="C11" s="161" t="str">
        <f>Нр!G23</f>
        <v>Валеев Рустам</v>
      </c>
      <c r="D11" s="162" t="str">
        <f>Нр!G30</f>
        <v>Андрющенко Александр</v>
      </c>
      <c r="E11" s="163">
        <f>Нр!F30</f>
        <v>5849</v>
      </c>
    </row>
    <row r="12" spans="1:5" ht="12.75">
      <c r="A12" s="159">
        <v>11</v>
      </c>
      <c r="B12" s="160">
        <f>Нр!F27</f>
        <v>3536</v>
      </c>
      <c r="C12" s="161" t="str">
        <f>Нр!G27</f>
        <v>Ахметзянов Фауль</v>
      </c>
      <c r="D12" s="162" t="str">
        <f>Нр!G32</f>
        <v>Березкин Борис</v>
      </c>
      <c r="E12" s="163">
        <f>Нр!F32</f>
        <v>6001</v>
      </c>
    </row>
    <row r="13" spans="1:5" ht="12.75">
      <c r="A13" s="159">
        <v>12</v>
      </c>
      <c r="B13" s="160">
        <f>Нр!H25</f>
        <v>1900</v>
      </c>
      <c r="C13" s="161" t="str">
        <f>Нр!I25</f>
        <v>Валеев Рустам</v>
      </c>
      <c r="D13" s="162" t="str">
        <f>Нр!I28</f>
        <v>Ахметзянов Фауль</v>
      </c>
      <c r="E13" s="163">
        <f>Нр!H28</f>
        <v>3536</v>
      </c>
    </row>
    <row r="14" spans="1:5" ht="12.75">
      <c r="A14" s="159">
        <v>13</v>
      </c>
      <c r="B14" s="160">
        <f>Нр!H31</f>
        <v>5849</v>
      </c>
      <c r="C14" s="161" t="str">
        <f>Нр!I31</f>
        <v>Андрющенко Александр</v>
      </c>
      <c r="D14" s="162" t="str">
        <f>Нр!I33</f>
        <v>Березкин Борис</v>
      </c>
      <c r="E14" s="163">
        <f>Нр!H33</f>
        <v>6001</v>
      </c>
    </row>
    <row r="15" spans="1:5" ht="12.75">
      <c r="A15" s="159">
        <v>14</v>
      </c>
      <c r="B15" s="160">
        <f>Нр!D33</f>
        <v>5235</v>
      </c>
      <c r="C15" s="161" t="str">
        <f>Нр!E33</f>
        <v>Петухова Надежда</v>
      </c>
      <c r="D15" s="162" t="str">
        <f>Нр!E35</f>
        <v>Давлетбаев Ильдар</v>
      </c>
      <c r="E15" s="163">
        <f>Нр!D35</f>
        <v>6677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7" t="s">
        <v>52</v>
      </c>
      <c r="B1" s="277"/>
      <c r="C1" s="277"/>
      <c r="D1" s="277"/>
      <c r="E1" s="277"/>
      <c r="F1" s="277"/>
      <c r="G1" s="277"/>
      <c r="H1" s="277"/>
      <c r="I1" s="277"/>
    </row>
    <row r="2" spans="1:9" ht="13.5" thickBot="1">
      <c r="A2" s="283" t="s">
        <v>53</v>
      </c>
      <c r="B2" s="283"/>
      <c r="C2" s="283"/>
      <c r="D2" s="283"/>
      <c r="E2" s="283"/>
      <c r="F2" s="283"/>
      <c r="G2" s="283"/>
      <c r="H2" s="283"/>
      <c r="I2" s="283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61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43344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9" ht="18">
      <c r="A8" s="133">
        <v>1655</v>
      </c>
      <c r="B8" s="134" t="s">
        <v>62</v>
      </c>
      <c r="C8" s="31">
        <v>1</v>
      </c>
      <c r="D8" s="32" t="str">
        <f>Ст!K21</f>
        <v>Барышев Сергей</v>
      </c>
      <c r="E8" s="33"/>
      <c r="F8" s="1"/>
      <c r="G8" s="1"/>
      <c r="H8" s="1"/>
      <c r="I8" s="1"/>
    </row>
    <row r="9" spans="1:9" ht="18">
      <c r="A9" s="133">
        <v>5228</v>
      </c>
      <c r="B9" s="134" t="s">
        <v>63</v>
      </c>
      <c r="C9" s="31">
        <v>2</v>
      </c>
      <c r="D9" s="32" t="str">
        <f>Ст!K32</f>
        <v>Ахметзянов Фауль</v>
      </c>
      <c r="E9" s="1"/>
      <c r="F9" s="1"/>
      <c r="G9" s="1"/>
      <c r="H9" s="1"/>
      <c r="I9" s="1"/>
    </row>
    <row r="10" spans="1:9" ht="18">
      <c r="A10" s="133">
        <v>3536</v>
      </c>
      <c r="B10" s="135" t="s">
        <v>64</v>
      </c>
      <c r="C10" s="31">
        <v>3</v>
      </c>
      <c r="D10" s="32" t="str">
        <f>Ст!M44</f>
        <v>Мазурин Викентий</v>
      </c>
      <c r="E10" s="1"/>
      <c r="F10" s="1"/>
      <c r="G10" s="1"/>
      <c r="H10" s="1"/>
      <c r="I10" s="1"/>
    </row>
    <row r="11" spans="1:9" ht="18">
      <c r="A11" s="133">
        <v>6001</v>
      </c>
      <c r="B11" s="134" t="s">
        <v>65</v>
      </c>
      <c r="C11" s="31">
        <v>4</v>
      </c>
      <c r="D11" s="32" t="str">
        <f>Ст!M52</f>
        <v>Березкин Борис</v>
      </c>
      <c r="E11" s="1"/>
      <c r="F11" s="1"/>
      <c r="G11" s="1"/>
      <c r="H11" s="1"/>
      <c r="I11" s="1"/>
    </row>
    <row r="12" spans="1:9" ht="18">
      <c r="A12" s="133">
        <v>3305</v>
      </c>
      <c r="B12" s="134" t="s">
        <v>66</v>
      </c>
      <c r="C12" s="31">
        <v>5</v>
      </c>
      <c r="D12" s="32" t="str">
        <f>Ст!E56</f>
        <v>Раянов Айрат</v>
      </c>
      <c r="E12" s="1"/>
      <c r="F12" s="1"/>
      <c r="G12" s="1"/>
      <c r="H12" s="1"/>
      <c r="I12" s="1"/>
    </row>
    <row r="13" spans="1:9" ht="18">
      <c r="A13" s="133">
        <v>342</v>
      </c>
      <c r="B13" s="134" t="s">
        <v>67</v>
      </c>
      <c r="C13" s="31">
        <v>6</v>
      </c>
      <c r="D13" s="32" t="str">
        <f>Ст!E58</f>
        <v>Зиновьев Александр</v>
      </c>
      <c r="E13" s="1"/>
      <c r="F13" s="1"/>
      <c r="G13" s="1"/>
      <c r="H13" s="1"/>
      <c r="I13" s="1"/>
    </row>
    <row r="14" spans="1:9" ht="18">
      <c r="A14" s="133">
        <v>5235</v>
      </c>
      <c r="B14" s="134" t="s">
        <v>68</v>
      </c>
      <c r="C14" s="31">
        <v>7</v>
      </c>
      <c r="D14" s="32" t="str">
        <f>Ст!E61</f>
        <v>Петухова Надежда</v>
      </c>
      <c r="E14" s="1"/>
      <c r="F14" s="1"/>
      <c r="G14" s="1"/>
      <c r="H14" s="1"/>
      <c r="I14" s="1"/>
    </row>
    <row r="15" spans="1:9" ht="18">
      <c r="A15" s="133">
        <v>39</v>
      </c>
      <c r="B15" s="134" t="s">
        <v>69</v>
      </c>
      <c r="C15" s="31">
        <v>8</v>
      </c>
      <c r="D15" s="32" t="str">
        <f>Ст!E63</f>
        <v>Гиндуллин Ринат</v>
      </c>
      <c r="E15" s="1"/>
      <c r="F15" s="1"/>
      <c r="G15" s="1"/>
      <c r="H15" s="1"/>
      <c r="I15" s="1"/>
    </row>
    <row r="16" spans="1:9" ht="18">
      <c r="A16" s="133">
        <v>6170</v>
      </c>
      <c r="B16" s="134" t="s">
        <v>70</v>
      </c>
      <c r="C16" s="31">
        <v>9</v>
      </c>
      <c r="D16" s="32" t="str">
        <f>Ст!M58</f>
        <v>Шапошников Александр</v>
      </c>
      <c r="E16" s="1"/>
      <c r="F16" s="1"/>
      <c r="G16" s="1"/>
      <c r="H16" s="1"/>
      <c r="I16" s="1"/>
    </row>
    <row r="17" spans="1:9" ht="18">
      <c r="A17" s="133">
        <v>491</v>
      </c>
      <c r="B17" s="134" t="s">
        <v>71</v>
      </c>
      <c r="C17" s="31">
        <v>10</v>
      </c>
      <c r="D17" s="32" t="str">
        <f>Ст!M61</f>
        <v>Тарараев Петр</v>
      </c>
      <c r="E17" s="1"/>
      <c r="F17" s="1"/>
      <c r="G17" s="1"/>
      <c r="H17" s="1"/>
      <c r="I17" s="1"/>
    </row>
    <row r="18" spans="1:9" ht="18">
      <c r="A18" s="133"/>
      <c r="B18" s="134" t="s">
        <v>32</v>
      </c>
      <c r="C18" s="31">
        <v>11</v>
      </c>
      <c r="D18" s="32">
        <f>Ст!M65</f>
        <v>0</v>
      </c>
      <c r="E18" s="1"/>
      <c r="F18" s="1"/>
      <c r="G18" s="1"/>
      <c r="H18" s="1"/>
      <c r="I18" s="1"/>
    </row>
    <row r="19" spans="1:9" ht="18">
      <c r="A19" s="133"/>
      <c r="B19" s="134" t="s">
        <v>32</v>
      </c>
      <c r="C19" s="31">
        <v>12</v>
      </c>
      <c r="D19" s="32">
        <f>Ст!M67</f>
        <v>0</v>
      </c>
      <c r="E19" s="1"/>
      <c r="F19" s="1"/>
      <c r="G19" s="1"/>
      <c r="H19" s="1"/>
      <c r="I19" s="1"/>
    </row>
    <row r="20" spans="1:9" ht="18">
      <c r="A20" s="133"/>
      <c r="B20" s="134" t="s">
        <v>32</v>
      </c>
      <c r="C20" s="31">
        <v>13</v>
      </c>
      <c r="D20" s="32">
        <f>Ст!G68</f>
        <v>0</v>
      </c>
      <c r="E20" s="1"/>
      <c r="F20" s="1"/>
      <c r="G20" s="1"/>
      <c r="H20" s="1"/>
      <c r="I20" s="1"/>
    </row>
    <row r="21" spans="1:9" ht="18">
      <c r="A21" s="133"/>
      <c r="B21" s="134" t="s">
        <v>32</v>
      </c>
      <c r="C21" s="31">
        <v>14</v>
      </c>
      <c r="D21" s="32">
        <f>Ст!G71</f>
        <v>0</v>
      </c>
      <c r="E21" s="1"/>
      <c r="F21" s="1"/>
      <c r="G21" s="1"/>
      <c r="H21" s="1"/>
      <c r="I21" s="1"/>
    </row>
    <row r="22" spans="1:9" ht="18">
      <c r="A22" s="133"/>
      <c r="B22" s="134" t="s">
        <v>32</v>
      </c>
      <c r="C22" s="31">
        <v>15</v>
      </c>
      <c r="D22" s="32">
        <f>Ст!M70</f>
        <v>0</v>
      </c>
      <c r="E22" s="1"/>
      <c r="F22" s="1"/>
      <c r="G22" s="1"/>
      <c r="H22" s="1"/>
      <c r="I22" s="1"/>
    </row>
    <row r="23" spans="1:9" ht="18">
      <c r="A23" s="133"/>
      <c r="B23" s="134" t="s">
        <v>32</v>
      </c>
      <c r="C23" s="31">
        <v>16</v>
      </c>
      <c r="D23" s="32">
        <f>Ст!M72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4" customFormat="1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86" t="str">
        <f>CONCATENATE(сСт!A3," ",сСт!F3,сСт!G3," ",сСт!H3," ",сСт!I3)</f>
        <v>LX Личный Чемпионат Республики Башкортостан. 34-й  тур. Старшая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CONCATENATE(сСт!A4," ",сСт!C4)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136">
        <f>сСт!A8</f>
        <v>1655</v>
      </c>
      <c r="C6" s="137" t="str">
        <f>сСт!B8</f>
        <v>Барышев Сергей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138">
        <v>1</v>
      </c>
      <c r="D7" s="139">
        <v>1655</v>
      </c>
      <c r="E7" s="140" t="s">
        <v>62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136">
        <f>сСт!A23</f>
        <v>0</v>
      </c>
      <c r="C8" s="141" t="str">
        <f>сСт!B23</f>
        <v>_</v>
      </c>
      <c r="D8" s="142"/>
      <c r="E8" s="143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138">
        <v>9</v>
      </c>
      <c r="F9" s="139">
        <v>1655</v>
      </c>
      <c r="G9" s="140" t="s">
        <v>62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136">
        <f>сСт!A16</f>
        <v>6170</v>
      </c>
      <c r="C10" s="137" t="str">
        <f>сСт!B16</f>
        <v>Гиндуллин Ринат</v>
      </c>
      <c r="D10" s="51"/>
      <c r="E10" s="143"/>
      <c r="F10" s="144"/>
      <c r="G10" s="143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138">
        <v>2</v>
      </c>
      <c r="D11" s="139">
        <v>6170</v>
      </c>
      <c r="E11" s="145" t="s">
        <v>70</v>
      </c>
      <c r="F11" s="146"/>
      <c r="G11" s="143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136">
        <f>сСт!A15</f>
        <v>39</v>
      </c>
      <c r="C12" s="141" t="str">
        <f>сСт!B15</f>
        <v>Шапошников Александр</v>
      </c>
      <c r="D12" s="142"/>
      <c r="E12" s="36"/>
      <c r="F12" s="41"/>
      <c r="G12" s="143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138">
        <v>13</v>
      </c>
      <c r="H13" s="139">
        <v>1655</v>
      </c>
      <c r="I13" s="140" t="s">
        <v>62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136">
        <f>сСт!A12</f>
        <v>3305</v>
      </c>
      <c r="C14" s="137" t="str">
        <f>сСт!B12</f>
        <v>Зиновьев Александр</v>
      </c>
      <c r="D14" s="51"/>
      <c r="E14" s="36"/>
      <c r="F14" s="41"/>
      <c r="G14" s="143"/>
      <c r="H14" s="144"/>
      <c r="I14" s="143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138">
        <v>3</v>
      </c>
      <c r="D15" s="139">
        <v>3305</v>
      </c>
      <c r="E15" s="147" t="s">
        <v>66</v>
      </c>
      <c r="F15" s="57"/>
      <c r="G15" s="143"/>
      <c r="H15" s="148"/>
      <c r="I15" s="143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136">
        <f>сСт!A19</f>
        <v>0</v>
      </c>
      <c r="C16" s="141" t="str">
        <f>сСт!B19</f>
        <v>_</v>
      </c>
      <c r="D16" s="142"/>
      <c r="E16" s="143"/>
      <c r="F16" s="57"/>
      <c r="G16" s="143"/>
      <c r="H16" s="148"/>
      <c r="I16" s="143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138">
        <v>10</v>
      </c>
      <c r="F17" s="139">
        <v>3305</v>
      </c>
      <c r="G17" s="145" t="s">
        <v>66</v>
      </c>
      <c r="H17" s="146"/>
      <c r="I17" s="143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136">
        <f>сСт!A20</f>
        <v>0</v>
      </c>
      <c r="C18" s="137" t="str">
        <f>сСт!B20</f>
        <v>_</v>
      </c>
      <c r="D18" s="51"/>
      <c r="E18" s="143"/>
      <c r="F18" s="144"/>
      <c r="G18" s="36"/>
      <c r="H18" s="41"/>
      <c r="I18" s="143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138">
        <v>4</v>
      </c>
      <c r="D19" s="139">
        <v>6001</v>
      </c>
      <c r="E19" s="145" t="s">
        <v>65</v>
      </c>
      <c r="F19" s="146"/>
      <c r="G19" s="36"/>
      <c r="H19" s="41"/>
      <c r="I19" s="143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136">
        <f>сСт!A11</f>
        <v>6001</v>
      </c>
      <c r="C20" s="141" t="str">
        <f>сСт!B11</f>
        <v>Березкин Борис</v>
      </c>
      <c r="D20" s="142"/>
      <c r="E20" s="36"/>
      <c r="F20" s="41"/>
      <c r="G20" s="36"/>
      <c r="H20" s="41"/>
      <c r="I20" s="143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138">
        <v>15</v>
      </c>
      <c r="J21" s="139">
        <v>1655</v>
      </c>
      <c r="K21" s="140" t="s">
        <v>62</v>
      </c>
      <c r="L21" s="140"/>
      <c r="M21" s="140"/>
      <c r="N21" s="140"/>
      <c r="O21" s="140"/>
    </row>
    <row r="22" spans="1:15" ht="12.75">
      <c r="A22" s="37">
        <v>3</v>
      </c>
      <c r="B22" s="136">
        <f>сСт!A10</f>
        <v>3536</v>
      </c>
      <c r="C22" s="137" t="str">
        <f>сСт!B10</f>
        <v>Ахметзянов Фауль</v>
      </c>
      <c r="D22" s="51"/>
      <c r="E22" s="36"/>
      <c r="F22" s="41"/>
      <c r="G22" s="36"/>
      <c r="H22" s="41"/>
      <c r="I22" s="143"/>
      <c r="J22" s="149"/>
      <c r="K22" s="50"/>
      <c r="L22" s="50"/>
      <c r="M22" s="36"/>
      <c r="N22" s="285" t="s">
        <v>33</v>
      </c>
      <c r="O22" s="285"/>
    </row>
    <row r="23" spans="1:15" ht="12.75">
      <c r="A23" s="37"/>
      <c r="B23" s="41"/>
      <c r="C23" s="138">
        <v>5</v>
      </c>
      <c r="D23" s="139">
        <v>3536</v>
      </c>
      <c r="E23" s="140" t="s">
        <v>64</v>
      </c>
      <c r="F23" s="51"/>
      <c r="G23" s="36"/>
      <c r="H23" s="41"/>
      <c r="I23" s="143"/>
      <c r="J23" s="150"/>
      <c r="K23" s="50"/>
      <c r="L23" s="50"/>
      <c r="M23" s="36"/>
      <c r="N23" s="36"/>
      <c r="O23" s="36"/>
    </row>
    <row r="24" spans="1:15" ht="12.75">
      <c r="A24" s="37">
        <v>14</v>
      </c>
      <c r="B24" s="136">
        <f>сСт!A21</f>
        <v>0</v>
      </c>
      <c r="C24" s="141" t="str">
        <f>сСт!B21</f>
        <v>_</v>
      </c>
      <c r="D24" s="142"/>
      <c r="E24" s="143"/>
      <c r="F24" s="57"/>
      <c r="G24" s="36"/>
      <c r="H24" s="41"/>
      <c r="I24" s="143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138">
        <v>11</v>
      </c>
      <c r="F25" s="139">
        <v>3536</v>
      </c>
      <c r="G25" s="140" t="s">
        <v>64</v>
      </c>
      <c r="H25" s="51"/>
      <c r="I25" s="143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136">
        <f>сСт!A18</f>
        <v>0</v>
      </c>
      <c r="C26" s="137" t="str">
        <f>сСт!B18</f>
        <v>_</v>
      </c>
      <c r="D26" s="51"/>
      <c r="E26" s="143"/>
      <c r="F26" s="144"/>
      <c r="G26" s="143"/>
      <c r="H26" s="57"/>
      <c r="I26" s="143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138">
        <v>6</v>
      </c>
      <c r="D27" s="139">
        <v>342</v>
      </c>
      <c r="E27" s="145" t="s">
        <v>67</v>
      </c>
      <c r="F27" s="146"/>
      <c r="G27" s="143"/>
      <c r="H27" s="57"/>
      <c r="I27" s="143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136">
        <f>сСт!A13</f>
        <v>342</v>
      </c>
      <c r="C28" s="141" t="str">
        <f>сСт!B13</f>
        <v>Мазурин Викентий</v>
      </c>
      <c r="D28" s="142"/>
      <c r="E28" s="36"/>
      <c r="F28" s="41"/>
      <c r="G28" s="143"/>
      <c r="H28" s="57"/>
      <c r="I28" s="143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138">
        <v>14</v>
      </c>
      <c r="H29" s="139">
        <v>3536</v>
      </c>
      <c r="I29" s="145" t="s">
        <v>64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136">
        <f>сСт!A14</f>
        <v>5235</v>
      </c>
      <c r="C30" s="137" t="str">
        <f>сСт!B14</f>
        <v>Петухова Надежда</v>
      </c>
      <c r="D30" s="51"/>
      <c r="E30" s="36"/>
      <c r="F30" s="41"/>
      <c r="G30" s="143"/>
      <c r="H30" s="14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138">
        <v>7</v>
      </c>
      <c r="D31" s="139">
        <v>5235</v>
      </c>
      <c r="E31" s="140" t="s">
        <v>68</v>
      </c>
      <c r="F31" s="51"/>
      <c r="G31" s="143"/>
      <c r="H31" s="15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136">
        <f>сСт!A17</f>
        <v>491</v>
      </c>
      <c r="C32" s="141" t="str">
        <f>сСт!B17</f>
        <v>Тарараев Петр</v>
      </c>
      <c r="D32" s="142"/>
      <c r="E32" s="143"/>
      <c r="F32" s="57"/>
      <c r="G32" s="143"/>
      <c r="H32" s="151"/>
      <c r="I32" s="37">
        <v>-15</v>
      </c>
      <c r="J32" s="152">
        <f>IF(J21=H13,H29,IF(J21=H29,H13,0))</f>
        <v>3536</v>
      </c>
      <c r="K32" s="137" t="str">
        <f>IF(K21=I13,I29,IF(K21=I29,I13,0))</f>
        <v>Ахметзянов Фауль</v>
      </c>
      <c r="L32" s="137"/>
      <c r="M32" s="147"/>
      <c r="N32" s="147"/>
      <c r="O32" s="147"/>
    </row>
    <row r="33" spans="1:15" ht="12.75">
      <c r="A33" s="37"/>
      <c r="B33" s="41"/>
      <c r="C33" s="36"/>
      <c r="D33" s="41"/>
      <c r="E33" s="138">
        <v>12</v>
      </c>
      <c r="F33" s="139">
        <v>5228</v>
      </c>
      <c r="G33" s="145" t="s">
        <v>63</v>
      </c>
      <c r="H33" s="153"/>
      <c r="I33" s="36"/>
      <c r="J33" s="36"/>
      <c r="K33" s="50"/>
      <c r="L33" s="50"/>
      <c r="M33" s="36"/>
      <c r="N33" s="285" t="s">
        <v>34</v>
      </c>
      <c r="O33" s="285"/>
    </row>
    <row r="34" spans="1:15" ht="12.75">
      <c r="A34" s="37">
        <v>15</v>
      </c>
      <c r="B34" s="136">
        <f>сСт!A22</f>
        <v>0</v>
      </c>
      <c r="C34" s="137" t="str">
        <f>сСт!B22</f>
        <v>_</v>
      </c>
      <c r="D34" s="51"/>
      <c r="E34" s="143"/>
      <c r="F34" s="14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138">
        <v>8</v>
      </c>
      <c r="D35" s="139">
        <v>5228</v>
      </c>
      <c r="E35" s="145" t="s">
        <v>63</v>
      </c>
      <c r="F35" s="15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136">
        <f>сСт!A9</f>
        <v>5228</v>
      </c>
      <c r="C36" s="141" t="str">
        <f>сСт!B9</f>
        <v>Раянов Айрат</v>
      </c>
      <c r="D36" s="15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152">
        <f>IF(D7=B6,B8,IF(D7=B8,B6,0))</f>
        <v>0</v>
      </c>
      <c r="C38" s="137" t="str">
        <f>IF(E7=C6,C8,IF(E7=C8,C6,0))</f>
        <v>_</v>
      </c>
      <c r="D38" s="40"/>
      <c r="E38" s="36"/>
      <c r="F38" s="36"/>
      <c r="G38" s="37">
        <v>-13</v>
      </c>
      <c r="H38" s="152">
        <f>IF(H13=F9,F17,IF(H13=F17,F9,0))</f>
        <v>3305</v>
      </c>
      <c r="I38" s="137" t="str">
        <f>IF(I13=G9,G17,IF(I13=G17,G9,0))</f>
        <v>Зиновьев Александр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138">
        <v>16</v>
      </c>
      <c r="D39" s="139">
        <v>39</v>
      </c>
      <c r="E39" s="155" t="s">
        <v>69</v>
      </c>
      <c r="F39" s="66"/>
      <c r="G39" s="36"/>
      <c r="H39" s="36"/>
      <c r="I39" s="143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152">
        <f>IF(D11=B10,B12,IF(D11=B12,B10,0))</f>
        <v>39</v>
      </c>
      <c r="C40" s="141" t="str">
        <f>IF(E11=C10,C12,IF(E11=C12,C10,0))</f>
        <v>Шапошников Александр</v>
      </c>
      <c r="D40" s="154"/>
      <c r="E40" s="138">
        <v>20</v>
      </c>
      <c r="F40" s="139">
        <v>5235</v>
      </c>
      <c r="G40" s="155" t="s">
        <v>68</v>
      </c>
      <c r="H40" s="66"/>
      <c r="I40" s="138">
        <v>26</v>
      </c>
      <c r="J40" s="139">
        <v>342</v>
      </c>
      <c r="K40" s="155" t="s">
        <v>67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152">
        <f>IF(F33=D31,D35,IF(F33=D35,D31,0))</f>
        <v>5235</v>
      </c>
      <c r="E41" s="141" t="str">
        <f>IF(G33=E31,E35,IF(G33=E35,E31,0))</f>
        <v>Петухова Надежда</v>
      </c>
      <c r="F41" s="154"/>
      <c r="G41" s="143"/>
      <c r="H41" s="151"/>
      <c r="I41" s="143"/>
      <c r="J41" s="149"/>
      <c r="K41" s="143"/>
      <c r="L41" s="50"/>
      <c r="M41" s="36"/>
      <c r="N41" s="36"/>
      <c r="O41" s="36"/>
    </row>
    <row r="42" spans="1:15" ht="12.75">
      <c r="A42" s="37">
        <v>-3</v>
      </c>
      <c r="B42" s="152">
        <f>IF(D15=B14,B16,IF(D15=B16,B14,0))</f>
        <v>0</v>
      </c>
      <c r="C42" s="137" t="str">
        <f>IF(E15=C14,C16,IF(E15=C16,C14,0))</f>
        <v>_</v>
      </c>
      <c r="D42" s="40"/>
      <c r="E42" s="36"/>
      <c r="F42" s="36"/>
      <c r="G42" s="138">
        <v>24</v>
      </c>
      <c r="H42" s="139">
        <v>342</v>
      </c>
      <c r="I42" s="156" t="s">
        <v>67</v>
      </c>
      <c r="J42" s="150"/>
      <c r="K42" s="143"/>
      <c r="L42" s="50"/>
      <c r="M42" s="36"/>
      <c r="N42" s="36"/>
      <c r="O42" s="36"/>
    </row>
    <row r="43" spans="1:15" ht="12.75">
      <c r="A43" s="37"/>
      <c r="B43" s="37"/>
      <c r="C43" s="138">
        <v>17</v>
      </c>
      <c r="D43" s="139"/>
      <c r="E43" s="155"/>
      <c r="F43" s="66"/>
      <c r="G43" s="143"/>
      <c r="H43" s="50"/>
      <c r="I43" s="50"/>
      <c r="J43" s="50"/>
      <c r="K43" s="143"/>
      <c r="L43" s="50"/>
      <c r="M43" s="36"/>
      <c r="N43" s="36"/>
      <c r="O43" s="36"/>
    </row>
    <row r="44" spans="1:15" ht="12.75">
      <c r="A44" s="37">
        <v>-4</v>
      </c>
      <c r="B44" s="152">
        <f>IF(D19=B18,B20,IF(D19=B20,B18,0))</f>
        <v>0</v>
      </c>
      <c r="C44" s="141" t="str">
        <f>IF(E19=C18,C20,IF(E19=C20,C18,0))</f>
        <v>_</v>
      </c>
      <c r="D44" s="154"/>
      <c r="E44" s="138">
        <v>21</v>
      </c>
      <c r="F44" s="139">
        <v>342</v>
      </c>
      <c r="G44" s="156" t="s">
        <v>67</v>
      </c>
      <c r="H44" s="66"/>
      <c r="I44" s="50"/>
      <c r="J44" s="50"/>
      <c r="K44" s="138">
        <v>28</v>
      </c>
      <c r="L44" s="139">
        <v>342</v>
      </c>
      <c r="M44" s="155" t="s">
        <v>67</v>
      </c>
      <c r="N44" s="147"/>
      <c r="O44" s="147"/>
    </row>
    <row r="45" spans="1:15" ht="12.75">
      <c r="A45" s="37"/>
      <c r="B45" s="37"/>
      <c r="C45" s="37">
        <v>-11</v>
      </c>
      <c r="D45" s="152">
        <f>IF(F25=D23,D27,IF(F25=D27,D23,0))</f>
        <v>342</v>
      </c>
      <c r="E45" s="141" t="str">
        <f>IF(G25=E23,E27,IF(G25=E27,E23,0))</f>
        <v>Мазурин Викентий</v>
      </c>
      <c r="F45" s="154"/>
      <c r="G45" s="36"/>
      <c r="H45" s="36"/>
      <c r="I45" s="50"/>
      <c r="J45" s="50"/>
      <c r="K45" s="143"/>
      <c r="L45" s="50"/>
      <c r="M45" s="36"/>
      <c r="N45" s="285" t="s">
        <v>35</v>
      </c>
      <c r="O45" s="285"/>
    </row>
    <row r="46" spans="1:15" ht="12.75">
      <c r="A46" s="37">
        <v>-5</v>
      </c>
      <c r="B46" s="152">
        <f>IF(D23=B22,B24,IF(D23=B24,B22,0))</f>
        <v>0</v>
      </c>
      <c r="C46" s="137" t="str">
        <f>IF(E23=C22,C24,IF(E23=C24,C22,0))</f>
        <v>_</v>
      </c>
      <c r="D46" s="40"/>
      <c r="E46" s="36"/>
      <c r="F46" s="36"/>
      <c r="G46" s="37">
        <v>-14</v>
      </c>
      <c r="H46" s="152">
        <f>IF(H29=F25,F33,IF(H29=F33,F25,0))</f>
        <v>5228</v>
      </c>
      <c r="I46" s="137" t="str">
        <f>IF(I29=G25,G33,IF(I29=G33,G25,0))</f>
        <v>Раянов Айрат</v>
      </c>
      <c r="J46" s="40"/>
      <c r="K46" s="143"/>
      <c r="L46" s="50"/>
      <c r="M46" s="50"/>
      <c r="N46" s="36"/>
      <c r="O46" s="36"/>
    </row>
    <row r="47" spans="1:15" ht="12.75">
      <c r="A47" s="37"/>
      <c r="B47" s="37"/>
      <c r="C47" s="138">
        <v>18</v>
      </c>
      <c r="D47" s="139"/>
      <c r="E47" s="155"/>
      <c r="F47" s="66"/>
      <c r="G47" s="36"/>
      <c r="H47" s="36"/>
      <c r="I47" s="157"/>
      <c r="J47" s="50"/>
      <c r="K47" s="143"/>
      <c r="L47" s="50"/>
      <c r="M47" s="50"/>
      <c r="N47" s="36"/>
      <c r="O47" s="36"/>
    </row>
    <row r="48" spans="1:15" ht="12.75">
      <c r="A48" s="37">
        <v>-6</v>
      </c>
      <c r="B48" s="152">
        <f>IF(D27=B26,B28,IF(D27=B28,B26,0))</f>
        <v>0</v>
      </c>
      <c r="C48" s="141" t="str">
        <f>IF(E27=C26,C28,IF(E27=C28,C26,0))</f>
        <v>_</v>
      </c>
      <c r="D48" s="154"/>
      <c r="E48" s="138">
        <v>22</v>
      </c>
      <c r="F48" s="139">
        <v>6001</v>
      </c>
      <c r="G48" s="155" t="s">
        <v>65</v>
      </c>
      <c r="H48" s="66"/>
      <c r="I48" s="138">
        <v>27</v>
      </c>
      <c r="J48" s="139">
        <v>6001</v>
      </c>
      <c r="K48" s="156" t="s">
        <v>65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152">
        <f>IF(F17=D15,D19,IF(F17=D19,D15,0))</f>
        <v>6001</v>
      </c>
      <c r="E49" s="141" t="str">
        <f>IF(G17=E15,E19,IF(G17=E19,E15,0))</f>
        <v>Березкин Борис</v>
      </c>
      <c r="F49" s="154"/>
      <c r="G49" s="143"/>
      <c r="H49" s="151"/>
      <c r="I49" s="143"/>
      <c r="J49" s="149"/>
      <c r="K49" s="36"/>
      <c r="L49" s="36"/>
      <c r="M49" s="50"/>
      <c r="N49" s="36"/>
      <c r="O49" s="36"/>
    </row>
    <row r="50" spans="1:15" ht="12.75">
      <c r="A50" s="37">
        <v>-7</v>
      </c>
      <c r="B50" s="152">
        <f>IF(D31=B30,B32,IF(D31=B32,B30,0))</f>
        <v>491</v>
      </c>
      <c r="C50" s="137" t="str">
        <f>IF(E31=C30,C32,IF(E31=C32,C30,0))</f>
        <v>Тарараев Петр</v>
      </c>
      <c r="D50" s="40"/>
      <c r="E50" s="36"/>
      <c r="F50" s="36"/>
      <c r="G50" s="138">
        <v>25</v>
      </c>
      <c r="H50" s="139">
        <v>6001</v>
      </c>
      <c r="I50" s="156" t="s">
        <v>65</v>
      </c>
      <c r="J50" s="150"/>
      <c r="K50" s="36"/>
      <c r="L50" s="36"/>
      <c r="M50" s="50"/>
      <c r="N50" s="36"/>
      <c r="O50" s="36"/>
    </row>
    <row r="51" spans="1:15" ht="12.75">
      <c r="A51" s="37"/>
      <c r="B51" s="37"/>
      <c r="C51" s="138">
        <v>19</v>
      </c>
      <c r="D51" s="139">
        <v>491</v>
      </c>
      <c r="E51" s="155" t="s">
        <v>71</v>
      </c>
      <c r="F51" s="66"/>
      <c r="G51" s="143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152">
        <f>IF(D35=B34,B36,IF(D35=B36,B34,0))</f>
        <v>0</v>
      </c>
      <c r="C52" s="141" t="str">
        <f>IF(E35=C34,C36,IF(E35=C36,C34,0))</f>
        <v>_</v>
      </c>
      <c r="D52" s="154"/>
      <c r="E52" s="138">
        <v>23</v>
      </c>
      <c r="F52" s="139">
        <v>6170</v>
      </c>
      <c r="G52" s="156" t="s">
        <v>70</v>
      </c>
      <c r="H52" s="66"/>
      <c r="I52" s="50"/>
      <c r="J52" s="50"/>
      <c r="K52" s="37">
        <v>-28</v>
      </c>
      <c r="L52" s="152">
        <f>IF(L44=J40,J48,IF(L44=J48,J40,0))</f>
        <v>6001</v>
      </c>
      <c r="M52" s="137" t="str">
        <f>IF(M44=K40,K48,IF(M44=K48,K40,0))</f>
        <v>Березкин Борис</v>
      </c>
      <c r="N52" s="147"/>
      <c r="O52" s="147"/>
    </row>
    <row r="53" spans="1:15" ht="12.75">
      <c r="A53" s="37"/>
      <c r="B53" s="37"/>
      <c r="C53" s="69">
        <v>-9</v>
      </c>
      <c r="D53" s="152">
        <f>IF(F9=D7,D11,IF(F9=D11,D7,0))</f>
        <v>6170</v>
      </c>
      <c r="E53" s="141" t="str">
        <f>IF(G9=E7,E11,IF(G9=E11,E7,0))</f>
        <v>Гиндуллин Ринат</v>
      </c>
      <c r="F53" s="154"/>
      <c r="G53" s="36"/>
      <c r="H53" s="36"/>
      <c r="I53" s="50"/>
      <c r="J53" s="50"/>
      <c r="K53" s="36"/>
      <c r="L53" s="36"/>
      <c r="M53" s="70"/>
      <c r="N53" s="285" t="s">
        <v>36</v>
      </c>
      <c r="O53" s="28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152">
        <f>IF(J40=H38,H42,IF(J40=H42,H38,0))</f>
        <v>3305</v>
      </c>
      <c r="C55" s="137" t="str">
        <f>IF(K40=I38,I42,IF(K40=I42,I38,0))</f>
        <v>Зиновьев Александр</v>
      </c>
      <c r="D55" s="40"/>
      <c r="E55" s="36"/>
      <c r="F55" s="36"/>
      <c r="G55" s="37">
        <v>-20</v>
      </c>
      <c r="H55" s="152">
        <f>IF(F40=D39,D41,IF(F40=D41,D39,0))</f>
        <v>39</v>
      </c>
      <c r="I55" s="137" t="str">
        <f>IF(G40=E39,E41,IF(G40=E41,E39,0))</f>
        <v>Шапошников Александр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138">
        <v>29</v>
      </c>
      <c r="D56" s="139">
        <v>5228</v>
      </c>
      <c r="E56" s="140" t="s">
        <v>63</v>
      </c>
      <c r="F56" s="45"/>
      <c r="G56" s="37"/>
      <c r="H56" s="37"/>
      <c r="I56" s="138">
        <v>31</v>
      </c>
      <c r="J56" s="139">
        <v>39</v>
      </c>
      <c r="K56" s="140" t="s">
        <v>69</v>
      </c>
      <c r="L56" s="45"/>
      <c r="M56" s="36"/>
      <c r="N56" s="36"/>
      <c r="O56" s="36"/>
    </row>
    <row r="57" spans="1:15" ht="12.75">
      <c r="A57" s="37">
        <v>-27</v>
      </c>
      <c r="B57" s="152">
        <f>IF(J48=H46,H50,IF(J48=H50,H46,0))</f>
        <v>5228</v>
      </c>
      <c r="C57" s="141" t="str">
        <f>IF(K48=I46,I50,IF(K48=I50,I46,0))</f>
        <v>Раянов Айрат</v>
      </c>
      <c r="D57" s="154"/>
      <c r="E57" s="71" t="s">
        <v>37</v>
      </c>
      <c r="F57" s="71"/>
      <c r="G57" s="37">
        <v>-21</v>
      </c>
      <c r="H57" s="152">
        <f>IF(F44=D43,D45,IF(F44=D45,D43,0))</f>
        <v>0</v>
      </c>
      <c r="I57" s="141">
        <f>IF(G44=E43,E45,IF(G44=E45,E43,0))</f>
        <v>0</v>
      </c>
      <c r="J57" s="154"/>
      <c r="K57" s="143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152">
        <f>IF(D56=B55,B57,IF(D56=B57,B55,0))</f>
        <v>3305</v>
      </c>
      <c r="E58" s="137" t="str">
        <f>IF(E56=C55,C57,IF(E56=C57,C55,0))</f>
        <v>Зиновьев Александр</v>
      </c>
      <c r="F58" s="40"/>
      <c r="G58" s="37"/>
      <c r="H58" s="37"/>
      <c r="I58" s="36"/>
      <c r="J58" s="36"/>
      <c r="K58" s="138">
        <v>33</v>
      </c>
      <c r="L58" s="139">
        <v>39</v>
      </c>
      <c r="M58" s="140" t="s">
        <v>69</v>
      </c>
      <c r="N58" s="147"/>
      <c r="O58" s="147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152">
        <f>IF(F48=D47,D49,IF(F48=D49,D47,0))</f>
        <v>0</v>
      </c>
      <c r="I59" s="137">
        <f>IF(G48=E47,E49,IF(G48=E49,E47,0))</f>
        <v>0</v>
      </c>
      <c r="J59" s="40"/>
      <c r="K59" s="143"/>
      <c r="L59" s="50"/>
      <c r="M59" s="36"/>
      <c r="N59" s="285" t="s">
        <v>39</v>
      </c>
      <c r="O59" s="285"/>
    </row>
    <row r="60" spans="1:15" ht="12.75">
      <c r="A60" s="37">
        <v>-24</v>
      </c>
      <c r="B60" s="152">
        <f>IF(H42=F40,F44,IF(H42=F44,F40,0))</f>
        <v>5235</v>
      </c>
      <c r="C60" s="137" t="str">
        <f>IF(I42=G40,G44,IF(I42=G44,G40,0))</f>
        <v>Петухова Надежда</v>
      </c>
      <c r="D60" s="40"/>
      <c r="E60" s="36"/>
      <c r="F60" s="36"/>
      <c r="G60" s="37"/>
      <c r="H60" s="37"/>
      <c r="I60" s="138">
        <v>32</v>
      </c>
      <c r="J60" s="139">
        <v>491</v>
      </c>
      <c r="K60" s="145" t="s">
        <v>71</v>
      </c>
      <c r="L60" s="45"/>
      <c r="M60" s="72"/>
      <c r="N60" s="36"/>
      <c r="O60" s="36"/>
    </row>
    <row r="61" spans="1:15" ht="12.75">
      <c r="A61" s="37"/>
      <c r="B61" s="37"/>
      <c r="C61" s="138">
        <v>30</v>
      </c>
      <c r="D61" s="139">
        <v>5235</v>
      </c>
      <c r="E61" s="140" t="s">
        <v>68</v>
      </c>
      <c r="F61" s="45"/>
      <c r="G61" s="37">
        <v>-23</v>
      </c>
      <c r="H61" s="152">
        <f>IF(F52=D51,D53,IF(F52=D53,D51,0))</f>
        <v>491</v>
      </c>
      <c r="I61" s="141" t="str">
        <f>IF(G52=E51,E53,IF(G52=E53,E51,0))</f>
        <v>Тарараев Петр</v>
      </c>
      <c r="J61" s="154"/>
      <c r="K61" s="37">
        <v>-33</v>
      </c>
      <c r="L61" s="152">
        <f>IF(L58=J56,J60,IF(L58=J60,J56,0))</f>
        <v>491</v>
      </c>
      <c r="M61" s="137" t="str">
        <f>IF(M58=K56,K60,IF(M58=K60,K56,0))</f>
        <v>Тарараев Петр</v>
      </c>
      <c r="N61" s="147"/>
      <c r="O61" s="147"/>
    </row>
    <row r="62" spans="1:15" ht="12.75">
      <c r="A62" s="37">
        <v>-25</v>
      </c>
      <c r="B62" s="152">
        <f>IF(H50=F48,F52,IF(H50=F52,F48,0))</f>
        <v>6170</v>
      </c>
      <c r="C62" s="141" t="str">
        <f>IF(I50=G48,G52,IF(I50=G52,G48,0))</f>
        <v>Гиндуллин Ринат</v>
      </c>
      <c r="D62" s="15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285" t="s">
        <v>41</v>
      </c>
      <c r="O62" s="285"/>
    </row>
    <row r="63" spans="1:15" ht="12.75">
      <c r="A63" s="37"/>
      <c r="B63" s="37"/>
      <c r="C63" s="37">
        <v>-30</v>
      </c>
      <c r="D63" s="152">
        <f>IF(D61=B60,B62,IF(D61=B62,B60,0))</f>
        <v>6170</v>
      </c>
      <c r="E63" s="137" t="str">
        <f>IF(E61=C60,C62,IF(E61=C62,C60,0))</f>
        <v>Гиндуллин Ринат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152">
        <f>IF(J56=H55,H57,IF(J56=H57,H55,0))</f>
        <v>0</v>
      </c>
      <c r="K64" s="137">
        <f>IF(K56=I55,I57,IF(K56=I57,I55,0))</f>
        <v>0</v>
      </c>
      <c r="L64" s="40"/>
      <c r="M64" s="36"/>
      <c r="N64" s="36"/>
      <c r="O64" s="36"/>
    </row>
    <row r="65" spans="1:15" ht="12.75">
      <c r="A65" s="37">
        <v>-16</v>
      </c>
      <c r="B65" s="152">
        <f>IF(D39=B38,B40,IF(D39=B40,B38,0))</f>
        <v>0</v>
      </c>
      <c r="C65" s="137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138">
        <v>34</v>
      </c>
      <c r="L65" s="139"/>
      <c r="M65" s="140"/>
      <c r="N65" s="147"/>
      <c r="O65" s="147"/>
    </row>
    <row r="66" spans="1:15" ht="12.75">
      <c r="A66" s="37"/>
      <c r="B66" s="37"/>
      <c r="C66" s="138">
        <v>35</v>
      </c>
      <c r="D66" s="139"/>
      <c r="E66" s="140"/>
      <c r="F66" s="45"/>
      <c r="G66" s="36"/>
      <c r="H66" s="36"/>
      <c r="I66" s="37">
        <v>-32</v>
      </c>
      <c r="J66" s="152">
        <f>IF(J60=H59,H61,IF(J60=H61,H59,0))</f>
        <v>0</v>
      </c>
      <c r="K66" s="141">
        <f>IF(K60=I59,I61,IF(K60=I61,I59,0))</f>
        <v>0</v>
      </c>
      <c r="L66" s="40"/>
      <c r="M66" s="36"/>
      <c r="N66" s="285" t="s">
        <v>43</v>
      </c>
      <c r="O66" s="285"/>
    </row>
    <row r="67" spans="1:15" ht="12.75">
      <c r="A67" s="37">
        <v>-17</v>
      </c>
      <c r="B67" s="152">
        <f>IF(D43=B42,B44,IF(D43=B44,B42,0))</f>
        <v>0</v>
      </c>
      <c r="C67" s="141">
        <f>IF(E43=C42,C44,IF(E43=C44,C42,0))</f>
        <v>0</v>
      </c>
      <c r="D67" s="154"/>
      <c r="E67" s="143"/>
      <c r="F67" s="50"/>
      <c r="G67" s="50"/>
      <c r="H67" s="50"/>
      <c r="I67" s="37"/>
      <c r="J67" s="37"/>
      <c r="K67" s="37">
        <v>-34</v>
      </c>
      <c r="L67" s="152">
        <f>IF(L65=J64,J66,IF(L65=J66,J64,0))</f>
        <v>0</v>
      </c>
      <c r="M67" s="137">
        <f>IF(M65=K64,K66,IF(M65=K66,K64,0))</f>
        <v>0</v>
      </c>
      <c r="N67" s="147"/>
      <c r="O67" s="147"/>
    </row>
    <row r="68" spans="1:15" ht="12.75">
      <c r="A68" s="37"/>
      <c r="B68" s="37"/>
      <c r="C68" s="36"/>
      <c r="D68" s="36"/>
      <c r="E68" s="138">
        <v>37</v>
      </c>
      <c r="F68" s="139"/>
      <c r="G68" s="140"/>
      <c r="H68" s="45"/>
      <c r="I68" s="37"/>
      <c r="J68" s="37"/>
      <c r="K68" s="36"/>
      <c r="L68" s="36"/>
      <c r="M68" s="36"/>
      <c r="N68" s="285" t="s">
        <v>44</v>
      </c>
      <c r="O68" s="285"/>
    </row>
    <row r="69" spans="1:15" ht="12.75">
      <c r="A69" s="37">
        <v>-18</v>
      </c>
      <c r="B69" s="152">
        <f>IF(D47=B46,B48,IF(D47=B48,B46,0))</f>
        <v>0</v>
      </c>
      <c r="C69" s="137">
        <f>IF(E47=C46,C48,IF(E47=C48,C46,0))</f>
        <v>0</v>
      </c>
      <c r="D69" s="40"/>
      <c r="E69" s="143"/>
      <c r="F69" s="50"/>
      <c r="G69" s="73" t="s">
        <v>45</v>
      </c>
      <c r="H69" s="73"/>
      <c r="I69" s="37">
        <v>-35</v>
      </c>
      <c r="J69" s="152">
        <f>IF(D66=B65,B67,IF(D66=B67,B65,0))</f>
        <v>0</v>
      </c>
      <c r="K69" s="137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138">
        <v>36</v>
      </c>
      <c r="D70" s="139"/>
      <c r="E70" s="145"/>
      <c r="F70" s="45"/>
      <c r="G70" s="72"/>
      <c r="H70" s="72"/>
      <c r="I70" s="37"/>
      <c r="J70" s="37"/>
      <c r="K70" s="138">
        <v>38</v>
      </c>
      <c r="L70" s="139"/>
      <c r="M70" s="140"/>
      <c r="N70" s="147"/>
      <c r="O70" s="147"/>
    </row>
    <row r="71" spans="1:15" ht="12.75">
      <c r="A71" s="37">
        <v>-19</v>
      </c>
      <c r="B71" s="152">
        <f>IF(D51=B50,B52,IF(D51=B52,B50,0))</f>
        <v>0</v>
      </c>
      <c r="C71" s="141" t="str">
        <f>IF(E51=C50,C52,IF(E51=C52,C50,0))</f>
        <v>_</v>
      </c>
      <c r="D71" s="154"/>
      <c r="E71" s="37">
        <v>-37</v>
      </c>
      <c r="F71" s="152">
        <f>IF(F68=D66,D70,IF(F68=D70,D66,0))</f>
        <v>0</v>
      </c>
      <c r="G71" s="137">
        <f>IF(G68=E66,E70,IF(G68=E70,E66,0))</f>
        <v>0</v>
      </c>
      <c r="H71" s="40"/>
      <c r="I71" s="37">
        <v>-36</v>
      </c>
      <c r="J71" s="152">
        <f>IF(D70=B69,B71,IF(D70=B71,B69,0))</f>
        <v>0</v>
      </c>
      <c r="K71" s="141" t="str">
        <f>IF(E70=C69,C71,IF(E70=C71,C69,0))</f>
        <v>_</v>
      </c>
      <c r="L71" s="40"/>
      <c r="M71" s="36"/>
      <c r="N71" s="285" t="s">
        <v>46</v>
      </c>
      <c r="O71" s="28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152">
        <f>IF(L70=J69,J71,IF(L70=J71,J69,0))</f>
        <v>0</v>
      </c>
      <c r="M72" s="137">
        <f>IF(M70=K69,K71,IF(M70=K71,K69,0))</f>
        <v>0</v>
      </c>
      <c r="N72" s="147"/>
      <c r="O72" s="14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85" t="s">
        <v>48</v>
      </c>
      <c r="O73" s="28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Ст!D7</f>
        <v>1655</v>
      </c>
      <c r="C2" s="161" t="str">
        <f>Ст!E7</f>
        <v>Барышев Сергей</v>
      </c>
      <c r="D2" s="162" t="str">
        <f>Ст!C38</f>
        <v>_</v>
      </c>
      <c r="E2" s="163">
        <f>Ст!B38</f>
        <v>0</v>
      </c>
    </row>
    <row r="3" spans="1:5" ht="12.75">
      <c r="A3" s="159">
        <v>2</v>
      </c>
      <c r="B3" s="160">
        <f>Ст!D11</f>
        <v>6170</v>
      </c>
      <c r="C3" s="161" t="str">
        <f>Ст!E11</f>
        <v>Гиндуллин Ринат</v>
      </c>
      <c r="D3" s="162" t="str">
        <f>Ст!C40</f>
        <v>Шапошников Александр</v>
      </c>
      <c r="E3" s="163">
        <f>Ст!B40</f>
        <v>39</v>
      </c>
    </row>
    <row r="4" spans="1:5" ht="12.75">
      <c r="A4" s="159">
        <v>3</v>
      </c>
      <c r="B4" s="160">
        <f>Ст!D15</f>
        <v>3305</v>
      </c>
      <c r="C4" s="161" t="str">
        <f>Ст!E15</f>
        <v>Зиновьев Александр</v>
      </c>
      <c r="D4" s="162" t="str">
        <f>Ст!C42</f>
        <v>_</v>
      </c>
      <c r="E4" s="163">
        <f>Ст!B42</f>
        <v>0</v>
      </c>
    </row>
    <row r="5" spans="1:5" ht="12.75">
      <c r="A5" s="159">
        <v>4</v>
      </c>
      <c r="B5" s="160">
        <f>Ст!D19</f>
        <v>6001</v>
      </c>
      <c r="C5" s="161" t="str">
        <f>Ст!E19</f>
        <v>Березкин Борис</v>
      </c>
      <c r="D5" s="162" t="str">
        <f>Ст!C44</f>
        <v>_</v>
      </c>
      <c r="E5" s="163">
        <f>Ст!B44</f>
        <v>0</v>
      </c>
    </row>
    <row r="6" spans="1:5" ht="12.75">
      <c r="A6" s="159">
        <v>5</v>
      </c>
      <c r="B6" s="160">
        <f>Ст!D23</f>
        <v>3536</v>
      </c>
      <c r="C6" s="161" t="str">
        <f>Ст!E23</f>
        <v>Ахметзянов Фауль</v>
      </c>
      <c r="D6" s="162" t="str">
        <f>Ст!C46</f>
        <v>_</v>
      </c>
      <c r="E6" s="163">
        <f>Ст!B46</f>
        <v>0</v>
      </c>
    </row>
    <row r="7" spans="1:5" ht="12.75">
      <c r="A7" s="159">
        <v>6</v>
      </c>
      <c r="B7" s="160">
        <f>Ст!D27</f>
        <v>342</v>
      </c>
      <c r="C7" s="161" t="str">
        <f>Ст!E27</f>
        <v>Мазурин Викентий</v>
      </c>
      <c r="D7" s="162" t="str">
        <f>Ст!C48</f>
        <v>_</v>
      </c>
      <c r="E7" s="163">
        <f>Ст!B48</f>
        <v>0</v>
      </c>
    </row>
    <row r="8" spans="1:5" ht="12.75">
      <c r="A8" s="159">
        <v>7</v>
      </c>
      <c r="B8" s="160">
        <f>Ст!D31</f>
        <v>5235</v>
      </c>
      <c r="C8" s="161" t="str">
        <f>Ст!E31</f>
        <v>Петухова Надежда</v>
      </c>
      <c r="D8" s="162" t="str">
        <f>Ст!C50</f>
        <v>Тарараев Петр</v>
      </c>
      <c r="E8" s="163">
        <f>Ст!B50</f>
        <v>491</v>
      </c>
    </row>
    <row r="9" spans="1:5" ht="12.75">
      <c r="A9" s="159">
        <v>8</v>
      </c>
      <c r="B9" s="160">
        <f>Ст!D35</f>
        <v>5228</v>
      </c>
      <c r="C9" s="161" t="str">
        <f>Ст!E35</f>
        <v>Раянов Айрат</v>
      </c>
      <c r="D9" s="162" t="str">
        <f>Ст!C52</f>
        <v>_</v>
      </c>
      <c r="E9" s="163">
        <f>Ст!B52</f>
        <v>0</v>
      </c>
    </row>
    <row r="10" spans="1:5" ht="12.75">
      <c r="A10" s="159">
        <v>9</v>
      </c>
      <c r="B10" s="160">
        <f>Ст!F9</f>
        <v>1655</v>
      </c>
      <c r="C10" s="161" t="str">
        <f>Ст!G9</f>
        <v>Барышев Сергей</v>
      </c>
      <c r="D10" s="162" t="str">
        <f>Ст!E53</f>
        <v>Гиндуллин Ринат</v>
      </c>
      <c r="E10" s="163">
        <f>Ст!D53</f>
        <v>6170</v>
      </c>
    </row>
    <row r="11" spans="1:5" ht="12.75">
      <c r="A11" s="159">
        <v>10</v>
      </c>
      <c r="B11" s="160">
        <f>Ст!F17</f>
        <v>3305</v>
      </c>
      <c r="C11" s="161" t="str">
        <f>Ст!G17</f>
        <v>Зиновьев Александр</v>
      </c>
      <c r="D11" s="162" t="str">
        <f>Ст!E49</f>
        <v>Березкин Борис</v>
      </c>
      <c r="E11" s="163">
        <f>Ст!D49</f>
        <v>6001</v>
      </c>
    </row>
    <row r="12" spans="1:5" ht="12.75">
      <c r="A12" s="159">
        <v>11</v>
      </c>
      <c r="B12" s="160">
        <f>Ст!F25</f>
        <v>3536</v>
      </c>
      <c r="C12" s="161" t="str">
        <f>Ст!G25</f>
        <v>Ахметзянов Фауль</v>
      </c>
      <c r="D12" s="162" t="str">
        <f>Ст!E45</f>
        <v>Мазурин Викентий</v>
      </c>
      <c r="E12" s="163">
        <f>Ст!D45</f>
        <v>342</v>
      </c>
    </row>
    <row r="13" spans="1:5" ht="12.75">
      <c r="A13" s="159">
        <v>12</v>
      </c>
      <c r="B13" s="160">
        <f>Ст!F33</f>
        <v>5228</v>
      </c>
      <c r="C13" s="161" t="str">
        <f>Ст!G33</f>
        <v>Раянов Айрат</v>
      </c>
      <c r="D13" s="162" t="str">
        <f>Ст!E41</f>
        <v>Петухова Надежда</v>
      </c>
      <c r="E13" s="163">
        <f>Ст!D41</f>
        <v>5235</v>
      </c>
    </row>
    <row r="14" spans="1:5" ht="12.75">
      <c r="A14" s="159">
        <v>13</v>
      </c>
      <c r="B14" s="160">
        <f>Ст!H13</f>
        <v>1655</v>
      </c>
      <c r="C14" s="161" t="str">
        <f>Ст!I13</f>
        <v>Барышев Сергей</v>
      </c>
      <c r="D14" s="162" t="str">
        <f>Ст!I38</f>
        <v>Зиновьев Александр</v>
      </c>
      <c r="E14" s="163">
        <f>Ст!H38</f>
        <v>3305</v>
      </c>
    </row>
    <row r="15" spans="1:5" ht="12.75">
      <c r="A15" s="159">
        <v>14</v>
      </c>
      <c r="B15" s="160">
        <f>Ст!H29</f>
        <v>3536</v>
      </c>
      <c r="C15" s="161" t="str">
        <f>Ст!I29</f>
        <v>Ахметзянов Фауль</v>
      </c>
      <c r="D15" s="162" t="str">
        <f>Ст!I46</f>
        <v>Раянов Айрат</v>
      </c>
      <c r="E15" s="163">
        <f>Ст!H46</f>
        <v>5228</v>
      </c>
    </row>
    <row r="16" spans="1:5" ht="12.75">
      <c r="A16" s="159">
        <v>15</v>
      </c>
      <c r="B16" s="160">
        <f>Ст!J21</f>
        <v>1655</v>
      </c>
      <c r="C16" s="161" t="str">
        <f>Ст!K21</f>
        <v>Барышев Сергей</v>
      </c>
      <c r="D16" s="162" t="str">
        <f>Ст!K32</f>
        <v>Ахметзянов Фауль</v>
      </c>
      <c r="E16" s="163">
        <f>Ст!J32</f>
        <v>3536</v>
      </c>
    </row>
    <row r="17" spans="1:5" ht="12.75">
      <c r="A17" s="159">
        <v>16</v>
      </c>
      <c r="B17" s="160">
        <f>Ст!D39</f>
        <v>39</v>
      </c>
      <c r="C17" s="161" t="str">
        <f>Ст!E39</f>
        <v>Шапошников Александр</v>
      </c>
      <c r="D17" s="162" t="str">
        <f>Ст!C65</f>
        <v>_</v>
      </c>
      <c r="E17" s="163">
        <f>Ст!B65</f>
        <v>0</v>
      </c>
    </row>
    <row r="18" spans="1:5" ht="12.75">
      <c r="A18" s="159">
        <v>17</v>
      </c>
      <c r="B18" s="160">
        <f>Ст!D43</f>
        <v>0</v>
      </c>
      <c r="C18" s="161">
        <f>Ст!E43</f>
        <v>0</v>
      </c>
      <c r="D18" s="162">
        <f>Ст!C67</f>
        <v>0</v>
      </c>
      <c r="E18" s="163">
        <f>Ст!B67</f>
        <v>0</v>
      </c>
    </row>
    <row r="19" spans="1:5" ht="12.75">
      <c r="A19" s="159">
        <v>18</v>
      </c>
      <c r="B19" s="160">
        <f>Ст!D47</f>
        <v>0</v>
      </c>
      <c r="C19" s="161">
        <f>Ст!E47</f>
        <v>0</v>
      </c>
      <c r="D19" s="162">
        <f>Ст!C69</f>
        <v>0</v>
      </c>
      <c r="E19" s="163">
        <f>Ст!B69</f>
        <v>0</v>
      </c>
    </row>
    <row r="20" spans="1:5" ht="12.75">
      <c r="A20" s="159">
        <v>19</v>
      </c>
      <c r="B20" s="160">
        <f>Ст!D51</f>
        <v>491</v>
      </c>
      <c r="C20" s="161" t="str">
        <f>Ст!E51</f>
        <v>Тарараев Петр</v>
      </c>
      <c r="D20" s="162" t="str">
        <f>Ст!C71</f>
        <v>_</v>
      </c>
      <c r="E20" s="163">
        <f>Ст!B71</f>
        <v>0</v>
      </c>
    </row>
    <row r="21" spans="1:5" ht="12.75">
      <c r="A21" s="159">
        <v>20</v>
      </c>
      <c r="B21" s="160">
        <f>Ст!F40</f>
        <v>5235</v>
      </c>
      <c r="C21" s="161" t="str">
        <f>Ст!G40</f>
        <v>Петухова Надежда</v>
      </c>
      <c r="D21" s="162" t="str">
        <f>Ст!I55</f>
        <v>Шапошников Александр</v>
      </c>
      <c r="E21" s="163">
        <f>Ст!H55</f>
        <v>39</v>
      </c>
    </row>
    <row r="22" spans="1:5" ht="12.75">
      <c r="A22" s="159">
        <v>21</v>
      </c>
      <c r="B22" s="160">
        <f>Ст!F44</f>
        <v>342</v>
      </c>
      <c r="C22" s="161" t="str">
        <f>Ст!G44</f>
        <v>Мазурин Викентий</v>
      </c>
      <c r="D22" s="162">
        <f>Ст!I57</f>
        <v>0</v>
      </c>
      <c r="E22" s="163">
        <f>Ст!H57</f>
        <v>0</v>
      </c>
    </row>
    <row r="23" spans="1:5" ht="12.75">
      <c r="A23" s="159">
        <v>22</v>
      </c>
      <c r="B23" s="160">
        <f>Ст!F48</f>
        <v>6001</v>
      </c>
      <c r="C23" s="161" t="str">
        <f>Ст!G48</f>
        <v>Березкин Борис</v>
      </c>
      <c r="D23" s="162">
        <f>Ст!I59</f>
        <v>0</v>
      </c>
      <c r="E23" s="163">
        <f>Ст!H59</f>
        <v>0</v>
      </c>
    </row>
    <row r="24" spans="1:5" ht="12.75">
      <c r="A24" s="159">
        <v>23</v>
      </c>
      <c r="B24" s="160">
        <f>Ст!F52</f>
        <v>6170</v>
      </c>
      <c r="C24" s="161" t="str">
        <f>Ст!G52</f>
        <v>Гиндуллин Ринат</v>
      </c>
      <c r="D24" s="162" t="str">
        <f>Ст!I61</f>
        <v>Тарараев Петр</v>
      </c>
      <c r="E24" s="163">
        <f>Ст!H61</f>
        <v>491</v>
      </c>
    </row>
    <row r="25" spans="1:5" ht="12.75">
      <c r="A25" s="159">
        <v>24</v>
      </c>
      <c r="B25" s="160">
        <f>Ст!H42</f>
        <v>342</v>
      </c>
      <c r="C25" s="161" t="str">
        <f>Ст!I42</f>
        <v>Мазурин Викентий</v>
      </c>
      <c r="D25" s="162" t="str">
        <f>Ст!C60</f>
        <v>Петухова Надежда</v>
      </c>
      <c r="E25" s="163">
        <f>Ст!B60</f>
        <v>5235</v>
      </c>
    </row>
    <row r="26" spans="1:5" ht="12.75">
      <c r="A26" s="159">
        <v>25</v>
      </c>
      <c r="B26" s="160">
        <f>Ст!H50</f>
        <v>6001</v>
      </c>
      <c r="C26" s="161" t="str">
        <f>Ст!I50</f>
        <v>Березкин Борис</v>
      </c>
      <c r="D26" s="162" t="str">
        <f>Ст!C62</f>
        <v>Гиндуллин Ринат</v>
      </c>
      <c r="E26" s="163">
        <f>Ст!B62</f>
        <v>6170</v>
      </c>
    </row>
    <row r="27" spans="1:5" ht="12.75">
      <c r="A27" s="159">
        <v>26</v>
      </c>
      <c r="B27" s="160">
        <f>Ст!J40</f>
        <v>342</v>
      </c>
      <c r="C27" s="161" t="str">
        <f>Ст!K40</f>
        <v>Мазурин Викентий</v>
      </c>
      <c r="D27" s="162" t="str">
        <f>Ст!C55</f>
        <v>Зиновьев Александр</v>
      </c>
      <c r="E27" s="163">
        <f>Ст!B55</f>
        <v>3305</v>
      </c>
    </row>
    <row r="28" spans="1:5" ht="12.75">
      <c r="A28" s="159">
        <v>27</v>
      </c>
      <c r="B28" s="160">
        <f>Ст!J48</f>
        <v>6001</v>
      </c>
      <c r="C28" s="161" t="str">
        <f>Ст!K48</f>
        <v>Березкин Борис</v>
      </c>
      <c r="D28" s="162" t="str">
        <f>Ст!C57</f>
        <v>Раянов Айрат</v>
      </c>
      <c r="E28" s="163">
        <f>Ст!B57</f>
        <v>5228</v>
      </c>
    </row>
    <row r="29" spans="1:5" ht="12.75">
      <c r="A29" s="159">
        <v>28</v>
      </c>
      <c r="B29" s="160">
        <f>Ст!L44</f>
        <v>342</v>
      </c>
      <c r="C29" s="161" t="str">
        <f>Ст!M44</f>
        <v>Мазурин Викентий</v>
      </c>
      <c r="D29" s="162" t="str">
        <f>Ст!M52</f>
        <v>Березкин Борис</v>
      </c>
      <c r="E29" s="163">
        <f>Ст!L52</f>
        <v>6001</v>
      </c>
    </row>
    <row r="30" spans="1:5" ht="12.75">
      <c r="A30" s="159">
        <v>29</v>
      </c>
      <c r="B30" s="160">
        <f>Ст!D56</f>
        <v>5228</v>
      </c>
      <c r="C30" s="161" t="str">
        <f>Ст!E56</f>
        <v>Раянов Айрат</v>
      </c>
      <c r="D30" s="162" t="str">
        <f>Ст!E58</f>
        <v>Зиновьев Александр</v>
      </c>
      <c r="E30" s="163">
        <f>Ст!D58</f>
        <v>3305</v>
      </c>
    </row>
    <row r="31" spans="1:5" ht="12.75">
      <c r="A31" s="159">
        <v>30</v>
      </c>
      <c r="B31" s="160">
        <f>Ст!D61</f>
        <v>5235</v>
      </c>
      <c r="C31" s="161" t="str">
        <f>Ст!E61</f>
        <v>Петухова Надежда</v>
      </c>
      <c r="D31" s="162" t="str">
        <f>Ст!E63</f>
        <v>Гиндуллин Ринат</v>
      </c>
      <c r="E31" s="163">
        <f>Ст!D63</f>
        <v>6170</v>
      </c>
    </row>
    <row r="32" spans="1:5" ht="12.75">
      <c r="A32" s="159">
        <v>31</v>
      </c>
      <c r="B32" s="160">
        <f>Ст!J56</f>
        <v>39</v>
      </c>
      <c r="C32" s="161" t="str">
        <f>Ст!K56</f>
        <v>Шапошников Александр</v>
      </c>
      <c r="D32" s="162">
        <f>Ст!K64</f>
        <v>0</v>
      </c>
      <c r="E32" s="163">
        <f>Ст!J64</f>
        <v>0</v>
      </c>
    </row>
    <row r="33" spans="1:5" ht="12.75">
      <c r="A33" s="159">
        <v>32</v>
      </c>
      <c r="B33" s="160">
        <f>Ст!J60</f>
        <v>491</v>
      </c>
      <c r="C33" s="161" t="str">
        <f>Ст!K60</f>
        <v>Тарараев Петр</v>
      </c>
      <c r="D33" s="162">
        <f>Ст!K66</f>
        <v>0</v>
      </c>
      <c r="E33" s="163">
        <f>Ст!J66</f>
        <v>0</v>
      </c>
    </row>
    <row r="34" spans="1:5" ht="12.75">
      <c r="A34" s="159">
        <v>33</v>
      </c>
      <c r="B34" s="160">
        <f>Ст!L58</f>
        <v>39</v>
      </c>
      <c r="C34" s="161" t="str">
        <f>Ст!M58</f>
        <v>Шапошников Александр</v>
      </c>
      <c r="D34" s="162" t="str">
        <f>Ст!M61</f>
        <v>Тарараев Петр</v>
      </c>
      <c r="E34" s="163">
        <f>Ст!L61</f>
        <v>491</v>
      </c>
    </row>
    <row r="35" spans="1:5" ht="12.75">
      <c r="A35" s="159">
        <v>34</v>
      </c>
      <c r="B35" s="160">
        <f>Ст!L65</f>
        <v>0</v>
      </c>
      <c r="C35" s="161">
        <f>Ст!M65</f>
        <v>0</v>
      </c>
      <c r="D35" s="162">
        <f>Ст!M67</f>
        <v>0</v>
      </c>
      <c r="E35" s="163">
        <f>Ст!L67</f>
        <v>0</v>
      </c>
    </row>
    <row r="36" spans="1:5" ht="12.75">
      <c r="A36" s="159">
        <v>35</v>
      </c>
      <c r="B36" s="160">
        <f>Ст!D66</f>
        <v>0</v>
      </c>
      <c r="C36" s="161">
        <f>Ст!E66</f>
        <v>0</v>
      </c>
      <c r="D36" s="162" t="str">
        <f>Ст!K69</f>
        <v>_</v>
      </c>
      <c r="E36" s="163">
        <f>Ст!J69</f>
        <v>0</v>
      </c>
    </row>
    <row r="37" spans="1:5" ht="12.75">
      <c r="A37" s="159">
        <v>36</v>
      </c>
      <c r="B37" s="160">
        <f>Ст!D70</f>
        <v>0</v>
      </c>
      <c r="C37" s="161">
        <f>Ст!E70</f>
        <v>0</v>
      </c>
      <c r="D37" s="162" t="str">
        <f>Ст!K71</f>
        <v>_</v>
      </c>
      <c r="E37" s="163">
        <f>Ст!J71</f>
        <v>0</v>
      </c>
    </row>
    <row r="38" spans="1:5" ht="12.75">
      <c r="A38" s="159">
        <v>37</v>
      </c>
      <c r="B38" s="160">
        <f>Ст!F68</f>
        <v>0</v>
      </c>
      <c r="C38" s="161">
        <f>Ст!G68</f>
        <v>0</v>
      </c>
      <c r="D38" s="162">
        <f>Ст!G71</f>
        <v>0</v>
      </c>
      <c r="E38" s="163">
        <f>Ст!F71</f>
        <v>0</v>
      </c>
    </row>
    <row r="39" spans="1:5" ht="12.75">
      <c r="A39" s="159">
        <v>38</v>
      </c>
      <c r="B39" s="160">
        <f>Ст!L70</f>
        <v>0</v>
      </c>
      <c r="C39" s="161">
        <f>Ст!M70</f>
        <v>0</v>
      </c>
      <c r="D39" s="162">
        <f>Ст!M72</f>
        <v>0</v>
      </c>
      <c r="E39" s="163">
        <f>Ст!L72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327" t="s">
        <v>54</v>
      </c>
      <c r="B1" s="327"/>
      <c r="C1" s="327"/>
      <c r="D1" s="327"/>
      <c r="E1" s="327"/>
      <c r="F1" s="327"/>
      <c r="G1" s="327"/>
      <c r="H1" s="327"/>
      <c r="I1" s="327"/>
      <c r="J1" s="23"/>
    </row>
    <row r="2" spans="1:9" ht="13.5" thickBot="1">
      <c r="A2" s="328" t="s">
        <v>55</v>
      </c>
      <c r="B2" s="328"/>
      <c r="C2" s="328"/>
      <c r="D2" s="328"/>
      <c r="E2" s="328"/>
      <c r="F2" s="328"/>
      <c r="G2" s="328"/>
      <c r="H2" s="328"/>
      <c r="I2" s="328"/>
    </row>
    <row r="3" spans="1:10" ht="23.25">
      <c r="A3" s="322" t="s">
        <v>4</v>
      </c>
      <c r="B3" s="322"/>
      <c r="C3" s="322"/>
      <c r="D3" s="322"/>
      <c r="E3" s="322"/>
      <c r="F3" s="19">
        <v>34</v>
      </c>
      <c r="G3" s="20" t="s">
        <v>11</v>
      </c>
      <c r="H3" s="21" t="s">
        <v>56</v>
      </c>
      <c r="I3" s="22" t="s">
        <v>13</v>
      </c>
      <c r="J3" s="82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83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43343</v>
      </c>
      <c r="I5" s="282"/>
      <c r="J5" s="84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84"/>
    </row>
    <row r="7" spans="1:10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  <c r="J7" s="85"/>
    </row>
    <row r="8" spans="1:10" ht="18">
      <c r="A8" s="86"/>
      <c r="B8" s="30" t="s">
        <v>17</v>
      </c>
      <c r="C8" s="87">
        <v>1</v>
      </c>
      <c r="D8" s="32" t="str">
        <f>Рб!I12</f>
        <v>Хафизов Булат</v>
      </c>
      <c r="E8" s="1"/>
      <c r="F8" s="1"/>
      <c r="G8" s="1"/>
      <c r="H8" s="1"/>
      <c r="I8" s="1"/>
      <c r="J8" s="88"/>
    </row>
    <row r="9" spans="1:10" ht="18">
      <c r="A9" s="86"/>
      <c r="B9" s="34" t="s">
        <v>57</v>
      </c>
      <c r="C9" s="87">
        <v>2</v>
      </c>
      <c r="D9" s="32" t="str">
        <f>Рб!I19</f>
        <v>Байрашев Игорь</v>
      </c>
      <c r="E9" s="1"/>
      <c r="F9" s="1"/>
      <c r="G9" s="1"/>
      <c r="H9" s="1"/>
      <c r="I9" s="1"/>
      <c r="J9" s="88"/>
    </row>
    <row r="10" spans="1:10" ht="18">
      <c r="A10" s="86"/>
      <c r="B10" s="30" t="s">
        <v>20</v>
      </c>
      <c r="C10" s="87">
        <v>3</v>
      </c>
      <c r="D10" s="32" t="str">
        <f>Рб!I25</f>
        <v>Ишметов Александр</v>
      </c>
      <c r="E10" s="1"/>
      <c r="F10" s="1"/>
      <c r="G10" s="1"/>
      <c r="H10" s="1"/>
      <c r="I10" s="1"/>
      <c r="J10" s="88"/>
    </row>
    <row r="11" spans="1:10" ht="18">
      <c r="A11" s="86"/>
      <c r="B11" s="30" t="s">
        <v>21</v>
      </c>
      <c r="C11" s="87">
        <v>4</v>
      </c>
      <c r="D11" s="32" t="str">
        <f>Рб!I28</f>
        <v>Салимянов Руслан</v>
      </c>
      <c r="E11" s="1"/>
      <c r="F11" s="1"/>
      <c r="G11" s="1"/>
      <c r="H11" s="1"/>
      <c r="I11" s="1"/>
      <c r="J11" s="85"/>
    </row>
    <row r="12" spans="1:10" ht="18">
      <c r="A12" s="86"/>
      <c r="B12" s="30" t="s">
        <v>24</v>
      </c>
      <c r="C12" s="87">
        <v>5</v>
      </c>
      <c r="D12" s="32" t="str">
        <f>Рб!I31</f>
        <v>Толкачев Иван</v>
      </c>
      <c r="E12" s="1"/>
      <c r="F12" s="1"/>
      <c r="G12" s="1"/>
      <c r="H12" s="1"/>
      <c r="I12" s="1"/>
      <c r="J12" s="85"/>
    </row>
    <row r="13" spans="1:10" ht="18">
      <c r="A13" s="86"/>
      <c r="B13" s="30" t="s">
        <v>58</v>
      </c>
      <c r="C13" s="87">
        <v>6</v>
      </c>
      <c r="D13" s="32" t="str">
        <f>Рб!I33</f>
        <v>Абсалямов Родион</v>
      </c>
      <c r="E13" s="1"/>
      <c r="F13" s="1"/>
      <c r="G13" s="1"/>
      <c r="H13" s="1"/>
      <c r="I13" s="1"/>
      <c r="J13" s="85"/>
    </row>
    <row r="14" spans="1:10" ht="18">
      <c r="A14" s="86"/>
      <c r="B14" s="30" t="s">
        <v>29</v>
      </c>
      <c r="C14" s="87">
        <v>7</v>
      </c>
      <c r="D14" s="32" t="str">
        <f>Рб!E33</f>
        <v>Ганиева Светлана</v>
      </c>
      <c r="E14" s="1"/>
      <c r="F14" s="1"/>
      <c r="G14" s="1"/>
      <c r="H14" s="1"/>
      <c r="I14" s="1"/>
      <c r="J14" s="85"/>
    </row>
    <row r="15" spans="1:10" ht="18">
      <c r="A15" s="86"/>
      <c r="B15" s="30" t="s">
        <v>32</v>
      </c>
      <c r="C15" s="87">
        <v>8</v>
      </c>
      <c r="D15" s="32" t="str">
        <f>Рб!E35</f>
        <v>_</v>
      </c>
      <c r="E15" s="1"/>
      <c r="F15" s="1"/>
      <c r="G15" s="1"/>
      <c r="H15" s="1"/>
      <c r="I15" s="1"/>
      <c r="J15" s="85"/>
    </row>
    <row r="16" ht="12.75">
      <c r="J16" s="85"/>
    </row>
    <row r="17" ht="12.75">
      <c r="J17" s="8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90" customWidth="1"/>
    <col min="2" max="2" width="3.75390625" style="90" customWidth="1"/>
    <col min="3" max="3" width="25.75390625" style="90" customWidth="1"/>
    <col min="4" max="4" width="3.75390625" style="90" customWidth="1"/>
    <col min="5" max="5" width="19.75390625" style="90" customWidth="1"/>
    <col min="6" max="6" width="3.75390625" style="90" customWidth="1"/>
    <col min="7" max="7" width="17.75390625" style="90" customWidth="1"/>
    <col min="8" max="8" width="3.75390625" style="90" customWidth="1"/>
    <col min="9" max="9" width="7.75390625" style="90" customWidth="1"/>
    <col min="10" max="13" width="3.75390625" style="90" customWidth="1"/>
    <col min="14" max="14" width="4.75390625" style="90" customWidth="1"/>
    <col min="15" max="17" width="3.75390625" style="90" customWidth="1"/>
    <col min="18" max="16384" width="2.75390625" style="90" customWidth="1"/>
  </cols>
  <sheetData>
    <row r="1" spans="1:14" s="14" customFormat="1" ht="43.5" customHeight="1" thickBot="1">
      <c r="A1" s="294" t="s">
        <v>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14" customFormat="1" ht="13.5" thickBot="1">
      <c r="A2" s="329" t="s">
        <v>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5" ht="19.5" customHeight="1">
      <c r="A3" s="324" t="str">
        <f>CONCATENATE(сРб!A3,"     ",сРб!F3,сРб!G3,"     ",сРб!H3," ",сРб!I3)</f>
        <v>LX Личный Чемпионат Республики Башкортостан.     34-й  тур.     Рабочая лига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89"/>
    </row>
    <row r="4" spans="1:15" ht="13.5">
      <c r="A4" s="325">
        <f>сРб!A5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91"/>
    </row>
    <row r="5" spans="1:14" s="97" customFormat="1" ht="10.5" customHeight="1">
      <c r="A5" s="92">
        <v>1</v>
      </c>
      <c r="B5" s="93">
        <f>сРб!A8</f>
        <v>0</v>
      </c>
      <c r="C5" s="94" t="str">
        <f>сРб!B8</f>
        <v>Хафизов Булат</v>
      </c>
      <c r="D5" s="95"/>
      <c r="E5" s="92"/>
      <c r="F5" s="92"/>
      <c r="G5" s="92"/>
      <c r="H5" s="92"/>
      <c r="I5" s="92"/>
      <c r="J5" s="96"/>
      <c r="K5" s="96"/>
      <c r="L5" s="96"/>
      <c r="M5" s="96"/>
      <c r="N5" s="96"/>
    </row>
    <row r="6" spans="1:14" s="97" customFormat="1" ht="10.5" customHeight="1">
      <c r="A6" s="92"/>
      <c r="B6" s="98"/>
      <c r="C6" s="99">
        <v>1</v>
      </c>
      <c r="D6" s="100"/>
      <c r="E6" s="101" t="s">
        <v>17</v>
      </c>
      <c r="F6" s="102"/>
      <c r="G6" s="92"/>
      <c r="H6" s="92"/>
      <c r="I6" s="92"/>
      <c r="J6" s="96"/>
      <c r="K6" s="96"/>
      <c r="L6" s="96"/>
      <c r="M6" s="96"/>
      <c r="N6" s="96"/>
    </row>
    <row r="7" spans="1:14" s="97" customFormat="1" ht="10.5" customHeight="1">
      <c r="A7" s="92">
        <v>8</v>
      </c>
      <c r="B7" s="93">
        <f>сРб!A15</f>
        <v>0</v>
      </c>
      <c r="C7" s="103" t="str">
        <f>сРб!B15</f>
        <v>_</v>
      </c>
      <c r="D7" s="104"/>
      <c r="E7" s="99"/>
      <c r="F7" s="105"/>
      <c r="G7" s="92"/>
      <c r="H7" s="92"/>
      <c r="I7" s="92"/>
      <c r="J7" s="96"/>
      <c r="K7" s="96"/>
      <c r="L7" s="96"/>
      <c r="M7" s="96"/>
      <c r="N7" s="96"/>
    </row>
    <row r="8" spans="1:14" s="97" customFormat="1" ht="10.5" customHeight="1">
      <c r="A8" s="92"/>
      <c r="B8" s="98"/>
      <c r="C8" s="92"/>
      <c r="D8" s="98"/>
      <c r="E8" s="99">
        <v>5</v>
      </c>
      <c r="F8" s="100"/>
      <c r="G8" s="101" t="s">
        <v>17</v>
      </c>
      <c r="H8" s="102"/>
      <c r="I8" s="92"/>
      <c r="J8" s="96"/>
      <c r="K8" s="96"/>
      <c r="L8" s="96"/>
      <c r="M8" s="96"/>
      <c r="N8" s="96"/>
    </row>
    <row r="9" spans="1:14" s="97" customFormat="1" ht="10.5" customHeight="1">
      <c r="A9" s="92">
        <v>5</v>
      </c>
      <c r="B9" s="93">
        <f>сРб!A12</f>
        <v>0</v>
      </c>
      <c r="C9" s="94" t="str">
        <f>сРб!B12</f>
        <v>Толкачев Иван</v>
      </c>
      <c r="D9" s="106"/>
      <c r="E9" s="99"/>
      <c r="F9" s="104"/>
      <c r="G9" s="99"/>
      <c r="H9" s="102"/>
      <c r="I9" s="92"/>
      <c r="J9" s="96"/>
      <c r="K9" s="96"/>
      <c r="L9" s="96"/>
      <c r="M9" s="96"/>
      <c r="N9" s="96"/>
    </row>
    <row r="10" spans="1:14" s="97" customFormat="1" ht="10.5" customHeight="1">
      <c r="A10" s="92"/>
      <c r="B10" s="98"/>
      <c r="C10" s="99">
        <v>2</v>
      </c>
      <c r="D10" s="100"/>
      <c r="E10" s="107" t="s">
        <v>21</v>
      </c>
      <c r="F10" s="108"/>
      <c r="G10" s="99"/>
      <c r="H10" s="102"/>
      <c r="I10" s="92"/>
      <c r="J10" s="96"/>
      <c r="K10" s="96"/>
      <c r="L10" s="96"/>
      <c r="M10" s="96"/>
      <c r="N10" s="96"/>
    </row>
    <row r="11" spans="1:14" s="97" customFormat="1" ht="10.5" customHeight="1">
      <c r="A11" s="92">
        <v>4</v>
      </c>
      <c r="B11" s="93">
        <f>сРб!A11</f>
        <v>0</v>
      </c>
      <c r="C11" s="103" t="str">
        <f>сРб!B11</f>
        <v>Салимянов Руслан</v>
      </c>
      <c r="D11" s="106"/>
      <c r="E11" s="92"/>
      <c r="F11" s="98"/>
      <c r="G11" s="99"/>
      <c r="H11" s="102"/>
      <c r="I11" s="92"/>
      <c r="J11" s="96"/>
      <c r="K11" s="96"/>
      <c r="L11" s="96"/>
      <c r="M11" s="96"/>
      <c r="N11" s="96"/>
    </row>
    <row r="12" spans="1:14" s="97" customFormat="1" ht="10.5" customHeight="1">
      <c r="A12" s="92"/>
      <c r="B12" s="98"/>
      <c r="C12" s="92"/>
      <c r="D12" s="98"/>
      <c r="E12" s="92"/>
      <c r="F12" s="98"/>
      <c r="G12" s="99">
        <v>7</v>
      </c>
      <c r="H12" s="100"/>
      <c r="I12" s="109" t="s">
        <v>17</v>
      </c>
      <c r="J12" s="109"/>
      <c r="K12" s="109"/>
      <c r="L12" s="109"/>
      <c r="M12" s="109"/>
      <c r="N12" s="109"/>
    </row>
    <row r="13" spans="1:14" s="97" customFormat="1" ht="10.5" customHeight="1">
      <c r="A13" s="92">
        <v>3</v>
      </c>
      <c r="B13" s="93">
        <f>сРб!A10</f>
        <v>0</v>
      </c>
      <c r="C13" s="94" t="str">
        <f>сРб!B10</f>
        <v>Ишметов Александр</v>
      </c>
      <c r="D13" s="106"/>
      <c r="E13" s="92"/>
      <c r="F13" s="98"/>
      <c r="G13" s="99"/>
      <c r="H13" s="106"/>
      <c r="I13" s="110"/>
      <c r="J13" s="111"/>
      <c r="K13" s="110"/>
      <c r="L13" s="111"/>
      <c r="M13" s="111"/>
      <c r="N13" s="112" t="s">
        <v>33</v>
      </c>
    </row>
    <row r="14" spans="1:14" s="97" customFormat="1" ht="10.5" customHeight="1">
      <c r="A14" s="92"/>
      <c r="B14" s="98"/>
      <c r="C14" s="99">
        <v>3</v>
      </c>
      <c r="D14" s="100"/>
      <c r="E14" s="101" t="s">
        <v>20</v>
      </c>
      <c r="F14" s="106"/>
      <c r="G14" s="99"/>
      <c r="H14" s="106"/>
      <c r="I14" s="110"/>
      <c r="J14" s="111"/>
      <c r="K14" s="110"/>
      <c r="L14" s="111"/>
      <c r="M14" s="111"/>
      <c r="N14" s="110"/>
    </row>
    <row r="15" spans="1:14" s="97" customFormat="1" ht="10.5" customHeight="1">
      <c r="A15" s="92">
        <v>6</v>
      </c>
      <c r="B15" s="93">
        <f>сРб!A13</f>
        <v>0</v>
      </c>
      <c r="C15" s="103" t="str">
        <f>сРб!B13</f>
        <v>Абсалямов Родион</v>
      </c>
      <c r="D15" s="104"/>
      <c r="E15" s="99"/>
      <c r="F15" s="108"/>
      <c r="G15" s="99"/>
      <c r="H15" s="106"/>
      <c r="I15" s="110"/>
      <c r="J15" s="111"/>
      <c r="K15" s="110"/>
      <c r="L15" s="111"/>
      <c r="M15" s="111"/>
      <c r="N15" s="110"/>
    </row>
    <row r="16" spans="1:14" s="97" customFormat="1" ht="10.5" customHeight="1">
      <c r="A16" s="92"/>
      <c r="B16" s="98"/>
      <c r="C16" s="92"/>
      <c r="D16" s="98"/>
      <c r="E16" s="99">
        <v>6</v>
      </c>
      <c r="F16" s="100"/>
      <c r="G16" s="107" t="s">
        <v>57</v>
      </c>
      <c r="H16" s="106"/>
      <c r="I16" s="110"/>
      <c r="J16" s="111"/>
      <c r="K16" s="110"/>
      <c r="L16" s="111"/>
      <c r="M16" s="111"/>
      <c r="N16" s="110"/>
    </row>
    <row r="17" spans="1:14" s="97" customFormat="1" ht="10.5" customHeight="1">
      <c r="A17" s="92">
        <v>7</v>
      </c>
      <c r="B17" s="93">
        <f>сРб!A14</f>
        <v>0</v>
      </c>
      <c r="C17" s="94" t="str">
        <f>сРб!B14</f>
        <v>Ганиева Светлана</v>
      </c>
      <c r="D17" s="106"/>
      <c r="E17" s="99"/>
      <c r="F17" s="106"/>
      <c r="G17" s="92"/>
      <c r="H17" s="98"/>
      <c r="I17" s="110"/>
      <c r="J17" s="111"/>
      <c r="K17" s="110"/>
      <c r="L17" s="111"/>
      <c r="M17" s="111"/>
      <c r="N17" s="110"/>
    </row>
    <row r="18" spans="1:14" s="97" customFormat="1" ht="10.5" customHeight="1">
      <c r="A18" s="92"/>
      <c r="B18" s="98"/>
      <c r="C18" s="99">
        <v>4</v>
      </c>
      <c r="D18" s="100"/>
      <c r="E18" s="107" t="s">
        <v>57</v>
      </c>
      <c r="F18" s="106"/>
      <c r="G18" s="92"/>
      <c r="H18" s="98"/>
      <c r="I18" s="110"/>
      <c r="J18" s="111"/>
      <c r="K18" s="110"/>
      <c r="L18" s="111"/>
      <c r="M18" s="111"/>
      <c r="N18" s="110"/>
    </row>
    <row r="19" spans="1:14" s="97" customFormat="1" ht="10.5" customHeight="1">
      <c r="A19" s="92">
        <v>2</v>
      </c>
      <c r="B19" s="93">
        <f>сРб!A9</f>
        <v>0</v>
      </c>
      <c r="C19" s="103" t="str">
        <f>сРб!B9</f>
        <v>Байрашев Игорь</v>
      </c>
      <c r="D19" s="106"/>
      <c r="E19" s="92"/>
      <c r="F19" s="98"/>
      <c r="G19" s="92">
        <v>-7</v>
      </c>
      <c r="H19" s="113">
        <f>IF(H12=F8,F16,IF(H12=F16,F8,0))</f>
        <v>0</v>
      </c>
      <c r="I19" s="114" t="str">
        <f>IF(I12=G8,G16,IF(I12=G16,G8,0))</f>
        <v>Байрашев Игорь</v>
      </c>
      <c r="J19" s="114"/>
      <c r="K19" s="114"/>
      <c r="L19" s="114"/>
      <c r="M19" s="114"/>
      <c r="N19" s="114"/>
    </row>
    <row r="20" spans="1:14" s="97" customFormat="1" ht="10.5" customHeight="1">
      <c r="A20" s="92"/>
      <c r="B20" s="98"/>
      <c r="C20" s="92"/>
      <c r="D20" s="98"/>
      <c r="E20" s="92"/>
      <c r="F20" s="98"/>
      <c r="G20" s="92"/>
      <c r="H20" s="98"/>
      <c r="I20" s="115"/>
      <c r="J20" s="96"/>
      <c r="K20" s="115"/>
      <c r="L20" s="96"/>
      <c r="M20" s="96"/>
      <c r="N20" s="116" t="s">
        <v>34</v>
      </c>
    </row>
    <row r="21" spans="1:14" s="97" customFormat="1" ht="10.5" customHeight="1">
      <c r="A21" s="92">
        <v>-1</v>
      </c>
      <c r="B21" s="117">
        <f>IF(D6=B5,B7,IF(D6=B7,B5,0))</f>
        <v>0</v>
      </c>
      <c r="C21" s="114" t="str">
        <f>IF(E6=C5,C7,IF(E6=C7,C5,0))</f>
        <v>_</v>
      </c>
      <c r="D21" s="118"/>
      <c r="E21" s="92"/>
      <c r="F21" s="98"/>
      <c r="G21" s="92"/>
      <c r="H21" s="98"/>
      <c r="I21" s="115"/>
      <c r="J21" s="96"/>
      <c r="K21" s="115"/>
      <c r="L21" s="96"/>
      <c r="M21" s="96"/>
      <c r="N21" s="115"/>
    </row>
    <row r="22" spans="1:14" s="97" customFormat="1" ht="10.5" customHeight="1">
      <c r="A22" s="92"/>
      <c r="B22" s="98"/>
      <c r="C22" s="119">
        <v>8</v>
      </c>
      <c r="D22" s="100"/>
      <c r="E22" s="101" t="s">
        <v>24</v>
      </c>
      <c r="F22" s="106"/>
      <c r="G22" s="92"/>
      <c r="H22" s="98"/>
      <c r="I22" s="115"/>
      <c r="J22" s="96"/>
      <c r="K22" s="115"/>
      <c r="L22" s="96"/>
      <c r="M22" s="96"/>
      <c r="N22" s="115"/>
    </row>
    <row r="23" spans="1:14" s="97" customFormat="1" ht="10.5" customHeight="1">
      <c r="A23" s="92">
        <v>-2</v>
      </c>
      <c r="B23" s="117">
        <f>IF(D10=B9,B11,IF(D10=B11,B9,0))</f>
        <v>0</v>
      </c>
      <c r="C23" s="120" t="str">
        <f>IF(E10=C9,C11,IF(E10=C11,C9,0))</f>
        <v>Толкачев Иван</v>
      </c>
      <c r="D23" s="121"/>
      <c r="E23" s="119">
        <v>10</v>
      </c>
      <c r="F23" s="100"/>
      <c r="G23" s="101" t="s">
        <v>20</v>
      </c>
      <c r="H23" s="106"/>
      <c r="I23" s="115"/>
      <c r="J23" s="96"/>
      <c r="K23" s="115"/>
      <c r="L23" s="96"/>
      <c r="M23" s="96"/>
      <c r="N23" s="115"/>
    </row>
    <row r="24" spans="1:14" s="97" customFormat="1" ht="10.5" customHeight="1">
      <c r="A24" s="92"/>
      <c r="B24" s="98"/>
      <c r="C24" s="92">
        <v>-6</v>
      </c>
      <c r="D24" s="113">
        <f>IF(F16=D14,D18,IF(F16=D18,D14,0))</f>
        <v>0</v>
      </c>
      <c r="E24" s="120" t="str">
        <f>IF(G16=E14,E18,IF(G16=E18,E14,0))</f>
        <v>Ишметов Александр</v>
      </c>
      <c r="F24" s="121"/>
      <c r="G24" s="119"/>
      <c r="H24" s="106"/>
      <c r="I24" s="115"/>
      <c r="J24" s="96"/>
      <c r="K24" s="115"/>
      <c r="L24" s="96"/>
      <c r="M24" s="96"/>
      <c r="N24" s="115"/>
    </row>
    <row r="25" spans="1:14" s="97" customFormat="1" ht="10.5" customHeight="1">
      <c r="A25" s="92">
        <v>-3</v>
      </c>
      <c r="B25" s="117">
        <f>IF(D14=B13,B15,IF(D14=B15,B13,0))</f>
        <v>0</v>
      </c>
      <c r="C25" s="114" t="str">
        <f>IF(E14=C13,C15,IF(E14=C15,C13,0))</f>
        <v>Абсалямов Родион</v>
      </c>
      <c r="D25" s="118"/>
      <c r="E25" s="92"/>
      <c r="F25" s="98"/>
      <c r="G25" s="99">
        <v>12</v>
      </c>
      <c r="H25" s="100"/>
      <c r="I25" s="109" t="s">
        <v>20</v>
      </c>
      <c r="J25" s="109"/>
      <c r="K25" s="109"/>
      <c r="L25" s="109"/>
      <c r="M25" s="109"/>
      <c r="N25" s="109"/>
    </row>
    <row r="26" spans="1:14" s="97" customFormat="1" ht="10.5" customHeight="1">
      <c r="A26" s="92"/>
      <c r="B26" s="98"/>
      <c r="C26" s="119">
        <v>9</v>
      </c>
      <c r="D26" s="100"/>
      <c r="E26" s="101" t="s">
        <v>58</v>
      </c>
      <c r="F26" s="106"/>
      <c r="G26" s="99"/>
      <c r="H26" s="106"/>
      <c r="I26" s="115"/>
      <c r="J26" s="96"/>
      <c r="K26" s="115"/>
      <c r="L26" s="96"/>
      <c r="M26" s="96"/>
      <c r="N26" s="116" t="s">
        <v>35</v>
      </c>
    </row>
    <row r="27" spans="1:14" s="97" customFormat="1" ht="10.5" customHeight="1">
      <c r="A27" s="92">
        <v>-4</v>
      </c>
      <c r="B27" s="117">
        <f>IF(D18=B17,B19,IF(D18=B19,B17,0))</f>
        <v>0</v>
      </c>
      <c r="C27" s="120" t="str">
        <f>IF(E18=C17,C19,IF(E18=C19,C17,0))</f>
        <v>Ганиева Светлана</v>
      </c>
      <c r="D27" s="121"/>
      <c r="E27" s="119">
        <v>11</v>
      </c>
      <c r="F27" s="100"/>
      <c r="G27" s="107" t="s">
        <v>21</v>
      </c>
      <c r="H27" s="106"/>
      <c r="I27" s="115"/>
      <c r="J27" s="96"/>
      <c r="K27" s="115"/>
      <c r="L27" s="96"/>
      <c r="M27" s="96"/>
      <c r="N27" s="115"/>
    </row>
    <row r="28" spans="1:14" s="97" customFormat="1" ht="10.5" customHeight="1">
      <c r="A28" s="92"/>
      <c r="B28" s="122"/>
      <c r="C28" s="92">
        <v>-5</v>
      </c>
      <c r="D28" s="113">
        <f>IF(F8=D6,D10,IF(F8=D10,D6,0))</f>
        <v>0</v>
      </c>
      <c r="E28" s="120" t="str">
        <f>IF(G8=E6,E10,IF(G8=E10,E6,0))</f>
        <v>Салимянов Руслан</v>
      </c>
      <c r="F28" s="118"/>
      <c r="G28" s="92">
        <v>-12</v>
      </c>
      <c r="H28" s="113">
        <f>IF(H25=F23,F27,IF(H25=F27,F23,0))</f>
        <v>0</v>
      </c>
      <c r="I28" s="114" t="str">
        <f>IF(I25=G23,G27,IF(I25=G27,G23,0))</f>
        <v>Салимянов Руслан</v>
      </c>
      <c r="J28" s="114"/>
      <c r="K28" s="114"/>
      <c r="L28" s="114"/>
      <c r="M28" s="114"/>
      <c r="N28" s="114"/>
    </row>
    <row r="29" spans="1:14" s="97" customFormat="1" ht="10.5" customHeight="1">
      <c r="A29" s="92"/>
      <c r="B29" s="122"/>
      <c r="C29" s="92"/>
      <c r="D29" s="123"/>
      <c r="E29" s="92"/>
      <c r="F29" s="98"/>
      <c r="G29" s="92"/>
      <c r="H29" s="98"/>
      <c r="I29" s="115"/>
      <c r="J29" s="96"/>
      <c r="K29" s="115"/>
      <c r="L29" s="96"/>
      <c r="M29" s="96"/>
      <c r="N29" s="116" t="s">
        <v>36</v>
      </c>
    </row>
    <row r="30" spans="1:14" s="97" customFormat="1" ht="10.5" customHeight="1">
      <c r="A30" s="92"/>
      <c r="B30" s="122"/>
      <c r="C30" s="92"/>
      <c r="D30" s="123"/>
      <c r="E30" s="92">
        <v>-10</v>
      </c>
      <c r="F30" s="113">
        <f>IF(F23=D22,D24,IF(F23=D24,D22,0))</f>
        <v>0</v>
      </c>
      <c r="G30" s="114" t="str">
        <f>IF(G23=E22,E24,IF(G23=E24,E22,0))</f>
        <v>Толкачев Иван</v>
      </c>
      <c r="H30" s="118"/>
      <c r="I30" s="115"/>
      <c r="J30" s="96"/>
      <c r="K30" s="115"/>
      <c r="L30" s="96"/>
      <c r="M30" s="96"/>
      <c r="N30" s="115"/>
    </row>
    <row r="31" spans="1:14" s="97" customFormat="1" ht="10.5" customHeight="1">
      <c r="A31" s="92"/>
      <c r="B31" s="122"/>
      <c r="C31" s="92"/>
      <c r="D31" s="123"/>
      <c r="E31" s="92"/>
      <c r="F31" s="106"/>
      <c r="G31" s="99">
        <v>13</v>
      </c>
      <c r="H31" s="100"/>
      <c r="I31" s="109" t="s">
        <v>24</v>
      </c>
      <c r="J31" s="109"/>
      <c r="K31" s="109"/>
      <c r="L31" s="109"/>
      <c r="M31" s="109"/>
      <c r="N31" s="109"/>
    </row>
    <row r="32" spans="1:14" s="97" customFormat="1" ht="10.5" customHeight="1">
      <c r="A32" s="92">
        <v>-8</v>
      </c>
      <c r="B32" s="113">
        <f>IF(D22=B21,B23,IF(D22=B23,B21,0))</f>
        <v>0</v>
      </c>
      <c r="C32" s="114" t="str">
        <f>IF(E22=C21,C23,IF(E22=C23,C21,0))</f>
        <v>_</v>
      </c>
      <c r="D32" s="124"/>
      <c r="E32" s="92">
        <v>-11</v>
      </c>
      <c r="F32" s="113">
        <f>IF(F27=D26,D28,IF(F27=D28,D26,0))</f>
        <v>0</v>
      </c>
      <c r="G32" s="120" t="str">
        <f>IF(G27=E26,E28,IF(G27=E28,E26,0))</f>
        <v>Абсалямов Родион</v>
      </c>
      <c r="H32" s="118"/>
      <c r="I32" s="115"/>
      <c r="J32" s="96"/>
      <c r="K32" s="115"/>
      <c r="L32" s="96"/>
      <c r="M32" s="96"/>
      <c r="N32" s="116" t="s">
        <v>37</v>
      </c>
    </row>
    <row r="33" spans="1:14" s="97" customFormat="1" ht="10.5" customHeight="1">
      <c r="A33" s="92"/>
      <c r="B33" s="122"/>
      <c r="C33" s="99">
        <v>14</v>
      </c>
      <c r="D33" s="100"/>
      <c r="E33" s="109" t="s">
        <v>29</v>
      </c>
      <c r="F33" s="125"/>
      <c r="G33" s="92">
        <v>-13</v>
      </c>
      <c r="H33" s="113">
        <f>IF(H31=F30,F32,IF(H31=F32,F30,0))</f>
        <v>0</v>
      </c>
      <c r="I33" s="114" t="str">
        <f>IF(I31=G30,G32,IF(I31=G32,G30,0))</f>
        <v>Абсалямов Родион</v>
      </c>
      <c r="J33" s="114"/>
      <c r="K33" s="114"/>
      <c r="L33" s="114"/>
      <c r="M33" s="114"/>
      <c r="N33" s="114"/>
    </row>
    <row r="34" spans="1:14" s="97" customFormat="1" ht="10.5" customHeight="1">
      <c r="A34" s="92">
        <v>-9</v>
      </c>
      <c r="B34" s="113">
        <f>IF(D26=B25,B27,IF(D26=B27,B25,0))</f>
        <v>0</v>
      </c>
      <c r="C34" s="120" t="str">
        <f>IF(E26=C25,C27,IF(E26=C27,C25,0))</f>
        <v>Ганиева Светлана</v>
      </c>
      <c r="D34" s="124"/>
      <c r="E34" s="116" t="s">
        <v>40</v>
      </c>
      <c r="F34" s="126"/>
      <c r="G34" s="92"/>
      <c r="H34" s="127"/>
      <c r="I34" s="115"/>
      <c r="J34" s="96"/>
      <c r="K34" s="115"/>
      <c r="L34" s="96"/>
      <c r="M34" s="96"/>
      <c r="N34" s="116" t="s">
        <v>38</v>
      </c>
    </row>
    <row r="35" spans="1:14" s="97" customFormat="1" ht="10.5" customHeight="1">
      <c r="A35" s="92"/>
      <c r="B35" s="92"/>
      <c r="C35" s="92">
        <v>-14</v>
      </c>
      <c r="D35" s="113">
        <f>IF(D33=B32,B34,IF(D33=B34,B32,0))</f>
        <v>0</v>
      </c>
      <c r="E35" s="114" t="str">
        <f>IF(E33=C32,C34,IF(E33=C34,C32,0))</f>
        <v>_</v>
      </c>
      <c r="F35" s="128"/>
      <c r="G35" s="129"/>
      <c r="H35" s="129"/>
      <c r="I35" s="129"/>
      <c r="J35" s="129"/>
      <c r="K35" s="129"/>
      <c r="L35" s="129"/>
      <c r="M35" s="96"/>
      <c r="N35" s="96"/>
    </row>
    <row r="36" spans="1:14" s="97" customFormat="1" ht="10.5" customHeight="1">
      <c r="A36" s="92"/>
      <c r="B36" s="92"/>
      <c r="C36" s="92"/>
      <c r="D36" s="92"/>
      <c r="E36" s="116" t="s">
        <v>42</v>
      </c>
      <c r="F36" s="126"/>
      <c r="G36" s="92"/>
      <c r="H36" s="92"/>
      <c r="I36" s="115"/>
      <c r="J36" s="96"/>
      <c r="K36" s="96"/>
      <c r="L36" s="96"/>
      <c r="M36" s="96"/>
      <c r="N36" s="96"/>
    </row>
    <row r="37" spans="1:17" ht="10.5" customHeight="1">
      <c r="A37" s="97"/>
      <c r="B37" s="97"/>
      <c r="C37" s="97"/>
      <c r="D37" s="97"/>
      <c r="E37" s="97"/>
      <c r="F37" s="130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0.5" customHeight="1">
      <c r="A38" s="97"/>
      <c r="B38" s="97"/>
      <c r="C38" s="97"/>
      <c r="D38" s="97"/>
      <c r="E38" s="97"/>
      <c r="F38" s="130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0.5" customHeight="1">
      <c r="A39" s="97"/>
      <c r="B39" s="97"/>
      <c r="C39" s="97"/>
      <c r="D39" s="97"/>
      <c r="E39" s="97"/>
      <c r="F39" s="130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0.5" customHeight="1">
      <c r="A40" s="97"/>
      <c r="B40" s="97"/>
      <c r="C40" s="97"/>
      <c r="D40" s="97"/>
      <c r="E40" s="97"/>
      <c r="F40" s="130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0.5" customHeight="1">
      <c r="A41" s="97"/>
      <c r="B41" s="97"/>
      <c r="C41" s="97"/>
      <c r="D41" s="97"/>
      <c r="E41" s="97"/>
      <c r="F41" s="130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0.5" customHeight="1">
      <c r="A42" s="97"/>
      <c r="B42" s="97"/>
      <c r="C42" s="97"/>
      <c r="D42" s="97"/>
      <c r="E42" s="97"/>
      <c r="F42" s="130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0.5" customHeight="1">
      <c r="A43" s="97"/>
      <c r="B43" s="97"/>
      <c r="C43" s="97"/>
      <c r="D43" s="97"/>
      <c r="E43" s="97"/>
      <c r="F43" s="130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0.5" customHeight="1">
      <c r="A44" s="97"/>
      <c r="B44" s="97"/>
      <c r="C44" s="97"/>
      <c r="D44" s="97"/>
      <c r="E44" s="97"/>
      <c r="F44" s="130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0.5" customHeight="1">
      <c r="A45" s="97"/>
      <c r="B45" s="97"/>
      <c r="C45" s="97"/>
      <c r="D45" s="97"/>
      <c r="E45" s="97"/>
      <c r="F45" s="130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10.5" customHeight="1">
      <c r="A46" s="97"/>
      <c r="B46" s="97"/>
      <c r="C46" s="97"/>
      <c r="D46" s="97"/>
      <c r="E46" s="97"/>
      <c r="F46" s="130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ht="10.5" customHeight="1">
      <c r="F47" s="131"/>
    </row>
    <row r="48" ht="10.5" customHeight="1">
      <c r="F48" s="13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49</v>
      </c>
      <c r="B1" s="330" t="s">
        <v>50</v>
      </c>
      <c r="C1" s="331"/>
      <c r="D1" s="332" t="s">
        <v>51</v>
      </c>
      <c r="E1" s="333"/>
    </row>
    <row r="2" spans="1:5" ht="12.75">
      <c r="A2" s="76">
        <v>1</v>
      </c>
      <c r="B2" s="77">
        <f>Рб!D6</f>
        <v>0</v>
      </c>
      <c r="C2" s="78" t="str">
        <f>Рб!E6</f>
        <v>Хафизов Булат</v>
      </c>
      <c r="D2" s="79" t="str">
        <f>Рб!C21</f>
        <v>_</v>
      </c>
      <c r="E2" s="80">
        <f>Рб!B21</f>
        <v>0</v>
      </c>
    </row>
    <row r="3" spans="1:13" ht="12.75">
      <c r="A3" s="76">
        <v>2</v>
      </c>
      <c r="B3" s="77">
        <f>Рб!D10</f>
        <v>0</v>
      </c>
      <c r="C3" s="78" t="str">
        <f>Рб!E10</f>
        <v>Салимянов Руслан</v>
      </c>
      <c r="D3" s="79" t="str">
        <f>Рб!C23</f>
        <v>Толкачев Иван</v>
      </c>
      <c r="E3" s="80">
        <f>Рб!B23</f>
        <v>0</v>
      </c>
      <c r="M3" s="132"/>
    </row>
    <row r="4" spans="1:5" ht="12.75">
      <c r="A4" s="76">
        <v>3</v>
      </c>
      <c r="B4" s="77">
        <f>Рб!D14</f>
        <v>0</v>
      </c>
      <c r="C4" s="78" t="str">
        <f>Рб!E14</f>
        <v>Ишметов Александр</v>
      </c>
      <c r="D4" s="79" t="str">
        <f>Рб!C25</f>
        <v>Абсалямов Родион</v>
      </c>
      <c r="E4" s="80">
        <f>Рб!B25</f>
        <v>0</v>
      </c>
    </row>
    <row r="5" spans="1:5" ht="12.75">
      <c r="A5" s="76">
        <v>4</v>
      </c>
      <c r="B5" s="77">
        <f>Рб!D18</f>
        <v>0</v>
      </c>
      <c r="C5" s="78" t="str">
        <f>Рб!E18</f>
        <v>Байрашев Игорь</v>
      </c>
      <c r="D5" s="79" t="str">
        <f>Рб!C27</f>
        <v>Ганиева Светлана</v>
      </c>
      <c r="E5" s="80">
        <f>Рб!B27</f>
        <v>0</v>
      </c>
    </row>
    <row r="6" spans="1:5" ht="12.75">
      <c r="A6" s="76">
        <v>5</v>
      </c>
      <c r="B6" s="77">
        <f>Рб!F8</f>
        <v>0</v>
      </c>
      <c r="C6" s="78" t="str">
        <f>Рб!G8</f>
        <v>Хафизов Булат</v>
      </c>
      <c r="D6" s="79" t="str">
        <f>Рб!E28</f>
        <v>Салимянов Руслан</v>
      </c>
      <c r="E6" s="80">
        <f>Рб!D28</f>
        <v>0</v>
      </c>
    </row>
    <row r="7" spans="1:5" ht="12.75">
      <c r="A7" s="76">
        <v>6</v>
      </c>
      <c r="B7" s="77">
        <f>Рб!F16</f>
        <v>0</v>
      </c>
      <c r="C7" s="78" t="str">
        <f>Рб!G16</f>
        <v>Байрашев Игорь</v>
      </c>
      <c r="D7" s="79" t="str">
        <f>Рб!E24</f>
        <v>Ишметов Александр</v>
      </c>
      <c r="E7" s="80">
        <f>Рб!D24</f>
        <v>0</v>
      </c>
    </row>
    <row r="8" spans="1:5" ht="12.75">
      <c r="A8" s="76">
        <v>7</v>
      </c>
      <c r="B8" s="77">
        <f>Рб!H12</f>
        <v>0</v>
      </c>
      <c r="C8" s="78" t="str">
        <f>Рб!I12</f>
        <v>Хафизов Булат</v>
      </c>
      <c r="D8" s="79" t="str">
        <f>Рб!I19</f>
        <v>Байрашев Игорь</v>
      </c>
      <c r="E8" s="80">
        <f>Рб!H19</f>
        <v>0</v>
      </c>
    </row>
    <row r="9" spans="1:5" ht="12.75">
      <c r="A9" s="76">
        <v>8</v>
      </c>
      <c r="B9" s="77">
        <f>Рб!D22</f>
        <v>0</v>
      </c>
      <c r="C9" s="78" t="str">
        <f>Рб!E22</f>
        <v>Толкачев Иван</v>
      </c>
      <c r="D9" s="79" t="str">
        <f>Рб!C32</f>
        <v>_</v>
      </c>
      <c r="E9" s="80">
        <f>Рб!B32</f>
        <v>0</v>
      </c>
    </row>
    <row r="10" spans="1:5" ht="12.75">
      <c r="A10" s="76">
        <v>9</v>
      </c>
      <c r="B10" s="77">
        <f>Рб!D26</f>
        <v>0</v>
      </c>
      <c r="C10" s="78" t="str">
        <f>Рб!E26</f>
        <v>Абсалямов Родион</v>
      </c>
      <c r="D10" s="79" t="str">
        <f>Рб!C34</f>
        <v>Ганиева Светлана</v>
      </c>
      <c r="E10" s="80">
        <f>Рб!B34</f>
        <v>0</v>
      </c>
    </row>
    <row r="11" spans="1:5" ht="12.75">
      <c r="A11" s="76">
        <v>10</v>
      </c>
      <c r="B11" s="77">
        <f>Рб!F23</f>
        <v>0</v>
      </c>
      <c r="C11" s="78" t="str">
        <f>Рб!G23</f>
        <v>Ишметов Александр</v>
      </c>
      <c r="D11" s="79" t="str">
        <f>Рб!G30</f>
        <v>Толкачев Иван</v>
      </c>
      <c r="E11" s="80">
        <f>Рб!F30</f>
        <v>0</v>
      </c>
    </row>
    <row r="12" spans="1:5" ht="12.75">
      <c r="A12" s="76">
        <v>11</v>
      </c>
      <c r="B12" s="77">
        <f>Рб!F27</f>
        <v>0</v>
      </c>
      <c r="C12" s="78" t="str">
        <f>Рб!G27</f>
        <v>Салимянов Руслан</v>
      </c>
      <c r="D12" s="79" t="str">
        <f>Рб!G32</f>
        <v>Абсалямов Родион</v>
      </c>
      <c r="E12" s="80">
        <f>Рб!F32</f>
        <v>0</v>
      </c>
    </row>
    <row r="13" spans="1:5" ht="12.75">
      <c r="A13" s="76">
        <v>12</v>
      </c>
      <c r="B13" s="77">
        <f>Рб!H25</f>
        <v>0</v>
      </c>
      <c r="C13" s="78" t="str">
        <f>Рб!I25</f>
        <v>Ишметов Александр</v>
      </c>
      <c r="D13" s="79" t="str">
        <f>Рб!I28</f>
        <v>Салимянов Руслан</v>
      </c>
      <c r="E13" s="80">
        <f>Рб!H28</f>
        <v>0</v>
      </c>
    </row>
    <row r="14" spans="1:5" ht="12.75">
      <c r="A14" s="76">
        <v>13</v>
      </c>
      <c r="B14" s="77">
        <f>Рб!H31</f>
        <v>0</v>
      </c>
      <c r="C14" s="78" t="str">
        <f>Рб!I31</f>
        <v>Толкачев Иван</v>
      </c>
      <c r="D14" s="79" t="str">
        <f>Рб!I33</f>
        <v>Абсалямов Родион</v>
      </c>
      <c r="E14" s="80">
        <f>Рб!H33</f>
        <v>0</v>
      </c>
    </row>
    <row r="15" spans="1:5" ht="12.75">
      <c r="A15" s="76">
        <v>14</v>
      </c>
      <c r="B15" s="77">
        <f>Рб!D33</f>
        <v>0</v>
      </c>
      <c r="C15" s="78" t="str">
        <f>Рб!E33</f>
        <v>Ганиева Светлана</v>
      </c>
      <c r="D15" s="79" t="str">
        <f>Рб!E35</f>
        <v>_</v>
      </c>
      <c r="E15" s="80">
        <f>Рб!D35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327" t="s">
        <v>52</v>
      </c>
      <c r="B1" s="327"/>
      <c r="C1" s="327"/>
      <c r="D1" s="327"/>
      <c r="E1" s="327"/>
      <c r="F1" s="327"/>
      <c r="G1" s="327"/>
      <c r="H1" s="327"/>
      <c r="I1" s="327"/>
    </row>
    <row r="2" spans="1:9" ht="13.5" thickBot="1">
      <c r="A2" s="334" t="s">
        <v>53</v>
      </c>
      <c r="B2" s="334"/>
      <c r="C2" s="334"/>
      <c r="D2" s="334"/>
      <c r="E2" s="334"/>
      <c r="F2" s="334"/>
      <c r="G2" s="334"/>
      <c r="H2" s="334"/>
      <c r="I2" s="334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12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43341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9" ht="18">
      <c r="A8" s="29"/>
      <c r="B8" s="30" t="s">
        <v>17</v>
      </c>
      <c r="C8" s="31">
        <v>1</v>
      </c>
      <c r="D8" s="32" t="str">
        <f>Ср!K21</f>
        <v>Идрисов Денис</v>
      </c>
      <c r="E8" s="33"/>
      <c r="F8" s="1"/>
      <c r="G8" s="1"/>
      <c r="H8" s="1"/>
      <c r="I8" s="1"/>
    </row>
    <row r="9" spans="1:9" ht="18">
      <c r="A9" s="29"/>
      <c r="B9" s="30" t="s">
        <v>18</v>
      </c>
      <c r="C9" s="31">
        <v>2</v>
      </c>
      <c r="D9" s="32" t="str">
        <f>Ср!K32</f>
        <v>Ишметов Александр</v>
      </c>
      <c r="E9" s="1"/>
      <c r="F9" s="1"/>
      <c r="G9" s="1"/>
      <c r="H9" s="1"/>
      <c r="I9" s="1"/>
    </row>
    <row r="10" spans="1:9" ht="18">
      <c r="A10" s="29"/>
      <c r="B10" s="30" t="s">
        <v>19</v>
      </c>
      <c r="C10" s="31">
        <v>3</v>
      </c>
      <c r="D10" s="32" t="str">
        <f>Ср!M44</f>
        <v>Салимянов Руслан</v>
      </c>
      <c r="E10" s="1"/>
      <c r="F10" s="1"/>
      <c r="G10" s="1"/>
      <c r="H10" s="1"/>
      <c r="I10" s="1"/>
    </row>
    <row r="11" spans="1:9" ht="18">
      <c r="A11" s="29"/>
      <c r="B11" s="30" t="s">
        <v>20</v>
      </c>
      <c r="C11" s="31">
        <v>4</v>
      </c>
      <c r="D11" s="32" t="str">
        <f>Ср!M52</f>
        <v>Хафизов Булат</v>
      </c>
      <c r="E11" s="1"/>
      <c r="F11" s="1"/>
      <c r="G11" s="1"/>
      <c r="H11" s="1"/>
      <c r="I11" s="1"/>
    </row>
    <row r="12" spans="1:9" ht="18">
      <c r="A12" s="29"/>
      <c r="B12" s="30" t="s">
        <v>21</v>
      </c>
      <c r="C12" s="31">
        <v>5</v>
      </c>
      <c r="D12" s="32" t="str">
        <f>Ср!E56</f>
        <v>Андрющенко Матвей</v>
      </c>
      <c r="E12" s="1"/>
      <c r="F12" s="1"/>
      <c r="G12" s="1"/>
      <c r="H12" s="1"/>
      <c r="I12" s="1"/>
    </row>
    <row r="13" spans="1:9" ht="18">
      <c r="A13" s="29"/>
      <c r="B13" s="30" t="s">
        <v>22</v>
      </c>
      <c r="C13" s="31">
        <v>6</v>
      </c>
      <c r="D13" s="32" t="str">
        <f>Ср!E58</f>
        <v>Андрющенко Александр</v>
      </c>
      <c r="E13" s="1"/>
      <c r="F13" s="1"/>
      <c r="G13" s="1"/>
      <c r="H13" s="1"/>
      <c r="I13" s="1"/>
    </row>
    <row r="14" spans="1:9" ht="18">
      <c r="A14" s="29"/>
      <c r="B14" s="30" t="s">
        <v>23</v>
      </c>
      <c r="C14" s="31">
        <v>7</v>
      </c>
      <c r="D14" s="32" t="str">
        <f>Ср!E61</f>
        <v>Давлетбаев Ильдар</v>
      </c>
      <c r="E14" s="1"/>
      <c r="F14" s="1"/>
      <c r="G14" s="1"/>
      <c r="H14" s="1"/>
      <c r="I14" s="1"/>
    </row>
    <row r="15" spans="1:9" ht="18">
      <c r="A15" s="29"/>
      <c r="B15" s="30" t="s">
        <v>24</v>
      </c>
      <c r="C15" s="31">
        <v>8</v>
      </c>
      <c r="D15" s="32" t="str">
        <f>Ср!E63</f>
        <v>Асфандияров Роман</v>
      </c>
      <c r="E15" s="1"/>
      <c r="F15" s="1"/>
      <c r="G15" s="1"/>
      <c r="H15" s="1"/>
      <c r="I15" s="1"/>
    </row>
    <row r="16" spans="1:9" ht="18">
      <c r="A16" s="29"/>
      <c r="B16" s="30" t="s">
        <v>25</v>
      </c>
      <c r="C16" s="31">
        <v>9</v>
      </c>
      <c r="D16" s="32" t="str">
        <f>Ср!M58</f>
        <v>Небера Максим</v>
      </c>
      <c r="E16" s="1"/>
      <c r="F16" s="1"/>
      <c r="G16" s="1"/>
      <c r="H16" s="1"/>
      <c r="I16" s="1"/>
    </row>
    <row r="17" spans="1:9" ht="18">
      <c r="A17" s="29"/>
      <c r="B17" s="30" t="s">
        <v>26</v>
      </c>
      <c r="C17" s="31">
        <v>10</v>
      </c>
      <c r="D17" s="32" t="str">
        <f>Ср!M61</f>
        <v>Толкачев Иван</v>
      </c>
      <c r="E17" s="1"/>
      <c r="F17" s="1"/>
      <c r="G17" s="1"/>
      <c r="H17" s="1"/>
      <c r="I17" s="1"/>
    </row>
    <row r="18" spans="1:9" ht="18">
      <c r="A18" s="29"/>
      <c r="B18" s="34" t="s">
        <v>27</v>
      </c>
      <c r="C18" s="31">
        <v>11</v>
      </c>
      <c r="D18" s="32" t="str">
        <f>Ср!M65</f>
        <v>Самушков Сергей</v>
      </c>
      <c r="E18" s="1"/>
      <c r="F18" s="1"/>
      <c r="G18" s="1"/>
      <c r="H18" s="1"/>
      <c r="I18" s="1"/>
    </row>
    <row r="19" spans="1:9" ht="18">
      <c r="A19" s="29"/>
      <c r="B19" s="30" t="s">
        <v>28</v>
      </c>
      <c r="C19" s="31">
        <v>12</v>
      </c>
      <c r="D19" s="32" t="str">
        <f>Ср!M67</f>
        <v>Ганиева Светлана</v>
      </c>
      <c r="E19" s="1"/>
      <c r="F19" s="1"/>
      <c r="G19" s="1"/>
      <c r="H19" s="1"/>
      <c r="I19" s="1"/>
    </row>
    <row r="20" spans="1:9" ht="18">
      <c r="A20" s="29"/>
      <c r="B20" s="30" t="s">
        <v>29</v>
      </c>
      <c r="C20" s="31">
        <v>13</v>
      </c>
      <c r="D20" s="32" t="str">
        <f>Ср!G68</f>
        <v>Семенов Игорь</v>
      </c>
      <c r="E20" s="1"/>
      <c r="F20" s="1"/>
      <c r="G20" s="1"/>
      <c r="H20" s="1"/>
      <c r="I20" s="1"/>
    </row>
    <row r="21" spans="1:9" ht="18">
      <c r="A21" s="29"/>
      <c r="B21" s="30" t="s">
        <v>30</v>
      </c>
      <c r="C21" s="31">
        <v>14</v>
      </c>
      <c r="D21" s="32" t="str">
        <f>Ср!G71</f>
        <v>Габдракипов Ринат</v>
      </c>
      <c r="E21" s="1"/>
      <c r="F21" s="1"/>
      <c r="G21" s="1"/>
      <c r="H21" s="1"/>
      <c r="I21" s="1"/>
    </row>
    <row r="22" spans="1:9" ht="18">
      <c r="A22" s="29"/>
      <c r="B22" s="30" t="s">
        <v>31</v>
      </c>
      <c r="C22" s="31">
        <v>15</v>
      </c>
      <c r="D22" s="32" t="str">
        <f>Ср!M70</f>
        <v>Шишелов Никита</v>
      </c>
      <c r="E22" s="1"/>
      <c r="F22" s="1"/>
      <c r="G22" s="1"/>
      <c r="H22" s="1"/>
      <c r="I22" s="1"/>
    </row>
    <row r="23" spans="1:9" ht="18">
      <c r="A23" s="29"/>
      <c r="B23" s="30" t="s">
        <v>32</v>
      </c>
      <c r="C23" s="31">
        <v>16</v>
      </c>
      <c r="D23" s="32" t="str">
        <f>Ср!M72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327" t="s">
        <v>54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14" customFormat="1" ht="13.5" thickBot="1">
      <c r="A2" s="328" t="s">
        <v>55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20.25">
      <c r="A3" s="286" t="str">
        <f>CONCATENATE(сСр!A3," ",сСр!F3,сСр!G3," ",сСр!H3," ",сСр!I3)</f>
        <v>LX Личный Чемпионат Республики Башкортостан. 34-й  тур. Средняя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CONCATENATE(сСр!A4," ",сСр!C4)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38">
        <f>сСр!A8</f>
        <v>0</v>
      </c>
      <c r="C6" s="39" t="str">
        <f>сСр!B8</f>
        <v>Хафизов Булат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42">
        <v>1</v>
      </c>
      <c r="D7" s="43"/>
      <c r="E7" s="44" t="s">
        <v>17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38">
        <f>сСр!A23</f>
        <v>0</v>
      </c>
      <c r="C8" s="47" t="str">
        <f>сСр!B23</f>
        <v>_</v>
      </c>
      <c r="D8" s="48"/>
      <c r="E8" s="49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42">
        <v>9</v>
      </c>
      <c r="F9" s="43"/>
      <c r="G9" s="44" t="s">
        <v>17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38">
        <f>сСр!A16</f>
        <v>0</v>
      </c>
      <c r="C10" s="39" t="str">
        <f>сСр!B16</f>
        <v>Самушков Сергей</v>
      </c>
      <c r="D10" s="51"/>
      <c r="E10" s="49"/>
      <c r="F10" s="52"/>
      <c r="G10" s="49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42">
        <v>2</v>
      </c>
      <c r="D11" s="43"/>
      <c r="E11" s="53" t="s">
        <v>25</v>
      </c>
      <c r="F11" s="54"/>
      <c r="G11" s="49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38">
        <f>сСр!A15</f>
        <v>0</v>
      </c>
      <c r="C12" s="47" t="str">
        <f>сСр!B15</f>
        <v>Толкачев Иван</v>
      </c>
      <c r="D12" s="48"/>
      <c r="E12" s="36"/>
      <c r="F12" s="41"/>
      <c r="G12" s="49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42">
        <v>13</v>
      </c>
      <c r="H13" s="43"/>
      <c r="I13" s="44" t="s">
        <v>20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38">
        <f>сСр!A12</f>
        <v>0</v>
      </c>
      <c r="C14" s="39" t="str">
        <f>сСр!B12</f>
        <v>Салимянов Руслан</v>
      </c>
      <c r="D14" s="51"/>
      <c r="E14" s="36"/>
      <c r="F14" s="41"/>
      <c r="G14" s="49"/>
      <c r="H14" s="52"/>
      <c r="I14" s="49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42">
        <v>3</v>
      </c>
      <c r="D15" s="43"/>
      <c r="E15" s="56" t="s">
        <v>21</v>
      </c>
      <c r="F15" s="57"/>
      <c r="G15" s="49"/>
      <c r="H15" s="58"/>
      <c r="I15" s="49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38">
        <f>сСр!A19</f>
        <v>0</v>
      </c>
      <c r="C16" s="47" t="str">
        <f>сСр!B19</f>
        <v>Семенов Игорь</v>
      </c>
      <c r="D16" s="48"/>
      <c r="E16" s="49"/>
      <c r="F16" s="57"/>
      <c r="G16" s="49"/>
      <c r="H16" s="58"/>
      <c r="I16" s="49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42">
        <v>10</v>
      </c>
      <c r="F17" s="43"/>
      <c r="G17" s="53" t="s">
        <v>20</v>
      </c>
      <c r="H17" s="54"/>
      <c r="I17" s="49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38">
        <f>сСр!A20</f>
        <v>0</v>
      </c>
      <c r="C18" s="39" t="str">
        <f>сСр!B20</f>
        <v>Ганиева Светлана</v>
      </c>
      <c r="D18" s="51"/>
      <c r="E18" s="49"/>
      <c r="F18" s="52"/>
      <c r="G18" s="36"/>
      <c r="H18" s="41"/>
      <c r="I18" s="49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42">
        <v>4</v>
      </c>
      <c r="D19" s="43"/>
      <c r="E19" s="53" t="s">
        <v>20</v>
      </c>
      <c r="F19" s="54"/>
      <c r="G19" s="36"/>
      <c r="H19" s="41"/>
      <c r="I19" s="49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38">
        <f>сСр!A11</f>
        <v>0</v>
      </c>
      <c r="C20" s="47" t="str">
        <f>сСр!B11</f>
        <v>Ишметов Александр</v>
      </c>
      <c r="D20" s="48"/>
      <c r="E20" s="36"/>
      <c r="F20" s="41"/>
      <c r="G20" s="36"/>
      <c r="H20" s="41"/>
      <c r="I20" s="49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42">
        <v>15</v>
      </c>
      <c r="J21" s="43"/>
      <c r="K21" s="44" t="s">
        <v>19</v>
      </c>
      <c r="L21" s="44"/>
      <c r="M21" s="44"/>
      <c r="N21" s="44"/>
      <c r="O21" s="44"/>
    </row>
    <row r="22" spans="1:15" ht="12.75">
      <c r="A22" s="37">
        <v>3</v>
      </c>
      <c r="B22" s="38">
        <f>сСр!A10</f>
        <v>0</v>
      </c>
      <c r="C22" s="39" t="str">
        <f>сСр!B10</f>
        <v>Идрисов Денис</v>
      </c>
      <c r="D22" s="51"/>
      <c r="E22" s="36"/>
      <c r="F22" s="41"/>
      <c r="G22" s="36"/>
      <c r="H22" s="41"/>
      <c r="I22" s="49"/>
      <c r="J22" s="59"/>
      <c r="K22" s="50"/>
      <c r="L22" s="50"/>
      <c r="M22" s="36"/>
      <c r="N22" s="335" t="s">
        <v>33</v>
      </c>
      <c r="O22" s="335"/>
    </row>
    <row r="23" spans="1:15" ht="12.75">
      <c r="A23" s="37"/>
      <c r="B23" s="41"/>
      <c r="C23" s="42">
        <v>5</v>
      </c>
      <c r="D23" s="43"/>
      <c r="E23" s="44" t="s">
        <v>19</v>
      </c>
      <c r="F23" s="51"/>
      <c r="G23" s="36"/>
      <c r="H23" s="41"/>
      <c r="I23" s="49"/>
      <c r="J23" s="60"/>
      <c r="K23" s="50"/>
      <c r="L23" s="50"/>
      <c r="M23" s="36"/>
      <c r="N23" s="36"/>
      <c r="O23" s="36"/>
    </row>
    <row r="24" spans="1:15" ht="12.75">
      <c r="A24" s="37">
        <v>14</v>
      </c>
      <c r="B24" s="38">
        <f>сСр!A21</f>
        <v>0</v>
      </c>
      <c r="C24" s="47" t="str">
        <f>сСр!B21</f>
        <v>Шишелов Никита</v>
      </c>
      <c r="D24" s="48"/>
      <c r="E24" s="49"/>
      <c r="F24" s="57"/>
      <c r="G24" s="36"/>
      <c r="H24" s="41"/>
      <c r="I24" s="49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42">
        <v>11</v>
      </c>
      <c r="F25" s="43"/>
      <c r="G25" s="44" t="s">
        <v>19</v>
      </c>
      <c r="H25" s="51"/>
      <c r="I25" s="49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38">
        <f>сСр!A18</f>
        <v>0</v>
      </c>
      <c r="C26" s="39" t="str">
        <f>сСр!B18</f>
        <v>Небера Максим</v>
      </c>
      <c r="D26" s="51"/>
      <c r="E26" s="49"/>
      <c r="F26" s="52"/>
      <c r="G26" s="49"/>
      <c r="H26" s="57"/>
      <c r="I26" s="49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42">
        <v>6</v>
      </c>
      <c r="D27" s="43"/>
      <c r="E27" s="53" t="s">
        <v>22</v>
      </c>
      <c r="F27" s="54"/>
      <c r="G27" s="49"/>
      <c r="H27" s="57"/>
      <c r="I27" s="49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38">
        <f>сСр!A13</f>
        <v>0</v>
      </c>
      <c r="C28" s="47" t="str">
        <f>сСр!B13</f>
        <v>Андрющенко Александр</v>
      </c>
      <c r="D28" s="48"/>
      <c r="E28" s="36"/>
      <c r="F28" s="41"/>
      <c r="G28" s="49"/>
      <c r="H28" s="57"/>
      <c r="I28" s="49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42">
        <v>14</v>
      </c>
      <c r="H29" s="43"/>
      <c r="I29" s="53" t="s">
        <v>19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38">
        <f>сСр!A14</f>
        <v>0</v>
      </c>
      <c r="C30" s="39" t="str">
        <f>сСр!B14</f>
        <v>Асфандияров Роман</v>
      </c>
      <c r="D30" s="51"/>
      <c r="E30" s="36"/>
      <c r="F30" s="41"/>
      <c r="G30" s="49"/>
      <c r="H30" s="5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42">
        <v>7</v>
      </c>
      <c r="D31" s="43"/>
      <c r="E31" s="44" t="s">
        <v>23</v>
      </c>
      <c r="F31" s="51"/>
      <c r="G31" s="49"/>
      <c r="H31" s="6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38">
        <f>сСр!A17</f>
        <v>0</v>
      </c>
      <c r="C32" s="47" t="str">
        <f>сСр!B17</f>
        <v>Давлетбаев Ильдар</v>
      </c>
      <c r="D32" s="48"/>
      <c r="E32" s="49"/>
      <c r="F32" s="57"/>
      <c r="G32" s="49"/>
      <c r="H32" s="61"/>
      <c r="I32" s="37">
        <v>-15</v>
      </c>
      <c r="J32" s="62">
        <f>IF(J21=H13,H29,IF(J21=H29,H13,0))</f>
        <v>0</v>
      </c>
      <c r="K32" s="39" t="str">
        <f>IF(K21=I13,I29,IF(K21=I29,I13,0))</f>
        <v>Ишметов Александр</v>
      </c>
      <c r="L32" s="39"/>
      <c r="M32" s="56"/>
      <c r="N32" s="56"/>
      <c r="O32" s="56"/>
    </row>
    <row r="33" spans="1:15" ht="12.75">
      <c r="A33" s="37"/>
      <c r="B33" s="41"/>
      <c r="C33" s="36"/>
      <c r="D33" s="41"/>
      <c r="E33" s="42">
        <v>12</v>
      </c>
      <c r="F33" s="43"/>
      <c r="G33" s="53" t="s">
        <v>18</v>
      </c>
      <c r="H33" s="63"/>
      <c r="I33" s="36"/>
      <c r="J33" s="36"/>
      <c r="K33" s="50"/>
      <c r="L33" s="50"/>
      <c r="M33" s="36"/>
      <c r="N33" s="335" t="s">
        <v>34</v>
      </c>
      <c r="O33" s="335"/>
    </row>
    <row r="34" spans="1:15" ht="12.75">
      <c r="A34" s="37">
        <v>15</v>
      </c>
      <c r="B34" s="38">
        <f>сСр!A22</f>
        <v>0</v>
      </c>
      <c r="C34" s="39" t="str">
        <f>сСр!B22</f>
        <v>Габдракипов Ринат</v>
      </c>
      <c r="D34" s="51"/>
      <c r="E34" s="49"/>
      <c r="F34" s="5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42">
        <v>8</v>
      </c>
      <c r="D35" s="43"/>
      <c r="E35" s="53" t="s">
        <v>18</v>
      </c>
      <c r="F35" s="6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38">
        <f>сСр!A9</f>
        <v>0</v>
      </c>
      <c r="C36" s="47" t="str">
        <f>сСр!B9</f>
        <v>Андрющенко Матвей</v>
      </c>
      <c r="D36" s="6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62">
        <f>IF(D7=B6,B8,IF(D7=B8,B6,0))</f>
        <v>0</v>
      </c>
      <c r="C38" s="39" t="str">
        <f>IF(E7=C6,C8,IF(E7=C8,C6,0))</f>
        <v>_</v>
      </c>
      <c r="D38" s="40"/>
      <c r="E38" s="36"/>
      <c r="F38" s="36"/>
      <c r="G38" s="37">
        <v>-13</v>
      </c>
      <c r="H38" s="62">
        <f>IF(H13=F9,F17,IF(H13=F17,F9,0))</f>
        <v>0</v>
      </c>
      <c r="I38" s="39" t="str">
        <f>IF(I13=G9,G17,IF(I13=G17,G9,0))</f>
        <v>Хафизов Булат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42">
        <v>16</v>
      </c>
      <c r="D39" s="43"/>
      <c r="E39" s="65" t="s">
        <v>24</v>
      </c>
      <c r="F39" s="66"/>
      <c r="G39" s="36"/>
      <c r="H39" s="36"/>
      <c r="I39" s="49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62">
        <f>IF(D11=B10,B12,IF(D11=B12,B10,0))</f>
        <v>0</v>
      </c>
      <c r="C40" s="47" t="str">
        <f>IF(E11=C10,C12,IF(E11=C12,C10,0))</f>
        <v>Толкачев Иван</v>
      </c>
      <c r="D40" s="64"/>
      <c r="E40" s="42">
        <v>20</v>
      </c>
      <c r="F40" s="43"/>
      <c r="G40" s="65" t="s">
        <v>23</v>
      </c>
      <c r="H40" s="66"/>
      <c r="I40" s="42">
        <v>26</v>
      </c>
      <c r="J40" s="43"/>
      <c r="K40" s="65" t="s">
        <v>17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62">
        <f>IF(F33=D31,D35,IF(F33=D35,D31,0))</f>
        <v>0</v>
      </c>
      <c r="E41" s="47" t="str">
        <f>IF(G33=E31,E35,IF(G33=E35,E31,0))</f>
        <v>Асфандияров Роман</v>
      </c>
      <c r="F41" s="64"/>
      <c r="G41" s="49"/>
      <c r="H41" s="61"/>
      <c r="I41" s="49"/>
      <c r="J41" s="59"/>
      <c r="K41" s="49"/>
      <c r="L41" s="50"/>
      <c r="M41" s="36"/>
      <c r="N41" s="36"/>
      <c r="O41" s="36"/>
    </row>
    <row r="42" spans="1:15" ht="12.75">
      <c r="A42" s="37">
        <v>-3</v>
      </c>
      <c r="B42" s="62">
        <f>IF(D15=B14,B16,IF(D15=B16,B14,0))</f>
        <v>0</v>
      </c>
      <c r="C42" s="39" t="str">
        <f>IF(E15=C14,C16,IF(E15=C16,C14,0))</f>
        <v>Семенов Игорь</v>
      </c>
      <c r="D42" s="40"/>
      <c r="E42" s="36"/>
      <c r="F42" s="36"/>
      <c r="G42" s="42">
        <v>24</v>
      </c>
      <c r="H42" s="43"/>
      <c r="I42" s="67" t="s">
        <v>22</v>
      </c>
      <c r="J42" s="60"/>
      <c r="K42" s="49"/>
      <c r="L42" s="50"/>
      <c r="M42" s="36"/>
      <c r="N42" s="36"/>
      <c r="O42" s="36"/>
    </row>
    <row r="43" spans="1:15" ht="12.75">
      <c r="A43" s="37"/>
      <c r="B43" s="37"/>
      <c r="C43" s="42">
        <v>17</v>
      </c>
      <c r="D43" s="43"/>
      <c r="E43" s="65" t="s">
        <v>29</v>
      </c>
      <c r="F43" s="66"/>
      <c r="G43" s="49"/>
      <c r="H43" s="50"/>
      <c r="I43" s="50"/>
      <c r="J43" s="50"/>
      <c r="K43" s="49"/>
      <c r="L43" s="50"/>
      <c r="M43" s="36"/>
      <c r="N43" s="36"/>
      <c r="O43" s="36"/>
    </row>
    <row r="44" spans="1:15" ht="12.75">
      <c r="A44" s="37">
        <v>-4</v>
      </c>
      <c r="B44" s="62">
        <f>IF(D19=B18,B20,IF(D19=B20,B18,0))</f>
        <v>0</v>
      </c>
      <c r="C44" s="47" t="str">
        <f>IF(E19=C18,C20,IF(E19=C20,C18,0))</f>
        <v>Ганиева Светлана</v>
      </c>
      <c r="D44" s="64"/>
      <c r="E44" s="42">
        <v>21</v>
      </c>
      <c r="F44" s="43"/>
      <c r="G44" s="67" t="s">
        <v>22</v>
      </c>
      <c r="H44" s="66"/>
      <c r="I44" s="50"/>
      <c r="J44" s="50"/>
      <c r="K44" s="42">
        <v>28</v>
      </c>
      <c r="L44" s="43"/>
      <c r="M44" s="65" t="s">
        <v>21</v>
      </c>
      <c r="N44" s="56"/>
      <c r="O44" s="56"/>
    </row>
    <row r="45" spans="1:15" ht="12.75">
      <c r="A45" s="37"/>
      <c r="B45" s="37"/>
      <c r="C45" s="37">
        <v>-11</v>
      </c>
      <c r="D45" s="62">
        <f>IF(F25=D23,D27,IF(F25=D27,D23,0))</f>
        <v>0</v>
      </c>
      <c r="E45" s="47" t="str">
        <f>IF(G25=E23,E27,IF(G25=E27,E23,0))</f>
        <v>Андрющенко Александр</v>
      </c>
      <c r="F45" s="64"/>
      <c r="G45" s="36"/>
      <c r="H45" s="36"/>
      <c r="I45" s="50"/>
      <c r="J45" s="50"/>
      <c r="K45" s="49"/>
      <c r="L45" s="50"/>
      <c r="M45" s="36"/>
      <c r="N45" s="335" t="s">
        <v>35</v>
      </c>
      <c r="O45" s="335"/>
    </row>
    <row r="46" spans="1:15" ht="12.75">
      <c r="A46" s="37">
        <v>-5</v>
      </c>
      <c r="B46" s="62">
        <f>IF(D23=B22,B24,IF(D23=B24,B22,0))</f>
        <v>0</v>
      </c>
      <c r="C46" s="39" t="str">
        <f>IF(E23=C22,C24,IF(E23=C24,C22,0))</f>
        <v>Шишелов Никита</v>
      </c>
      <c r="D46" s="40"/>
      <c r="E46" s="36"/>
      <c r="F46" s="36"/>
      <c r="G46" s="37">
        <v>-14</v>
      </c>
      <c r="H46" s="62">
        <f>IF(H29=F25,F33,IF(H29=F33,F25,0))</f>
        <v>0</v>
      </c>
      <c r="I46" s="39" t="str">
        <f>IF(I29=G25,G33,IF(I29=G33,G25,0))</f>
        <v>Андрющенко Матвей</v>
      </c>
      <c r="J46" s="40"/>
      <c r="K46" s="49"/>
      <c r="L46" s="50"/>
      <c r="M46" s="50"/>
      <c r="N46" s="36"/>
      <c r="O46" s="36"/>
    </row>
    <row r="47" spans="1:15" ht="12.75">
      <c r="A47" s="37"/>
      <c r="B47" s="37"/>
      <c r="C47" s="42">
        <v>18</v>
      </c>
      <c r="D47" s="43"/>
      <c r="E47" s="65" t="s">
        <v>27</v>
      </c>
      <c r="F47" s="66"/>
      <c r="G47" s="36"/>
      <c r="H47" s="36"/>
      <c r="I47" s="68"/>
      <c r="J47" s="50"/>
      <c r="K47" s="49"/>
      <c r="L47" s="50"/>
      <c r="M47" s="50"/>
      <c r="N47" s="36"/>
      <c r="O47" s="36"/>
    </row>
    <row r="48" spans="1:15" ht="12.75">
      <c r="A48" s="37">
        <v>-6</v>
      </c>
      <c r="B48" s="62">
        <f>IF(D27=B26,B28,IF(D27=B28,B26,0))</f>
        <v>0</v>
      </c>
      <c r="C48" s="47" t="str">
        <f>IF(E27=C26,C28,IF(E27=C28,C26,0))</f>
        <v>Небера Максим</v>
      </c>
      <c r="D48" s="64"/>
      <c r="E48" s="42">
        <v>22</v>
      </c>
      <c r="F48" s="43"/>
      <c r="G48" s="65" t="s">
        <v>21</v>
      </c>
      <c r="H48" s="66"/>
      <c r="I48" s="42">
        <v>27</v>
      </c>
      <c r="J48" s="43"/>
      <c r="K48" s="67" t="s">
        <v>21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62">
        <f>IF(F17=D15,D19,IF(F17=D19,D15,0))</f>
        <v>0</v>
      </c>
      <c r="E49" s="47" t="str">
        <f>IF(G17=E15,E19,IF(G17=E19,E15,0))</f>
        <v>Салимянов Руслан</v>
      </c>
      <c r="F49" s="64"/>
      <c r="G49" s="49"/>
      <c r="H49" s="61"/>
      <c r="I49" s="49"/>
      <c r="J49" s="59"/>
      <c r="K49" s="36"/>
      <c r="L49" s="36"/>
      <c r="M49" s="50"/>
      <c r="N49" s="36"/>
      <c r="O49" s="36"/>
    </row>
    <row r="50" spans="1:15" ht="12.75">
      <c r="A50" s="37">
        <v>-7</v>
      </c>
      <c r="B50" s="62">
        <f>IF(D31=B30,B32,IF(D31=B32,B30,0))</f>
        <v>0</v>
      </c>
      <c r="C50" s="39" t="str">
        <f>IF(E31=C30,C32,IF(E31=C32,C30,0))</f>
        <v>Давлетбаев Ильдар</v>
      </c>
      <c r="D50" s="40"/>
      <c r="E50" s="36"/>
      <c r="F50" s="36"/>
      <c r="G50" s="42">
        <v>25</v>
      </c>
      <c r="H50" s="43"/>
      <c r="I50" s="67" t="s">
        <v>21</v>
      </c>
      <c r="J50" s="60"/>
      <c r="K50" s="36"/>
      <c r="L50" s="36"/>
      <c r="M50" s="50"/>
      <c r="N50" s="36"/>
      <c r="O50" s="36"/>
    </row>
    <row r="51" spans="1:15" ht="12.75">
      <c r="A51" s="37"/>
      <c r="B51" s="37"/>
      <c r="C51" s="42">
        <v>19</v>
      </c>
      <c r="D51" s="43"/>
      <c r="E51" s="65" t="s">
        <v>26</v>
      </c>
      <c r="F51" s="66"/>
      <c r="G51" s="49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62">
        <f>IF(D35=B34,B36,IF(D35=B36,B34,0))</f>
        <v>0</v>
      </c>
      <c r="C52" s="47" t="str">
        <f>IF(E35=C34,C36,IF(E35=C36,C34,0))</f>
        <v>Габдракипов Ринат</v>
      </c>
      <c r="D52" s="64"/>
      <c r="E52" s="42">
        <v>23</v>
      </c>
      <c r="F52" s="43"/>
      <c r="G52" s="67" t="s">
        <v>26</v>
      </c>
      <c r="H52" s="66"/>
      <c r="I52" s="50"/>
      <c r="J52" s="50"/>
      <c r="K52" s="37">
        <v>-28</v>
      </c>
      <c r="L52" s="62">
        <f>IF(L44=J40,J48,IF(L44=J48,J40,0))</f>
        <v>0</v>
      </c>
      <c r="M52" s="39" t="str">
        <f>IF(M44=K40,K48,IF(M44=K48,K40,0))</f>
        <v>Хафизов Булат</v>
      </c>
      <c r="N52" s="56"/>
      <c r="O52" s="56"/>
    </row>
    <row r="53" spans="1:15" ht="12.75">
      <c r="A53" s="37"/>
      <c r="B53" s="37"/>
      <c r="C53" s="69">
        <v>-9</v>
      </c>
      <c r="D53" s="62">
        <f>IF(F9=D7,D11,IF(F9=D11,D7,0))</f>
        <v>0</v>
      </c>
      <c r="E53" s="47" t="str">
        <f>IF(G9=E7,E11,IF(G9=E11,E7,0))</f>
        <v>Самушков Сергей</v>
      </c>
      <c r="F53" s="64"/>
      <c r="G53" s="36"/>
      <c r="H53" s="36"/>
      <c r="I53" s="50"/>
      <c r="J53" s="50"/>
      <c r="K53" s="36"/>
      <c r="L53" s="36"/>
      <c r="M53" s="70"/>
      <c r="N53" s="335" t="s">
        <v>36</v>
      </c>
      <c r="O53" s="33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62">
        <f>IF(J40=H38,H42,IF(J40=H42,H38,0))</f>
        <v>0</v>
      </c>
      <c r="C55" s="39" t="str">
        <f>IF(K40=I38,I42,IF(K40=I42,I38,0))</f>
        <v>Андрющенко Александр</v>
      </c>
      <c r="D55" s="40"/>
      <c r="E55" s="36"/>
      <c r="F55" s="36"/>
      <c r="G55" s="37">
        <v>-20</v>
      </c>
      <c r="H55" s="62">
        <f>IF(F40=D39,D41,IF(F40=D41,D39,0))</f>
        <v>0</v>
      </c>
      <c r="I55" s="39" t="str">
        <f>IF(G40=E39,E41,IF(G40=E41,E39,0))</f>
        <v>Толкачев Иван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42">
        <v>29</v>
      </c>
      <c r="D56" s="43"/>
      <c r="E56" s="44" t="s">
        <v>18</v>
      </c>
      <c r="F56" s="45"/>
      <c r="G56" s="37"/>
      <c r="H56" s="37"/>
      <c r="I56" s="42">
        <v>31</v>
      </c>
      <c r="J56" s="43"/>
      <c r="K56" s="44" t="s">
        <v>24</v>
      </c>
      <c r="L56" s="45"/>
      <c r="M56" s="36"/>
      <c r="N56" s="36"/>
      <c r="O56" s="36"/>
    </row>
    <row r="57" spans="1:15" ht="12.75">
      <c r="A57" s="37">
        <v>-27</v>
      </c>
      <c r="B57" s="62">
        <f>IF(J48=H46,H50,IF(J48=H50,H46,0))</f>
        <v>0</v>
      </c>
      <c r="C57" s="47" t="str">
        <f>IF(K48=I46,I50,IF(K48=I50,I46,0))</f>
        <v>Андрющенко Матвей</v>
      </c>
      <c r="D57" s="64"/>
      <c r="E57" s="71" t="s">
        <v>37</v>
      </c>
      <c r="F57" s="71"/>
      <c r="G57" s="37">
        <v>-21</v>
      </c>
      <c r="H57" s="62">
        <f>IF(F44=D43,D45,IF(F44=D45,D43,0))</f>
        <v>0</v>
      </c>
      <c r="I57" s="47" t="str">
        <f>IF(G44=E43,E45,IF(G44=E45,E43,0))</f>
        <v>Ганиева Светлана</v>
      </c>
      <c r="J57" s="64"/>
      <c r="K57" s="49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62">
        <f>IF(D56=B55,B57,IF(D56=B57,B55,0))</f>
        <v>0</v>
      </c>
      <c r="E58" s="39" t="str">
        <f>IF(E56=C55,C57,IF(E56=C57,C55,0))</f>
        <v>Андрющенко Александр</v>
      </c>
      <c r="F58" s="40"/>
      <c r="G58" s="37"/>
      <c r="H58" s="37"/>
      <c r="I58" s="36"/>
      <c r="J58" s="36"/>
      <c r="K58" s="42">
        <v>33</v>
      </c>
      <c r="L58" s="43"/>
      <c r="M58" s="44" t="s">
        <v>27</v>
      </c>
      <c r="N58" s="56"/>
      <c r="O58" s="56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62">
        <f>IF(F48=D47,D49,IF(F48=D49,D47,0))</f>
        <v>0</v>
      </c>
      <c r="I59" s="39" t="str">
        <f>IF(G48=E47,E49,IF(G48=E49,E47,0))</f>
        <v>Небера Максим</v>
      </c>
      <c r="J59" s="40"/>
      <c r="K59" s="49"/>
      <c r="L59" s="50"/>
      <c r="M59" s="36"/>
      <c r="N59" s="335" t="s">
        <v>39</v>
      </c>
      <c r="O59" s="335"/>
    </row>
    <row r="60" spans="1:15" ht="12.75">
      <c r="A60" s="37">
        <v>-24</v>
      </c>
      <c r="B60" s="62">
        <f>IF(H42=F40,F44,IF(H42=F44,F40,0))</f>
        <v>0</v>
      </c>
      <c r="C60" s="39" t="str">
        <f>IF(I42=G40,G44,IF(I42=G44,G40,0))</f>
        <v>Асфандияров Роман</v>
      </c>
      <c r="D60" s="40"/>
      <c r="E60" s="36"/>
      <c r="F60" s="36"/>
      <c r="G60" s="37"/>
      <c r="H60" s="37"/>
      <c r="I60" s="42">
        <v>32</v>
      </c>
      <c r="J60" s="43"/>
      <c r="K60" s="53" t="s">
        <v>27</v>
      </c>
      <c r="L60" s="45"/>
      <c r="M60" s="72"/>
      <c r="N60" s="36"/>
      <c r="O60" s="36"/>
    </row>
    <row r="61" spans="1:15" ht="12.75">
      <c r="A61" s="37"/>
      <c r="B61" s="37"/>
      <c r="C61" s="42">
        <v>30</v>
      </c>
      <c r="D61" s="43"/>
      <c r="E61" s="44" t="s">
        <v>26</v>
      </c>
      <c r="F61" s="45"/>
      <c r="G61" s="37">
        <v>-23</v>
      </c>
      <c r="H61" s="62">
        <f>IF(F52=D51,D53,IF(F52=D53,D51,0))</f>
        <v>0</v>
      </c>
      <c r="I61" s="47" t="str">
        <f>IF(G52=E51,E53,IF(G52=E53,E51,0))</f>
        <v>Самушков Сергей</v>
      </c>
      <c r="J61" s="64"/>
      <c r="K61" s="37">
        <v>-33</v>
      </c>
      <c r="L61" s="62">
        <f>IF(L58=J56,J60,IF(L58=J60,J56,0))</f>
        <v>0</v>
      </c>
      <c r="M61" s="39" t="str">
        <f>IF(M58=K56,K60,IF(M58=K60,K56,0))</f>
        <v>Толкачев Иван</v>
      </c>
      <c r="N61" s="56"/>
      <c r="O61" s="56"/>
    </row>
    <row r="62" spans="1:15" ht="12.75">
      <c r="A62" s="37">
        <v>-25</v>
      </c>
      <c r="B62" s="62">
        <f>IF(H50=F48,F52,IF(H50=F52,F48,0))</f>
        <v>0</v>
      </c>
      <c r="C62" s="47" t="str">
        <f>IF(I50=G48,G52,IF(I50=G52,G48,0))</f>
        <v>Давлетбаев Ильдар</v>
      </c>
      <c r="D62" s="6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335" t="s">
        <v>41</v>
      </c>
      <c r="O62" s="335"/>
    </row>
    <row r="63" spans="1:15" ht="12.75">
      <c r="A63" s="37"/>
      <c r="B63" s="37"/>
      <c r="C63" s="37">
        <v>-30</v>
      </c>
      <c r="D63" s="62">
        <f>IF(D61=B60,B62,IF(D61=B62,B60,0))</f>
        <v>0</v>
      </c>
      <c r="E63" s="39" t="str">
        <f>IF(E61=C60,C62,IF(E61=C62,C60,0))</f>
        <v>Асфандияров Роман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62">
        <f>IF(J56=H55,H57,IF(J56=H57,H55,0))</f>
        <v>0</v>
      </c>
      <c r="K64" s="39" t="str">
        <f>IF(K56=I55,I57,IF(K56=I57,I55,0))</f>
        <v>Ганиева Светлана</v>
      </c>
      <c r="L64" s="40"/>
      <c r="M64" s="36"/>
      <c r="N64" s="36"/>
      <c r="O64" s="36"/>
    </row>
    <row r="65" spans="1:15" ht="12.75">
      <c r="A65" s="37">
        <v>-16</v>
      </c>
      <c r="B65" s="62">
        <f>IF(D39=B38,B40,IF(D39=B40,B38,0))</f>
        <v>0</v>
      </c>
      <c r="C65" s="39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42">
        <v>34</v>
      </c>
      <c r="L65" s="43"/>
      <c r="M65" s="44" t="s">
        <v>25</v>
      </c>
      <c r="N65" s="56"/>
      <c r="O65" s="56"/>
    </row>
    <row r="66" spans="1:15" ht="12.75">
      <c r="A66" s="37"/>
      <c r="B66" s="37"/>
      <c r="C66" s="42">
        <v>35</v>
      </c>
      <c r="D66" s="43"/>
      <c r="E66" s="44" t="s">
        <v>28</v>
      </c>
      <c r="F66" s="45"/>
      <c r="G66" s="36"/>
      <c r="H66" s="36"/>
      <c r="I66" s="37">
        <v>-32</v>
      </c>
      <c r="J66" s="62">
        <f>IF(J60=H59,H61,IF(J60=H61,H59,0))</f>
        <v>0</v>
      </c>
      <c r="K66" s="47" t="str">
        <f>IF(K60=I59,I61,IF(K60=I61,I59,0))</f>
        <v>Самушков Сергей</v>
      </c>
      <c r="L66" s="40"/>
      <c r="M66" s="36"/>
      <c r="N66" s="335" t="s">
        <v>43</v>
      </c>
      <c r="O66" s="335"/>
    </row>
    <row r="67" spans="1:15" ht="12.75">
      <c r="A67" s="37">
        <v>-17</v>
      </c>
      <c r="B67" s="62">
        <f>IF(D43=B42,B44,IF(D43=B44,B42,0))</f>
        <v>0</v>
      </c>
      <c r="C67" s="47" t="str">
        <f>IF(E43=C42,C44,IF(E43=C44,C42,0))</f>
        <v>Семенов Игорь</v>
      </c>
      <c r="D67" s="64"/>
      <c r="E67" s="49"/>
      <c r="F67" s="50"/>
      <c r="G67" s="50"/>
      <c r="H67" s="50"/>
      <c r="I67" s="37"/>
      <c r="J67" s="37"/>
      <c r="K67" s="37">
        <v>-34</v>
      </c>
      <c r="L67" s="62">
        <f>IF(L65=J64,J66,IF(L65=J66,J64,0))</f>
        <v>0</v>
      </c>
      <c r="M67" s="39" t="str">
        <f>IF(M65=K64,K66,IF(M65=K66,K64,0))</f>
        <v>Ганиева Светлана</v>
      </c>
      <c r="N67" s="56"/>
      <c r="O67" s="56"/>
    </row>
    <row r="68" spans="1:15" ht="12.75">
      <c r="A68" s="37"/>
      <c r="B68" s="37"/>
      <c r="C68" s="36"/>
      <c r="D68" s="36"/>
      <c r="E68" s="42">
        <v>37</v>
      </c>
      <c r="F68" s="43"/>
      <c r="G68" s="44" t="s">
        <v>28</v>
      </c>
      <c r="H68" s="45"/>
      <c r="I68" s="37"/>
      <c r="J68" s="37"/>
      <c r="K68" s="36"/>
      <c r="L68" s="36"/>
      <c r="M68" s="36"/>
      <c r="N68" s="335" t="s">
        <v>44</v>
      </c>
      <c r="O68" s="335"/>
    </row>
    <row r="69" spans="1:15" ht="12.75">
      <c r="A69" s="37">
        <v>-18</v>
      </c>
      <c r="B69" s="62">
        <f>IF(D47=B46,B48,IF(D47=B48,B46,0))</f>
        <v>0</v>
      </c>
      <c r="C69" s="39" t="str">
        <f>IF(E47=C46,C48,IF(E47=C48,C46,0))</f>
        <v>Шишелов Никита</v>
      </c>
      <c r="D69" s="40"/>
      <c r="E69" s="49"/>
      <c r="F69" s="50"/>
      <c r="G69" s="73" t="s">
        <v>45</v>
      </c>
      <c r="H69" s="73"/>
      <c r="I69" s="37">
        <v>-35</v>
      </c>
      <c r="J69" s="62">
        <f>IF(D66=B65,B67,IF(D66=B67,B65,0))</f>
        <v>0</v>
      </c>
      <c r="K69" s="39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42">
        <v>36</v>
      </c>
      <c r="D70" s="43"/>
      <c r="E70" s="53" t="s">
        <v>31</v>
      </c>
      <c r="F70" s="45"/>
      <c r="G70" s="72"/>
      <c r="H70" s="72"/>
      <c r="I70" s="37"/>
      <c r="J70" s="37"/>
      <c r="K70" s="42">
        <v>38</v>
      </c>
      <c r="L70" s="43"/>
      <c r="M70" s="44" t="s">
        <v>30</v>
      </c>
      <c r="N70" s="56"/>
      <c r="O70" s="56"/>
    </row>
    <row r="71" spans="1:15" ht="12.75">
      <c r="A71" s="37">
        <v>-19</v>
      </c>
      <c r="B71" s="62">
        <f>IF(D51=B50,B52,IF(D51=B52,B50,0))</f>
        <v>0</v>
      </c>
      <c r="C71" s="47" t="str">
        <f>IF(E51=C50,C52,IF(E51=C52,C50,0))</f>
        <v>Габдракипов Ринат</v>
      </c>
      <c r="D71" s="64"/>
      <c r="E71" s="37">
        <v>-37</v>
      </c>
      <c r="F71" s="62">
        <f>IF(F68=D66,D70,IF(F68=D70,D66,0))</f>
        <v>0</v>
      </c>
      <c r="G71" s="39" t="str">
        <f>IF(G68=E66,E70,IF(G68=E70,E66,0))</f>
        <v>Габдракипов Ринат</v>
      </c>
      <c r="H71" s="40"/>
      <c r="I71" s="37">
        <v>-36</v>
      </c>
      <c r="J71" s="62">
        <f>IF(D70=B69,B71,IF(D70=B71,B69,0))</f>
        <v>0</v>
      </c>
      <c r="K71" s="47" t="str">
        <f>IF(E70=C69,C71,IF(E70=C71,C69,0))</f>
        <v>Шишелов Никита</v>
      </c>
      <c r="L71" s="40"/>
      <c r="M71" s="36"/>
      <c r="N71" s="335" t="s">
        <v>46</v>
      </c>
      <c r="O71" s="33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62">
        <f>IF(L70=J69,J71,IF(L70=J71,J69,0))</f>
        <v>0</v>
      </c>
      <c r="M72" s="39" t="str">
        <f>IF(M70=K69,K71,IF(M70=K71,K69,0))</f>
        <v>_</v>
      </c>
      <c r="N72" s="56"/>
      <c r="O72" s="56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35" t="s">
        <v>48</v>
      </c>
      <c r="O73" s="33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7" t="s">
        <v>52</v>
      </c>
      <c r="B1" s="277"/>
      <c r="C1" s="277"/>
      <c r="D1" s="277"/>
      <c r="E1" s="277"/>
      <c r="F1" s="277"/>
      <c r="G1" s="277"/>
      <c r="H1" s="277"/>
      <c r="I1" s="277"/>
    </row>
    <row r="2" spans="1:9" ht="13.5" thickBot="1">
      <c r="A2" s="283" t="s">
        <v>53</v>
      </c>
      <c r="B2" s="283"/>
      <c r="C2" s="283"/>
      <c r="D2" s="283"/>
      <c r="E2" s="283"/>
      <c r="F2" s="283"/>
      <c r="G2" s="283"/>
      <c r="H2" s="283"/>
      <c r="I2" s="283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117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43345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9" ht="18">
      <c r="A8" s="133">
        <v>350</v>
      </c>
      <c r="B8" s="134" t="s">
        <v>118</v>
      </c>
      <c r="C8" s="31">
        <v>1</v>
      </c>
      <c r="D8" s="32" t="str">
        <f>В!K21</f>
        <v>Максютов Азат</v>
      </c>
      <c r="E8" s="33"/>
      <c r="F8" s="1"/>
      <c r="G8" s="1"/>
      <c r="H8" s="1"/>
      <c r="I8" s="1"/>
    </row>
    <row r="9" spans="1:9" ht="18">
      <c r="A9" s="133">
        <v>4556</v>
      </c>
      <c r="B9" s="134" t="s">
        <v>17</v>
      </c>
      <c r="C9" s="31">
        <v>2</v>
      </c>
      <c r="D9" s="32" t="str">
        <f>В!K32</f>
        <v>Байрамалов Леонид</v>
      </c>
      <c r="E9" s="1"/>
      <c r="F9" s="1"/>
      <c r="G9" s="1"/>
      <c r="H9" s="1"/>
      <c r="I9" s="1"/>
    </row>
    <row r="10" spans="1:9" ht="18">
      <c r="A10" s="133">
        <v>3575</v>
      </c>
      <c r="B10" s="134" t="s">
        <v>79</v>
      </c>
      <c r="C10" s="31">
        <v>3</v>
      </c>
      <c r="D10" s="32" t="str">
        <f>В!M44</f>
        <v>Хафизов Булат</v>
      </c>
      <c r="E10" s="1"/>
      <c r="F10" s="1"/>
      <c r="G10" s="1"/>
      <c r="H10" s="1"/>
      <c r="I10" s="1"/>
    </row>
    <row r="11" spans="1:9" ht="18">
      <c r="A11" s="133">
        <v>2616</v>
      </c>
      <c r="B11" s="134" t="s">
        <v>20</v>
      </c>
      <c r="C11" s="31">
        <v>4</v>
      </c>
      <c r="D11" s="32" t="str">
        <f>В!M52</f>
        <v>Альмухаметов Артур</v>
      </c>
      <c r="E11" s="1"/>
      <c r="F11" s="1"/>
      <c r="G11" s="1"/>
      <c r="H11" s="1"/>
      <c r="I11" s="1"/>
    </row>
    <row r="12" spans="1:9" ht="18">
      <c r="A12" s="133">
        <v>5700</v>
      </c>
      <c r="B12" s="134" t="s">
        <v>119</v>
      </c>
      <c r="C12" s="31">
        <v>5</v>
      </c>
      <c r="D12" s="32" t="str">
        <f>В!E56</f>
        <v>Ишметов Александр</v>
      </c>
      <c r="E12" s="1"/>
      <c r="F12" s="1"/>
      <c r="G12" s="1"/>
      <c r="H12" s="1"/>
      <c r="I12" s="1"/>
    </row>
    <row r="13" spans="1:9" ht="18">
      <c r="A13" s="133">
        <v>5609</v>
      </c>
      <c r="B13" s="134" t="s">
        <v>120</v>
      </c>
      <c r="C13" s="31">
        <v>6</v>
      </c>
      <c r="D13" s="32" t="str">
        <f>В!E58</f>
        <v>Пехенько Кирилл</v>
      </c>
      <c r="E13" s="1"/>
      <c r="F13" s="1"/>
      <c r="G13" s="1"/>
      <c r="H13" s="1"/>
      <c r="I13" s="1"/>
    </row>
    <row r="14" spans="1:9" ht="18">
      <c r="A14" s="133">
        <v>4849</v>
      </c>
      <c r="B14" s="134" t="s">
        <v>21</v>
      </c>
      <c r="C14" s="31">
        <v>7</v>
      </c>
      <c r="D14" s="32" t="str">
        <f>В!E61</f>
        <v>Насыров Эмиль</v>
      </c>
      <c r="E14" s="1"/>
      <c r="F14" s="1"/>
      <c r="G14" s="1"/>
      <c r="H14" s="1"/>
      <c r="I14" s="1"/>
    </row>
    <row r="15" spans="1:9" ht="18">
      <c r="A15" s="133">
        <v>4465</v>
      </c>
      <c r="B15" s="135" t="s">
        <v>121</v>
      </c>
      <c r="C15" s="31">
        <v>8</v>
      </c>
      <c r="D15" s="32" t="str">
        <f>В!E63</f>
        <v>Андрющенко Александр</v>
      </c>
      <c r="E15" s="1"/>
      <c r="F15" s="1"/>
      <c r="G15" s="1"/>
      <c r="H15" s="1"/>
      <c r="I15" s="1"/>
    </row>
    <row r="16" spans="1:9" ht="18">
      <c r="A16" s="133">
        <v>5849</v>
      </c>
      <c r="B16" s="134" t="s">
        <v>22</v>
      </c>
      <c r="C16" s="31">
        <v>9</v>
      </c>
      <c r="D16" s="32" t="str">
        <f>В!M58</f>
        <v>Сережин Владимир</v>
      </c>
      <c r="E16" s="1"/>
      <c r="F16" s="1"/>
      <c r="G16" s="1"/>
      <c r="H16" s="1"/>
      <c r="I16" s="1"/>
    </row>
    <row r="17" spans="1:9" ht="18">
      <c r="A17" s="133">
        <v>5616</v>
      </c>
      <c r="B17" s="134" t="s">
        <v>113</v>
      </c>
      <c r="C17" s="31">
        <v>10</v>
      </c>
      <c r="D17" s="32" t="str">
        <f>В!M61</f>
        <v>Салимянов Руслан</v>
      </c>
      <c r="E17" s="1"/>
      <c r="F17" s="1"/>
      <c r="G17" s="1"/>
      <c r="H17" s="1"/>
      <c r="I17" s="1"/>
    </row>
    <row r="18" spans="1:9" ht="18">
      <c r="A18" s="133">
        <v>6029</v>
      </c>
      <c r="B18" s="134" t="s">
        <v>114</v>
      </c>
      <c r="C18" s="31">
        <v>11</v>
      </c>
      <c r="D18" s="32" t="str">
        <f>В!M65</f>
        <v>Фирсов Денис</v>
      </c>
      <c r="E18" s="1"/>
      <c r="F18" s="1"/>
      <c r="G18" s="1"/>
      <c r="H18" s="1"/>
      <c r="I18" s="1"/>
    </row>
    <row r="19" spans="1:9" ht="18">
      <c r="A19" s="133">
        <v>5485</v>
      </c>
      <c r="B19" s="134" t="s">
        <v>115</v>
      </c>
      <c r="C19" s="31">
        <v>12</v>
      </c>
      <c r="D19" s="32" t="str">
        <f>В!M67</f>
        <v>Абдулжелилов Ибрагим</v>
      </c>
      <c r="E19" s="1"/>
      <c r="F19" s="1"/>
      <c r="G19" s="1"/>
      <c r="H19" s="1"/>
      <c r="I19" s="1"/>
    </row>
    <row r="20" spans="1:9" ht="18">
      <c r="A20" s="133">
        <v>6677</v>
      </c>
      <c r="B20" s="134" t="s">
        <v>26</v>
      </c>
      <c r="C20" s="31">
        <v>13</v>
      </c>
      <c r="D20" s="32" t="str">
        <f>В!G68</f>
        <v>Давлетбаев Ильдар</v>
      </c>
      <c r="E20" s="1"/>
      <c r="F20" s="1"/>
      <c r="G20" s="1"/>
      <c r="H20" s="1"/>
      <c r="I20" s="1"/>
    </row>
    <row r="21" spans="1:9" ht="18">
      <c r="A21" s="133">
        <v>788</v>
      </c>
      <c r="B21" s="134" t="s">
        <v>111</v>
      </c>
      <c r="C21" s="31">
        <v>14</v>
      </c>
      <c r="D21" s="32" t="str">
        <f>В!G71</f>
        <v>Бобровников Александр</v>
      </c>
      <c r="E21" s="1"/>
      <c r="F21" s="1"/>
      <c r="G21" s="1"/>
      <c r="H21" s="1"/>
      <c r="I21" s="1"/>
    </row>
    <row r="22" spans="1:9" ht="18">
      <c r="A22" s="133">
        <v>7008</v>
      </c>
      <c r="B22" s="134" t="s">
        <v>116</v>
      </c>
      <c r="C22" s="31">
        <v>15</v>
      </c>
      <c r="D22" s="32" t="str">
        <f>В!M70</f>
        <v>Нестеренко Георгий</v>
      </c>
      <c r="E22" s="1"/>
      <c r="F22" s="1"/>
      <c r="G22" s="1"/>
      <c r="H22" s="1"/>
      <c r="I22" s="1"/>
    </row>
    <row r="23" spans="1:9" ht="18">
      <c r="A23" s="133"/>
      <c r="B23" s="134" t="s">
        <v>32</v>
      </c>
      <c r="C23" s="31">
        <v>16</v>
      </c>
      <c r="D23" s="32" t="str">
        <f>В!M72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49</v>
      </c>
      <c r="B1" s="330" t="s">
        <v>50</v>
      </c>
      <c r="C1" s="331"/>
      <c r="D1" s="332" t="s">
        <v>51</v>
      </c>
      <c r="E1" s="333"/>
    </row>
    <row r="2" spans="1:5" ht="12.75">
      <c r="A2" s="76">
        <v>1</v>
      </c>
      <c r="B2" s="77">
        <f>Ср!D7</f>
        <v>0</v>
      </c>
      <c r="C2" s="78" t="str">
        <f>Ср!E7</f>
        <v>Хафизов Булат</v>
      </c>
      <c r="D2" s="79" t="str">
        <f>Ср!C38</f>
        <v>_</v>
      </c>
      <c r="E2" s="80">
        <f>Ср!B38</f>
        <v>0</v>
      </c>
    </row>
    <row r="3" spans="1:5" ht="12.75">
      <c r="A3" s="76">
        <v>2</v>
      </c>
      <c r="B3" s="77">
        <f>Ср!D11</f>
        <v>0</v>
      </c>
      <c r="C3" s="78" t="str">
        <f>Ср!E11</f>
        <v>Самушков Сергей</v>
      </c>
      <c r="D3" s="79" t="str">
        <f>Ср!C40</f>
        <v>Толкачев Иван</v>
      </c>
      <c r="E3" s="80">
        <f>Ср!B40</f>
        <v>0</v>
      </c>
    </row>
    <row r="4" spans="1:5" ht="12.75">
      <c r="A4" s="76">
        <v>3</v>
      </c>
      <c r="B4" s="77">
        <f>Ср!D15</f>
        <v>0</v>
      </c>
      <c r="C4" s="78" t="str">
        <f>Ср!E15</f>
        <v>Салимянов Руслан</v>
      </c>
      <c r="D4" s="79" t="str">
        <f>Ср!C42</f>
        <v>Семенов Игорь</v>
      </c>
      <c r="E4" s="80">
        <f>Ср!B42</f>
        <v>0</v>
      </c>
    </row>
    <row r="5" spans="1:5" ht="12.75">
      <c r="A5" s="76">
        <v>4</v>
      </c>
      <c r="B5" s="77">
        <f>Ср!D19</f>
        <v>0</v>
      </c>
      <c r="C5" s="78" t="str">
        <f>Ср!E19</f>
        <v>Ишметов Александр</v>
      </c>
      <c r="D5" s="79" t="str">
        <f>Ср!C44</f>
        <v>Ганиева Светлана</v>
      </c>
      <c r="E5" s="80">
        <f>Ср!B44</f>
        <v>0</v>
      </c>
    </row>
    <row r="6" spans="1:5" ht="12.75">
      <c r="A6" s="76">
        <v>5</v>
      </c>
      <c r="B6" s="77">
        <f>Ср!D23</f>
        <v>0</v>
      </c>
      <c r="C6" s="78" t="str">
        <f>Ср!E23</f>
        <v>Идрисов Денис</v>
      </c>
      <c r="D6" s="79" t="str">
        <f>Ср!C46</f>
        <v>Шишелов Никита</v>
      </c>
      <c r="E6" s="80">
        <f>Ср!B46</f>
        <v>0</v>
      </c>
    </row>
    <row r="7" spans="1:5" ht="12.75">
      <c r="A7" s="76">
        <v>6</v>
      </c>
      <c r="B7" s="77">
        <f>Ср!D27</f>
        <v>0</v>
      </c>
      <c r="C7" s="78" t="str">
        <f>Ср!E27</f>
        <v>Андрющенко Александр</v>
      </c>
      <c r="D7" s="79" t="str">
        <f>Ср!C48</f>
        <v>Небера Максим</v>
      </c>
      <c r="E7" s="80">
        <f>Ср!B48</f>
        <v>0</v>
      </c>
    </row>
    <row r="8" spans="1:5" ht="12.75">
      <c r="A8" s="76">
        <v>7</v>
      </c>
      <c r="B8" s="77">
        <f>Ср!D31</f>
        <v>0</v>
      </c>
      <c r="C8" s="78" t="str">
        <f>Ср!E31</f>
        <v>Асфандияров Роман</v>
      </c>
      <c r="D8" s="79" t="str">
        <f>Ср!C50</f>
        <v>Давлетбаев Ильдар</v>
      </c>
      <c r="E8" s="80">
        <f>Ср!B50</f>
        <v>0</v>
      </c>
    </row>
    <row r="9" spans="1:5" ht="12.75">
      <c r="A9" s="76">
        <v>8</v>
      </c>
      <c r="B9" s="77">
        <f>Ср!D35</f>
        <v>0</v>
      </c>
      <c r="C9" s="78" t="str">
        <f>Ср!E35</f>
        <v>Андрющенко Матвей</v>
      </c>
      <c r="D9" s="79" t="str">
        <f>Ср!C52</f>
        <v>Габдракипов Ринат</v>
      </c>
      <c r="E9" s="80">
        <f>Ср!B52</f>
        <v>0</v>
      </c>
    </row>
    <row r="10" spans="1:5" ht="12.75">
      <c r="A10" s="76">
        <v>9</v>
      </c>
      <c r="B10" s="77">
        <f>Ср!F9</f>
        <v>0</v>
      </c>
      <c r="C10" s="78" t="str">
        <f>Ср!G9</f>
        <v>Хафизов Булат</v>
      </c>
      <c r="D10" s="79" t="str">
        <f>Ср!E53</f>
        <v>Самушков Сергей</v>
      </c>
      <c r="E10" s="80">
        <f>Ср!D53</f>
        <v>0</v>
      </c>
    </row>
    <row r="11" spans="1:5" ht="12.75">
      <c r="A11" s="76">
        <v>10</v>
      </c>
      <c r="B11" s="77">
        <f>Ср!F17</f>
        <v>0</v>
      </c>
      <c r="C11" s="78" t="str">
        <f>Ср!G17</f>
        <v>Ишметов Александр</v>
      </c>
      <c r="D11" s="79" t="str">
        <f>Ср!E49</f>
        <v>Салимянов Руслан</v>
      </c>
      <c r="E11" s="80">
        <f>Ср!D49</f>
        <v>0</v>
      </c>
    </row>
    <row r="12" spans="1:5" ht="12.75">
      <c r="A12" s="76">
        <v>11</v>
      </c>
      <c r="B12" s="77">
        <f>Ср!F25</f>
        <v>0</v>
      </c>
      <c r="C12" s="78" t="str">
        <f>Ср!G25</f>
        <v>Идрисов Денис</v>
      </c>
      <c r="D12" s="79" t="str">
        <f>Ср!E45</f>
        <v>Андрющенко Александр</v>
      </c>
      <c r="E12" s="80">
        <f>Ср!D45</f>
        <v>0</v>
      </c>
    </row>
    <row r="13" spans="1:5" ht="12.75">
      <c r="A13" s="76">
        <v>12</v>
      </c>
      <c r="B13" s="77">
        <f>Ср!F33</f>
        <v>0</v>
      </c>
      <c r="C13" s="78" t="str">
        <f>Ср!G33</f>
        <v>Андрющенко Матвей</v>
      </c>
      <c r="D13" s="79" t="str">
        <f>Ср!E41</f>
        <v>Асфандияров Роман</v>
      </c>
      <c r="E13" s="80">
        <f>Ср!D41</f>
        <v>0</v>
      </c>
    </row>
    <row r="14" spans="1:5" ht="12.75">
      <c r="A14" s="76">
        <v>13</v>
      </c>
      <c r="B14" s="77">
        <f>Ср!H13</f>
        <v>0</v>
      </c>
      <c r="C14" s="78" t="str">
        <f>Ср!I13</f>
        <v>Ишметов Александр</v>
      </c>
      <c r="D14" s="79" t="str">
        <f>Ср!I38</f>
        <v>Хафизов Булат</v>
      </c>
      <c r="E14" s="80">
        <f>Ср!H38</f>
        <v>0</v>
      </c>
    </row>
    <row r="15" spans="1:5" ht="12.75">
      <c r="A15" s="76">
        <v>14</v>
      </c>
      <c r="B15" s="77">
        <f>Ср!H29</f>
        <v>0</v>
      </c>
      <c r="C15" s="78" t="str">
        <f>Ср!I29</f>
        <v>Идрисов Денис</v>
      </c>
      <c r="D15" s="79" t="str">
        <f>Ср!I46</f>
        <v>Андрющенко Матвей</v>
      </c>
      <c r="E15" s="80">
        <f>Ср!H46</f>
        <v>0</v>
      </c>
    </row>
    <row r="16" spans="1:5" ht="12.75">
      <c r="A16" s="76">
        <v>15</v>
      </c>
      <c r="B16" s="77">
        <f>Ср!J21</f>
        <v>0</v>
      </c>
      <c r="C16" s="78" t="str">
        <f>Ср!K21</f>
        <v>Идрисов Денис</v>
      </c>
      <c r="D16" s="79" t="str">
        <f>Ср!K32</f>
        <v>Ишметов Александр</v>
      </c>
      <c r="E16" s="80">
        <f>Ср!J32</f>
        <v>0</v>
      </c>
    </row>
    <row r="17" spans="1:5" ht="12.75">
      <c r="A17" s="76">
        <v>16</v>
      </c>
      <c r="B17" s="77">
        <f>Ср!D39</f>
        <v>0</v>
      </c>
      <c r="C17" s="78" t="str">
        <f>Ср!E39</f>
        <v>Толкачев Иван</v>
      </c>
      <c r="D17" s="79" t="str">
        <f>Ср!C65</f>
        <v>_</v>
      </c>
      <c r="E17" s="80">
        <f>Ср!B65</f>
        <v>0</v>
      </c>
    </row>
    <row r="18" spans="1:5" ht="12.75">
      <c r="A18" s="76">
        <v>17</v>
      </c>
      <c r="B18" s="77">
        <f>Ср!D43</f>
        <v>0</v>
      </c>
      <c r="C18" s="78" t="str">
        <f>Ср!E43</f>
        <v>Ганиева Светлана</v>
      </c>
      <c r="D18" s="79" t="str">
        <f>Ср!C67</f>
        <v>Семенов Игорь</v>
      </c>
      <c r="E18" s="80">
        <f>Ср!B67</f>
        <v>0</v>
      </c>
    </row>
    <row r="19" spans="1:5" ht="12.75">
      <c r="A19" s="76">
        <v>18</v>
      </c>
      <c r="B19" s="77">
        <f>Ср!D47</f>
        <v>0</v>
      </c>
      <c r="C19" s="78" t="str">
        <f>Ср!E47</f>
        <v>Небера Максим</v>
      </c>
      <c r="D19" s="79" t="str">
        <f>Ср!C69</f>
        <v>Шишелов Никита</v>
      </c>
      <c r="E19" s="80">
        <f>Ср!B69</f>
        <v>0</v>
      </c>
    </row>
    <row r="20" spans="1:5" ht="12.75">
      <c r="A20" s="76">
        <v>19</v>
      </c>
      <c r="B20" s="77">
        <f>Ср!D51</f>
        <v>0</v>
      </c>
      <c r="C20" s="78" t="str">
        <f>Ср!E51</f>
        <v>Давлетбаев Ильдар</v>
      </c>
      <c r="D20" s="79" t="str">
        <f>Ср!C71</f>
        <v>Габдракипов Ринат</v>
      </c>
      <c r="E20" s="80">
        <f>Ср!B71</f>
        <v>0</v>
      </c>
    </row>
    <row r="21" spans="1:5" ht="12.75">
      <c r="A21" s="76">
        <v>20</v>
      </c>
      <c r="B21" s="77">
        <f>Ср!F40</f>
        <v>0</v>
      </c>
      <c r="C21" s="78" t="str">
        <f>Ср!G40</f>
        <v>Асфандияров Роман</v>
      </c>
      <c r="D21" s="79" t="str">
        <f>Ср!I55</f>
        <v>Толкачев Иван</v>
      </c>
      <c r="E21" s="80">
        <f>Ср!H55</f>
        <v>0</v>
      </c>
    </row>
    <row r="22" spans="1:5" ht="12.75">
      <c r="A22" s="76">
        <v>21</v>
      </c>
      <c r="B22" s="77">
        <f>Ср!F44</f>
        <v>0</v>
      </c>
      <c r="C22" s="78" t="str">
        <f>Ср!G44</f>
        <v>Андрющенко Александр</v>
      </c>
      <c r="D22" s="79" t="str">
        <f>Ср!I57</f>
        <v>Ганиева Светлана</v>
      </c>
      <c r="E22" s="80">
        <f>Ср!H57</f>
        <v>0</v>
      </c>
    </row>
    <row r="23" spans="1:5" ht="12.75">
      <c r="A23" s="76">
        <v>22</v>
      </c>
      <c r="B23" s="77">
        <f>Ср!F48</f>
        <v>0</v>
      </c>
      <c r="C23" s="78" t="str">
        <f>Ср!G48</f>
        <v>Салимянов Руслан</v>
      </c>
      <c r="D23" s="79" t="str">
        <f>Ср!I59</f>
        <v>Небера Максим</v>
      </c>
      <c r="E23" s="80">
        <f>Ср!H59</f>
        <v>0</v>
      </c>
    </row>
    <row r="24" spans="1:5" ht="12.75">
      <c r="A24" s="76">
        <v>23</v>
      </c>
      <c r="B24" s="77">
        <f>Ср!F52</f>
        <v>0</v>
      </c>
      <c r="C24" s="78" t="str">
        <f>Ср!G52</f>
        <v>Давлетбаев Ильдар</v>
      </c>
      <c r="D24" s="79" t="str">
        <f>Ср!I61</f>
        <v>Самушков Сергей</v>
      </c>
      <c r="E24" s="80">
        <f>Ср!H61</f>
        <v>0</v>
      </c>
    </row>
    <row r="25" spans="1:5" ht="12.75">
      <c r="A25" s="76">
        <v>24</v>
      </c>
      <c r="B25" s="77">
        <f>Ср!H42</f>
        <v>0</v>
      </c>
      <c r="C25" s="78" t="str">
        <f>Ср!I42</f>
        <v>Андрющенко Александр</v>
      </c>
      <c r="D25" s="79" t="str">
        <f>Ср!C60</f>
        <v>Асфандияров Роман</v>
      </c>
      <c r="E25" s="80">
        <f>Ср!B60</f>
        <v>0</v>
      </c>
    </row>
    <row r="26" spans="1:5" ht="12.75">
      <c r="A26" s="76">
        <v>25</v>
      </c>
      <c r="B26" s="77">
        <f>Ср!H50</f>
        <v>0</v>
      </c>
      <c r="C26" s="78" t="str">
        <f>Ср!I50</f>
        <v>Салимянов Руслан</v>
      </c>
      <c r="D26" s="79" t="str">
        <f>Ср!C62</f>
        <v>Давлетбаев Ильдар</v>
      </c>
      <c r="E26" s="80">
        <f>Ср!B62</f>
        <v>0</v>
      </c>
    </row>
    <row r="27" spans="1:5" ht="12.75">
      <c r="A27" s="76">
        <v>26</v>
      </c>
      <c r="B27" s="77">
        <f>Ср!J40</f>
        <v>0</v>
      </c>
      <c r="C27" s="78" t="str">
        <f>Ср!K40</f>
        <v>Хафизов Булат</v>
      </c>
      <c r="D27" s="79" t="str">
        <f>Ср!C55</f>
        <v>Андрющенко Александр</v>
      </c>
      <c r="E27" s="80">
        <f>Ср!B55</f>
        <v>0</v>
      </c>
    </row>
    <row r="28" spans="1:5" ht="12.75">
      <c r="A28" s="76">
        <v>27</v>
      </c>
      <c r="B28" s="77">
        <f>Ср!J48</f>
        <v>0</v>
      </c>
      <c r="C28" s="78" t="str">
        <f>Ср!K48</f>
        <v>Салимянов Руслан</v>
      </c>
      <c r="D28" s="79" t="str">
        <f>Ср!C57</f>
        <v>Андрющенко Матвей</v>
      </c>
      <c r="E28" s="80">
        <f>Ср!B57</f>
        <v>0</v>
      </c>
    </row>
    <row r="29" spans="1:5" ht="12.75">
      <c r="A29" s="76">
        <v>28</v>
      </c>
      <c r="B29" s="77">
        <f>Ср!L44</f>
        <v>0</v>
      </c>
      <c r="C29" s="78" t="str">
        <f>Ср!M44</f>
        <v>Салимянов Руслан</v>
      </c>
      <c r="D29" s="79" t="str">
        <f>Ср!M52</f>
        <v>Хафизов Булат</v>
      </c>
      <c r="E29" s="80">
        <f>Ср!L52</f>
        <v>0</v>
      </c>
    </row>
    <row r="30" spans="1:5" ht="12.75">
      <c r="A30" s="76">
        <v>29</v>
      </c>
      <c r="B30" s="77">
        <f>Ср!D56</f>
        <v>0</v>
      </c>
      <c r="C30" s="78" t="str">
        <f>Ср!E56</f>
        <v>Андрющенко Матвей</v>
      </c>
      <c r="D30" s="79" t="str">
        <f>Ср!E58</f>
        <v>Андрющенко Александр</v>
      </c>
      <c r="E30" s="80">
        <f>Ср!D58</f>
        <v>0</v>
      </c>
    </row>
    <row r="31" spans="1:5" ht="12.75">
      <c r="A31" s="76">
        <v>30</v>
      </c>
      <c r="B31" s="77">
        <f>Ср!D61</f>
        <v>0</v>
      </c>
      <c r="C31" s="78" t="str">
        <f>Ср!E61</f>
        <v>Давлетбаев Ильдар</v>
      </c>
      <c r="D31" s="79" t="str">
        <f>Ср!E63</f>
        <v>Асфандияров Роман</v>
      </c>
      <c r="E31" s="80">
        <f>Ср!D63</f>
        <v>0</v>
      </c>
    </row>
    <row r="32" spans="1:5" ht="12.75">
      <c r="A32" s="76">
        <v>31</v>
      </c>
      <c r="B32" s="77">
        <f>Ср!J56</f>
        <v>0</v>
      </c>
      <c r="C32" s="78" t="str">
        <f>Ср!K56</f>
        <v>Толкачев Иван</v>
      </c>
      <c r="D32" s="79" t="str">
        <f>Ср!K64</f>
        <v>Ганиева Светлана</v>
      </c>
      <c r="E32" s="80">
        <f>Ср!J64</f>
        <v>0</v>
      </c>
    </row>
    <row r="33" spans="1:5" ht="12.75">
      <c r="A33" s="76">
        <v>32</v>
      </c>
      <c r="B33" s="77">
        <f>Ср!J60</f>
        <v>0</v>
      </c>
      <c r="C33" s="78" t="str">
        <f>Ср!K60</f>
        <v>Небера Максим</v>
      </c>
      <c r="D33" s="79" t="str">
        <f>Ср!K66</f>
        <v>Самушков Сергей</v>
      </c>
      <c r="E33" s="80">
        <f>Ср!J66</f>
        <v>0</v>
      </c>
    </row>
    <row r="34" spans="1:5" ht="12.75">
      <c r="A34" s="76">
        <v>33</v>
      </c>
      <c r="B34" s="77">
        <f>Ср!L58</f>
        <v>0</v>
      </c>
      <c r="C34" s="78" t="str">
        <f>Ср!M58</f>
        <v>Небера Максим</v>
      </c>
      <c r="D34" s="79" t="str">
        <f>Ср!M61</f>
        <v>Толкачев Иван</v>
      </c>
      <c r="E34" s="80">
        <f>Ср!L61</f>
        <v>0</v>
      </c>
    </row>
    <row r="35" spans="1:5" ht="12.75">
      <c r="A35" s="76">
        <v>34</v>
      </c>
      <c r="B35" s="77">
        <f>Ср!L65</f>
        <v>0</v>
      </c>
      <c r="C35" s="78" t="str">
        <f>Ср!M65</f>
        <v>Самушков Сергей</v>
      </c>
      <c r="D35" s="79" t="str">
        <f>Ср!M67</f>
        <v>Ганиева Светлана</v>
      </c>
      <c r="E35" s="80">
        <f>Ср!L67</f>
        <v>0</v>
      </c>
    </row>
    <row r="36" spans="1:5" ht="12.75">
      <c r="A36" s="76">
        <v>35</v>
      </c>
      <c r="B36" s="77">
        <f>Ср!D66</f>
        <v>0</v>
      </c>
      <c r="C36" s="78" t="str">
        <f>Ср!E66</f>
        <v>Семенов Игорь</v>
      </c>
      <c r="D36" s="79" t="str">
        <f>Ср!K69</f>
        <v>_</v>
      </c>
      <c r="E36" s="80">
        <f>Ср!J69</f>
        <v>0</v>
      </c>
    </row>
    <row r="37" spans="1:5" ht="12.75">
      <c r="A37" s="76">
        <v>36</v>
      </c>
      <c r="B37" s="77">
        <f>Ср!D70</f>
        <v>0</v>
      </c>
      <c r="C37" s="78" t="str">
        <f>Ср!E70</f>
        <v>Габдракипов Ринат</v>
      </c>
      <c r="D37" s="79" t="str">
        <f>Ср!K71</f>
        <v>Шишелов Никита</v>
      </c>
      <c r="E37" s="80">
        <f>Ср!J71</f>
        <v>0</v>
      </c>
    </row>
    <row r="38" spans="1:5" ht="12.75">
      <c r="A38" s="76">
        <v>37</v>
      </c>
      <c r="B38" s="77">
        <f>Ср!F68</f>
        <v>0</v>
      </c>
      <c r="C38" s="78" t="str">
        <f>Ср!G68</f>
        <v>Семенов Игорь</v>
      </c>
      <c r="D38" s="79" t="str">
        <f>Ср!G71</f>
        <v>Габдракипов Ринат</v>
      </c>
      <c r="E38" s="80">
        <f>Ср!F71</f>
        <v>0</v>
      </c>
    </row>
    <row r="39" spans="1:5" ht="12.75">
      <c r="A39" s="76">
        <v>38</v>
      </c>
      <c r="B39" s="77">
        <f>Ср!L70</f>
        <v>0</v>
      </c>
      <c r="C39" s="78" t="str">
        <f>Ср!M70</f>
        <v>Шишелов Никита</v>
      </c>
      <c r="D39" s="79" t="str">
        <f>Ср!M72</f>
        <v>_</v>
      </c>
      <c r="E39" s="80">
        <f>Ср!L72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4" customFormat="1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86" t="str">
        <f>CONCATENATE(сВ!A3," ",сВ!F3,сВ!G3," ",сВ!H3," ",сВ!I3)</f>
        <v>LX Личный Чемпионат Республики Башкортостан. 34-й  тур. Высшая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CONCATENATE(сВ!A4," ",сВ!C4)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136">
        <f>сВ!A8</f>
        <v>350</v>
      </c>
      <c r="C6" s="137" t="str">
        <f>сВ!B8</f>
        <v>Максютов Азат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138">
        <v>1</v>
      </c>
      <c r="D7" s="139">
        <v>350</v>
      </c>
      <c r="E7" s="140" t="s">
        <v>118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136">
        <f>сВ!A23</f>
        <v>0</v>
      </c>
      <c r="C8" s="141" t="str">
        <f>сВ!B23</f>
        <v>_</v>
      </c>
      <c r="D8" s="142"/>
      <c r="E8" s="143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138">
        <v>9</v>
      </c>
      <c r="F9" s="139">
        <v>350</v>
      </c>
      <c r="G9" s="140" t="s">
        <v>118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136">
        <f>сВ!A16</f>
        <v>5849</v>
      </c>
      <c r="C10" s="137" t="str">
        <f>сВ!B16</f>
        <v>Андрющенко Александр</v>
      </c>
      <c r="D10" s="51"/>
      <c r="E10" s="143"/>
      <c r="F10" s="144"/>
      <c r="G10" s="143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138">
        <v>2</v>
      </c>
      <c r="D11" s="139">
        <v>4465</v>
      </c>
      <c r="E11" s="145" t="s">
        <v>121</v>
      </c>
      <c r="F11" s="146"/>
      <c r="G11" s="143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136">
        <f>сВ!A15</f>
        <v>4465</v>
      </c>
      <c r="C12" s="141" t="str">
        <f>сВ!B15</f>
        <v>Пехенько Кирилл</v>
      </c>
      <c r="D12" s="142"/>
      <c r="E12" s="36"/>
      <c r="F12" s="41"/>
      <c r="G12" s="143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138">
        <v>13</v>
      </c>
      <c r="H13" s="139">
        <v>350</v>
      </c>
      <c r="I13" s="140" t="s">
        <v>118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136">
        <f>сВ!A12</f>
        <v>5700</v>
      </c>
      <c r="C14" s="137" t="str">
        <f>сВ!B12</f>
        <v>Насыров Эмиль</v>
      </c>
      <c r="D14" s="51"/>
      <c r="E14" s="36"/>
      <c r="F14" s="41"/>
      <c r="G14" s="143"/>
      <c r="H14" s="144"/>
      <c r="I14" s="143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138">
        <v>3</v>
      </c>
      <c r="D15" s="139">
        <v>5700</v>
      </c>
      <c r="E15" s="147" t="s">
        <v>119</v>
      </c>
      <c r="F15" s="57"/>
      <c r="G15" s="143"/>
      <c r="H15" s="148"/>
      <c r="I15" s="143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136">
        <f>сВ!A19</f>
        <v>5485</v>
      </c>
      <c r="C16" s="141" t="str">
        <f>сВ!B19</f>
        <v>Абдулжелилов Ибрагим</v>
      </c>
      <c r="D16" s="142"/>
      <c r="E16" s="143"/>
      <c r="F16" s="57"/>
      <c r="G16" s="143"/>
      <c r="H16" s="148"/>
      <c r="I16" s="143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138">
        <v>10</v>
      </c>
      <c r="F17" s="139">
        <v>2616</v>
      </c>
      <c r="G17" s="145" t="s">
        <v>20</v>
      </c>
      <c r="H17" s="146"/>
      <c r="I17" s="143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136">
        <f>сВ!A20</f>
        <v>6677</v>
      </c>
      <c r="C18" s="137" t="str">
        <f>сВ!B20</f>
        <v>Давлетбаев Ильдар</v>
      </c>
      <c r="D18" s="51"/>
      <c r="E18" s="143"/>
      <c r="F18" s="144"/>
      <c r="G18" s="36"/>
      <c r="H18" s="41"/>
      <c r="I18" s="143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138">
        <v>4</v>
      </c>
      <c r="D19" s="139">
        <v>2616</v>
      </c>
      <c r="E19" s="145" t="s">
        <v>20</v>
      </c>
      <c r="F19" s="146"/>
      <c r="G19" s="36"/>
      <c r="H19" s="41"/>
      <c r="I19" s="143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136">
        <f>сВ!A11</f>
        <v>2616</v>
      </c>
      <c r="C20" s="141" t="str">
        <f>сВ!B11</f>
        <v>Ишметов Александр</v>
      </c>
      <c r="D20" s="142"/>
      <c r="E20" s="36"/>
      <c r="F20" s="41"/>
      <c r="G20" s="36"/>
      <c r="H20" s="41"/>
      <c r="I20" s="143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138">
        <v>15</v>
      </c>
      <c r="J21" s="139">
        <v>350</v>
      </c>
      <c r="K21" s="140" t="s">
        <v>118</v>
      </c>
      <c r="L21" s="140"/>
      <c r="M21" s="140"/>
      <c r="N21" s="140"/>
      <c r="O21" s="140"/>
    </row>
    <row r="22" spans="1:15" ht="12.75">
      <c r="A22" s="37">
        <v>3</v>
      </c>
      <c r="B22" s="136">
        <f>сВ!A10</f>
        <v>3575</v>
      </c>
      <c r="C22" s="137" t="str">
        <f>сВ!B10</f>
        <v>Байрамалов Леонид</v>
      </c>
      <c r="D22" s="51"/>
      <c r="E22" s="36"/>
      <c r="F22" s="41"/>
      <c r="G22" s="36"/>
      <c r="H22" s="41"/>
      <c r="I22" s="143"/>
      <c r="J22" s="149"/>
      <c r="K22" s="50"/>
      <c r="L22" s="50"/>
      <c r="M22" s="36"/>
      <c r="N22" s="285" t="s">
        <v>33</v>
      </c>
      <c r="O22" s="285"/>
    </row>
    <row r="23" spans="1:15" ht="12.75">
      <c r="A23" s="37"/>
      <c r="B23" s="41"/>
      <c r="C23" s="138">
        <v>5</v>
      </c>
      <c r="D23" s="139">
        <v>3575</v>
      </c>
      <c r="E23" s="140" t="s">
        <v>79</v>
      </c>
      <c r="F23" s="51"/>
      <c r="G23" s="36"/>
      <c r="H23" s="41"/>
      <c r="I23" s="143"/>
      <c r="J23" s="150"/>
      <c r="K23" s="50"/>
      <c r="L23" s="50"/>
      <c r="M23" s="36"/>
      <c r="N23" s="36"/>
      <c r="O23" s="36"/>
    </row>
    <row r="24" spans="1:15" ht="12.75">
      <c r="A24" s="37">
        <v>14</v>
      </c>
      <c r="B24" s="136">
        <f>сВ!A21</f>
        <v>788</v>
      </c>
      <c r="C24" s="141" t="str">
        <f>сВ!B21</f>
        <v>Нестеренко Георгий</v>
      </c>
      <c r="D24" s="142"/>
      <c r="E24" s="143"/>
      <c r="F24" s="57"/>
      <c r="G24" s="36"/>
      <c r="H24" s="41"/>
      <c r="I24" s="143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138">
        <v>11</v>
      </c>
      <c r="F25" s="139">
        <v>3575</v>
      </c>
      <c r="G25" s="140" t="s">
        <v>79</v>
      </c>
      <c r="H25" s="51"/>
      <c r="I25" s="143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136">
        <f>сВ!A18</f>
        <v>6029</v>
      </c>
      <c r="C26" s="137" t="str">
        <f>сВ!B18</f>
        <v>Фирсов Денис</v>
      </c>
      <c r="D26" s="51"/>
      <c r="E26" s="143"/>
      <c r="F26" s="144"/>
      <c r="G26" s="143"/>
      <c r="H26" s="57"/>
      <c r="I26" s="143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138">
        <v>6</v>
      </c>
      <c r="D27" s="139">
        <v>5609</v>
      </c>
      <c r="E27" s="145" t="s">
        <v>120</v>
      </c>
      <c r="F27" s="146"/>
      <c r="G27" s="143"/>
      <c r="H27" s="57"/>
      <c r="I27" s="143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136">
        <f>сВ!A13</f>
        <v>5609</v>
      </c>
      <c r="C28" s="141" t="str">
        <f>сВ!B13</f>
        <v>Альмухаметов Артур</v>
      </c>
      <c r="D28" s="142"/>
      <c r="E28" s="36"/>
      <c r="F28" s="41"/>
      <c r="G28" s="143"/>
      <c r="H28" s="57"/>
      <c r="I28" s="143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138">
        <v>14</v>
      </c>
      <c r="H29" s="139">
        <v>3575</v>
      </c>
      <c r="I29" s="145" t="s">
        <v>79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136">
        <f>сВ!A14</f>
        <v>4849</v>
      </c>
      <c r="C30" s="137" t="str">
        <f>сВ!B14</f>
        <v>Салимянов Руслан</v>
      </c>
      <c r="D30" s="51"/>
      <c r="E30" s="36"/>
      <c r="F30" s="41"/>
      <c r="G30" s="143"/>
      <c r="H30" s="14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138">
        <v>7</v>
      </c>
      <c r="D31" s="139">
        <v>5616</v>
      </c>
      <c r="E31" s="140" t="s">
        <v>113</v>
      </c>
      <c r="F31" s="51"/>
      <c r="G31" s="143"/>
      <c r="H31" s="15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136">
        <f>сВ!A17</f>
        <v>5616</v>
      </c>
      <c r="C32" s="141" t="str">
        <f>сВ!B17</f>
        <v>Сережин Владимир</v>
      </c>
      <c r="D32" s="142"/>
      <c r="E32" s="143"/>
      <c r="F32" s="57"/>
      <c r="G32" s="143"/>
      <c r="H32" s="151"/>
      <c r="I32" s="37">
        <v>-15</v>
      </c>
      <c r="J32" s="152">
        <f>IF(J21=H13,H29,IF(J21=H29,H13,0))</f>
        <v>3575</v>
      </c>
      <c r="K32" s="137" t="str">
        <f>IF(K21=I13,I29,IF(K21=I29,I13,0))</f>
        <v>Байрамалов Леонид</v>
      </c>
      <c r="L32" s="137"/>
      <c r="M32" s="147"/>
      <c r="N32" s="147"/>
      <c r="O32" s="147"/>
    </row>
    <row r="33" spans="1:15" ht="12.75">
      <c r="A33" s="37"/>
      <c r="B33" s="41"/>
      <c r="C33" s="36"/>
      <c r="D33" s="41"/>
      <c r="E33" s="138">
        <v>12</v>
      </c>
      <c r="F33" s="139">
        <v>4556</v>
      </c>
      <c r="G33" s="145" t="s">
        <v>17</v>
      </c>
      <c r="H33" s="153"/>
      <c r="I33" s="36"/>
      <c r="J33" s="36"/>
      <c r="K33" s="50"/>
      <c r="L33" s="50"/>
      <c r="M33" s="36"/>
      <c r="N33" s="285" t="s">
        <v>34</v>
      </c>
      <c r="O33" s="285"/>
    </row>
    <row r="34" spans="1:15" ht="12.75">
      <c r="A34" s="37">
        <v>15</v>
      </c>
      <c r="B34" s="136">
        <f>сВ!A22</f>
        <v>7008</v>
      </c>
      <c r="C34" s="137" t="str">
        <f>сВ!B22</f>
        <v>Бобровников Александр</v>
      </c>
      <c r="D34" s="51"/>
      <c r="E34" s="143"/>
      <c r="F34" s="14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138">
        <v>8</v>
      </c>
      <c r="D35" s="139">
        <v>4556</v>
      </c>
      <c r="E35" s="145" t="s">
        <v>17</v>
      </c>
      <c r="F35" s="15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136">
        <f>сВ!A9</f>
        <v>4556</v>
      </c>
      <c r="C36" s="141" t="str">
        <f>сВ!B9</f>
        <v>Хафизов Булат</v>
      </c>
      <c r="D36" s="15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152">
        <f>IF(D7=B6,B8,IF(D7=B8,B6,0))</f>
        <v>0</v>
      </c>
      <c r="C38" s="137" t="str">
        <f>IF(E7=C6,C8,IF(E7=C8,C6,0))</f>
        <v>_</v>
      </c>
      <c r="D38" s="40"/>
      <c r="E38" s="36"/>
      <c r="F38" s="36"/>
      <c r="G38" s="37">
        <v>-13</v>
      </c>
      <c r="H38" s="152">
        <f>IF(H13=F9,F17,IF(H13=F17,F9,0))</f>
        <v>2616</v>
      </c>
      <c r="I38" s="137" t="str">
        <f>IF(I13=G9,G17,IF(I13=G17,G9,0))</f>
        <v>Ишметов Александр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138">
        <v>16</v>
      </c>
      <c r="D39" s="139">
        <v>5849</v>
      </c>
      <c r="E39" s="155" t="s">
        <v>22</v>
      </c>
      <c r="F39" s="66"/>
      <c r="G39" s="36"/>
      <c r="H39" s="36"/>
      <c r="I39" s="143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152">
        <f>IF(D11=B10,B12,IF(D11=B12,B10,0))</f>
        <v>5849</v>
      </c>
      <c r="C40" s="141" t="str">
        <f>IF(E11=C10,C12,IF(E11=C12,C10,0))</f>
        <v>Андрющенко Александр</v>
      </c>
      <c r="D40" s="154"/>
      <c r="E40" s="138">
        <v>20</v>
      </c>
      <c r="F40" s="139">
        <v>5849</v>
      </c>
      <c r="G40" s="155" t="s">
        <v>22</v>
      </c>
      <c r="H40" s="66"/>
      <c r="I40" s="138">
        <v>26</v>
      </c>
      <c r="J40" s="139">
        <v>5609</v>
      </c>
      <c r="K40" s="155" t="s">
        <v>120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152">
        <f>IF(F33=D31,D35,IF(F33=D35,D31,0))</f>
        <v>5616</v>
      </c>
      <c r="E41" s="141" t="str">
        <f>IF(G33=E31,E35,IF(G33=E35,E31,0))</f>
        <v>Сережин Владимир</v>
      </c>
      <c r="F41" s="154"/>
      <c r="G41" s="143"/>
      <c r="H41" s="151"/>
      <c r="I41" s="143"/>
      <c r="J41" s="149"/>
      <c r="K41" s="143"/>
      <c r="L41" s="50"/>
      <c r="M41" s="36"/>
      <c r="N41" s="36"/>
      <c r="O41" s="36"/>
    </row>
    <row r="42" spans="1:15" ht="12.75">
      <c r="A42" s="37">
        <v>-3</v>
      </c>
      <c r="B42" s="152">
        <f>IF(D15=B14,B16,IF(D15=B16,B14,0))</f>
        <v>5485</v>
      </c>
      <c r="C42" s="137" t="str">
        <f>IF(E15=C14,C16,IF(E15=C16,C14,0))</f>
        <v>Абдулжелилов Ибрагим</v>
      </c>
      <c r="D42" s="40"/>
      <c r="E42" s="36"/>
      <c r="F42" s="36"/>
      <c r="G42" s="138">
        <v>24</v>
      </c>
      <c r="H42" s="139">
        <v>5609</v>
      </c>
      <c r="I42" s="156" t="s">
        <v>120</v>
      </c>
      <c r="J42" s="150"/>
      <c r="K42" s="143"/>
      <c r="L42" s="50"/>
      <c r="M42" s="36"/>
      <c r="N42" s="36"/>
      <c r="O42" s="36"/>
    </row>
    <row r="43" spans="1:15" ht="12.75">
      <c r="A43" s="37"/>
      <c r="B43" s="37"/>
      <c r="C43" s="138">
        <v>17</v>
      </c>
      <c r="D43" s="139">
        <v>5485</v>
      </c>
      <c r="E43" s="155" t="s">
        <v>115</v>
      </c>
      <c r="F43" s="66"/>
      <c r="G43" s="143"/>
      <c r="H43" s="50"/>
      <c r="I43" s="50"/>
      <c r="J43" s="50"/>
      <c r="K43" s="143"/>
      <c r="L43" s="50"/>
      <c r="M43" s="36"/>
      <c r="N43" s="36"/>
      <c r="O43" s="36"/>
    </row>
    <row r="44" spans="1:15" ht="12.75">
      <c r="A44" s="37">
        <v>-4</v>
      </c>
      <c r="B44" s="152">
        <f>IF(D19=B18,B20,IF(D19=B20,B18,0))</f>
        <v>6677</v>
      </c>
      <c r="C44" s="141" t="str">
        <f>IF(E19=C18,C20,IF(E19=C20,C18,0))</f>
        <v>Давлетбаев Ильдар</v>
      </c>
      <c r="D44" s="154"/>
      <c r="E44" s="138">
        <v>21</v>
      </c>
      <c r="F44" s="139">
        <v>5609</v>
      </c>
      <c r="G44" s="156" t="s">
        <v>120</v>
      </c>
      <c r="H44" s="66"/>
      <c r="I44" s="50"/>
      <c r="J44" s="50"/>
      <c r="K44" s="138">
        <v>28</v>
      </c>
      <c r="L44" s="139">
        <v>4556</v>
      </c>
      <c r="M44" s="155" t="s">
        <v>17</v>
      </c>
      <c r="N44" s="147"/>
      <c r="O44" s="147"/>
    </row>
    <row r="45" spans="1:15" ht="12.75">
      <c r="A45" s="37"/>
      <c r="B45" s="37"/>
      <c r="C45" s="37">
        <v>-11</v>
      </c>
      <c r="D45" s="152">
        <f>IF(F25=D23,D27,IF(F25=D27,D23,0))</f>
        <v>5609</v>
      </c>
      <c r="E45" s="141" t="str">
        <f>IF(G25=E23,E27,IF(G25=E27,E23,0))</f>
        <v>Альмухаметов Артур</v>
      </c>
      <c r="F45" s="154"/>
      <c r="G45" s="36"/>
      <c r="H45" s="36"/>
      <c r="I45" s="50"/>
      <c r="J45" s="50"/>
      <c r="K45" s="143"/>
      <c r="L45" s="50"/>
      <c r="M45" s="36"/>
      <c r="N45" s="285" t="s">
        <v>35</v>
      </c>
      <c r="O45" s="285"/>
    </row>
    <row r="46" spans="1:15" ht="12.75">
      <c r="A46" s="37">
        <v>-5</v>
      </c>
      <c r="B46" s="152">
        <f>IF(D23=B22,B24,IF(D23=B24,B22,0))</f>
        <v>788</v>
      </c>
      <c r="C46" s="137" t="str">
        <f>IF(E23=C22,C24,IF(E23=C24,C22,0))</f>
        <v>Нестеренко Георгий</v>
      </c>
      <c r="D46" s="40"/>
      <c r="E46" s="36"/>
      <c r="F46" s="36"/>
      <c r="G46" s="37">
        <v>-14</v>
      </c>
      <c r="H46" s="152">
        <f>IF(H29=F25,F33,IF(H29=F33,F25,0))</f>
        <v>4556</v>
      </c>
      <c r="I46" s="137" t="str">
        <f>IF(I29=G25,G33,IF(I29=G33,G25,0))</f>
        <v>Хафизов Булат</v>
      </c>
      <c r="J46" s="40"/>
      <c r="K46" s="143"/>
      <c r="L46" s="50"/>
      <c r="M46" s="50"/>
      <c r="N46" s="36"/>
      <c r="O46" s="36"/>
    </row>
    <row r="47" spans="1:15" ht="12.75">
      <c r="A47" s="37"/>
      <c r="B47" s="37"/>
      <c r="C47" s="138">
        <v>18</v>
      </c>
      <c r="D47" s="139">
        <v>6029</v>
      </c>
      <c r="E47" s="155" t="s">
        <v>114</v>
      </c>
      <c r="F47" s="66"/>
      <c r="G47" s="36"/>
      <c r="H47" s="36"/>
      <c r="I47" s="157"/>
      <c r="J47" s="50"/>
      <c r="K47" s="143"/>
      <c r="L47" s="50"/>
      <c r="M47" s="50"/>
      <c r="N47" s="36"/>
      <c r="O47" s="36"/>
    </row>
    <row r="48" spans="1:15" ht="12.75">
      <c r="A48" s="37">
        <v>-6</v>
      </c>
      <c r="B48" s="152">
        <f>IF(D27=B26,B28,IF(D27=B28,B26,0))</f>
        <v>6029</v>
      </c>
      <c r="C48" s="141" t="str">
        <f>IF(E27=C26,C28,IF(E27=C28,C26,0))</f>
        <v>Фирсов Денис</v>
      </c>
      <c r="D48" s="154"/>
      <c r="E48" s="138">
        <v>22</v>
      </c>
      <c r="F48" s="139">
        <v>5700</v>
      </c>
      <c r="G48" s="155" t="s">
        <v>119</v>
      </c>
      <c r="H48" s="66"/>
      <c r="I48" s="138">
        <v>27</v>
      </c>
      <c r="J48" s="139">
        <v>4556</v>
      </c>
      <c r="K48" s="156" t="s">
        <v>17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152">
        <f>IF(F17=D15,D19,IF(F17=D19,D15,0))</f>
        <v>5700</v>
      </c>
      <c r="E49" s="141" t="str">
        <f>IF(G17=E15,E19,IF(G17=E19,E15,0))</f>
        <v>Насыров Эмиль</v>
      </c>
      <c r="F49" s="154"/>
      <c r="G49" s="143"/>
      <c r="H49" s="151"/>
      <c r="I49" s="143"/>
      <c r="J49" s="149"/>
      <c r="K49" s="36"/>
      <c r="L49" s="36"/>
      <c r="M49" s="50"/>
      <c r="N49" s="36"/>
      <c r="O49" s="36"/>
    </row>
    <row r="50" spans="1:15" ht="12.75">
      <c r="A50" s="37">
        <v>-7</v>
      </c>
      <c r="B50" s="152">
        <f>IF(D31=B30,B32,IF(D31=B32,B30,0))</f>
        <v>4849</v>
      </c>
      <c r="C50" s="137" t="str">
        <f>IF(E31=C30,C32,IF(E31=C32,C30,0))</f>
        <v>Салимянов Руслан</v>
      </c>
      <c r="D50" s="40"/>
      <c r="E50" s="36"/>
      <c r="F50" s="36"/>
      <c r="G50" s="138">
        <v>25</v>
      </c>
      <c r="H50" s="139">
        <v>4465</v>
      </c>
      <c r="I50" s="156" t="s">
        <v>121</v>
      </c>
      <c r="J50" s="150"/>
      <c r="K50" s="36"/>
      <c r="L50" s="36"/>
      <c r="M50" s="50"/>
      <c r="N50" s="36"/>
      <c r="O50" s="36"/>
    </row>
    <row r="51" spans="1:15" ht="12.75">
      <c r="A51" s="37"/>
      <c r="B51" s="37"/>
      <c r="C51" s="138">
        <v>19</v>
      </c>
      <c r="D51" s="139">
        <v>4849</v>
      </c>
      <c r="E51" s="155" t="s">
        <v>21</v>
      </c>
      <c r="F51" s="66"/>
      <c r="G51" s="143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152">
        <f>IF(D35=B34,B36,IF(D35=B36,B34,0))</f>
        <v>7008</v>
      </c>
      <c r="C52" s="141" t="str">
        <f>IF(E35=C34,C36,IF(E35=C36,C34,0))</f>
        <v>Бобровников Александр</v>
      </c>
      <c r="D52" s="154"/>
      <c r="E52" s="138">
        <v>23</v>
      </c>
      <c r="F52" s="139">
        <v>4465</v>
      </c>
      <c r="G52" s="156" t="s">
        <v>121</v>
      </c>
      <c r="H52" s="66"/>
      <c r="I52" s="50"/>
      <c r="J52" s="50"/>
      <c r="K52" s="37">
        <v>-28</v>
      </c>
      <c r="L52" s="152">
        <f>IF(L44=J40,J48,IF(L44=J48,J40,0))</f>
        <v>5609</v>
      </c>
      <c r="M52" s="137" t="str">
        <f>IF(M44=K40,K48,IF(M44=K48,K40,0))</f>
        <v>Альмухаметов Артур</v>
      </c>
      <c r="N52" s="147"/>
      <c r="O52" s="147"/>
    </row>
    <row r="53" spans="1:15" ht="12.75">
      <c r="A53" s="37"/>
      <c r="B53" s="37"/>
      <c r="C53" s="69">
        <v>-9</v>
      </c>
      <c r="D53" s="152">
        <f>IF(F9=D7,D11,IF(F9=D11,D7,0))</f>
        <v>4465</v>
      </c>
      <c r="E53" s="141" t="str">
        <f>IF(G9=E7,E11,IF(G9=E11,E7,0))</f>
        <v>Пехенько Кирилл</v>
      </c>
      <c r="F53" s="154"/>
      <c r="G53" s="36"/>
      <c r="H53" s="36"/>
      <c r="I53" s="50"/>
      <c r="J53" s="50"/>
      <c r="K53" s="36"/>
      <c r="L53" s="36"/>
      <c r="M53" s="70"/>
      <c r="N53" s="285" t="s">
        <v>36</v>
      </c>
      <c r="O53" s="28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152">
        <f>IF(J40=H38,H42,IF(J40=H42,H38,0))</f>
        <v>2616</v>
      </c>
      <c r="C55" s="137" t="str">
        <f>IF(K40=I38,I42,IF(K40=I42,I38,0))</f>
        <v>Ишметов Александр</v>
      </c>
      <c r="D55" s="40"/>
      <c r="E55" s="36"/>
      <c r="F55" s="36"/>
      <c r="G55" s="37">
        <v>-20</v>
      </c>
      <c r="H55" s="152">
        <f>IF(F40=D39,D41,IF(F40=D41,D39,0))</f>
        <v>5616</v>
      </c>
      <c r="I55" s="137" t="str">
        <f>IF(G40=E39,E41,IF(G40=E41,E39,0))</f>
        <v>Сережин Владимир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138">
        <v>29</v>
      </c>
      <c r="D56" s="139">
        <v>2616</v>
      </c>
      <c r="E56" s="140" t="s">
        <v>20</v>
      </c>
      <c r="F56" s="45"/>
      <c r="G56" s="37"/>
      <c r="H56" s="37"/>
      <c r="I56" s="138">
        <v>31</v>
      </c>
      <c r="J56" s="139">
        <v>5616</v>
      </c>
      <c r="K56" s="140" t="s">
        <v>113</v>
      </c>
      <c r="L56" s="45"/>
      <c r="M56" s="36"/>
      <c r="N56" s="36"/>
      <c r="O56" s="36"/>
    </row>
    <row r="57" spans="1:15" ht="12.75">
      <c r="A57" s="37">
        <v>-27</v>
      </c>
      <c r="B57" s="152">
        <f>IF(J48=H46,H50,IF(J48=H50,H46,0))</f>
        <v>4465</v>
      </c>
      <c r="C57" s="141" t="str">
        <f>IF(K48=I46,I50,IF(K48=I50,I46,0))</f>
        <v>Пехенько Кирилл</v>
      </c>
      <c r="D57" s="154"/>
      <c r="E57" s="71" t="s">
        <v>37</v>
      </c>
      <c r="F57" s="71"/>
      <c r="G57" s="37">
        <v>-21</v>
      </c>
      <c r="H57" s="152">
        <f>IF(F44=D43,D45,IF(F44=D45,D43,0))</f>
        <v>5485</v>
      </c>
      <c r="I57" s="141" t="str">
        <f>IF(G44=E43,E45,IF(G44=E45,E43,0))</f>
        <v>Абдулжелилов Ибрагим</v>
      </c>
      <c r="J57" s="154"/>
      <c r="K57" s="143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152">
        <f>IF(D56=B55,B57,IF(D56=B57,B55,0))</f>
        <v>4465</v>
      </c>
      <c r="E58" s="137" t="str">
        <f>IF(E56=C55,C57,IF(E56=C57,C55,0))</f>
        <v>Пехенько Кирилл</v>
      </c>
      <c r="F58" s="40"/>
      <c r="G58" s="37"/>
      <c r="H58" s="37"/>
      <c r="I58" s="36"/>
      <c r="J58" s="36"/>
      <c r="K58" s="138">
        <v>33</v>
      </c>
      <c r="L58" s="139">
        <v>5616</v>
      </c>
      <c r="M58" s="140" t="s">
        <v>113</v>
      </c>
      <c r="N58" s="147"/>
      <c r="O58" s="147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152">
        <f>IF(F48=D47,D49,IF(F48=D49,D47,0))</f>
        <v>6029</v>
      </c>
      <c r="I59" s="137" t="str">
        <f>IF(G48=E47,E49,IF(G48=E49,E47,0))</f>
        <v>Фирсов Денис</v>
      </c>
      <c r="J59" s="40"/>
      <c r="K59" s="143"/>
      <c r="L59" s="50"/>
      <c r="M59" s="36"/>
      <c r="N59" s="285" t="s">
        <v>39</v>
      </c>
      <c r="O59" s="285"/>
    </row>
    <row r="60" spans="1:15" ht="12.75">
      <c r="A60" s="37">
        <v>-24</v>
      </c>
      <c r="B60" s="152">
        <f>IF(H42=F40,F44,IF(H42=F44,F40,0))</f>
        <v>5849</v>
      </c>
      <c r="C60" s="137" t="str">
        <f>IF(I42=G40,G44,IF(I42=G44,G40,0))</f>
        <v>Андрющенко Александр</v>
      </c>
      <c r="D60" s="40"/>
      <c r="E60" s="36"/>
      <c r="F60" s="36"/>
      <c r="G60" s="37"/>
      <c r="H60" s="37"/>
      <c r="I60" s="138">
        <v>32</v>
      </c>
      <c r="J60" s="139">
        <v>4849</v>
      </c>
      <c r="K60" s="145" t="s">
        <v>21</v>
      </c>
      <c r="L60" s="45"/>
      <c r="M60" s="72"/>
      <c r="N60" s="36"/>
      <c r="O60" s="36"/>
    </row>
    <row r="61" spans="1:15" ht="12.75">
      <c r="A61" s="37"/>
      <c r="B61" s="37"/>
      <c r="C61" s="138">
        <v>30</v>
      </c>
      <c r="D61" s="139">
        <v>5700</v>
      </c>
      <c r="E61" s="140" t="s">
        <v>119</v>
      </c>
      <c r="F61" s="45"/>
      <c r="G61" s="37">
        <v>-23</v>
      </c>
      <c r="H61" s="152">
        <f>IF(F52=D51,D53,IF(F52=D53,D51,0))</f>
        <v>4849</v>
      </c>
      <c r="I61" s="141" t="str">
        <f>IF(G52=E51,E53,IF(G52=E53,E51,0))</f>
        <v>Салимянов Руслан</v>
      </c>
      <c r="J61" s="154"/>
      <c r="K61" s="37">
        <v>-33</v>
      </c>
      <c r="L61" s="152">
        <f>IF(L58=J56,J60,IF(L58=J60,J56,0))</f>
        <v>4849</v>
      </c>
      <c r="M61" s="137" t="str">
        <f>IF(M58=K56,K60,IF(M58=K60,K56,0))</f>
        <v>Салимянов Руслан</v>
      </c>
      <c r="N61" s="147"/>
      <c r="O61" s="147"/>
    </row>
    <row r="62" spans="1:15" ht="12.75">
      <c r="A62" s="37">
        <v>-25</v>
      </c>
      <c r="B62" s="152">
        <f>IF(H50=F48,F52,IF(H50=F52,F48,0))</f>
        <v>5700</v>
      </c>
      <c r="C62" s="141" t="str">
        <f>IF(I50=G48,G52,IF(I50=G52,G48,0))</f>
        <v>Насыров Эмиль</v>
      </c>
      <c r="D62" s="15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285" t="s">
        <v>41</v>
      </c>
      <c r="O62" s="285"/>
    </row>
    <row r="63" spans="1:15" ht="12.75">
      <c r="A63" s="37"/>
      <c r="B63" s="37"/>
      <c r="C63" s="37">
        <v>-30</v>
      </c>
      <c r="D63" s="152">
        <f>IF(D61=B60,B62,IF(D61=B62,B60,0))</f>
        <v>5849</v>
      </c>
      <c r="E63" s="137" t="str">
        <f>IF(E61=C60,C62,IF(E61=C62,C60,0))</f>
        <v>Андрющенко Александр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152">
        <f>IF(J56=H55,H57,IF(J56=H57,H55,0))</f>
        <v>5485</v>
      </c>
      <c r="K64" s="137" t="str">
        <f>IF(K56=I55,I57,IF(K56=I57,I55,0))</f>
        <v>Абдулжелилов Ибрагим</v>
      </c>
      <c r="L64" s="40"/>
      <c r="M64" s="36"/>
      <c r="N64" s="36"/>
      <c r="O64" s="36"/>
    </row>
    <row r="65" spans="1:15" ht="12.75">
      <c r="A65" s="37">
        <v>-16</v>
      </c>
      <c r="B65" s="152">
        <f>IF(D39=B38,B40,IF(D39=B40,B38,0))</f>
        <v>0</v>
      </c>
      <c r="C65" s="137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138">
        <v>34</v>
      </c>
      <c r="L65" s="139">
        <v>6029</v>
      </c>
      <c r="M65" s="140" t="s">
        <v>114</v>
      </c>
      <c r="N65" s="147"/>
      <c r="O65" s="147"/>
    </row>
    <row r="66" spans="1:15" ht="12.75">
      <c r="A66" s="37"/>
      <c r="B66" s="37"/>
      <c r="C66" s="138">
        <v>35</v>
      </c>
      <c r="D66" s="139">
        <v>6677</v>
      </c>
      <c r="E66" s="140" t="s">
        <v>26</v>
      </c>
      <c r="F66" s="45"/>
      <c r="G66" s="36"/>
      <c r="H66" s="36"/>
      <c r="I66" s="37">
        <v>-32</v>
      </c>
      <c r="J66" s="152">
        <f>IF(J60=H59,H61,IF(J60=H61,H59,0))</f>
        <v>6029</v>
      </c>
      <c r="K66" s="141" t="str">
        <f>IF(K60=I59,I61,IF(K60=I61,I59,0))</f>
        <v>Фирсов Денис</v>
      </c>
      <c r="L66" s="40"/>
      <c r="M66" s="36"/>
      <c r="N66" s="285" t="s">
        <v>43</v>
      </c>
      <c r="O66" s="285"/>
    </row>
    <row r="67" spans="1:15" ht="12.75">
      <c r="A67" s="37">
        <v>-17</v>
      </c>
      <c r="B67" s="152">
        <f>IF(D43=B42,B44,IF(D43=B44,B42,0))</f>
        <v>6677</v>
      </c>
      <c r="C67" s="141" t="str">
        <f>IF(E43=C42,C44,IF(E43=C44,C42,0))</f>
        <v>Давлетбаев Ильдар</v>
      </c>
      <c r="D67" s="154"/>
      <c r="E67" s="143"/>
      <c r="F67" s="50"/>
      <c r="G67" s="50"/>
      <c r="H67" s="50"/>
      <c r="I67" s="37"/>
      <c r="J67" s="37"/>
      <c r="K67" s="37">
        <v>-34</v>
      </c>
      <c r="L67" s="152">
        <f>IF(L65=J64,J66,IF(L65=J66,J64,0))</f>
        <v>5485</v>
      </c>
      <c r="M67" s="137" t="str">
        <f>IF(M65=K64,K66,IF(M65=K66,K64,0))</f>
        <v>Абдулжелилов Ибрагим</v>
      </c>
      <c r="N67" s="147"/>
      <c r="O67" s="147"/>
    </row>
    <row r="68" spans="1:15" ht="12.75">
      <c r="A68" s="37"/>
      <c r="B68" s="37"/>
      <c r="C68" s="36"/>
      <c r="D68" s="36"/>
      <c r="E68" s="138">
        <v>37</v>
      </c>
      <c r="F68" s="139">
        <v>6677</v>
      </c>
      <c r="G68" s="140" t="s">
        <v>26</v>
      </c>
      <c r="H68" s="45"/>
      <c r="I68" s="37"/>
      <c r="J68" s="37"/>
      <c r="K68" s="36"/>
      <c r="L68" s="36"/>
      <c r="M68" s="36"/>
      <c r="N68" s="285" t="s">
        <v>44</v>
      </c>
      <c r="O68" s="285"/>
    </row>
    <row r="69" spans="1:15" ht="12.75">
      <c r="A69" s="37">
        <v>-18</v>
      </c>
      <c r="B69" s="152">
        <f>IF(D47=B46,B48,IF(D47=B48,B46,0))</f>
        <v>788</v>
      </c>
      <c r="C69" s="137" t="str">
        <f>IF(E47=C46,C48,IF(E47=C48,C46,0))</f>
        <v>Нестеренко Георгий</v>
      </c>
      <c r="D69" s="40"/>
      <c r="E69" s="143"/>
      <c r="F69" s="50"/>
      <c r="G69" s="73" t="s">
        <v>45</v>
      </c>
      <c r="H69" s="73"/>
      <c r="I69" s="37">
        <v>-35</v>
      </c>
      <c r="J69" s="152">
        <f>IF(D66=B65,B67,IF(D66=B67,B65,0))</f>
        <v>0</v>
      </c>
      <c r="K69" s="137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138">
        <v>36</v>
      </c>
      <c r="D70" s="139">
        <v>7008</v>
      </c>
      <c r="E70" s="145" t="s">
        <v>116</v>
      </c>
      <c r="F70" s="45"/>
      <c r="G70" s="72"/>
      <c r="H70" s="72"/>
      <c r="I70" s="37"/>
      <c r="J70" s="37"/>
      <c r="K70" s="138">
        <v>38</v>
      </c>
      <c r="L70" s="139">
        <v>788</v>
      </c>
      <c r="M70" s="140" t="s">
        <v>111</v>
      </c>
      <c r="N70" s="147"/>
      <c r="O70" s="147"/>
    </row>
    <row r="71" spans="1:15" ht="12.75">
      <c r="A71" s="37">
        <v>-19</v>
      </c>
      <c r="B71" s="152">
        <f>IF(D51=B50,B52,IF(D51=B52,B50,0))</f>
        <v>7008</v>
      </c>
      <c r="C71" s="141" t="str">
        <f>IF(E51=C50,C52,IF(E51=C52,C50,0))</f>
        <v>Бобровников Александр</v>
      </c>
      <c r="D71" s="154"/>
      <c r="E71" s="37">
        <v>-37</v>
      </c>
      <c r="F71" s="152">
        <f>IF(F68=D66,D70,IF(F68=D70,D66,0))</f>
        <v>7008</v>
      </c>
      <c r="G71" s="137" t="str">
        <f>IF(G68=E66,E70,IF(G68=E70,E66,0))</f>
        <v>Бобровников Александр</v>
      </c>
      <c r="H71" s="40"/>
      <c r="I71" s="37">
        <v>-36</v>
      </c>
      <c r="J71" s="152">
        <f>IF(D70=B69,B71,IF(D70=B71,B69,0))</f>
        <v>788</v>
      </c>
      <c r="K71" s="141" t="str">
        <f>IF(E70=C69,C71,IF(E70=C71,C69,0))</f>
        <v>Нестеренко Георгий</v>
      </c>
      <c r="L71" s="40"/>
      <c r="M71" s="36"/>
      <c r="N71" s="285" t="s">
        <v>46</v>
      </c>
      <c r="O71" s="28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152">
        <f>IF(L70=J69,J71,IF(L70=J71,J69,0))</f>
        <v>0</v>
      </c>
      <c r="M72" s="137" t="str">
        <f>IF(M70=K69,K71,IF(M70=K71,K69,0))</f>
        <v>_</v>
      </c>
      <c r="N72" s="147"/>
      <c r="O72" s="14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85" t="s">
        <v>48</v>
      </c>
      <c r="O73" s="28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В!D7</f>
        <v>350</v>
      </c>
      <c r="C2" s="161" t="str">
        <f>В!E7</f>
        <v>Максютов Азат</v>
      </c>
      <c r="D2" s="162" t="str">
        <f>В!C38</f>
        <v>_</v>
      </c>
      <c r="E2" s="163">
        <f>В!B38</f>
        <v>0</v>
      </c>
    </row>
    <row r="3" spans="1:5" ht="12.75">
      <c r="A3" s="159">
        <v>2</v>
      </c>
      <c r="B3" s="160">
        <f>В!D11</f>
        <v>4465</v>
      </c>
      <c r="C3" s="161" t="str">
        <f>В!E11</f>
        <v>Пехенько Кирилл</v>
      </c>
      <c r="D3" s="162" t="str">
        <f>В!C40</f>
        <v>Андрющенко Александр</v>
      </c>
      <c r="E3" s="163">
        <f>В!B40</f>
        <v>5849</v>
      </c>
    </row>
    <row r="4" spans="1:5" ht="12.75">
      <c r="A4" s="159">
        <v>3</v>
      </c>
      <c r="B4" s="160">
        <f>В!D15</f>
        <v>5700</v>
      </c>
      <c r="C4" s="161" t="str">
        <f>В!E15</f>
        <v>Насыров Эмиль</v>
      </c>
      <c r="D4" s="162" t="str">
        <f>В!C42</f>
        <v>Абдулжелилов Ибрагим</v>
      </c>
      <c r="E4" s="163">
        <f>В!B42</f>
        <v>5485</v>
      </c>
    </row>
    <row r="5" spans="1:5" ht="12.75">
      <c r="A5" s="159">
        <v>4</v>
      </c>
      <c r="B5" s="160">
        <f>В!D19</f>
        <v>2616</v>
      </c>
      <c r="C5" s="161" t="str">
        <f>В!E19</f>
        <v>Ишметов Александр</v>
      </c>
      <c r="D5" s="162" t="str">
        <f>В!C44</f>
        <v>Давлетбаев Ильдар</v>
      </c>
      <c r="E5" s="163">
        <f>В!B44</f>
        <v>6677</v>
      </c>
    </row>
    <row r="6" spans="1:5" ht="12.75">
      <c r="A6" s="159">
        <v>5</v>
      </c>
      <c r="B6" s="160">
        <f>В!D23</f>
        <v>3575</v>
      </c>
      <c r="C6" s="161" t="str">
        <f>В!E23</f>
        <v>Байрамалов Леонид</v>
      </c>
      <c r="D6" s="162" t="str">
        <f>В!C46</f>
        <v>Нестеренко Георгий</v>
      </c>
      <c r="E6" s="163">
        <f>В!B46</f>
        <v>788</v>
      </c>
    </row>
    <row r="7" spans="1:5" ht="12.75">
      <c r="A7" s="159">
        <v>6</v>
      </c>
      <c r="B7" s="160">
        <f>В!D27</f>
        <v>5609</v>
      </c>
      <c r="C7" s="161" t="str">
        <f>В!E27</f>
        <v>Альмухаметов Артур</v>
      </c>
      <c r="D7" s="162" t="str">
        <f>В!C48</f>
        <v>Фирсов Денис</v>
      </c>
      <c r="E7" s="163">
        <f>В!B48</f>
        <v>6029</v>
      </c>
    </row>
    <row r="8" spans="1:5" ht="12.75">
      <c r="A8" s="159">
        <v>7</v>
      </c>
      <c r="B8" s="160">
        <f>В!D31</f>
        <v>5616</v>
      </c>
      <c r="C8" s="161" t="str">
        <f>В!E31</f>
        <v>Сережин Владимир</v>
      </c>
      <c r="D8" s="162" t="str">
        <f>В!C50</f>
        <v>Салимянов Руслан</v>
      </c>
      <c r="E8" s="163">
        <f>В!B50</f>
        <v>4849</v>
      </c>
    </row>
    <row r="9" spans="1:5" ht="12.75">
      <c r="A9" s="159">
        <v>8</v>
      </c>
      <c r="B9" s="160">
        <f>В!D35</f>
        <v>4556</v>
      </c>
      <c r="C9" s="161" t="str">
        <f>В!E35</f>
        <v>Хафизов Булат</v>
      </c>
      <c r="D9" s="162" t="str">
        <f>В!C52</f>
        <v>Бобровников Александр</v>
      </c>
      <c r="E9" s="163">
        <f>В!B52</f>
        <v>7008</v>
      </c>
    </row>
    <row r="10" spans="1:5" ht="12.75">
      <c r="A10" s="159">
        <v>9</v>
      </c>
      <c r="B10" s="160">
        <f>В!F9</f>
        <v>350</v>
      </c>
      <c r="C10" s="161" t="str">
        <f>В!G9</f>
        <v>Максютов Азат</v>
      </c>
      <c r="D10" s="162" t="str">
        <f>В!E53</f>
        <v>Пехенько Кирилл</v>
      </c>
      <c r="E10" s="163">
        <f>В!D53</f>
        <v>4465</v>
      </c>
    </row>
    <row r="11" spans="1:5" ht="12.75">
      <c r="A11" s="159">
        <v>10</v>
      </c>
      <c r="B11" s="160">
        <f>В!F17</f>
        <v>2616</v>
      </c>
      <c r="C11" s="161" t="str">
        <f>В!G17</f>
        <v>Ишметов Александр</v>
      </c>
      <c r="D11" s="162" t="str">
        <f>В!E49</f>
        <v>Насыров Эмиль</v>
      </c>
      <c r="E11" s="163">
        <f>В!D49</f>
        <v>5700</v>
      </c>
    </row>
    <row r="12" spans="1:5" ht="12.75">
      <c r="A12" s="159">
        <v>11</v>
      </c>
      <c r="B12" s="160">
        <f>В!F25</f>
        <v>3575</v>
      </c>
      <c r="C12" s="161" t="str">
        <f>В!G25</f>
        <v>Байрамалов Леонид</v>
      </c>
      <c r="D12" s="162" t="str">
        <f>В!E45</f>
        <v>Альмухаметов Артур</v>
      </c>
      <c r="E12" s="163">
        <f>В!D45</f>
        <v>5609</v>
      </c>
    </row>
    <row r="13" spans="1:5" ht="12.75">
      <c r="A13" s="159">
        <v>12</v>
      </c>
      <c r="B13" s="160">
        <f>В!F33</f>
        <v>4556</v>
      </c>
      <c r="C13" s="161" t="str">
        <f>В!G33</f>
        <v>Хафизов Булат</v>
      </c>
      <c r="D13" s="162" t="str">
        <f>В!E41</f>
        <v>Сережин Владимир</v>
      </c>
      <c r="E13" s="163">
        <f>В!D41</f>
        <v>5616</v>
      </c>
    </row>
    <row r="14" spans="1:5" ht="12.75">
      <c r="A14" s="159">
        <v>13</v>
      </c>
      <c r="B14" s="160">
        <f>В!H13</f>
        <v>350</v>
      </c>
      <c r="C14" s="161" t="str">
        <f>В!I13</f>
        <v>Максютов Азат</v>
      </c>
      <c r="D14" s="162" t="str">
        <f>В!I38</f>
        <v>Ишметов Александр</v>
      </c>
      <c r="E14" s="163">
        <f>В!H38</f>
        <v>2616</v>
      </c>
    </row>
    <row r="15" spans="1:5" ht="12.75">
      <c r="A15" s="159">
        <v>14</v>
      </c>
      <c r="B15" s="160">
        <f>В!H29</f>
        <v>3575</v>
      </c>
      <c r="C15" s="161" t="str">
        <f>В!I29</f>
        <v>Байрамалов Леонид</v>
      </c>
      <c r="D15" s="162" t="str">
        <f>В!I46</f>
        <v>Хафизов Булат</v>
      </c>
      <c r="E15" s="163">
        <f>В!H46</f>
        <v>4556</v>
      </c>
    </row>
    <row r="16" spans="1:5" ht="12.75">
      <c r="A16" s="159">
        <v>15</v>
      </c>
      <c r="B16" s="160">
        <f>В!J21</f>
        <v>350</v>
      </c>
      <c r="C16" s="161" t="str">
        <f>В!K21</f>
        <v>Максютов Азат</v>
      </c>
      <c r="D16" s="162" t="str">
        <f>В!K32</f>
        <v>Байрамалов Леонид</v>
      </c>
      <c r="E16" s="163">
        <f>В!J32</f>
        <v>3575</v>
      </c>
    </row>
    <row r="17" spans="1:5" ht="12.75">
      <c r="A17" s="159">
        <v>16</v>
      </c>
      <c r="B17" s="160">
        <f>В!D39</f>
        <v>5849</v>
      </c>
      <c r="C17" s="161" t="str">
        <f>В!E39</f>
        <v>Андрющенко Александр</v>
      </c>
      <c r="D17" s="162" t="str">
        <f>В!C65</f>
        <v>_</v>
      </c>
      <c r="E17" s="163">
        <f>В!B65</f>
        <v>0</v>
      </c>
    </row>
    <row r="18" spans="1:5" ht="12.75">
      <c r="A18" s="159">
        <v>17</v>
      </c>
      <c r="B18" s="160">
        <f>В!D43</f>
        <v>5485</v>
      </c>
      <c r="C18" s="161" t="str">
        <f>В!E43</f>
        <v>Абдулжелилов Ибрагим</v>
      </c>
      <c r="D18" s="162" t="str">
        <f>В!C67</f>
        <v>Давлетбаев Ильдар</v>
      </c>
      <c r="E18" s="163">
        <f>В!B67</f>
        <v>6677</v>
      </c>
    </row>
    <row r="19" spans="1:5" ht="12.75">
      <c r="A19" s="159">
        <v>18</v>
      </c>
      <c r="B19" s="160">
        <f>В!D47</f>
        <v>6029</v>
      </c>
      <c r="C19" s="161" t="str">
        <f>В!E47</f>
        <v>Фирсов Денис</v>
      </c>
      <c r="D19" s="162" t="str">
        <f>В!C69</f>
        <v>Нестеренко Георгий</v>
      </c>
      <c r="E19" s="163">
        <f>В!B69</f>
        <v>788</v>
      </c>
    </row>
    <row r="20" spans="1:5" ht="12.75">
      <c r="A20" s="159">
        <v>19</v>
      </c>
      <c r="B20" s="160">
        <f>В!D51</f>
        <v>4849</v>
      </c>
      <c r="C20" s="161" t="str">
        <f>В!E51</f>
        <v>Салимянов Руслан</v>
      </c>
      <c r="D20" s="162" t="str">
        <f>В!C71</f>
        <v>Бобровников Александр</v>
      </c>
      <c r="E20" s="163">
        <f>В!B71</f>
        <v>7008</v>
      </c>
    </row>
    <row r="21" spans="1:5" ht="12.75">
      <c r="A21" s="159">
        <v>20</v>
      </c>
      <c r="B21" s="160">
        <f>В!F40</f>
        <v>5849</v>
      </c>
      <c r="C21" s="161" t="str">
        <f>В!G40</f>
        <v>Андрющенко Александр</v>
      </c>
      <c r="D21" s="162" t="str">
        <f>В!I55</f>
        <v>Сережин Владимир</v>
      </c>
      <c r="E21" s="163">
        <f>В!H55</f>
        <v>5616</v>
      </c>
    </row>
    <row r="22" spans="1:5" ht="12.75">
      <c r="A22" s="159">
        <v>21</v>
      </c>
      <c r="B22" s="160">
        <f>В!F44</f>
        <v>5609</v>
      </c>
      <c r="C22" s="161" t="str">
        <f>В!G44</f>
        <v>Альмухаметов Артур</v>
      </c>
      <c r="D22" s="162" t="str">
        <f>В!I57</f>
        <v>Абдулжелилов Ибрагим</v>
      </c>
      <c r="E22" s="163">
        <f>В!H57</f>
        <v>5485</v>
      </c>
    </row>
    <row r="23" spans="1:5" ht="12.75">
      <c r="A23" s="159">
        <v>22</v>
      </c>
      <c r="B23" s="160">
        <f>В!F48</f>
        <v>5700</v>
      </c>
      <c r="C23" s="161" t="str">
        <f>В!G48</f>
        <v>Насыров Эмиль</v>
      </c>
      <c r="D23" s="162" t="str">
        <f>В!I59</f>
        <v>Фирсов Денис</v>
      </c>
      <c r="E23" s="163">
        <f>В!H59</f>
        <v>6029</v>
      </c>
    </row>
    <row r="24" spans="1:5" ht="12.75">
      <c r="A24" s="159">
        <v>23</v>
      </c>
      <c r="B24" s="160">
        <f>В!F52</f>
        <v>4465</v>
      </c>
      <c r="C24" s="161" t="str">
        <f>В!G52</f>
        <v>Пехенько Кирилл</v>
      </c>
      <c r="D24" s="162" t="str">
        <f>В!I61</f>
        <v>Салимянов Руслан</v>
      </c>
      <c r="E24" s="163">
        <f>В!H61</f>
        <v>4849</v>
      </c>
    </row>
    <row r="25" spans="1:5" ht="12.75">
      <c r="A25" s="159">
        <v>24</v>
      </c>
      <c r="B25" s="160">
        <f>В!H42</f>
        <v>5609</v>
      </c>
      <c r="C25" s="161" t="str">
        <f>В!I42</f>
        <v>Альмухаметов Артур</v>
      </c>
      <c r="D25" s="162" t="str">
        <f>В!C60</f>
        <v>Андрющенко Александр</v>
      </c>
      <c r="E25" s="163">
        <f>В!B60</f>
        <v>5849</v>
      </c>
    </row>
    <row r="26" spans="1:5" ht="12.75">
      <c r="A26" s="159">
        <v>25</v>
      </c>
      <c r="B26" s="160">
        <f>В!H50</f>
        <v>4465</v>
      </c>
      <c r="C26" s="161" t="str">
        <f>В!I50</f>
        <v>Пехенько Кирилл</v>
      </c>
      <c r="D26" s="162" t="str">
        <f>В!C62</f>
        <v>Насыров Эмиль</v>
      </c>
      <c r="E26" s="163">
        <f>В!B62</f>
        <v>5700</v>
      </c>
    </row>
    <row r="27" spans="1:5" ht="12.75">
      <c r="A27" s="159">
        <v>26</v>
      </c>
      <c r="B27" s="160">
        <f>В!J40</f>
        <v>5609</v>
      </c>
      <c r="C27" s="161" t="str">
        <f>В!K40</f>
        <v>Альмухаметов Артур</v>
      </c>
      <c r="D27" s="162" t="str">
        <f>В!C55</f>
        <v>Ишметов Александр</v>
      </c>
      <c r="E27" s="163">
        <f>В!B55</f>
        <v>2616</v>
      </c>
    </row>
    <row r="28" spans="1:5" ht="12.75">
      <c r="A28" s="159">
        <v>27</v>
      </c>
      <c r="B28" s="160">
        <f>В!J48</f>
        <v>4556</v>
      </c>
      <c r="C28" s="161" t="str">
        <f>В!K48</f>
        <v>Хафизов Булат</v>
      </c>
      <c r="D28" s="162" t="str">
        <f>В!C57</f>
        <v>Пехенько Кирилл</v>
      </c>
      <c r="E28" s="163">
        <f>В!B57</f>
        <v>4465</v>
      </c>
    </row>
    <row r="29" spans="1:5" ht="12.75">
      <c r="A29" s="159">
        <v>28</v>
      </c>
      <c r="B29" s="160">
        <f>В!L44</f>
        <v>4556</v>
      </c>
      <c r="C29" s="161" t="str">
        <f>В!M44</f>
        <v>Хафизов Булат</v>
      </c>
      <c r="D29" s="162" t="str">
        <f>В!M52</f>
        <v>Альмухаметов Артур</v>
      </c>
      <c r="E29" s="163">
        <f>В!L52</f>
        <v>5609</v>
      </c>
    </row>
    <row r="30" spans="1:5" ht="12.75">
      <c r="A30" s="159">
        <v>29</v>
      </c>
      <c r="B30" s="160">
        <f>В!D56</f>
        <v>2616</v>
      </c>
      <c r="C30" s="161" t="str">
        <f>В!E56</f>
        <v>Ишметов Александр</v>
      </c>
      <c r="D30" s="162" t="str">
        <f>В!E58</f>
        <v>Пехенько Кирилл</v>
      </c>
      <c r="E30" s="163">
        <f>В!D58</f>
        <v>4465</v>
      </c>
    </row>
    <row r="31" spans="1:5" ht="12.75">
      <c r="A31" s="159">
        <v>30</v>
      </c>
      <c r="B31" s="160">
        <f>В!D61</f>
        <v>5700</v>
      </c>
      <c r="C31" s="161" t="str">
        <f>В!E61</f>
        <v>Насыров Эмиль</v>
      </c>
      <c r="D31" s="162" t="str">
        <f>В!E63</f>
        <v>Андрющенко Александр</v>
      </c>
      <c r="E31" s="163">
        <f>В!D63</f>
        <v>5849</v>
      </c>
    </row>
    <row r="32" spans="1:5" ht="12.75">
      <c r="A32" s="159">
        <v>31</v>
      </c>
      <c r="B32" s="160">
        <f>В!J56</f>
        <v>5616</v>
      </c>
      <c r="C32" s="161" t="str">
        <f>В!K56</f>
        <v>Сережин Владимир</v>
      </c>
      <c r="D32" s="162" t="str">
        <f>В!K64</f>
        <v>Абдулжелилов Ибрагим</v>
      </c>
      <c r="E32" s="163">
        <f>В!J64</f>
        <v>5485</v>
      </c>
    </row>
    <row r="33" spans="1:5" ht="12.75">
      <c r="A33" s="159">
        <v>32</v>
      </c>
      <c r="B33" s="160">
        <f>В!J60</f>
        <v>4849</v>
      </c>
      <c r="C33" s="161" t="str">
        <f>В!K60</f>
        <v>Салимянов Руслан</v>
      </c>
      <c r="D33" s="162" t="str">
        <f>В!K66</f>
        <v>Фирсов Денис</v>
      </c>
      <c r="E33" s="163">
        <f>В!J66</f>
        <v>6029</v>
      </c>
    </row>
    <row r="34" spans="1:5" ht="12.75">
      <c r="A34" s="159">
        <v>33</v>
      </c>
      <c r="B34" s="160">
        <f>В!L58</f>
        <v>5616</v>
      </c>
      <c r="C34" s="161" t="str">
        <f>В!M58</f>
        <v>Сережин Владимир</v>
      </c>
      <c r="D34" s="162" t="str">
        <f>В!M61</f>
        <v>Салимянов Руслан</v>
      </c>
      <c r="E34" s="163">
        <f>В!L61</f>
        <v>4849</v>
      </c>
    </row>
    <row r="35" spans="1:5" ht="12.75">
      <c r="A35" s="159">
        <v>34</v>
      </c>
      <c r="B35" s="160">
        <f>В!L65</f>
        <v>6029</v>
      </c>
      <c r="C35" s="161" t="str">
        <f>В!M65</f>
        <v>Фирсов Денис</v>
      </c>
      <c r="D35" s="162" t="str">
        <f>В!M67</f>
        <v>Абдулжелилов Ибрагим</v>
      </c>
      <c r="E35" s="163">
        <f>В!L67</f>
        <v>5485</v>
      </c>
    </row>
    <row r="36" spans="1:5" ht="12.75">
      <c r="A36" s="159">
        <v>35</v>
      </c>
      <c r="B36" s="160">
        <f>В!D66</f>
        <v>6677</v>
      </c>
      <c r="C36" s="161" t="str">
        <f>В!E66</f>
        <v>Давлетбаев Ильдар</v>
      </c>
      <c r="D36" s="162" t="str">
        <f>В!K69</f>
        <v>_</v>
      </c>
      <c r="E36" s="163">
        <f>В!J69</f>
        <v>0</v>
      </c>
    </row>
    <row r="37" spans="1:5" ht="12.75">
      <c r="A37" s="159">
        <v>36</v>
      </c>
      <c r="B37" s="160">
        <f>В!D70</f>
        <v>7008</v>
      </c>
      <c r="C37" s="161" t="str">
        <f>В!E70</f>
        <v>Бобровников Александр</v>
      </c>
      <c r="D37" s="162" t="str">
        <f>В!K71</f>
        <v>Нестеренко Георгий</v>
      </c>
      <c r="E37" s="163">
        <f>В!J71</f>
        <v>788</v>
      </c>
    </row>
    <row r="38" spans="1:5" ht="12.75">
      <c r="A38" s="159">
        <v>37</v>
      </c>
      <c r="B38" s="160">
        <f>В!F68</f>
        <v>6677</v>
      </c>
      <c r="C38" s="161" t="str">
        <f>В!G68</f>
        <v>Давлетбаев Ильдар</v>
      </c>
      <c r="D38" s="162" t="str">
        <f>В!G71</f>
        <v>Бобровников Александр</v>
      </c>
      <c r="E38" s="163">
        <f>В!F71</f>
        <v>7008</v>
      </c>
    </row>
    <row r="39" spans="1:5" ht="12.75">
      <c r="A39" s="159">
        <v>38</v>
      </c>
      <c r="B39" s="160">
        <f>В!L70</f>
        <v>788</v>
      </c>
      <c r="C39" s="161" t="str">
        <f>В!M70</f>
        <v>Нестеренко Георгий</v>
      </c>
      <c r="D39" s="162" t="str">
        <f>В!M72</f>
        <v>_</v>
      </c>
      <c r="E39" s="163">
        <f>В!L72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7" t="s">
        <v>52</v>
      </c>
      <c r="B1" s="277"/>
      <c r="C1" s="277"/>
      <c r="D1" s="277"/>
      <c r="E1" s="277"/>
      <c r="F1" s="277"/>
      <c r="G1" s="277"/>
      <c r="H1" s="277"/>
      <c r="I1" s="277"/>
    </row>
    <row r="2" spans="1:9" ht="13.5" thickBot="1">
      <c r="A2" s="283" t="s">
        <v>53</v>
      </c>
      <c r="B2" s="283"/>
      <c r="C2" s="283"/>
      <c r="D2" s="283"/>
      <c r="E2" s="283"/>
      <c r="F2" s="283"/>
      <c r="G2" s="283"/>
      <c r="H2" s="283"/>
      <c r="I2" s="283"/>
    </row>
    <row r="3" spans="1:10" ht="25.5">
      <c r="A3" s="278" t="s">
        <v>4</v>
      </c>
      <c r="B3" s="278"/>
      <c r="C3" s="278"/>
      <c r="D3" s="278"/>
      <c r="E3" s="278"/>
      <c r="F3" s="19">
        <v>34</v>
      </c>
      <c r="G3" s="20" t="s">
        <v>11</v>
      </c>
      <c r="H3" s="21" t="s">
        <v>112</v>
      </c>
      <c r="I3" s="22" t="s">
        <v>13</v>
      </c>
      <c r="J3" s="23"/>
    </row>
    <row r="4" spans="1:10" ht="15.75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4"/>
    </row>
    <row r="5" spans="1:10" ht="15.75">
      <c r="A5" s="280"/>
      <c r="B5" s="280"/>
      <c r="C5" s="280"/>
      <c r="D5" s="280"/>
      <c r="E5" s="281" t="s">
        <v>6</v>
      </c>
      <c r="F5" s="281"/>
      <c r="G5" s="281"/>
      <c r="H5" s="282">
        <v>43345</v>
      </c>
      <c r="I5" s="282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14</v>
      </c>
      <c r="C7" s="28" t="s">
        <v>15</v>
      </c>
      <c r="D7" s="1" t="s">
        <v>16</v>
      </c>
      <c r="E7" s="1"/>
      <c r="F7" s="1"/>
      <c r="G7" s="1"/>
      <c r="H7" s="1"/>
      <c r="I7" s="1"/>
    </row>
    <row r="8" spans="1:9" ht="18">
      <c r="A8" s="133">
        <v>2616</v>
      </c>
      <c r="B8" s="263" t="s">
        <v>20</v>
      </c>
      <c r="C8" s="31" t="s">
        <v>123</v>
      </c>
      <c r="D8" s="32" t="str">
        <f>1!K21</f>
        <v>Ишметов Александр</v>
      </c>
      <c r="E8" s="33"/>
      <c r="F8" s="1"/>
      <c r="G8" s="1"/>
      <c r="H8" s="1"/>
      <c r="I8" s="1"/>
    </row>
    <row r="9" spans="1:9" ht="18">
      <c r="A9" s="133">
        <v>5616</v>
      </c>
      <c r="B9" s="134" t="s">
        <v>113</v>
      </c>
      <c r="C9" s="31" t="s">
        <v>124</v>
      </c>
      <c r="D9" s="32" t="str">
        <f>1!K32</f>
        <v>Сережин Владимир</v>
      </c>
      <c r="E9" s="1"/>
      <c r="F9" s="1"/>
      <c r="G9" s="1"/>
      <c r="H9" s="1"/>
      <c r="I9" s="1"/>
    </row>
    <row r="10" spans="1:9" ht="18">
      <c r="A10" s="133">
        <v>6029</v>
      </c>
      <c r="B10" s="134" t="s">
        <v>114</v>
      </c>
      <c r="C10" s="31" t="s">
        <v>125</v>
      </c>
      <c r="D10" s="32" t="str">
        <f>1!M44</f>
        <v>Давлетбаев Ильдар</v>
      </c>
      <c r="E10" s="1"/>
      <c r="F10" s="1"/>
      <c r="G10" s="1"/>
      <c r="H10" s="1"/>
      <c r="I10" s="1"/>
    </row>
    <row r="11" spans="1:9" ht="18">
      <c r="A11" s="133">
        <v>5485</v>
      </c>
      <c r="B11" s="134" t="s">
        <v>115</v>
      </c>
      <c r="C11" s="31" t="s">
        <v>126</v>
      </c>
      <c r="D11" s="32" t="str">
        <f>1!M52</f>
        <v>Абдулжелилов Ибрагим</v>
      </c>
      <c r="E11" s="1"/>
      <c r="F11" s="1"/>
      <c r="G11" s="1"/>
      <c r="H11" s="1"/>
      <c r="I11" s="1"/>
    </row>
    <row r="12" spans="1:9" ht="18">
      <c r="A12" s="133">
        <v>6677</v>
      </c>
      <c r="B12" s="135" t="s">
        <v>26</v>
      </c>
      <c r="C12" s="31" t="s">
        <v>127</v>
      </c>
      <c r="D12" s="32" t="str">
        <f>1!E56</f>
        <v>Фирсов Денис</v>
      </c>
      <c r="E12" s="1"/>
      <c r="F12" s="1"/>
      <c r="G12" s="1"/>
      <c r="H12" s="1"/>
      <c r="I12" s="1"/>
    </row>
    <row r="13" spans="1:9" ht="18">
      <c r="A13" s="133">
        <v>788</v>
      </c>
      <c r="B13" s="134" t="s">
        <v>111</v>
      </c>
      <c r="C13" s="31" t="s">
        <v>128</v>
      </c>
      <c r="D13" s="32" t="str">
        <f>1!E58</f>
        <v>Нестеренко Георгий</v>
      </c>
      <c r="E13" s="1"/>
      <c r="F13" s="1"/>
      <c r="G13" s="1"/>
      <c r="H13" s="1"/>
      <c r="I13" s="1"/>
    </row>
    <row r="14" spans="1:9" ht="18">
      <c r="A14" s="133">
        <v>6282</v>
      </c>
      <c r="B14" s="134" t="s">
        <v>29</v>
      </c>
      <c r="C14" s="31">
        <v>7</v>
      </c>
      <c r="D14" s="32" t="str">
        <f>1!E61</f>
        <v>Бобровников Александр</v>
      </c>
      <c r="E14" s="1"/>
      <c r="F14" s="1"/>
      <c r="G14" s="1"/>
      <c r="H14" s="1"/>
      <c r="I14" s="1"/>
    </row>
    <row r="15" spans="1:9" ht="18">
      <c r="A15" s="133">
        <v>1787</v>
      </c>
      <c r="B15" s="134" t="s">
        <v>104</v>
      </c>
      <c r="C15" s="31">
        <v>8</v>
      </c>
      <c r="D15" s="32" t="str">
        <f>1!E63</f>
        <v>Ганиева Светлана</v>
      </c>
      <c r="E15" s="1"/>
      <c r="F15" s="1"/>
      <c r="G15" s="1"/>
      <c r="H15" s="1"/>
      <c r="I15" s="1"/>
    </row>
    <row r="16" spans="1:9" ht="18">
      <c r="A16" s="133">
        <v>7008</v>
      </c>
      <c r="B16" s="134" t="s">
        <v>116</v>
      </c>
      <c r="C16" s="31">
        <v>9</v>
      </c>
      <c r="D16" s="32" t="str">
        <f>1!M58</f>
        <v>Грошев Юрий</v>
      </c>
      <c r="E16" s="1"/>
      <c r="F16" s="1"/>
      <c r="G16" s="1"/>
      <c r="H16" s="1"/>
      <c r="I16" s="1"/>
    </row>
    <row r="17" spans="1:9" ht="18">
      <c r="A17" s="133"/>
      <c r="B17" s="134" t="s">
        <v>32</v>
      </c>
      <c r="C17" s="31">
        <v>10</v>
      </c>
      <c r="D17" s="32">
        <f>1!M61</f>
        <v>0</v>
      </c>
      <c r="E17" s="1"/>
      <c r="F17" s="1"/>
      <c r="G17" s="1"/>
      <c r="H17" s="1"/>
      <c r="I17" s="1"/>
    </row>
    <row r="18" spans="1:9" ht="18">
      <c r="A18" s="133"/>
      <c r="B18" s="134" t="s">
        <v>32</v>
      </c>
      <c r="C18" s="31">
        <v>11</v>
      </c>
      <c r="D18" s="32">
        <f>1!M65</f>
        <v>0</v>
      </c>
      <c r="E18" s="1"/>
      <c r="F18" s="1"/>
      <c r="G18" s="1"/>
      <c r="H18" s="1"/>
      <c r="I18" s="1"/>
    </row>
    <row r="19" spans="1:9" ht="18">
      <c r="A19" s="133"/>
      <c r="B19" s="134" t="s">
        <v>32</v>
      </c>
      <c r="C19" s="31">
        <v>12</v>
      </c>
      <c r="D19" s="32">
        <f>1!M67</f>
        <v>0</v>
      </c>
      <c r="E19" s="1"/>
      <c r="F19" s="1"/>
      <c r="G19" s="1"/>
      <c r="H19" s="1"/>
      <c r="I19" s="1"/>
    </row>
    <row r="20" spans="1:9" ht="18">
      <c r="A20" s="133"/>
      <c r="B20" s="134" t="s">
        <v>32</v>
      </c>
      <c r="C20" s="31">
        <v>13</v>
      </c>
      <c r="D20" s="32">
        <f>1!G68</f>
        <v>0</v>
      </c>
      <c r="E20" s="1"/>
      <c r="F20" s="1"/>
      <c r="G20" s="1"/>
      <c r="H20" s="1"/>
      <c r="I20" s="1"/>
    </row>
    <row r="21" spans="1:9" ht="18">
      <c r="A21" s="133"/>
      <c r="B21" s="134" t="s">
        <v>32</v>
      </c>
      <c r="C21" s="31">
        <v>14</v>
      </c>
      <c r="D21" s="32">
        <f>1!G71</f>
        <v>0</v>
      </c>
      <c r="E21" s="1"/>
      <c r="F21" s="1"/>
      <c r="G21" s="1"/>
      <c r="H21" s="1"/>
      <c r="I21" s="1"/>
    </row>
    <row r="22" spans="1:9" ht="18">
      <c r="A22" s="133"/>
      <c r="B22" s="134" t="s">
        <v>32</v>
      </c>
      <c r="C22" s="31">
        <v>15</v>
      </c>
      <c r="D22" s="32">
        <f>1!M70</f>
        <v>0</v>
      </c>
      <c r="E22" s="1"/>
      <c r="F22" s="1"/>
      <c r="G22" s="1"/>
      <c r="H22" s="1"/>
      <c r="I22" s="1"/>
    </row>
    <row r="23" spans="1:9" ht="18">
      <c r="A23" s="133"/>
      <c r="B23" s="134" t="s">
        <v>32</v>
      </c>
      <c r="C23" s="31">
        <v>16</v>
      </c>
      <c r="D23" s="32" t="str">
        <f>1!M72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14" customFormat="1" ht="54.75" customHeight="1" thickBot="1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4" customFormat="1" ht="13.5" thickBot="1">
      <c r="A2" s="287" t="s">
        <v>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86" t="str">
        <f>CONCATENATE('с1'!A3," ",'с1'!F3,'с1'!G3," ",'с1'!H3," ",'с1'!I3)</f>
        <v>LX Личный Чемпионат Республики Башкортостан. 34-й  тур. Первая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284" t="str">
        <f>CONCATENATE('с1'!A4," ",'с1'!C4)</f>
        <v>ХУДЫШ ЯКОВ НАУМОВИЧ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>
        <v>1</v>
      </c>
      <c r="B6" s="136">
        <f>'с1'!A8</f>
        <v>2616</v>
      </c>
      <c r="C6" s="137" t="str">
        <f>'с1'!B8</f>
        <v>Ишметов Александр</v>
      </c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7"/>
      <c r="B7" s="41"/>
      <c r="C7" s="138">
        <v>1</v>
      </c>
      <c r="D7" s="139">
        <v>2616</v>
      </c>
      <c r="E7" s="140" t="s">
        <v>20</v>
      </c>
      <c r="F7" s="45"/>
      <c r="G7" s="36"/>
      <c r="H7" s="36"/>
      <c r="I7" s="46"/>
      <c r="J7" s="46"/>
      <c r="K7" s="36"/>
      <c r="L7" s="36"/>
      <c r="M7" s="36"/>
      <c r="N7" s="36"/>
      <c r="O7" s="36"/>
    </row>
    <row r="8" spans="1:15" ht="12.75">
      <c r="A8" s="37">
        <v>16</v>
      </c>
      <c r="B8" s="136">
        <f>'с1'!A23</f>
        <v>0</v>
      </c>
      <c r="C8" s="141" t="str">
        <f>'с1'!B23</f>
        <v>_</v>
      </c>
      <c r="D8" s="142"/>
      <c r="E8" s="143"/>
      <c r="F8" s="50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7"/>
      <c r="B9" s="41"/>
      <c r="C9" s="36"/>
      <c r="D9" s="41"/>
      <c r="E9" s="138">
        <v>9</v>
      </c>
      <c r="F9" s="139">
        <v>2616</v>
      </c>
      <c r="G9" s="140" t="s">
        <v>20</v>
      </c>
      <c r="H9" s="45"/>
      <c r="I9" s="36"/>
      <c r="J9" s="36"/>
      <c r="K9" s="36"/>
      <c r="L9" s="36"/>
      <c r="M9" s="36"/>
      <c r="N9" s="36"/>
      <c r="O9" s="36"/>
    </row>
    <row r="10" spans="1:15" ht="12.75">
      <c r="A10" s="37">
        <v>9</v>
      </c>
      <c r="B10" s="136">
        <f>'с1'!A16</f>
        <v>7008</v>
      </c>
      <c r="C10" s="137" t="str">
        <f>'с1'!B16</f>
        <v>Бобровников Александр</v>
      </c>
      <c r="D10" s="51"/>
      <c r="E10" s="143"/>
      <c r="F10" s="144"/>
      <c r="G10" s="143"/>
      <c r="H10" s="50"/>
      <c r="I10" s="36"/>
      <c r="J10" s="36"/>
      <c r="K10" s="36"/>
      <c r="L10" s="36"/>
      <c r="M10" s="36"/>
      <c r="N10" s="36"/>
      <c r="O10" s="36"/>
    </row>
    <row r="11" spans="1:15" ht="12.75">
      <c r="A11" s="37"/>
      <c r="B11" s="41"/>
      <c r="C11" s="138">
        <v>2</v>
      </c>
      <c r="D11" s="139">
        <v>7008</v>
      </c>
      <c r="E11" s="145" t="s">
        <v>116</v>
      </c>
      <c r="F11" s="146"/>
      <c r="G11" s="143"/>
      <c r="H11" s="50"/>
      <c r="I11" s="36"/>
      <c r="J11" s="36"/>
      <c r="K11" s="36"/>
      <c r="L11" s="36"/>
      <c r="M11" s="36"/>
      <c r="N11" s="36"/>
      <c r="O11" s="36"/>
    </row>
    <row r="12" spans="1:15" ht="12.75">
      <c r="A12" s="37">
        <v>8</v>
      </c>
      <c r="B12" s="136">
        <f>'с1'!A15</f>
        <v>1787</v>
      </c>
      <c r="C12" s="141" t="str">
        <f>'с1'!B15</f>
        <v>Грошев Юрий</v>
      </c>
      <c r="D12" s="142"/>
      <c r="E12" s="36"/>
      <c r="F12" s="41"/>
      <c r="G12" s="143"/>
      <c r="H12" s="50"/>
      <c r="I12" s="36"/>
      <c r="J12" s="36"/>
      <c r="K12" s="36"/>
      <c r="L12" s="36"/>
      <c r="M12" s="55"/>
      <c r="N12" s="36"/>
      <c r="O12" s="36"/>
    </row>
    <row r="13" spans="1:15" ht="12.75">
      <c r="A13" s="37"/>
      <c r="B13" s="41"/>
      <c r="C13" s="36"/>
      <c r="D13" s="41"/>
      <c r="E13" s="36"/>
      <c r="F13" s="41"/>
      <c r="G13" s="138">
        <v>13</v>
      </c>
      <c r="H13" s="139">
        <v>2616</v>
      </c>
      <c r="I13" s="140" t="s">
        <v>20</v>
      </c>
      <c r="J13" s="45"/>
      <c r="K13" s="36"/>
      <c r="L13" s="36"/>
      <c r="M13" s="55"/>
      <c r="N13" s="36"/>
      <c r="O13" s="36"/>
    </row>
    <row r="14" spans="1:15" ht="12.75">
      <c r="A14" s="37">
        <v>5</v>
      </c>
      <c r="B14" s="136">
        <f>'с1'!A12</f>
        <v>6677</v>
      </c>
      <c r="C14" s="137" t="str">
        <f>'с1'!B12</f>
        <v>Давлетбаев Ильдар</v>
      </c>
      <c r="D14" s="51"/>
      <c r="E14" s="36"/>
      <c r="F14" s="41"/>
      <c r="G14" s="143"/>
      <c r="H14" s="144"/>
      <c r="I14" s="143"/>
      <c r="J14" s="50"/>
      <c r="K14" s="36"/>
      <c r="L14" s="36"/>
      <c r="M14" s="55"/>
      <c r="N14" s="36"/>
      <c r="O14" s="36"/>
    </row>
    <row r="15" spans="1:15" ht="12.75">
      <c r="A15" s="37"/>
      <c r="B15" s="41"/>
      <c r="C15" s="138">
        <v>3</v>
      </c>
      <c r="D15" s="139">
        <v>6677</v>
      </c>
      <c r="E15" s="147" t="s">
        <v>26</v>
      </c>
      <c r="F15" s="57"/>
      <c r="G15" s="143"/>
      <c r="H15" s="148"/>
      <c r="I15" s="143"/>
      <c r="J15" s="50"/>
      <c r="K15" s="40"/>
      <c r="L15" s="36"/>
      <c r="M15" s="55"/>
      <c r="N15" s="36"/>
      <c r="O15" s="36"/>
    </row>
    <row r="16" spans="1:15" ht="12.75">
      <c r="A16" s="37">
        <v>12</v>
      </c>
      <c r="B16" s="136">
        <f>'с1'!A19</f>
        <v>0</v>
      </c>
      <c r="C16" s="141" t="str">
        <f>'с1'!B19</f>
        <v>_</v>
      </c>
      <c r="D16" s="142"/>
      <c r="E16" s="143"/>
      <c r="F16" s="57"/>
      <c r="G16" s="143"/>
      <c r="H16" s="148"/>
      <c r="I16" s="143"/>
      <c r="J16" s="50"/>
      <c r="K16" s="36"/>
      <c r="L16" s="36"/>
      <c r="M16" s="55"/>
      <c r="N16" s="36"/>
      <c r="O16" s="36"/>
    </row>
    <row r="17" spans="1:15" ht="12.75">
      <c r="A17" s="37"/>
      <c r="B17" s="41"/>
      <c r="C17" s="36"/>
      <c r="D17" s="41"/>
      <c r="E17" s="138">
        <v>10</v>
      </c>
      <c r="F17" s="139">
        <v>5485</v>
      </c>
      <c r="G17" s="145" t="s">
        <v>115</v>
      </c>
      <c r="H17" s="146"/>
      <c r="I17" s="143"/>
      <c r="J17" s="50"/>
      <c r="K17" s="36"/>
      <c r="L17" s="36"/>
      <c r="M17" s="36"/>
      <c r="N17" s="36"/>
      <c r="O17" s="36"/>
    </row>
    <row r="18" spans="1:15" ht="12.75">
      <c r="A18" s="37">
        <v>13</v>
      </c>
      <c r="B18" s="136">
        <f>'с1'!A20</f>
        <v>0</v>
      </c>
      <c r="C18" s="137" t="str">
        <f>'с1'!B20</f>
        <v>_</v>
      </c>
      <c r="D18" s="51"/>
      <c r="E18" s="143"/>
      <c r="F18" s="144"/>
      <c r="G18" s="36"/>
      <c r="H18" s="41"/>
      <c r="I18" s="143"/>
      <c r="J18" s="50"/>
      <c r="K18" s="36"/>
      <c r="L18" s="36"/>
      <c r="M18" s="36"/>
      <c r="N18" s="36"/>
      <c r="O18" s="36"/>
    </row>
    <row r="19" spans="1:15" ht="12.75">
      <c r="A19" s="37"/>
      <c r="B19" s="41"/>
      <c r="C19" s="138">
        <v>4</v>
      </c>
      <c r="D19" s="139">
        <v>5485</v>
      </c>
      <c r="E19" s="145" t="s">
        <v>115</v>
      </c>
      <c r="F19" s="146"/>
      <c r="G19" s="36"/>
      <c r="H19" s="41"/>
      <c r="I19" s="143"/>
      <c r="J19" s="50"/>
      <c r="K19" s="36"/>
      <c r="L19" s="36"/>
      <c r="M19" s="36"/>
      <c r="N19" s="36"/>
      <c r="O19" s="36"/>
    </row>
    <row r="20" spans="1:15" ht="12.75">
      <c r="A20" s="37">
        <v>4</v>
      </c>
      <c r="B20" s="136">
        <f>'с1'!A11</f>
        <v>5485</v>
      </c>
      <c r="C20" s="141" t="str">
        <f>'с1'!B11</f>
        <v>Абдулжелилов Ибрагим</v>
      </c>
      <c r="D20" s="142"/>
      <c r="E20" s="36"/>
      <c r="F20" s="41"/>
      <c r="G20" s="36"/>
      <c r="H20" s="41"/>
      <c r="I20" s="143"/>
      <c r="J20" s="50"/>
      <c r="K20" s="36"/>
      <c r="L20" s="36"/>
      <c r="M20" s="36"/>
      <c r="N20" s="36"/>
      <c r="O20" s="36"/>
    </row>
    <row r="21" spans="1:15" ht="12.75">
      <c r="A21" s="37"/>
      <c r="B21" s="41"/>
      <c r="C21" s="36"/>
      <c r="D21" s="41"/>
      <c r="E21" s="36"/>
      <c r="F21" s="41"/>
      <c r="G21" s="36"/>
      <c r="H21" s="41"/>
      <c r="I21" s="138">
        <v>15</v>
      </c>
      <c r="J21" s="139">
        <v>2616</v>
      </c>
      <c r="K21" s="140" t="s">
        <v>20</v>
      </c>
      <c r="L21" s="140"/>
      <c r="M21" s="140"/>
      <c r="N21" s="140"/>
      <c r="O21" s="140"/>
    </row>
    <row r="22" spans="1:15" ht="12.75">
      <c r="A22" s="37">
        <v>3</v>
      </c>
      <c r="B22" s="136">
        <f>'с1'!A10</f>
        <v>6029</v>
      </c>
      <c r="C22" s="137" t="str">
        <f>'с1'!B10</f>
        <v>Фирсов Денис</v>
      </c>
      <c r="D22" s="51"/>
      <c r="E22" s="36"/>
      <c r="F22" s="41"/>
      <c r="G22" s="36"/>
      <c r="H22" s="41"/>
      <c r="I22" s="143"/>
      <c r="J22" s="149"/>
      <c r="K22" s="50"/>
      <c r="L22" s="50"/>
      <c r="M22" s="36"/>
      <c r="N22" s="285" t="s">
        <v>33</v>
      </c>
      <c r="O22" s="285"/>
    </row>
    <row r="23" spans="1:15" ht="12.75">
      <c r="A23" s="37"/>
      <c r="B23" s="41"/>
      <c r="C23" s="138">
        <v>5</v>
      </c>
      <c r="D23" s="139">
        <v>6029</v>
      </c>
      <c r="E23" s="140" t="s">
        <v>114</v>
      </c>
      <c r="F23" s="51"/>
      <c r="G23" s="36"/>
      <c r="H23" s="41"/>
      <c r="I23" s="143"/>
      <c r="J23" s="150"/>
      <c r="K23" s="50"/>
      <c r="L23" s="50"/>
      <c r="M23" s="36"/>
      <c r="N23" s="36"/>
      <c r="O23" s="36"/>
    </row>
    <row r="24" spans="1:15" ht="12.75">
      <c r="A24" s="37">
        <v>14</v>
      </c>
      <c r="B24" s="136">
        <f>'с1'!A21</f>
        <v>0</v>
      </c>
      <c r="C24" s="141" t="str">
        <f>'с1'!B21</f>
        <v>_</v>
      </c>
      <c r="D24" s="142"/>
      <c r="E24" s="143"/>
      <c r="F24" s="57"/>
      <c r="G24" s="36"/>
      <c r="H24" s="41"/>
      <c r="I24" s="143"/>
      <c r="J24" s="50"/>
      <c r="K24" s="50"/>
      <c r="L24" s="50"/>
      <c r="M24" s="36"/>
      <c r="N24" s="36"/>
      <c r="O24" s="36"/>
    </row>
    <row r="25" spans="1:15" ht="12.75">
      <c r="A25" s="37"/>
      <c r="B25" s="41"/>
      <c r="C25" s="36"/>
      <c r="D25" s="41"/>
      <c r="E25" s="138">
        <v>11</v>
      </c>
      <c r="F25" s="139">
        <v>6029</v>
      </c>
      <c r="G25" s="140" t="s">
        <v>114</v>
      </c>
      <c r="H25" s="51"/>
      <c r="I25" s="143"/>
      <c r="J25" s="50"/>
      <c r="K25" s="50"/>
      <c r="L25" s="50"/>
      <c r="M25" s="36"/>
      <c r="N25" s="36"/>
      <c r="O25" s="36"/>
    </row>
    <row r="26" spans="1:15" ht="12.75">
      <c r="A26" s="37">
        <v>11</v>
      </c>
      <c r="B26" s="136">
        <f>'с1'!A18</f>
        <v>0</v>
      </c>
      <c r="C26" s="137" t="str">
        <f>'с1'!B18</f>
        <v>_</v>
      </c>
      <c r="D26" s="51"/>
      <c r="E26" s="143"/>
      <c r="F26" s="144"/>
      <c r="G26" s="143"/>
      <c r="H26" s="57"/>
      <c r="I26" s="143"/>
      <c r="J26" s="50"/>
      <c r="K26" s="50"/>
      <c r="L26" s="50"/>
      <c r="M26" s="36"/>
      <c r="N26" s="36"/>
      <c r="O26" s="36"/>
    </row>
    <row r="27" spans="1:15" ht="12.75">
      <c r="A27" s="37"/>
      <c r="B27" s="41"/>
      <c r="C27" s="138">
        <v>6</v>
      </c>
      <c r="D27" s="139">
        <v>788</v>
      </c>
      <c r="E27" s="145" t="s">
        <v>111</v>
      </c>
      <c r="F27" s="146"/>
      <c r="G27" s="143"/>
      <c r="H27" s="57"/>
      <c r="I27" s="143"/>
      <c r="J27" s="50"/>
      <c r="K27" s="50"/>
      <c r="L27" s="50"/>
      <c r="M27" s="36"/>
      <c r="N27" s="36"/>
      <c r="O27" s="36"/>
    </row>
    <row r="28" spans="1:15" ht="12.75">
      <c r="A28" s="37">
        <v>6</v>
      </c>
      <c r="B28" s="136">
        <f>'с1'!A13</f>
        <v>788</v>
      </c>
      <c r="C28" s="141" t="str">
        <f>'с1'!B13</f>
        <v>Нестеренко Георгий</v>
      </c>
      <c r="D28" s="142"/>
      <c r="E28" s="36"/>
      <c r="F28" s="41"/>
      <c r="G28" s="143"/>
      <c r="H28" s="57"/>
      <c r="I28" s="143"/>
      <c r="J28" s="50"/>
      <c r="K28" s="50"/>
      <c r="L28" s="50"/>
      <c r="M28" s="36"/>
      <c r="N28" s="36"/>
      <c r="O28" s="36"/>
    </row>
    <row r="29" spans="1:15" ht="12.75">
      <c r="A29" s="37"/>
      <c r="B29" s="41"/>
      <c r="C29" s="36"/>
      <c r="D29" s="41"/>
      <c r="E29" s="36"/>
      <c r="F29" s="41"/>
      <c r="G29" s="138">
        <v>14</v>
      </c>
      <c r="H29" s="139">
        <v>5616</v>
      </c>
      <c r="I29" s="145" t="s">
        <v>113</v>
      </c>
      <c r="J29" s="45"/>
      <c r="K29" s="50"/>
      <c r="L29" s="50"/>
      <c r="M29" s="36"/>
      <c r="N29" s="36"/>
      <c r="O29" s="36"/>
    </row>
    <row r="30" spans="1:15" ht="12.75">
      <c r="A30" s="37">
        <v>7</v>
      </c>
      <c r="B30" s="136">
        <f>'с1'!A14</f>
        <v>6282</v>
      </c>
      <c r="C30" s="137" t="str">
        <f>'с1'!B14</f>
        <v>Ганиева Светлана</v>
      </c>
      <c r="D30" s="51"/>
      <c r="E30" s="36"/>
      <c r="F30" s="41"/>
      <c r="G30" s="143"/>
      <c r="H30" s="149"/>
      <c r="I30" s="36"/>
      <c r="J30" s="36"/>
      <c r="K30" s="50"/>
      <c r="L30" s="50"/>
      <c r="M30" s="36"/>
      <c r="N30" s="36"/>
      <c r="O30" s="36"/>
    </row>
    <row r="31" spans="1:15" ht="12.75">
      <c r="A31" s="37"/>
      <c r="B31" s="41"/>
      <c r="C31" s="138">
        <v>7</v>
      </c>
      <c r="D31" s="139">
        <v>6282</v>
      </c>
      <c r="E31" s="140" t="s">
        <v>29</v>
      </c>
      <c r="F31" s="51"/>
      <c r="G31" s="143"/>
      <c r="H31" s="151"/>
      <c r="I31" s="36"/>
      <c r="J31" s="36"/>
      <c r="K31" s="50"/>
      <c r="L31" s="50"/>
      <c r="M31" s="36"/>
      <c r="N31" s="36"/>
      <c r="O31" s="36"/>
    </row>
    <row r="32" spans="1:15" ht="12.75">
      <c r="A32" s="37">
        <v>10</v>
      </c>
      <c r="B32" s="136">
        <f>'с1'!A17</f>
        <v>0</v>
      </c>
      <c r="C32" s="141" t="str">
        <f>'с1'!B17</f>
        <v>_</v>
      </c>
      <c r="D32" s="142"/>
      <c r="E32" s="143"/>
      <c r="F32" s="57"/>
      <c r="G32" s="143"/>
      <c r="H32" s="151"/>
      <c r="I32" s="37">
        <v>-15</v>
      </c>
      <c r="J32" s="152">
        <f>IF(J21=H13,H29,IF(J21=H29,H13,0))</f>
        <v>5616</v>
      </c>
      <c r="K32" s="137" t="str">
        <f>IF(K21=I13,I29,IF(K21=I29,I13,0))</f>
        <v>Сережин Владимир</v>
      </c>
      <c r="L32" s="137"/>
      <c r="M32" s="147"/>
      <c r="N32" s="147"/>
      <c r="O32" s="147"/>
    </row>
    <row r="33" spans="1:15" ht="12.75">
      <c r="A33" s="37"/>
      <c r="B33" s="41"/>
      <c r="C33" s="36"/>
      <c r="D33" s="41"/>
      <c r="E33" s="138">
        <v>12</v>
      </c>
      <c r="F33" s="139">
        <v>5616</v>
      </c>
      <c r="G33" s="145" t="s">
        <v>113</v>
      </c>
      <c r="H33" s="153"/>
      <c r="I33" s="36"/>
      <c r="J33" s="36"/>
      <c r="K33" s="50"/>
      <c r="L33" s="50"/>
      <c r="M33" s="36"/>
      <c r="N33" s="285" t="s">
        <v>34</v>
      </c>
      <c r="O33" s="285"/>
    </row>
    <row r="34" spans="1:15" ht="12.75">
      <c r="A34" s="37">
        <v>15</v>
      </c>
      <c r="B34" s="136">
        <f>'с1'!A22</f>
        <v>0</v>
      </c>
      <c r="C34" s="137" t="str">
        <f>'с1'!B22</f>
        <v>_</v>
      </c>
      <c r="D34" s="51"/>
      <c r="E34" s="143"/>
      <c r="F34" s="149"/>
      <c r="G34" s="36"/>
      <c r="H34" s="36"/>
      <c r="I34" s="36"/>
      <c r="J34" s="36"/>
      <c r="K34" s="50"/>
      <c r="L34" s="50"/>
      <c r="M34" s="36"/>
      <c r="N34" s="36"/>
      <c r="O34" s="36"/>
    </row>
    <row r="35" spans="1:15" ht="12.75">
      <c r="A35" s="37"/>
      <c r="B35" s="41"/>
      <c r="C35" s="138">
        <v>8</v>
      </c>
      <c r="D35" s="139">
        <v>5616</v>
      </c>
      <c r="E35" s="145" t="s">
        <v>113</v>
      </c>
      <c r="F35" s="153"/>
      <c r="G35" s="36"/>
      <c r="H35" s="36"/>
      <c r="I35" s="36"/>
      <c r="J35" s="36"/>
      <c r="K35" s="50"/>
      <c r="L35" s="50"/>
      <c r="M35" s="36"/>
      <c r="N35" s="36"/>
      <c r="O35" s="36"/>
    </row>
    <row r="36" spans="1:15" ht="12.75">
      <c r="A36" s="37">
        <v>2</v>
      </c>
      <c r="B36" s="136">
        <f>'с1'!A9</f>
        <v>5616</v>
      </c>
      <c r="C36" s="141" t="str">
        <f>'с1'!B9</f>
        <v>Сережин Владимир</v>
      </c>
      <c r="D36" s="154"/>
      <c r="E36" s="36"/>
      <c r="F36" s="36"/>
      <c r="G36" s="36"/>
      <c r="H36" s="36"/>
      <c r="I36" s="36"/>
      <c r="J36" s="36"/>
      <c r="K36" s="50"/>
      <c r="L36" s="50"/>
      <c r="M36" s="36"/>
      <c r="N36" s="36"/>
      <c r="O36" s="36"/>
    </row>
    <row r="37" spans="1:15" ht="12.75">
      <c r="A37" s="37"/>
      <c r="B37" s="37"/>
      <c r="C37" s="36"/>
      <c r="D37" s="36"/>
      <c r="E37" s="36"/>
      <c r="F37" s="36"/>
      <c r="G37" s="36"/>
      <c r="H37" s="36"/>
      <c r="I37" s="36"/>
      <c r="J37" s="36"/>
      <c r="K37" s="50"/>
      <c r="L37" s="50"/>
      <c r="M37" s="36"/>
      <c r="N37" s="36"/>
      <c r="O37" s="36"/>
    </row>
    <row r="38" spans="1:15" ht="12.75">
      <c r="A38" s="37">
        <v>-1</v>
      </c>
      <c r="B38" s="152">
        <f>IF(D7=B6,B8,IF(D7=B8,B6,0))</f>
        <v>0</v>
      </c>
      <c r="C38" s="137" t="str">
        <f>IF(E7=C6,C8,IF(E7=C8,C6,0))</f>
        <v>_</v>
      </c>
      <c r="D38" s="40"/>
      <c r="E38" s="36"/>
      <c r="F38" s="36"/>
      <c r="G38" s="37">
        <v>-13</v>
      </c>
      <c r="H38" s="152">
        <f>IF(H13=F9,F17,IF(H13=F17,F9,0))</f>
        <v>5485</v>
      </c>
      <c r="I38" s="137" t="str">
        <f>IF(I13=G9,G17,IF(I13=G17,G9,0))</f>
        <v>Абдулжелилов Ибрагим</v>
      </c>
      <c r="J38" s="40"/>
      <c r="K38" s="36"/>
      <c r="L38" s="36"/>
      <c r="M38" s="36"/>
      <c r="N38" s="36"/>
      <c r="O38" s="36"/>
    </row>
    <row r="39" spans="1:15" ht="12.75">
      <c r="A39" s="37"/>
      <c r="B39" s="37"/>
      <c r="C39" s="138">
        <v>16</v>
      </c>
      <c r="D39" s="139">
        <v>1787</v>
      </c>
      <c r="E39" s="155" t="s">
        <v>104</v>
      </c>
      <c r="F39" s="66"/>
      <c r="G39" s="36"/>
      <c r="H39" s="36"/>
      <c r="I39" s="143"/>
      <c r="J39" s="50"/>
      <c r="K39" s="36"/>
      <c r="L39" s="36"/>
      <c r="M39" s="36"/>
      <c r="N39" s="36"/>
      <c r="O39" s="36"/>
    </row>
    <row r="40" spans="1:15" ht="12.75">
      <c r="A40" s="37">
        <v>-2</v>
      </c>
      <c r="B40" s="152">
        <f>IF(D11=B10,B12,IF(D11=B12,B10,0))</f>
        <v>1787</v>
      </c>
      <c r="C40" s="141" t="str">
        <f>IF(E11=C10,C12,IF(E11=C12,C10,0))</f>
        <v>Грошев Юрий</v>
      </c>
      <c r="D40" s="154"/>
      <c r="E40" s="138">
        <v>20</v>
      </c>
      <c r="F40" s="139">
        <v>6282</v>
      </c>
      <c r="G40" s="155" t="s">
        <v>29</v>
      </c>
      <c r="H40" s="66"/>
      <c r="I40" s="138">
        <v>26</v>
      </c>
      <c r="J40" s="139">
        <v>5485</v>
      </c>
      <c r="K40" s="155" t="s">
        <v>115</v>
      </c>
      <c r="L40" s="66"/>
      <c r="M40" s="36"/>
      <c r="N40" s="36"/>
      <c r="O40" s="36"/>
    </row>
    <row r="41" spans="1:15" ht="12.75">
      <c r="A41" s="37"/>
      <c r="B41" s="37"/>
      <c r="C41" s="37">
        <v>-12</v>
      </c>
      <c r="D41" s="152">
        <f>IF(F33=D31,D35,IF(F33=D35,D31,0))</f>
        <v>6282</v>
      </c>
      <c r="E41" s="141" t="str">
        <f>IF(G33=E31,E35,IF(G33=E35,E31,0))</f>
        <v>Ганиева Светлана</v>
      </c>
      <c r="F41" s="154"/>
      <c r="G41" s="143"/>
      <c r="H41" s="151"/>
      <c r="I41" s="143"/>
      <c r="J41" s="149"/>
      <c r="K41" s="143"/>
      <c r="L41" s="50"/>
      <c r="M41" s="36"/>
      <c r="N41" s="36"/>
      <c r="O41" s="36"/>
    </row>
    <row r="42" spans="1:15" ht="12.75">
      <c r="A42" s="37">
        <v>-3</v>
      </c>
      <c r="B42" s="152">
        <f>IF(D15=B14,B16,IF(D15=B16,B14,0))</f>
        <v>0</v>
      </c>
      <c r="C42" s="137" t="str">
        <f>IF(E15=C14,C16,IF(E15=C16,C14,0))</f>
        <v>_</v>
      </c>
      <c r="D42" s="40"/>
      <c r="E42" s="36"/>
      <c r="F42" s="36"/>
      <c r="G42" s="138">
        <v>24</v>
      </c>
      <c r="H42" s="139">
        <v>788</v>
      </c>
      <c r="I42" s="156" t="s">
        <v>111</v>
      </c>
      <c r="J42" s="150"/>
      <c r="K42" s="143"/>
      <c r="L42" s="50"/>
      <c r="M42" s="36"/>
      <c r="N42" s="36"/>
      <c r="O42" s="36"/>
    </row>
    <row r="43" spans="1:15" ht="12.75">
      <c r="A43" s="37"/>
      <c r="B43" s="37"/>
      <c r="C43" s="138">
        <v>17</v>
      </c>
      <c r="D43" s="139"/>
      <c r="E43" s="155"/>
      <c r="F43" s="66"/>
      <c r="G43" s="143"/>
      <c r="H43" s="50"/>
      <c r="I43" s="50"/>
      <c r="J43" s="50"/>
      <c r="K43" s="143"/>
      <c r="L43" s="50"/>
      <c r="M43" s="36"/>
      <c r="N43" s="36"/>
      <c r="O43" s="36"/>
    </row>
    <row r="44" spans="1:15" ht="12.75">
      <c r="A44" s="37">
        <v>-4</v>
      </c>
      <c r="B44" s="152">
        <f>IF(D19=B18,B20,IF(D19=B20,B18,0))</f>
        <v>0</v>
      </c>
      <c r="C44" s="141" t="str">
        <f>IF(E19=C18,C20,IF(E19=C20,C18,0))</f>
        <v>_</v>
      </c>
      <c r="D44" s="154"/>
      <c r="E44" s="138">
        <v>21</v>
      </c>
      <c r="F44" s="139">
        <v>788</v>
      </c>
      <c r="G44" s="156" t="s">
        <v>111</v>
      </c>
      <c r="H44" s="66"/>
      <c r="I44" s="50"/>
      <c r="J44" s="50"/>
      <c r="K44" s="138">
        <v>28</v>
      </c>
      <c r="L44" s="139">
        <v>6677</v>
      </c>
      <c r="M44" s="155" t="s">
        <v>26</v>
      </c>
      <c r="N44" s="147"/>
      <c r="O44" s="147"/>
    </row>
    <row r="45" spans="1:15" ht="12.75">
      <c r="A45" s="37"/>
      <c r="B45" s="37"/>
      <c r="C45" s="37">
        <v>-11</v>
      </c>
      <c r="D45" s="152">
        <f>IF(F25=D23,D27,IF(F25=D27,D23,0))</f>
        <v>788</v>
      </c>
      <c r="E45" s="141" t="str">
        <f>IF(G25=E23,E27,IF(G25=E27,E23,0))</f>
        <v>Нестеренко Георгий</v>
      </c>
      <c r="F45" s="154"/>
      <c r="G45" s="36"/>
      <c r="H45" s="36"/>
      <c r="I45" s="50"/>
      <c r="J45" s="50"/>
      <c r="K45" s="143"/>
      <c r="L45" s="50"/>
      <c r="M45" s="36"/>
      <c r="N45" s="285" t="s">
        <v>35</v>
      </c>
      <c r="O45" s="285"/>
    </row>
    <row r="46" spans="1:15" ht="12.75">
      <c r="A46" s="37">
        <v>-5</v>
      </c>
      <c r="B46" s="152">
        <f>IF(D23=B22,B24,IF(D23=B24,B22,0))</f>
        <v>0</v>
      </c>
      <c r="C46" s="137" t="str">
        <f>IF(E23=C22,C24,IF(E23=C24,C22,0))</f>
        <v>_</v>
      </c>
      <c r="D46" s="40"/>
      <c r="E46" s="36"/>
      <c r="F46" s="36"/>
      <c r="G46" s="37">
        <v>-14</v>
      </c>
      <c r="H46" s="152">
        <f>IF(H29=F25,F33,IF(H29=F33,F25,0))</f>
        <v>6029</v>
      </c>
      <c r="I46" s="137" t="str">
        <f>IF(I29=G25,G33,IF(I29=G33,G25,0))</f>
        <v>Фирсов Денис</v>
      </c>
      <c r="J46" s="40"/>
      <c r="K46" s="143"/>
      <c r="L46" s="50"/>
      <c r="M46" s="50"/>
      <c r="N46" s="36"/>
      <c r="O46" s="36"/>
    </row>
    <row r="47" spans="1:15" ht="12.75">
      <c r="A47" s="37"/>
      <c r="B47" s="37"/>
      <c r="C47" s="138">
        <v>18</v>
      </c>
      <c r="D47" s="139"/>
      <c r="E47" s="155"/>
      <c r="F47" s="66"/>
      <c r="G47" s="36"/>
      <c r="H47" s="36"/>
      <c r="I47" s="157"/>
      <c r="J47" s="50"/>
      <c r="K47" s="143"/>
      <c r="L47" s="50"/>
      <c r="M47" s="50"/>
      <c r="N47" s="36"/>
      <c r="O47" s="36"/>
    </row>
    <row r="48" spans="1:15" ht="12.75">
      <c r="A48" s="37">
        <v>-6</v>
      </c>
      <c r="B48" s="152">
        <f>IF(D27=B26,B28,IF(D27=B28,B26,0))</f>
        <v>0</v>
      </c>
      <c r="C48" s="141" t="str">
        <f>IF(E27=C26,C28,IF(E27=C28,C26,0))</f>
        <v>_</v>
      </c>
      <c r="D48" s="154"/>
      <c r="E48" s="138">
        <v>22</v>
      </c>
      <c r="F48" s="139">
        <v>6677</v>
      </c>
      <c r="G48" s="155" t="s">
        <v>26</v>
      </c>
      <c r="H48" s="66"/>
      <c r="I48" s="138">
        <v>27</v>
      </c>
      <c r="J48" s="139">
        <v>6677</v>
      </c>
      <c r="K48" s="156" t="s">
        <v>26</v>
      </c>
      <c r="L48" s="66"/>
      <c r="M48" s="50"/>
      <c r="N48" s="36"/>
      <c r="O48" s="36"/>
    </row>
    <row r="49" spans="1:15" ht="12.75">
      <c r="A49" s="37"/>
      <c r="B49" s="37"/>
      <c r="C49" s="37">
        <v>-10</v>
      </c>
      <c r="D49" s="152">
        <f>IF(F17=D15,D19,IF(F17=D19,D15,0))</f>
        <v>6677</v>
      </c>
      <c r="E49" s="141" t="str">
        <f>IF(G17=E15,E19,IF(G17=E19,E15,0))</f>
        <v>Давлетбаев Ильдар</v>
      </c>
      <c r="F49" s="154"/>
      <c r="G49" s="143"/>
      <c r="H49" s="151"/>
      <c r="I49" s="143"/>
      <c r="J49" s="149"/>
      <c r="K49" s="36"/>
      <c r="L49" s="36"/>
      <c r="M49" s="50"/>
      <c r="N49" s="36"/>
      <c r="O49" s="36"/>
    </row>
    <row r="50" spans="1:15" ht="12.75">
      <c r="A50" s="37">
        <v>-7</v>
      </c>
      <c r="B50" s="152">
        <f>IF(D31=B30,B32,IF(D31=B32,B30,0))</f>
        <v>0</v>
      </c>
      <c r="C50" s="137" t="str">
        <f>IF(E31=C30,C32,IF(E31=C32,C30,0))</f>
        <v>_</v>
      </c>
      <c r="D50" s="40"/>
      <c r="E50" s="36"/>
      <c r="F50" s="36"/>
      <c r="G50" s="138">
        <v>25</v>
      </c>
      <c r="H50" s="139">
        <v>6677</v>
      </c>
      <c r="I50" s="156" t="s">
        <v>26</v>
      </c>
      <c r="J50" s="150"/>
      <c r="K50" s="36"/>
      <c r="L50" s="36"/>
      <c r="M50" s="50"/>
      <c r="N50" s="36"/>
      <c r="O50" s="36"/>
    </row>
    <row r="51" spans="1:15" ht="12.75">
      <c r="A51" s="37"/>
      <c r="B51" s="37"/>
      <c r="C51" s="138">
        <v>19</v>
      </c>
      <c r="D51" s="139"/>
      <c r="E51" s="155"/>
      <c r="F51" s="66"/>
      <c r="G51" s="143"/>
      <c r="H51" s="50"/>
      <c r="I51" s="50"/>
      <c r="J51" s="50"/>
      <c r="K51" s="36"/>
      <c r="L51" s="36"/>
      <c r="M51" s="50"/>
      <c r="N51" s="36"/>
      <c r="O51" s="36"/>
    </row>
    <row r="52" spans="1:15" ht="12.75">
      <c r="A52" s="37">
        <v>-8</v>
      </c>
      <c r="B52" s="152">
        <f>IF(D35=B34,B36,IF(D35=B36,B34,0))</f>
        <v>0</v>
      </c>
      <c r="C52" s="141" t="str">
        <f>IF(E35=C34,C36,IF(E35=C36,C34,0))</f>
        <v>_</v>
      </c>
      <c r="D52" s="154"/>
      <c r="E52" s="138">
        <v>23</v>
      </c>
      <c r="F52" s="139">
        <v>7008</v>
      </c>
      <c r="G52" s="156" t="s">
        <v>116</v>
      </c>
      <c r="H52" s="66"/>
      <c r="I52" s="50"/>
      <c r="J52" s="50"/>
      <c r="K52" s="37">
        <v>-28</v>
      </c>
      <c r="L52" s="152">
        <f>IF(L44=J40,J48,IF(L44=J48,J40,0))</f>
        <v>5485</v>
      </c>
      <c r="M52" s="137" t="str">
        <f>IF(M44=K40,K48,IF(M44=K48,K40,0))</f>
        <v>Абдулжелилов Ибрагим</v>
      </c>
      <c r="N52" s="147"/>
      <c r="O52" s="147"/>
    </row>
    <row r="53" spans="1:15" ht="12.75">
      <c r="A53" s="37"/>
      <c r="B53" s="37"/>
      <c r="C53" s="69">
        <v>-9</v>
      </c>
      <c r="D53" s="152">
        <f>IF(F9=D7,D11,IF(F9=D11,D7,0))</f>
        <v>7008</v>
      </c>
      <c r="E53" s="141" t="str">
        <f>IF(G9=E7,E11,IF(G9=E11,E7,0))</f>
        <v>Бобровников Александр</v>
      </c>
      <c r="F53" s="154"/>
      <c r="G53" s="36"/>
      <c r="H53" s="36"/>
      <c r="I53" s="50"/>
      <c r="J53" s="50"/>
      <c r="K53" s="36"/>
      <c r="L53" s="36"/>
      <c r="M53" s="70"/>
      <c r="N53" s="285" t="s">
        <v>36</v>
      </c>
      <c r="O53" s="285"/>
    </row>
    <row r="54" spans="1:15" ht="12.75">
      <c r="A54" s="37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37">
        <v>-26</v>
      </c>
      <c r="B55" s="152">
        <f>IF(J40=H38,H42,IF(J40=H42,H38,0))</f>
        <v>788</v>
      </c>
      <c r="C55" s="137" t="str">
        <f>IF(K40=I38,I42,IF(K40=I42,I38,0))</f>
        <v>Нестеренко Георгий</v>
      </c>
      <c r="D55" s="40"/>
      <c r="E55" s="36"/>
      <c r="F55" s="36"/>
      <c r="G55" s="37">
        <v>-20</v>
      </c>
      <c r="H55" s="152">
        <f>IF(F40=D39,D41,IF(F40=D41,D39,0))</f>
        <v>1787</v>
      </c>
      <c r="I55" s="137" t="str">
        <f>IF(G40=E39,E41,IF(G40=E41,E39,0))</f>
        <v>Грошев Юрий</v>
      </c>
      <c r="J55" s="40"/>
      <c r="K55" s="36"/>
      <c r="L55" s="36"/>
      <c r="M55" s="36"/>
      <c r="N55" s="36"/>
      <c r="O55" s="36"/>
    </row>
    <row r="56" spans="1:15" ht="12.75">
      <c r="A56" s="37"/>
      <c r="B56" s="41"/>
      <c r="C56" s="138">
        <v>29</v>
      </c>
      <c r="D56" s="139">
        <v>6029</v>
      </c>
      <c r="E56" s="140" t="s">
        <v>114</v>
      </c>
      <c r="F56" s="45"/>
      <c r="G56" s="37"/>
      <c r="H56" s="37"/>
      <c r="I56" s="138">
        <v>31</v>
      </c>
      <c r="J56" s="139">
        <v>1787</v>
      </c>
      <c r="K56" s="140" t="s">
        <v>104</v>
      </c>
      <c r="L56" s="45"/>
      <c r="M56" s="36"/>
      <c r="N56" s="36"/>
      <c r="O56" s="36"/>
    </row>
    <row r="57" spans="1:15" ht="12.75">
      <c r="A57" s="37">
        <v>-27</v>
      </c>
      <c r="B57" s="152">
        <f>IF(J48=H46,H50,IF(J48=H50,H46,0))</f>
        <v>6029</v>
      </c>
      <c r="C57" s="141" t="str">
        <f>IF(K48=I46,I50,IF(K48=I50,I46,0))</f>
        <v>Фирсов Денис</v>
      </c>
      <c r="D57" s="154"/>
      <c r="E57" s="71" t="s">
        <v>37</v>
      </c>
      <c r="F57" s="71"/>
      <c r="G57" s="37">
        <v>-21</v>
      </c>
      <c r="H57" s="152">
        <f>IF(F44=D43,D45,IF(F44=D45,D43,0))</f>
        <v>0</v>
      </c>
      <c r="I57" s="141">
        <f>IF(G44=E43,E45,IF(G44=E45,E43,0))</f>
        <v>0</v>
      </c>
      <c r="J57" s="154"/>
      <c r="K57" s="143"/>
      <c r="L57" s="50"/>
      <c r="M57" s="50"/>
      <c r="N57" s="36"/>
      <c r="O57" s="36"/>
    </row>
    <row r="58" spans="1:15" ht="12.75">
      <c r="A58" s="37"/>
      <c r="B58" s="37"/>
      <c r="C58" s="37">
        <v>-29</v>
      </c>
      <c r="D58" s="152">
        <f>IF(D56=B55,B57,IF(D56=B57,B55,0))</f>
        <v>788</v>
      </c>
      <c r="E58" s="137" t="str">
        <f>IF(E56=C55,C57,IF(E56=C57,C55,0))</f>
        <v>Нестеренко Георгий</v>
      </c>
      <c r="F58" s="40"/>
      <c r="G58" s="37"/>
      <c r="H58" s="37"/>
      <c r="I58" s="36"/>
      <c r="J58" s="36"/>
      <c r="K58" s="138">
        <v>33</v>
      </c>
      <c r="L58" s="139">
        <v>1787</v>
      </c>
      <c r="M58" s="140" t="s">
        <v>104</v>
      </c>
      <c r="N58" s="147"/>
      <c r="O58" s="147"/>
    </row>
    <row r="59" spans="1:15" ht="12.75">
      <c r="A59" s="37"/>
      <c r="B59" s="37"/>
      <c r="C59" s="36"/>
      <c r="D59" s="36"/>
      <c r="E59" s="71" t="s">
        <v>38</v>
      </c>
      <c r="F59" s="71"/>
      <c r="G59" s="37">
        <v>-22</v>
      </c>
      <c r="H59" s="152">
        <f>IF(F48=D47,D49,IF(F48=D49,D47,0))</f>
        <v>0</v>
      </c>
      <c r="I59" s="137">
        <f>IF(G48=E47,E49,IF(G48=E49,E47,0))</f>
        <v>0</v>
      </c>
      <c r="J59" s="40"/>
      <c r="K59" s="143"/>
      <c r="L59" s="50"/>
      <c r="M59" s="36"/>
      <c r="N59" s="285" t="s">
        <v>39</v>
      </c>
      <c r="O59" s="285"/>
    </row>
    <row r="60" spans="1:15" ht="12.75">
      <c r="A60" s="37">
        <v>-24</v>
      </c>
      <c r="B60" s="152">
        <f>IF(H42=F40,F44,IF(H42=F44,F40,0))</f>
        <v>6282</v>
      </c>
      <c r="C60" s="137" t="str">
        <f>IF(I42=G40,G44,IF(I42=G44,G40,0))</f>
        <v>Ганиева Светлана</v>
      </c>
      <c r="D60" s="40"/>
      <c r="E60" s="36"/>
      <c r="F60" s="36"/>
      <c r="G60" s="37"/>
      <c r="H60" s="37"/>
      <c r="I60" s="138">
        <v>32</v>
      </c>
      <c r="J60" s="139"/>
      <c r="K60" s="145"/>
      <c r="L60" s="45"/>
      <c r="M60" s="72"/>
      <c r="N60" s="36"/>
      <c r="O60" s="36"/>
    </row>
    <row r="61" spans="1:15" ht="12.75">
      <c r="A61" s="37"/>
      <c r="B61" s="37"/>
      <c r="C61" s="138">
        <v>30</v>
      </c>
      <c r="D61" s="139">
        <v>7008</v>
      </c>
      <c r="E61" s="140" t="s">
        <v>116</v>
      </c>
      <c r="F61" s="45"/>
      <c r="G61" s="37">
        <v>-23</v>
      </c>
      <c r="H61" s="152">
        <f>IF(F52=D51,D53,IF(F52=D53,D51,0))</f>
        <v>0</v>
      </c>
      <c r="I61" s="141">
        <f>IF(G52=E51,E53,IF(G52=E53,E51,0))</f>
        <v>0</v>
      </c>
      <c r="J61" s="154"/>
      <c r="K61" s="37">
        <v>-33</v>
      </c>
      <c r="L61" s="152">
        <f>IF(L58=J56,J60,IF(L58=J60,J56,0))</f>
        <v>0</v>
      </c>
      <c r="M61" s="137">
        <f>IF(M58=K56,K60,IF(M58=K60,K56,0))</f>
        <v>0</v>
      </c>
      <c r="N61" s="147"/>
      <c r="O61" s="147"/>
    </row>
    <row r="62" spans="1:15" ht="12.75">
      <c r="A62" s="37">
        <v>-25</v>
      </c>
      <c r="B62" s="152">
        <f>IF(H50=F48,F52,IF(H50=F52,F48,0))</f>
        <v>7008</v>
      </c>
      <c r="C62" s="141" t="str">
        <f>IF(I50=G48,G52,IF(I50=G52,G48,0))</f>
        <v>Бобровников Александр</v>
      </c>
      <c r="D62" s="154"/>
      <c r="E62" s="71" t="s">
        <v>40</v>
      </c>
      <c r="F62" s="71"/>
      <c r="G62" s="36"/>
      <c r="H62" s="36"/>
      <c r="I62" s="36"/>
      <c r="J62" s="36"/>
      <c r="K62" s="36"/>
      <c r="L62" s="36"/>
      <c r="M62" s="36"/>
      <c r="N62" s="285" t="s">
        <v>41</v>
      </c>
      <c r="O62" s="285"/>
    </row>
    <row r="63" spans="1:15" ht="12.75">
      <c r="A63" s="37"/>
      <c r="B63" s="37"/>
      <c r="C63" s="37">
        <v>-30</v>
      </c>
      <c r="D63" s="152">
        <f>IF(D61=B60,B62,IF(D61=B62,B60,0))</f>
        <v>6282</v>
      </c>
      <c r="E63" s="137" t="str">
        <f>IF(E61=C60,C62,IF(E61=C62,C60,0))</f>
        <v>Ганиева Светлана</v>
      </c>
      <c r="F63" s="40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7"/>
      <c r="B64" s="37"/>
      <c r="C64" s="36"/>
      <c r="D64" s="36"/>
      <c r="E64" s="71" t="s">
        <v>42</v>
      </c>
      <c r="F64" s="71"/>
      <c r="G64" s="36"/>
      <c r="H64" s="36"/>
      <c r="I64" s="37">
        <v>-31</v>
      </c>
      <c r="J64" s="152">
        <f>IF(J56=H55,H57,IF(J56=H57,H55,0))</f>
        <v>0</v>
      </c>
      <c r="K64" s="137">
        <f>IF(K56=I55,I57,IF(K56=I57,I55,0))</f>
        <v>0</v>
      </c>
      <c r="L64" s="40"/>
      <c r="M64" s="36"/>
      <c r="N64" s="36"/>
      <c r="O64" s="36"/>
    </row>
    <row r="65" spans="1:15" ht="12.75">
      <c r="A65" s="37">
        <v>-16</v>
      </c>
      <c r="B65" s="152">
        <f>IF(D39=B38,B40,IF(D39=B40,B38,0))</f>
        <v>0</v>
      </c>
      <c r="C65" s="137" t="str">
        <f>IF(E39=C38,C40,IF(E39=C40,C38,0))</f>
        <v>_</v>
      </c>
      <c r="D65" s="40"/>
      <c r="E65" s="36"/>
      <c r="F65" s="36"/>
      <c r="G65" s="36"/>
      <c r="H65" s="36"/>
      <c r="I65" s="36"/>
      <c r="J65" s="36"/>
      <c r="K65" s="138">
        <v>34</v>
      </c>
      <c r="L65" s="139"/>
      <c r="M65" s="140"/>
      <c r="N65" s="147"/>
      <c r="O65" s="147"/>
    </row>
    <row r="66" spans="1:15" ht="12.75">
      <c r="A66" s="37"/>
      <c r="B66" s="37"/>
      <c r="C66" s="138">
        <v>35</v>
      </c>
      <c r="D66" s="139"/>
      <c r="E66" s="140"/>
      <c r="F66" s="45"/>
      <c r="G66" s="36"/>
      <c r="H66" s="36"/>
      <c r="I66" s="37">
        <v>-32</v>
      </c>
      <c r="J66" s="152">
        <f>IF(J60=H59,H61,IF(J60=H61,H59,0))</f>
        <v>0</v>
      </c>
      <c r="K66" s="141">
        <f>IF(K60=I59,I61,IF(K60=I61,I59,0))</f>
        <v>0</v>
      </c>
      <c r="L66" s="40"/>
      <c r="M66" s="36"/>
      <c r="N66" s="285" t="s">
        <v>43</v>
      </c>
      <c r="O66" s="285"/>
    </row>
    <row r="67" spans="1:15" ht="12.75">
      <c r="A67" s="37">
        <v>-17</v>
      </c>
      <c r="B67" s="152">
        <f>IF(D43=B42,B44,IF(D43=B44,B42,0))</f>
        <v>0</v>
      </c>
      <c r="C67" s="141">
        <f>IF(E43=C42,C44,IF(E43=C44,C42,0))</f>
        <v>0</v>
      </c>
      <c r="D67" s="154"/>
      <c r="E67" s="143"/>
      <c r="F67" s="50"/>
      <c r="G67" s="50"/>
      <c r="H67" s="50"/>
      <c r="I67" s="37"/>
      <c r="J67" s="37"/>
      <c r="K67" s="37">
        <v>-34</v>
      </c>
      <c r="L67" s="152">
        <f>IF(L65=J64,J66,IF(L65=J66,J64,0))</f>
        <v>0</v>
      </c>
      <c r="M67" s="137">
        <f>IF(M65=K64,K66,IF(M65=K66,K64,0))</f>
        <v>0</v>
      </c>
      <c r="N67" s="147"/>
      <c r="O67" s="147"/>
    </row>
    <row r="68" spans="1:15" ht="12.75">
      <c r="A68" s="37"/>
      <c r="B68" s="37"/>
      <c r="C68" s="36"/>
      <c r="D68" s="36"/>
      <c r="E68" s="138">
        <v>37</v>
      </c>
      <c r="F68" s="139"/>
      <c r="G68" s="140"/>
      <c r="H68" s="45"/>
      <c r="I68" s="37"/>
      <c r="J68" s="37"/>
      <c r="K68" s="36"/>
      <c r="L68" s="36"/>
      <c r="M68" s="36"/>
      <c r="N68" s="285" t="s">
        <v>44</v>
      </c>
      <c r="O68" s="285"/>
    </row>
    <row r="69" spans="1:15" ht="12.75">
      <c r="A69" s="37">
        <v>-18</v>
      </c>
      <c r="B69" s="152">
        <f>IF(D47=B46,B48,IF(D47=B48,B46,0))</f>
        <v>0</v>
      </c>
      <c r="C69" s="137">
        <f>IF(E47=C46,C48,IF(E47=C48,C46,0))</f>
        <v>0</v>
      </c>
      <c r="D69" s="40"/>
      <c r="E69" s="143"/>
      <c r="F69" s="50"/>
      <c r="G69" s="73" t="s">
        <v>45</v>
      </c>
      <c r="H69" s="73"/>
      <c r="I69" s="37">
        <v>-35</v>
      </c>
      <c r="J69" s="152">
        <f>IF(D66=B65,B67,IF(D66=B67,B65,0))</f>
        <v>0</v>
      </c>
      <c r="K69" s="137" t="str">
        <f>IF(E66=C65,C67,IF(E66=C67,C65,0))</f>
        <v>_</v>
      </c>
      <c r="L69" s="40"/>
      <c r="M69" s="36"/>
      <c r="N69" s="36"/>
      <c r="O69" s="36"/>
    </row>
    <row r="70" spans="1:15" ht="12.75">
      <c r="A70" s="37"/>
      <c r="B70" s="37"/>
      <c r="C70" s="138">
        <v>36</v>
      </c>
      <c r="D70" s="139"/>
      <c r="E70" s="145"/>
      <c r="F70" s="45"/>
      <c r="G70" s="72"/>
      <c r="H70" s="72"/>
      <c r="I70" s="37"/>
      <c r="J70" s="37"/>
      <c r="K70" s="138">
        <v>38</v>
      </c>
      <c r="L70" s="139"/>
      <c r="M70" s="140"/>
      <c r="N70" s="147"/>
      <c r="O70" s="147"/>
    </row>
    <row r="71" spans="1:15" ht="12.75">
      <c r="A71" s="37">
        <v>-19</v>
      </c>
      <c r="B71" s="152">
        <f>IF(D51=B50,B52,IF(D51=B52,B50,0))</f>
        <v>0</v>
      </c>
      <c r="C71" s="141">
        <f>IF(E51=C50,C52,IF(E51=C52,C50,0))</f>
        <v>0</v>
      </c>
      <c r="D71" s="154"/>
      <c r="E71" s="37">
        <v>-37</v>
      </c>
      <c r="F71" s="152">
        <f>IF(F68=D66,D70,IF(F68=D70,D66,0))</f>
        <v>0</v>
      </c>
      <c r="G71" s="137">
        <f>IF(G68=E66,E70,IF(G68=E70,E66,0))</f>
        <v>0</v>
      </c>
      <c r="H71" s="40"/>
      <c r="I71" s="37">
        <v>-36</v>
      </c>
      <c r="J71" s="152">
        <f>IF(D70=B69,B71,IF(D70=B71,B69,0))</f>
        <v>0</v>
      </c>
      <c r="K71" s="141">
        <f>IF(E70=C69,C71,IF(E70=C71,C69,0))</f>
        <v>0</v>
      </c>
      <c r="L71" s="40"/>
      <c r="M71" s="36"/>
      <c r="N71" s="285" t="s">
        <v>46</v>
      </c>
      <c r="O71" s="285"/>
    </row>
    <row r="72" spans="1:15" ht="12.75">
      <c r="A72" s="36"/>
      <c r="B72" s="36"/>
      <c r="C72" s="36"/>
      <c r="D72" s="36"/>
      <c r="E72" s="36"/>
      <c r="F72" s="36"/>
      <c r="G72" s="71" t="s">
        <v>47</v>
      </c>
      <c r="H72" s="71"/>
      <c r="I72" s="36"/>
      <c r="J72" s="36"/>
      <c r="K72" s="37">
        <v>-38</v>
      </c>
      <c r="L72" s="152">
        <f>IF(L70=J69,J71,IF(L70=J71,J69,0))</f>
        <v>0</v>
      </c>
      <c r="M72" s="137" t="str">
        <f>IF(M70=K69,K71,IF(M70=K71,K69,0))</f>
        <v>_</v>
      </c>
      <c r="N72" s="147"/>
      <c r="O72" s="14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85" t="s">
        <v>48</v>
      </c>
      <c r="O73" s="28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158" t="s">
        <v>49</v>
      </c>
      <c r="B1" s="290" t="s">
        <v>50</v>
      </c>
      <c r="C1" s="291"/>
      <c r="D1" s="288" t="s">
        <v>51</v>
      </c>
      <c r="E1" s="289"/>
    </row>
    <row r="2" spans="1:5" ht="12.75">
      <c r="A2" s="159">
        <v>1</v>
      </c>
      <c r="B2" s="160">
        <f>1!D7</f>
        <v>2616</v>
      </c>
      <c r="C2" s="161" t="str">
        <f>1!E7</f>
        <v>Ишметов Александр</v>
      </c>
      <c r="D2" s="162" t="str">
        <f>1!C38</f>
        <v>_</v>
      </c>
      <c r="E2" s="163">
        <f>1!B38</f>
        <v>0</v>
      </c>
    </row>
    <row r="3" spans="1:5" ht="12.75">
      <c r="A3" s="159">
        <v>2</v>
      </c>
      <c r="B3" s="160">
        <f>1!D11</f>
        <v>7008</v>
      </c>
      <c r="C3" s="161" t="str">
        <f>1!E11</f>
        <v>Бобровников Александр</v>
      </c>
      <c r="D3" s="162" t="str">
        <f>1!C40</f>
        <v>Грошев Юрий</v>
      </c>
      <c r="E3" s="163">
        <f>1!B40</f>
        <v>1787</v>
      </c>
    </row>
    <row r="4" spans="1:5" ht="12.75">
      <c r="A4" s="159">
        <v>3</v>
      </c>
      <c r="B4" s="160">
        <f>1!D15</f>
        <v>6677</v>
      </c>
      <c r="C4" s="161" t="str">
        <f>1!E15</f>
        <v>Давлетбаев Ильдар</v>
      </c>
      <c r="D4" s="162" t="str">
        <f>1!C42</f>
        <v>_</v>
      </c>
      <c r="E4" s="163">
        <f>1!B42</f>
        <v>0</v>
      </c>
    </row>
    <row r="5" spans="1:5" ht="12.75">
      <c r="A5" s="159">
        <v>4</v>
      </c>
      <c r="B5" s="160">
        <f>1!D19</f>
        <v>5485</v>
      </c>
      <c r="C5" s="161" t="str">
        <f>1!E19</f>
        <v>Абдулжелилов Ибрагим</v>
      </c>
      <c r="D5" s="162" t="str">
        <f>1!C44</f>
        <v>_</v>
      </c>
      <c r="E5" s="163">
        <f>1!B44</f>
        <v>0</v>
      </c>
    </row>
    <row r="6" spans="1:5" ht="12.75">
      <c r="A6" s="159">
        <v>5</v>
      </c>
      <c r="B6" s="160">
        <f>1!D23</f>
        <v>6029</v>
      </c>
      <c r="C6" s="161" t="str">
        <f>1!E23</f>
        <v>Фирсов Денис</v>
      </c>
      <c r="D6" s="162" t="str">
        <f>1!C46</f>
        <v>_</v>
      </c>
      <c r="E6" s="163">
        <f>1!B46</f>
        <v>0</v>
      </c>
    </row>
    <row r="7" spans="1:5" ht="12.75">
      <c r="A7" s="159">
        <v>6</v>
      </c>
      <c r="B7" s="160">
        <f>1!D27</f>
        <v>788</v>
      </c>
      <c r="C7" s="161" t="str">
        <f>1!E27</f>
        <v>Нестеренко Георгий</v>
      </c>
      <c r="D7" s="162" t="str">
        <f>1!C48</f>
        <v>_</v>
      </c>
      <c r="E7" s="163">
        <f>1!B48</f>
        <v>0</v>
      </c>
    </row>
    <row r="8" spans="1:5" ht="12.75">
      <c r="A8" s="159">
        <v>7</v>
      </c>
      <c r="B8" s="160">
        <f>1!D31</f>
        <v>6282</v>
      </c>
      <c r="C8" s="161" t="str">
        <f>1!E31</f>
        <v>Ганиева Светлана</v>
      </c>
      <c r="D8" s="162" t="str">
        <f>1!C50</f>
        <v>_</v>
      </c>
      <c r="E8" s="163">
        <f>1!B50</f>
        <v>0</v>
      </c>
    </row>
    <row r="9" spans="1:5" ht="12.75">
      <c r="A9" s="159">
        <v>8</v>
      </c>
      <c r="B9" s="160">
        <f>1!D35</f>
        <v>5616</v>
      </c>
      <c r="C9" s="161" t="str">
        <f>1!E35</f>
        <v>Сережин Владимир</v>
      </c>
      <c r="D9" s="162" t="str">
        <f>1!C52</f>
        <v>_</v>
      </c>
      <c r="E9" s="163">
        <f>1!B52</f>
        <v>0</v>
      </c>
    </row>
    <row r="10" spans="1:5" ht="12.75">
      <c r="A10" s="159">
        <v>9</v>
      </c>
      <c r="B10" s="160">
        <f>1!F9</f>
        <v>2616</v>
      </c>
      <c r="C10" s="161" t="str">
        <f>1!G9</f>
        <v>Ишметов Александр</v>
      </c>
      <c r="D10" s="162" t="str">
        <f>1!E53</f>
        <v>Бобровников Александр</v>
      </c>
      <c r="E10" s="163">
        <f>1!D53</f>
        <v>7008</v>
      </c>
    </row>
    <row r="11" spans="1:5" ht="12.75">
      <c r="A11" s="159">
        <v>10</v>
      </c>
      <c r="B11" s="160">
        <f>1!F17</f>
        <v>5485</v>
      </c>
      <c r="C11" s="161" t="str">
        <f>1!G17</f>
        <v>Абдулжелилов Ибрагим</v>
      </c>
      <c r="D11" s="162" t="str">
        <f>1!E49</f>
        <v>Давлетбаев Ильдар</v>
      </c>
      <c r="E11" s="163">
        <f>1!D49</f>
        <v>6677</v>
      </c>
    </row>
    <row r="12" spans="1:5" ht="12.75">
      <c r="A12" s="159">
        <v>11</v>
      </c>
      <c r="B12" s="160">
        <f>1!F25</f>
        <v>6029</v>
      </c>
      <c r="C12" s="161" t="str">
        <f>1!G25</f>
        <v>Фирсов Денис</v>
      </c>
      <c r="D12" s="162" t="str">
        <f>1!E45</f>
        <v>Нестеренко Георгий</v>
      </c>
      <c r="E12" s="163">
        <f>1!D45</f>
        <v>788</v>
      </c>
    </row>
    <row r="13" spans="1:5" ht="12.75">
      <c r="A13" s="159">
        <v>12</v>
      </c>
      <c r="B13" s="160">
        <f>1!F33</f>
        <v>5616</v>
      </c>
      <c r="C13" s="161" t="str">
        <f>1!G33</f>
        <v>Сережин Владимир</v>
      </c>
      <c r="D13" s="162" t="str">
        <f>1!E41</f>
        <v>Ганиева Светлана</v>
      </c>
      <c r="E13" s="163">
        <f>1!D41</f>
        <v>6282</v>
      </c>
    </row>
    <row r="14" spans="1:5" ht="12.75">
      <c r="A14" s="159">
        <v>13</v>
      </c>
      <c r="B14" s="160">
        <f>1!H13</f>
        <v>2616</v>
      </c>
      <c r="C14" s="161" t="str">
        <f>1!I13</f>
        <v>Ишметов Александр</v>
      </c>
      <c r="D14" s="162" t="str">
        <f>1!I38</f>
        <v>Абдулжелилов Ибрагим</v>
      </c>
      <c r="E14" s="163">
        <f>1!H38</f>
        <v>5485</v>
      </c>
    </row>
    <row r="15" spans="1:5" ht="12.75">
      <c r="A15" s="159">
        <v>14</v>
      </c>
      <c r="B15" s="160">
        <f>1!H29</f>
        <v>5616</v>
      </c>
      <c r="C15" s="161" t="str">
        <f>1!I29</f>
        <v>Сережин Владимир</v>
      </c>
      <c r="D15" s="162" t="str">
        <f>1!I46</f>
        <v>Фирсов Денис</v>
      </c>
      <c r="E15" s="163">
        <f>1!H46</f>
        <v>6029</v>
      </c>
    </row>
    <row r="16" spans="1:5" ht="12.75">
      <c r="A16" s="159">
        <v>15</v>
      </c>
      <c r="B16" s="160">
        <f>1!J21</f>
        <v>2616</v>
      </c>
      <c r="C16" s="161" t="str">
        <f>1!K21</f>
        <v>Ишметов Александр</v>
      </c>
      <c r="D16" s="162" t="str">
        <f>1!K32</f>
        <v>Сережин Владимир</v>
      </c>
      <c r="E16" s="163">
        <f>1!J32</f>
        <v>5616</v>
      </c>
    </row>
    <row r="17" spans="1:5" ht="12.75">
      <c r="A17" s="159">
        <v>16</v>
      </c>
      <c r="B17" s="160">
        <f>1!D39</f>
        <v>1787</v>
      </c>
      <c r="C17" s="161" t="str">
        <f>1!E39</f>
        <v>Грошев Юрий</v>
      </c>
      <c r="D17" s="162" t="str">
        <f>1!C65</f>
        <v>_</v>
      </c>
      <c r="E17" s="163">
        <f>1!B65</f>
        <v>0</v>
      </c>
    </row>
    <row r="18" spans="1:5" ht="12.75">
      <c r="A18" s="159">
        <v>17</v>
      </c>
      <c r="B18" s="160">
        <f>1!D43</f>
        <v>0</v>
      </c>
      <c r="C18" s="161">
        <f>1!E43</f>
        <v>0</v>
      </c>
      <c r="D18" s="162">
        <f>1!C67</f>
        <v>0</v>
      </c>
      <c r="E18" s="163">
        <f>1!B67</f>
        <v>0</v>
      </c>
    </row>
    <row r="19" spans="1:5" ht="12.75">
      <c r="A19" s="159">
        <v>18</v>
      </c>
      <c r="B19" s="160">
        <f>1!D47</f>
        <v>0</v>
      </c>
      <c r="C19" s="161">
        <f>1!E47</f>
        <v>0</v>
      </c>
      <c r="D19" s="162">
        <f>1!C69</f>
        <v>0</v>
      </c>
      <c r="E19" s="163">
        <f>1!B69</f>
        <v>0</v>
      </c>
    </row>
    <row r="20" spans="1:5" ht="12.75">
      <c r="A20" s="159">
        <v>19</v>
      </c>
      <c r="B20" s="160">
        <f>1!D51</f>
        <v>0</v>
      </c>
      <c r="C20" s="161">
        <f>1!E51</f>
        <v>0</v>
      </c>
      <c r="D20" s="162">
        <f>1!C71</f>
        <v>0</v>
      </c>
      <c r="E20" s="163">
        <f>1!B71</f>
        <v>0</v>
      </c>
    </row>
    <row r="21" spans="1:5" ht="12.75">
      <c r="A21" s="159">
        <v>20</v>
      </c>
      <c r="B21" s="160">
        <f>1!F40</f>
        <v>6282</v>
      </c>
      <c r="C21" s="161" t="str">
        <f>1!G40</f>
        <v>Ганиева Светлана</v>
      </c>
      <c r="D21" s="162" t="str">
        <f>1!I55</f>
        <v>Грошев Юрий</v>
      </c>
      <c r="E21" s="163">
        <f>1!H55</f>
        <v>1787</v>
      </c>
    </row>
    <row r="22" spans="1:5" ht="12.75">
      <c r="A22" s="159">
        <v>21</v>
      </c>
      <c r="B22" s="160">
        <f>1!F44</f>
        <v>788</v>
      </c>
      <c r="C22" s="161" t="str">
        <f>1!G44</f>
        <v>Нестеренко Георгий</v>
      </c>
      <c r="D22" s="162">
        <f>1!I57</f>
        <v>0</v>
      </c>
      <c r="E22" s="163">
        <f>1!H57</f>
        <v>0</v>
      </c>
    </row>
    <row r="23" spans="1:5" ht="12.75">
      <c r="A23" s="159">
        <v>22</v>
      </c>
      <c r="B23" s="160">
        <f>1!F48</f>
        <v>6677</v>
      </c>
      <c r="C23" s="161" t="str">
        <f>1!G48</f>
        <v>Давлетбаев Ильдар</v>
      </c>
      <c r="D23" s="162">
        <f>1!I59</f>
        <v>0</v>
      </c>
      <c r="E23" s="163">
        <f>1!H59</f>
        <v>0</v>
      </c>
    </row>
    <row r="24" spans="1:5" ht="12.75">
      <c r="A24" s="159">
        <v>23</v>
      </c>
      <c r="B24" s="160">
        <f>1!F52</f>
        <v>7008</v>
      </c>
      <c r="C24" s="161" t="str">
        <f>1!G52</f>
        <v>Бобровников Александр</v>
      </c>
      <c r="D24" s="162">
        <f>1!I61</f>
        <v>0</v>
      </c>
      <c r="E24" s="163">
        <f>1!H61</f>
        <v>0</v>
      </c>
    </row>
    <row r="25" spans="1:5" ht="12.75">
      <c r="A25" s="159">
        <v>24</v>
      </c>
      <c r="B25" s="160">
        <f>1!H42</f>
        <v>788</v>
      </c>
      <c r="C25" s="161" t="str">
        <f>1!I42</f>
        <v>Нестеренко Георгий</v>
      </c>
      <c r="D25" s="162" t="str">
        <f>1!C60</f>
        <v>Ганиева Светлана</v>
      </c>
      <c r="E25" s="163">
        <f>1!B60</f>
        <v>6282</v>
      </c>
    </row>
    <row r="26" spans="1:5" ht="12.75">
      <c r="A26" s="159">
        <v>25</v>
      </c>
      <c r="B26" s="160">
        <f>1!H50</f>
        <v>6677</v>
      </c>
      <c r="C26" s="161" t="str">
        <f>1!I50</f>
        <v>Давлетбаев Ильдар</v>
      </c>
      <c r="D26" s="162" t="str">
        <f>1!C62</f>
        <v>Бобровников Александр</v>
      </c>
      <c r="E26" s="163">
        <f>1!B62</f>
        <v>7008</v>
      </c>
    </row>
    <row r="27" spans="1:5" ht="12.75">
      <c r="A27" s="159">
        <v>26</v>
      </c>
      <c r="B27" s="160">
        <f>1!J40</f>
        <v>5485</v>
      </c>
      <c r="C27" s="161" t="str">
        <f>1!K40</f>
        <v>Абдулжелилов Ибрагим</v>
      </c>
      <c r="D27" s="162" t="str">
        <f>1!C55</f>
        <v>Нестеренко Георгий</v>
      </c>
      <c r="E27" s="163">
        <f>1!B55</f>
        <v>788</v>
      </c>
    </row>
    <row r="28" spans="1:5" ht="12.75">
      <c r="A28" s="159">
        <v>27</v>
      </c>
      <c r="B28" s="160">
        <f>1!J48</f>
        <v>6677</v>
      </c>
      <c r="C28" s="161" t="str">
        <f>1!K48</f>
        <v>Давлетбаев Ильдар</v>
      </c>
      <c r="D28" s="162" t="str">
        <f>1!C57</f>
        <v>Фирсов Денис</v>
      </c>
      <c r="E28" s="163">
        <f>1!B57</f>
        <v>6029</v>
      </c>
    </row>
    <row r="29" spans="1:5" ht="12.75">
      <c r="A29" s="159">
        <v>28</v>
      </c>
      <c r="B29" s="160">
        <f>1!L44</f>
        <v>6677</v>
      </c>
      <c r="C29" s="161" t="str">
        <f>1!M44</f>
        <v>Давлетбаев Ильдар</v>
      </c>
      <c r="D29" s="162" t="str">
        <f>1!M52</f>
        <v>Абдулжелилов Ибрагим</v>
      </c>
      <c r="E29" s="163">
        <f>1!L52</f>
        <v>5485</v>
      </c>
    </row>
    <row r="30" spans="1:5" ht="12.75">
      <c r="A30" s="159">
        <v>29</v>
      </c>
      <c r="B30" s="160">
        <f>1!D56</f>
        <v>6029</v>
      </c>
      <c r="C30" s="161" t="str">
        <f>1!E56</f>
        <v>Фирсов Денис</v>
      </c>
      <c r="D30" s="162" t="str">
        <f>1!E58</f>
        <v>Нестеренко Георгий</v>
      </c>
      <c r="E30" s="163">
        <f>1!D58</f>
        <v>788</v>
      </c>
    </row>
    <row r="31" spans="1:5" ht="12.75">
      <c r="A31" s="159">
        <v>30</v>
      </c>
      <c r="B31" s="160">
        <f>1!D61</f>
        <v>7008</v>
      </c>
      <c r="C31" s="161" t="str">
        <f>1!E61</f>
        <v>Бобровников Александр</v>
      </c>
      <c r="D31" s="162" t="str">
        <f>1!E63</f>
        <v>Ганиева Светлана</v>
      </c>
      <c r="E31" s="163">
        <f>1!D63</f>
        <v>6282</v>
      </c>
    </row>
    <row r="32" spans="1:5" ht="12.75">
      <c r="A32" s="159">
        <v>31</v>
      </c>
      <c r="B32" s="160">
        <f>1!J56</f>
        <v>1787</v>
      </c>
      <c r="C32" s="161" t="str">
        <f>1!K56</f>
        <v>Грошев Юрий</v>
      </c>
      <c r="D32" s="162">
        <f>1!K64</f>
        <v>0</v>
      </c>
      <c r="E32" s="163">
        <f>1!J64</f>
        <v>0</v>
      </c>
    </row>
    <row r="33" spans="1:5" ht="12.75">
      <c r="A33" s="159">
        <v>32</v>
      </c>
      <c r="B33" s="160">
        <f>1!J60</f>
        <v>0</v>
      </c>
      <c r="C33" s="161">
        <f>1!K60</f>
        <v>0</v>
      </c>
      <c r="D33" s="162">
        <f>1!K66</f>
        <v>0</v>
      </c>
      <c r="E33" s="163">
        <f>1!J66</f>
        <v>0</v>
      </c>
    </row>
    <row r="34" spans="1:5" ht="12.75">
      <c r="A34" s="159">
        <v>33</v>
      </c>
      <c r="B34" s="160">
        <f>1!L58</f>
        <v>1787</v>
      </c>
      <c r="C34" s="161" t="str">
        <f>1!M58</f>
        <v>Грошев Юрий</v>
      </c>
      <c r="D34" s="162">
        <f>1!M61</f>
        <v>0</v>
      </c>
      <c r="E34" s="163">
        <f>1!L61</f>
        <v>0</v>
      </c>
    </row>
    <row r="35" spans="1:5" ht="12.75">
      <c r="A35" s="159">
        <v>34</v>
      </c>
      <c r="B35" s="160">
        <f>1!L65</f>
        <v>0</v>
      </c>
      <c r="C35" s="161">
        <f>1!M65</f>
        <v>0</v>
      </c>
      <c r="D35" s="162">
        <f>1!M67</f>
        <v>0</v>
      </c>
      <c r="E35" s="163">
        <f>1!L67</f>
        <v>0</v>
      </c>
    </row>
    <row r="36" spans="1:5" ht="12.75">
      <c r="A36" s="159">
        <v>35</v>
      </c>
      <c r="B36" s="160">
        <f>1!D66</f>
        <v>0</v>
      </c>
      <c r="C36" s="161">
        <f>1!E66</f>
        <v>0</v>
      </c>
      <c r="D36" s="162" t="str">
        <f>1!K69</f>
        <v>_</v>
      </c>
      <c r="E36" s="163">
        <f>1!J69</f>
        <v>0</v>
      </c>
    </row>
    <row r="37" spans="1:5" ht="12.75">
      <c r="A37" s="159">
        <v>36</v>
      </c>
      <c r="B37" s="160">
        <f>1!D70</f>
        <v>0</v>
      </c>
      <c r="C37" s="161">
        <f>1!E70</f>
        <v>0</v>
      </c>
      <c r="D37" s="162">
        <f>1!K71</f>
        <v>0</v>
      </c>
      <c r="E37" s="163">
        <f>1!J71</f>
        <v>0</v>
      </c>
    </row>
    <row r="38" spans="1:5" ht="12.75">
      <c r="A38" s="159">
        <v>37</v>
      </c>
      <c r="B38" s="160">
        <f>1!F68</f>
        <v>0</v>
      </c>
      <c r="C38" s="161">
        <f>1!G68</f>
        <v>0</v>
      </c>
      <c r="D38" s="162">
        <f>1!G71</f>
        <v>0</v>
      </c>
      <c r="E38" s="163">
        <f>1!F71</f>
        <v>0</v>
      </c>
    </row>
    <row r="39" spans="1:5" ht="12.75">
      <c r="A39" s="159">
        <v>38</v>
      </c>
      <c r="B39" s="160">
        <f>1!L70</f>
        <v>0</v>
      </c>
      <c r="C39" s="161">
        <f>1!M70</f>
        <v>0</v>
      </c>
      <c r="D39" s="162" t="str">
        <f>1!M72</f>
        <v>_</v>
      </c>
      <c r="E39" s="163">
        <f>1!L72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AC59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2" sqref="A2:I2"/>
      <selection pane="topRight" activeCell="A2" sqref="A2:I2"/>
      <selection pane="bottomLeft" activeCell="A2" sqref="A2:I2"/>
      <selection pane="bottomRight" activeCell="A2" sqref="A2:K2"/>
    </sheetView>
  </sheetViews>
  <sheetFormatPr defaultColWidth="3.75390625" defaultRowHeight="10.5" customHeight="1"/>
  <cols>
    <col min="1" max="1" width="3.75390625" style="247" customWidth="1"/>
    <col min="2" max="2" width="38.75390625" style="247" customWidth="1"/>
    <col min="3" max="11" width="7.00390625" style="247" customWidth="1"/>
    <col min="12" max="16384" width="3.75390625" style="247" customWidth="1"/>
  </cols>
  <sheetData>
    <row r="1" spans="1:18" s="242" customFormat="1" ht="43.5" customHeight="1" thickBot="1">
      <c r="A1" s="294" t="s">
        <v>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41"/>
      <c r="M1" s="241"/>
      <c r="N1" s="241"/>
      <c r="O1" s="241"/>
      <c r="P1" s="241"/>
      <c r="Q1" s="241"/>
      <c r="R1" s="241"/>
    </row>
    <row r="2" spans="1:18" s="242" customFormat="1" ht="13.5" thickBot="1">
      <c r="A2" s="300" t="s">
        <v>99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241"/>
      <c r="M2" s="241"/>
      <c r="N2" s="241"/>
      <c r="O2" s="241"/>
      <c r="P2" s="241"/>
      <c r="Q2" s="241"/>
      <c r="R2" s="241"/>
    </row>
    <row r="3" spans="1:29" ht="20.25">
      <c r="A3" s="296" t="s">
        <v>100</v>
      </c>
      <c r="B3" s="297"/>
      <c r="C3" s="297"/>
      <c r="D3" s="297"/>
      <c r="E3" s="297"/>
      <c r="F3" s="297"/>
      <c r="G3" s="243">
        <v>34</v>
      </c>
      <c r="H3" s="244" t="s">
        <v>11</v>
      </c>
      <c r="I3" s="295" t="s">
        <v>105</v>
      </c>
      <c r="J3" s="295"/>
      <c r="K3" s="245" t="s">
        <v>13</v>
      </c>
      <c r="L3" s="246"/>
      <c r="M3" s="241"/>
      <c r="N3" s="241"/>
      <c r="O3" s="241"/>
      <c r="P3" s="241"/>
      <c r="Q3" s="241"/>
      <c r="R3" s="241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</row>
    <row r="4" spans="1:29" ht="19.5" customHeight="1">
      <c r="A4" s="298" t="s">
        <v>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46"/>
      <c r="M4" s="241"/>
      <c r="N4" s="241"/>
      <c r="O4" s="241"/>
      <c r="P4" s="241"/>
      <c r="Q4" s="241"/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</row>
    <row r="5" spans="1:29" ht="17.25" customHeight="1">
      <c r="A5" s="299"/>
      <c r="B5" s="299"/>
      <c r="C5" s="299"/>
      <c r="D5" s="292" t="s">
        <v>6</v>
      </c>
      <c r="E5" s="292"/>
      <c r="F5" s="292"/>
      <c r="G5" s="293">
        <v>43345</v>
      </c>
      <c r="H5" s="293"/>
      <c r="I5" s="293"/>
      <c r="J5" s="293"/>
      <c r="K5" s="293"/>
      <c r="L5" s="246"/>
      <c r="M5" s="241"/>
      <c r="N5" s="241"/>
      <c r="O5" s="241"/>
      <c r="P5" s="241"/>
      <c r="Q5" s="241"/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</row>
    <row r="6" spans="1:29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189"/>
      <c r="L6" s="246"/>
      <c r="M6" s="241"/>
      <c r="N6" s="241"/>
      <c r="O6" s="241"/>
      <c r="P6" s="241"/>
      <c r="Q6" s="241"/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</row>
    <row r="7" spans="1:28" ht="21" customHeight="1">
      <c r="A7" s="249" t="s">
        <v>15</v>
      </c>
      <c r="B7" s="250" t="s">
        <v>89</v>
      </c>
      <c r="C7" s="251" t="s">
        <v>90</v>
      </c>
      <c r="D7" s="251" t="s">
        <v>91</v>
      </c>
      <c r="E7" s="251" t="s">
        <v>92</v>
      </c>
      <c r="F7" s="251" t="s">
        <v>106</v>
      </c>
      <c r="G7" s="251" t="s">
        <v>107</v>
      </c>
      <c r="H7" s="251" t="s">
        <v>108</v>
      </c>
      <c r="I7" s="251" t="s">
        <v>109</v>
      </c>
      <c r="J7" s="251" t="s">
        <v>110</v>
      </c>
      <c r="K7" s="252" t="s">
        <v>93</v>
      </c>
      <c r="L7" s="246"/>
      <c r="M7" s="246"/>
      <c r="N7" s="253"/>
      <c r="O7" s="253"/>
      <c r="P7" s="253"/>
      <c r="Q7" s="253"/>
      <c r="R7" s="253"/>
      <c r="S7" s="254"/>
      <c r="T7" s="254"/>
      <c r="U7" s="254"/>
      <c r="V7" s="254"/>
      <c r="W7" s="254"/>
      <c r="X7" s="254"/>
      <c r="Y7" s="254"/>
      <c r="Z7" s="254"/>
      <c r="AA7" s="254"/>
      <c r="AB7" s="254"/>
    </row>
    <row r="8" spans="1:28" ht="34.5" customHeight="1">
      <c r="A8" s="250" t="s">
        <v>90</v>
      </c>
      <c r="B8" s="255" t="s">
        <v>26</v>
      </c>
      <c r="C8" s="256" t="s">
        <v>101</v>
      </c>
      <c r="D8" s="257" t="s">
        <v>92</v>
      </c>
      <c r="E8" s="257" t="s">
        <v>92</v>
      </c>
      <c r="F8" s="257" t="s">
        <v>92</v>
      </c>
      <c r="G8" s="256" t="s">
        <v>101</v>
      </c>
      <c r="H8" s="256" t="s">
        <v>101</v>
      </c>
      <c r="I8" s="256" t="s">
        <v>101</v>
      </c>
      <c r="J8" s="256" t="s">
        <v>101</v>
      </c>
      <c r="K8" s="258"/>
      <c r="L8" s="246"/>
      <c r="M8" s="246"/>
      <c r="N8" s="253"/>
      <c r="O8" s="253"/>
      <c r="P8" s="253"/>
      <c r="Q8" s="253"/>
      <c r="R8" s="253"/>
      <c r="S8" s="254"/>
      <c r="T8" s="254"/>
      <c r="U8" s="254"/>
      <c r="V8" s="254"/>
      <c r="W8" s="254"/>
      <c r="X8" s="254"/>
      <c r="Y8" s="254"/>
      <c r="Z8" s="254"/>
      <c r="AA8" s="254"/>
      <c r="AB8" s="254"/>
    </row>
    <row r="9" spans="1:28" ht="34.5" customHeight="1">
      <c r="A9" s="250" t="s">
        <v>91</v>
      </c>
      <c r="B9" s="259" t="s">
        <v>111</v>
      </c>
      <c r="C9" s="257" t="s">
        <v>90</v>
      </c>
      <c r="D9" s="256" t="s">
        <v>101</v>
      </c>
      <c r="E9" s="257" t="s">
        <v>92</v>
      </c>
      <c r="F9" s="257" t="s">
        <v>92</v>
      </c>
      <c r="G9" s="256" t="s">
        <v>101</v>
      </c>
      <c r="H9" s="256" t="s">
        <v>101</v>
      </c>
      <c r="I9" s="256" t="s">
        <v>101</v>
      </c>
      <c r="J9" s="256" t="s">
        <v>101</v>
      </c>
      <c r="K9" s="258"/>
      <c r="L9" s="246"/>
      <c r="M9" s="246"/>
      <c r="N9" s="253"/>
      <c r="O9" s="253"/>
      <c r="P9" s="253"/>
      <c r="Q9" s="253"/>
      <c r="R9" s="253"/>
      <c r="S9" s="254"/>
      <c r="T9" s="254"/>
      <c r="U9" s="254"/>
      <c r="V9" s="254"/>
      <c r="W9" s="254"/>
      <c r="X9" s="254"/>
      <c r="Y9" s="254"/>
      <c r="Z9" s="254"/>
      <c r="AA9" s="254"/>
      <c r="AB9" s="254"/>
    </row>
    <row r="10" spans="1:28" ht="34.5" customHeight="1">
      <c r="A10" s="250" t="s">
        <v>92</v>
      </c>
      <c r="B10" s="260" t="s">
        <v>104</v>
      </c>
      <c r="C10" s="257" t="s">
        <v>96</v>
      </c>
      <c r="D10" s="257" t="s">
        <v>91</v>
      </c>
      <c r="E10" s="256" t="s">
        <v>101</v>
      </c>
      <c r="F10" s="257" t="s">
        <v>96</v>
      </c>
      <c r="G10" s="256" t="s">
        <v>101</v>
      </c>
      <c r="H10" s="256" t="s">
        <v>101</v>
      </c>
      <c r="I10" s="256" t="s">
        <v>101</v>
      </c>
      <c r="J10" s="256" t="s">
        <v>101</v>
      </c>
      <c r="K10" s="258" t="s">
        <v>91</v>
      </c>
      <c r="L10" s="246"/>
      <c r="M10" s="246"/>
      <c r="N10" s="253"/>
      <c r="O10" s="253"/>
      <c r="P10" s="253"/>
      <c r="Q10" s="253"/>
      <c r="R10" s="253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</row>
    <row r="11" spans="1:28" ht="34.5" customHeight="1">
      <c r="A11" s="250" t="s">
        <v>106</v>
      </c>
      <c r="B11" s="261" t="s">
        <v>29</v>
      </c>
      <c r="C11" s="257" t="s">
        <v>90</v>
      </c>
      <c r="D11" s="257" t="s">
        <v>91</v>
      </c>
      <c r="E11" s="257" t="s">
        <v>92</v>
      </c>
      <c r="F11" s="256" t="s">
        <v>101</v>
      </c>
      <c r="G11" s="256" t="s">
        <v>101</v>
      </c>
      <c r="H11" s="256" t="s">
        <v>101</v>
      </c>
      <c r="I11" s="256" t="s">
        <v>101</v>
      </c>
      <c r="J11" s="256" t="s">
        <v>101</v>
      </c>
      <c r="K11" s="258" t="s">
        <v>90</v>
      </c>
      <c r="L11" s="246"/>
      <c r="M11" s="246"/>
      <c r="N11" s="253"/>
      <c r="O11" s="253"/>
      <c r="P11" s="253"/>
      <c r="Q11" s="253"/>
      <c r="R11" s="253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</row>
    <row r="12" spans="1:11" ht="10.5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1" ht="10.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</row>
    <row r="14" spans="1:11" ht="10.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1" ht="10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1" ht="10.5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ht="10.5" customHeight="1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ht="10.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ht="10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ht="10.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ht="10.5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1" ht="10.5" customHeigh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10.5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ht="10.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ht="10.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ht="10.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</row>
    <row r="27" spans="1:11" ht="10.5" customHeight="1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ht="10.5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ht="10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ht="10.5" customHeight="1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</row>
    <row r="31" spans="1:11" ht="10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1:11" ht="10.5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</row>
    <row r="33" spans="1:11" ht="10.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</row>
    <row r="34" spans="1:11" ht="10.5" customHeight="1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</row>
    <row r="35" spans="1:11" ht="10.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</row>
    <row r="36" spans="1:11" ht="10.5" customHeight="1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</row>
    <row r="37" spans="1:11" ht="10.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0.5" customHeight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</row>
    <row r="39" spans="1:11" ht="10.5" customHeight="1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</row>
    <row r="40" spans="1:11" ht="10.5" customHeight="1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</row>
    <row r="41" spans="1:11" ht="10.5" customHeigh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</row>
    <row r="42" spans="1:11" ht="10.5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0.5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</row>
    <row r="44" spans="1:11" ht="10.5" customHeight="1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1" ht="10.5" customHeigh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1" ht="10.5" customHeight="1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1" ht="10.5" customHeight="1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1" ht="10.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</row>
    <row r="49" spans="1:11" ht="10.5" customHeigh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</row>
    <row r="50" spans="1:11" ht="10.5" customHeight="1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</row>
    <row r="51" spans="1:11" ht="10.5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</row>
    <row r="52" spans="1:11" ht="10.5" customHeigh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</row>
    <row r="53" spans="1:11" ht="10.5" customHeigh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</row>
    <row r="54" spans="1:11" ht="10.5" customHeigh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1:11" ht="10.5" customHeigh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10.5" customHeight="1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10.5" customHeigh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  <row r="58" spans="1:11" ht="10.5" customHeigh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</row>
    <row r="59" spans="1:11" ht="10.5" customHeight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2018-07-01T11:56:18Z</cp:lastPrinted>
  <dcterms:created xsi:type="dcterms:W3CDTF">2008-02-03T08:28:10Z</dcterms:created>
  <dcterms:modified xsi:type="dcterms:W3CDTF">2018-09-13T08:54:27Z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