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М96" sheetId="1" r:id="rId1"/>
    <sheet name="М961" sheetId="2" r:id="rId2"/>
    <sheet name="М962" sheetId="3" r:id="rId3"/>
    <sheet name="пМ96" sheetId="4" r:id="rId4"/>
    <sheet name="сД96" sheetId="5" r:id="rId5"/>
    <sheet name="Д96" sheetId="6" r:id="rId6"/>
    <sheet name="пД96" sheetId="7" r:id="rId7"/>
  </sheets>
  <definedNames>
    <definedName name="_xlnm.Print_Area" localSheetId="5">'Д96'!$A$1:$O$72</definedName>
    <definedName name="_xlnm.Print_Area" localSheetId="1">'М961'!$A$1:$M$76</definedName>
    <definedName name="_xlnm.Print_Area" localSheetId="2">'М962'!$A$1:$S$76</definedName>
    <definedName name="_xlnm.Print_Area" localSheetId="4">'сД96'!$A$1:$I$22</definedName>
    <definedName name="_xlnm.Print_Area" localSheetId="0">'сМ96'!$A$1:$I$38</definedName>
  </definedNames>
  <calcPr fullCalcOnLoad="1"/>
</workbook>
</file>

<file path=xl/sharedStrings.xml><?xml version="1.0" encoding="utf-8"?>
<sst xmlns="http://schemas.openxmlformats.org/spreadsheetml/2006/main" count="317" uniqueCount="98">
  <si>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</si>
  <si>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</si>
  <si>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</si>
  <si>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</si>
  <si>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</si>
  <si>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</si>
  <si>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</si>
  <si>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</si>
  <si>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</si>
  <si>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</si>
  <si>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</si>
  <si>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</si>
  <si>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</si>
  <si>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</si>
  <si>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</si>
  <si>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</si>
  <si>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</si>
  <si>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</si>
  <si>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</si>
  <si>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№ игры</t>
  </si>
  <si>
    <t>Выигравший</t>
  </si>
  <si>
    <t>Проигравший</t>
  </si>
  <si>
    <t>_</t>
  </si>
  <si>
    <t>Лончакова Юлия</t>
  </si>
  <si>
    <t>Абдулганеева Анастасия</t>
  </si>
  <si>
    <t>Кочарян Лилит</t>
  </si>
  <si>
    <t>Сайфуллина Азалия</t>
  </si>
  <si>
    <t>Галимуллина Алина</t>
  </si>
  <si>
    <t>Гилемханова Дина</t>
  </si>
  <si>
    <t>Шарафиева Ксения</t>
  </si>
  <si>
    <t>Кириллова Анастасия</t>
  </si>
  <si>
    <t>Арсланова Ильвина</t>
  </si>
  <si>
    <t>Липатова Ксения</t>
  </si>
  <si>
    <t>Валиуллина Лиана</t>
  </si>
  <si>
    <t>Колганова Валерия</t>
  </si>
  <si>
    <t>Ли Дарья</t>
  </si>
  <si>
    <t>Молодежное Первенство Республики Башкортостан 2017</t>
  </si>
  <si>
    <t>6 января 2017 г., г.Уфа</t>
  </si>
  <si>
    <t>Девушки 1996 г.р. и мл.</t>
  </si>
  <si>
    <t>Мужчины 1996 г.р. и мл.</t>
  </si>
  <si>
    <t>Фоминых Илья</t>
  </si>
  <si>
    <t>Исмайлов Азамат</t>
  </si>
  <si>
    <t>Смирнов Андрей</t>
  </si>
  <si>
    <t>Коврижников Максим</t>
  </si>
  <si>
    <t>Абулаев Салават</t>
  </si>
  <si>
    <t>Хафизов Булат</t>
  </si>
  <si>
    <t>Маркелов Николай</t>
  </si>
  <si>
    <t>Крылов Алексей</t>
  </si>
  <si>
    <t>Рогачев Дмитрий</t>
  </si>
  <si>
    <t>Ишкарин Ильвир</t>
  </si>
  <si>
    <t>Маннанов Артем</t>
  </si>
  <si>
    <t>Клементьев Роман</t>
  </si>
  <si>
    <t>Байрашев Игорь</t>
  </si>
  <si>
    <t>Салимянов Руслан</t>
  </si>
  <si>
    <t>Абсалямов Родион</t>
  </si>
  <si>
    <t>Насыров Эмиль</t>
  </si>
  <si>
    <t>Матвеев Антон</t>
  </si>
  <si>
    <t>Мингазов Динар</t>
  </si>
  <si>
    <t>Сайфутдинов Инзэр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</si>
  <si>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</si>
  <si>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</si>
  <si>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</si>
  <si>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</si>
  <si>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</si>
  <si>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</si>
  <si>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</si>
  <si>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</si>
  <si>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</si>
  <si>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</si>
  <si>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</si>
  <si>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</si>
  <si>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</si>
  <si>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</si>
  <si>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</si>
  <si>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</si>
  <si>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УФА</t>
  </si>
  <si>
    <t>РГА</t>
  </si>
  <si>
    <t>САМ</t>
  </si>
  <si>
    <t>СКС</t>
  </si>
  <si>
    <t>САЛ</t>
  </si>
  <si>
    <t>БСЛ</t>
  </si>
  <si>
    <t>РБЩ</t>
  </si>
  <si>
    <t>ЗВЛ</t>
  </si>
  <si>
    <t>СДА</t>
  </si>
  <si>
    <t>АРА</t>
  </si>
  <si>
    <t>РКК</t>
  </si>
  <si>
    <t>МРШ</t>
  </si>
  <si>
    <t>МАВ</t>
  </si>
  <si>
    <t>ГВИ</t>
  </si>
  <si>
    <t>РКИ</t>
  </si>
  <si>
    <t>КРА</t>
  </si>
  <si>
    <t>СТР</t>
  </si>
  <si>
    <t>МРА</t>
  </si>
  <si>
    <t>ААВ</t>
  </si>
  <si>
    <t>ИФТ</t>
  </si>
  <si>
    <t>НЕФ</t>
  </si>
  <si>
    <t>УФФ</t>
  </si>
  <si>
    <t>ТАС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</si>
</sst>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  <numFmt numFmtId="165" formatCode="[$-F800]dddd\,\ mmmm\ dd\,\ yy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sz val="6"/>
      <color indexed="10"/>
      <name val="Arial"/>
      <family val="2"/>
    </font>
    <font>
      <sz val="10"/>
      <color indexed="9"/>
      <name val="Arial Cyr"/>
      <family val="0"/>
    </font>
    <font>
      <b/>
      <i/>
      <sz val="14"/>
      <color indexed="21"/>
      <name val="Times New Roman"/>
      <family val="1"/>
    </font>
    <font>
      <b/>
      <i/>
      <sz val="12"/>
      <color indexed="21"/>
      <name val="Times New Roman"/>
      <family val="1"/>
    </font>
    <font>
      <sz val="10"/>
      <color indexed="56"/>
      <name val="Arial"/>
      <family val="2"/>
    </font>
    <font>
      <b/>
      <sz val="14"/>
      <color indexed="56"/>
      <name val="Arial"/>
      <family val="2"/>
    </font>
    <font>
      <i/>
      <sz val="12"/>
      <color indexed="5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2" fillId="10" borderId="1" applyNumberFormat="0" applyAlignment="0" applyProtection="0"/>
    <xf numFmtId="0" fontId="33" fillId="14" borderId="2" applyNumberFormat="0" applyAlignment="0" applyProtection="0"/>
    <xf numFmtId="0" fontId="34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6" fillId="15" borderId="7" applyNumberFormat="0" applyAlignment="0" applyProtection="0"/>
    <xf numFmtId="0" fontId="25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0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14" borderId="0" xfId="0" applyFont="1" applyFill="1" applyAlignment="1">
      <alignment/>
    </xf>
    <xf numFmtId="0" fontId="4" fillId="14" borderId="0" xfId="0" applyFont="1" applyFill="1" applyAlignment="1" applyProtection="1">
      <alignment/>
      <protection/>
    </xf>
    <xf numFmtId="0" fontId="6" fillId="14" borderId="10" xfId="0" applyFont="1" applyFill="1" applyBorder="1" applyAlignment="1" applyProtection="1">
      <alignment horizontal="left"/>
      <protection/>
    </xf>
    <xf numFmtId="0" fontId="5" fillId="14" borderId="11" xfId="0" applyFont="1" applyFill="1" applyBorder="1" applyAlignment="1" applyProtection="1">
      <alignment/>
      <protection/>
    </xf>
    <xf numFmtId="0" fontId="4" fillId="14" borderId="10" xfId="0" applyFont="1" applyFill="1" applyBorder="1" applyAlignment="1" applyProtection="1">
      <alignment horizontal="left"/>
      <protection/>
    </xf>
    <xf numFmtId="0" fontId="4" fillId="14" borderId="0" xfId="0" applyFont="1" applyFill="1" applyAlignment="1" applyProtection="1">
      <alignment/>
      <protection/>
    </xf>
    <xf numFmtId="0" fontId="6" fillId="14" borderId="12" xfId="0" applyFont="1" applyFill="1" applyBorder="1" applyAlignment="1" applyProtection="1">
      <alignment horizontal="left"/>
      <protection/>
    </xf>
    <xf numFmtId="0" fontId="4" fillId="14" borderId="11" xfId="0" applyFont="1" applyFill="1" applyBorder="1" applyAlignment="1" applyProtection="1">
      <alignment/>
      <protection/>
    </xf>
    <xf numFmtId="0" fontId="4" fillId="14" borderId="12" xfId="0" applyFont="1" applyFill="1" applyBorder="1" applyAlignment="1" applyProtection="1">
      <alignment horizontal="left"/>
      <protection/>
    </xf>
    <xf numFmtId="0" fontId="4" fillId="14" borderId="0" xfId="0" applyFont="1" applyFill="1" applyAlignment="1" applyProtection="1">
      <alignment horizontal="center"/>
      <protection/>
    </xf>
    <xf numFmtId="0" fontId="4" fillId="14" borderId="10" xfId="0" applyFont="1" applyFill="1" applyBorder="1" applyAlignment="1" applyProtection="1">
      <alignment/>
      <protection/>
    </xf>
    <xf numFmtId="0" fontId="4" fillId="14" borderId="0" xfId="0" applyFont="1" applyFill="1" applyBorder="1" applyAlignment="1" applyProtection="1">
      <alignment/>
      <protection/>
    </xf>
    <xf numFmtId="0" fontId="5" fillId="14" borderId="0" xfId="0" applyFont="1" applyFill="1" applyAlignment="1" applyProtection="1">
      <alignment horizontal="right"/>
      <protection/>
    </xf>
    <xf numFmtId="0" fontId="7" fillId="14" borderId="10" xfId="0" applyFont="1" applyFill="1" applyBorder="1" applyAlignment="1" applyProtection="1">
      <alignment horizontal="left"/>
      <protection/>
    </xf>
    <xf numFmtId="0" fontId="7" fillId="14" borderId="12" xfId="0" applyFont="1" applyFill="1" applyBorder="1" applyAlignment="1" applyProtection="1">
      <alignment horizontal="left"/>
      <protection/>
    </xf>
    <xf numFmtId="0" fontId="5" fillId="14" borderId="0" xfId="0" applyFont="1" applyFill="1" applyBorder="1" applyAlignment="1" applyProtection="1">
      <alignment horizontal="right"/>
      <protection/>
    </xf>
    <xf numFmtId="0" fontId="4" fillId="14" borderId="0" xfId="0" applyFont="1" applyFill="1" applyBorder="1" applyAlignment="1" applyProtection="1">
      <alignment horizontal="right"/>
      <protection/>
    </xf>
    <xf numFmtId="0" fontId="4" fillId="14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9" fillId="17" borderId="0" xfId="0" applyFont="1" applyFill="1" applyAlignment="1" applyProtection="1">
      <alignment horizontal="center"/>
      <protection/>
    </xf>
    <xf numFmtId="0" fontId="10" fillId="14" borderId="0" xfId="0" applyFont="1" applyFill="1" applyAlignment="1" applyProtection="1">
      <alignment horizontal="left"/>
      <protection/>
    </xf>
    <xf numFmtId="0" fontId="8" fillId="14" borderId="0" xfId="0" applyFont="1" applyFill="1" applyAlignment="1" applyProtection="1">
      <alignment horizontal="center"/>
      <protection/>
    </xf>
    <xf numFmtId="0" fontId="0" fillId="14" borderId="0" xfId="0" applyFill="1" applyAlignment="1" applyProtection="1">
      <alignment horizontal="center"/>
      <protection/>
    </xf>
    <xf numFmtId="0" fontId="0" fillId="14" borderId="0" xfId="0" applyFill="1" applyAlignment="1" applyProtection="1">
      <alignment horizontal="right"/>
      <protection/>
    </xf>
    <xf numFmtId="0" fontId="0" fillId="0" borderId="0" xfId="0" applyAlignment="1">
      <alignment horizontal="center"/>
    </xf>
    <xf numFmtId="0" fontId="13" fillId="18" borderId="13" xfId="0" applyFont="1" applyFill="1" applyBorder="1" applyAlignment="1">
      <alignment horizontal="left"/>
    </xf>
    <xf numFmtId="0" fontId="13" fillId="19" borderId="13" xfId="0" applyFont="1" applyFill="1" applyBorder="1" applyAlignment="1">
      <alignment horizontal="left"/>
    </xf>
    <xf numFmtId="0" fontId="8" fillId="14" borderId="0" xfId="0" applyFont="1" applyFill="1" applyAlignment="1" applyProtection="1">
      <alignment horizontal="left"/>
      <protection/>
    </xf>
    <xf numFmtId="0" fontId="3" fillId="20" borderId="13" xfId="0" applyFont="1" applyFill="1" applyBorder="1" applyAlignment="1" applyProtection="1">
      <alignment horizontal="right"/>
      <protection locked="0"/>
    </xf>
    <xf numFmtId="0" fontId="16" fillId="14" borderId="0" xfId="0" applyFont="1" applyFill="1" applyAlignment="1" applyProtection="1">
      <alignment horizontal="left"/>
      <protection/>
    </xf>
    <xf numFmtId="0" fontId="14" fillId="14" borderId="0" xfId="0" applyFont="1" applyFill="1" applyAlignment="1" applyProtection="1">
      <alignment horizontal="left"/>
      <protection locked="0"/>
    </xf>
    <xf numFmtId="164" fontId="14" fillId="14" borderId="0" xfId="0" applyNumberFormat="1" applyFont="1" applyFill="1" applyAlignment="1" applyProtection="1">
      <alignment horizontal="left"/>
      <protection locked="0"/>
    </xf>
    <xf numFmtId="0" fontId="15" fillId="14" borderId="0" xfId="0" applyFont="1" applyFill="1" applyAlignment="1" applyProtection="1">
      <alignment horizontal="center"/>
      <protection/>
    </xf>
    <xf numFmtId="164" fontId="15" fillId="14" borderId="0" xfId="0" applyNumberFormat="1" applyFont="1" applyFill="1" applyAlignment="1" applyProtection="1">
      <alignment horizontal="center"/>
      <protection/>
    </xf>
    <xf numFmtId="0" fontId="7" fillId="14" borderId="0" xfId="0" applyFont="1" applyFill="1" applyAlignment="1" applyProtection="1">
      <alignment/>
      <protection/>
    </xf>
    <xf numFmtId="0" fontId="7" fillId="14" borderId="11" xfId="0" applyFont="1" applyFill="1" applyBorder="1" applyAlignment="1" applyProtection="1">
      <alignment/>
      <protection/>
    </xf>
    <xf numFmtId="0" fontId="7" fillId="14" borderId="0" xfId="0" applyFont="1" applyFill="1" applyBorder="1" applyAlignment="1" applyProtection="1">
      <alignment/>
      <protection/>
    </xf>
    <xf numFmtId="0" fontId="18" fillId="14" borderId="0" xfId="0" applyFont="1" applyFill="1" applyAlignment="1" applyProtection="1">
      <alignment/>
      <protection/>
    </xf>
    <xf numFmtId="0" fontId="18" fillId="14" borderId="10" xfId="0" applyFont="1" applyFill="1" applyBorder="1" applyAlignment="1" applyProtection="1">
      <alignment/>
      <protection/>
    </xf>
    <xf numFmtId="0" fontId="6" fillId="14" borderId="0" xfId="0" applyFont="1" applyFill="1" applyBorder="1" applyAlignment="1" applyProtection="1">
      <alignment horizontal="left"/>
      <protection/>
    </xf>
    <xf numFmtId="0" fontId="6" fillId="14" borderId="14" xfId="0" applyFont="1" applyFill="1" applyBorder="1" applyAlignment="1" applyProtection="1">
      <alignment horizontal="left"/>
      <protection/>
    </xf>
    <xf numFmtId="0" fontId="4" fillId="14" borderId="0" xfId="0" applyFont="1" applyFill="1" applyBorder="1" applyAlignment="1" applyProtection="1">
      <alignment horizontal="left"/>
      <protection/>
    </xf>
    <xf numFmtId="0" fontId="7" fillId="14" borderId="0" xfId="0" applyFont="1" applyFill="1" applyBorder="1" applyAlignment="1" applyProtection="1">
      <alignment horizontal="left"/>
      <protection/>
    </xf>
    <xf numFmtId="0" fontId="4" fillId="14" borderId="14" xfId="0" applyFont="1" applyFill="1" applyBorder="1" applyAlignment="1" applyProtection="1">
      <alignment/>
      <protection/>
    </xf>
    <xf numFmtId="0" fontId="4" fillId="14" borderId="15" xfId="0" applyFont="1" applyFill="1" applyBorder="1" applyAlignment="1" applyProtection="1">
      <alignment horizontal="left"/>
      <protection/>
    </xf>
    <xf numFmtId="0" fontId="4" fillId="14" borderId="15" xfId="0" applyFont="1" applyFill="1" applyBorder="1" applyAlignment="1" applyProtection="1">
      <alignment/>
      <protection/>
    </xf>
    <xf numFmtId="0" fontId="7" fillId="14" borderId="15" xfId="0" applyFont="1" applyFill="1" applyBorder="1" applyAlignment="1" applyProtection="1">
      <alignment horizontal="left"/>
      <protection/>
    </xf>
    <xf numFmtId="0" fontId="18" fillId="14" borderId="16" xfId="0" applyFont="1" applyFill="1" applyBorder="1" applyAlignment="1" applyProtection="1">
      <alignment/>
      <protection/>
    </xf>
    <xf numFmtId="0" fontId="18" fillId="14" borderId="14" xfId="0" applyFont="1" applyFill="1" applyBorder="1" applyAlignment="1" applyProtection="1">
      <alignment horizontal="left"/>
      <protection/>
    </xf>
    <xf numFmtId="0" fontId="18" fillId="14" borderId="0" xfId="0" applyFont="1" applyFill="1" applyBorder="1" applyAlignment="1" applyProtection="1">
      <alignment horizontal="left"/>
      <protection/>
    </xf>
    <xf numFmtId="0" fontId="18" fillId="14" borderId="14" xfId="0" applyFont="1" applyFill="1" applyBorder="1" applyAlignment="1" applyProtection="1">
      <alignment/>
      <protection/>
    </xf>
    <xf numFmtId="0" fontId="18" fillId="14" borderId="15" xfId="0" applyFont="1" applyFill="1" applyBorder="1" applyAlignment="1" applyProtection="1">
      <alignment horizontal="left"/>
      <protection/>
    </xf>
    <xf numFmtId="0" fontId="18" fillId="14" borderId="0" xfId="0" applyFont="1" applyFill="1" applyBorder="1" applyAlignment="1" applyProtection="1">
      <alignment/>
      <protection/>
    </xf>
    <xf numFmtId="0" fontId="18" fillId="14" borderId="15" xfId="0" applyFont="1" applyFill="1" applyBorder="1" applyAlignment="1" applyProtection="1">
      <alignment/>
      <protection/>
    </xf>
    <xf numFmtId="0" fontId="18" fillId="14" borderId="10" xfId="0" applyFont="1" applyFill="1" applyBorder="1" applyAlignment="1" applyProtection="1">
      <alignment horizontal="left"/>
      <protection/>
    </xf>
    <xf numFmtId="0" fontId="19" fillId="10" borderId="13" xfId="0" applyFont="1" applyFill="1" applyBorder="1" applyAlignment="1">
      <alignment horizontal="center" vertical="center"/>
    </xf>
    <xf numFmtId="0" fontId="19" fillId="21" borderId="13" xfId="0" applyFont="1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/>
    </xf>
    <xf numFmtId="0" fontId="17" fillId="10" borderId="13" xfId="0" applyFont="1" applyFill="1" applyBorder="1" applyAlignment="1" applyProtection="1">
      <alignment horizontal="center"/>
      <protection/>
    </xf>
    <xf numFmtId="0" fontId="16" fillId="14" borderId="0" xfId="0" applyFont="1" applyFill="1" applyAlignment="1" applyProtection="1">
      <alignment horizontal="left"/>
      <protection/>
    </xf>
    <xf numFmtId="0" fontId="20" fillId="14" borderId="0" xfId="0" applyFont="1" applyFill="1" applyAlignment="1" applyProtection="1">
      <alignment horizontal="left" vertical="center"/>
      <protection/>
    </xf>
    <xf numFmtId="165" fontId="21" fillId="14" borderId="0" xfId="0" applyNumberFormat="1" applyFont="1" applyFill="1" applyAlignment="1" applyProtection="1">
      <alignment horizontal="left"/>
      <protection/>
    </xf>
    <xf numFmtId="0" fontId="0" fillId="14" borderId="0" xfId="0" applyFill="1" applyAlignment="1" applyProtection="1">
      <alignment/>
      <protection/>
    </xf>
    <xf numFmtId="0" fontId="23" fillId="14" borderId="0" xfId="0" applyFont="1" applyFill="1" applyAlignment="1" applyProtection="1">
      <alignment horizontal="center" vertical="center"/>
      <protection/>
    </xf>
    <xf numFmtId="164" fontId="22" fillId="14" borderId="0" xfId="0" applyNumberFormat="1" applyFont="1" applyFill="1" applyAlignment="1" applyProtection="1">
      <alignment horizontal="center" vertical="center"/>
      <protection/>
    </xf>
    <xf numFmtId="0" fontId="5" fillId="14" borderId="17" xfId="0" applyFont="1" applyFill="1" applyBorder="1" applyAlignment="1" applyProtection="1">
      <alignment horizontal="right"/>
      <protection/>
    </xf>
    <xf numFmtId="0" fontId="24" fillId="14" borderId="0" xfId="0" applyFont="1" applyFill="1" applyAlignment="1" applyProtection="1">
      <alignment horizontal="center"/>
      <protection/>
    </xf>
    <xf numFmtId="0" fontId="12" fillId="22" borderId="18" xfId="0" applyFont="1" applyFill="1" applyBorder="1" applyAlignment="1">
      <alignment horizontal="center" vertical="center"/>
    </xf>
    <xf numFmtId="0" fontId="12" fillId="22" borderId="19" xfId="0" applyFont="1" applyFill="1" applyBorder="1" applyAlignment="1">
      <alignment horizontal="center" vertical="center"/>
    </xf>
    <xf numFmtId="0" fontId="11" fillId="22" borderId="18" xfId="0" applyFont="1" applyFill="1" applyBorder="1" applyAlignment="1">
      <alignment horizontal="center" vertical="center"/>
    </xf>
    <xf numFmtId="0" fontId="11" fillId="22" borderId="19" xfId="0" applyFont="1" applyFill="1" applyBorder="1" applyAlignment="1">
      <alignment horizontal="center" vertical="center"/>
    </xf>
    <xf numFmtId="0" fontId="15" fillId="14" borderId="0" xfId="0" applyFont="1" applyFill="1" applyAlignment="1" applyProtection="1">
      <alignment horizontal="center" vertical="center"/>
      <protection/>
    </xf>
    <xf numFmtId="0" fontId="4" fillId="14" borderId="0" xfId="0" applyFont="1" applyFill="1" applyAlignment="1" applyProtection="1">
      <alignment vertical="center"/>
      <protection/>
    </xf>
    <xf numFmtId="0" fontId="7" fillId="14" borderId="0" xfId="0" applyFont="1" applyFill="1" applyAlignment="1" applyProtection="1">
      <alignment vertical="center"/>
      <protection/>
    </xf>
    <xf numFmtId="0" fontId="40" fillId="14" borderId="10" xfId="0" applyFont="1" applyFill="1" applyBorder="1" applyAlignment="1" applyProtection="1">
      <alignment horizontal="center" vertical="center"/>
      <protection/>
    </xf>
    <xf numFmtId="0" fontId="6" fillId="14" borderId="10" xfId="0" applyFont="1" applyFill="1" applyBorder="1" applyAlignment="1" applyProtection="1">
      <alignment horizontal="left" vertical="center"/>
      <protection/>
    </xf>
    <xf numFmtId="0" fontId="6" fillId="14" borderId="0" xfId="0" applyFont="1" applyFill="1" applyBorder="1" applyAlignment="1" applyProtection="1">
      <alignment horizontal="left" vertical="center"/>
      <protection/>
    </xf>
    <xf numFmtId="0" fontId="41" fillId="0" borderId="0" xfId="0" applyFont="1" applyAlignment="1">
      <alignment/>
    </xf>
    <xf numFmtId="0" fontId="40" fillId="14" borderId="0" xfId="0" applyFont="1" applyFill="1" applyAlignment="1" applyProtection="1">
      <alignment horizontal="center" vertical="center"/>
      <protection/>
    </xf>
    <xf numFmtId="0" fontId="7" fillId="14" borderId="11" xfId="0" applyFont="1" applyFill="1" applyBorder="1" applyAlignment="1" applyProtection="1">
      <alignment vertical="center"/>
      <protection/>
    </xf>
    <xf numFmtId="0" fontId="40" fillId="14" borderId="0" xfId="0" applyFont="1" applyFill="1" applyBorder="1" applyAlignment="1" applyProtection="1">
      <alignment horizontal="center" vertical="center"/>
      <protection/>
    </xf>
    <xf numFmtId="0" fontId="4" fillId="14" borderId="10" xfId="0" applyFont="1" applyFill="1" applyBorder="1" applyAlignment="1" applyProtection="1">
      <alignment horizontal="left" vertical="center"/>
      <protection/>
    </xf>
    <xf numFmtId="0" fontId="4" fillId="14" borderId="0" xfId="0" applyFont="1" applyFill="1" applyBorder="1" applyAlignment="1" applyProtection="1">
      <alignment horizontal="center" vertical="center"/>
      <protection/>
    </xf>
    <xf numFmtId="0" fontId="4" fillId="14" borderId="0" xfId="0" applyFont="1" applyFill="1" applyAlignment="1" applyProtection="1">
      <alignment horizontal="center" vertical="center"/>
      <protection/>
    </xf>
    <xf numFmtId="0" fontId="6" fillId="14" borderId="12" xfId="0" applyFont="1" applyFill="1" applyBorder="1" applyAlignment="1" applyProtection="1">
      <alignment horizontal="left" vertical="center"/>
      <protection/>
    </xf>
    <xf numFmtId="0" fontId="6" fillId="14" borderId="14" xfId="0" applyFont="1" applyFill="1" applyBorder="1" applyAlignment="1" applyProtection="1">
      <alignment horizontal="center" vertical="center"/>
      <protection/>
    </xf>
    <xf numFmtId="0" fontId="4" fillId="14" borderId="11" xfId="0" applyFont="1" applyFill="1" applyBorder="1" applyAlignment="1" applyProtection="1">
      <alignment vertical="center"/>
      <protection/>
    </xf>
    <xf numFmtId="0" fontId="6" fillId="14" borderId="0" xfId="0" applyFont="1" applyFill="1" applyBorder="1" applyAlignment="1" applyProtection="1">
      <alignment horizontal="center" vertical="center"/>
      <protection/>
    </xf>
    <xf numFmtId="0" fontId="7" fillId="14" borderId="14" xfId="0" applyFont="1" applyFill="1" applyBorder="1" applyAlignment="1" applyProtection="1">
      <alignment horizontal="center" vertical="center"/>
      <protection/>
    </xf>
    <xf numFmtId="0" fontId="7" fillId="14" borderId="12" xfId="0" applyFont="1" applyFill="1" applyBorder="1" applyAlignment="1" applyProtection="1">
      <alignment horizontal="left" vertical="center"/>
      <protection/>
    </xf>
    <xf numFmtId="0" fontId="7" fillId="14" borderId="15" xfId="0" applyFont="1" applyFill="1" applyBorder="1" applyAlignment="1" applyProtection="1">
      <alignment horizontal="center" vertical="center"/>
      <protection/>
    </xf>
    <xf numFmtId="0" fontId="7" fillId="14" borderId="0" xfId="0" applyFont="1" applyFill="1" applyAlignment="1" applyProtection="1">
      <alignment horizontal="center" vertical="center"/>
      <protection/>
    </xf>
    <xf numFmtId="0" fontId="7" fillId="14" borderId="10" xfId="0" applyFont="1" applyFill="1" applyBorder="1" applyAlignment="1" applyProtection="1">
      <alignment horizontal="left" vertical="center"/>
      <protection/>
    </xf>
    <xf numFmtId="0" fontId="7" fillId="14" borderId="0" xfId="0" applyFont="1" applyFill="1" applyBorder="1" applyAlignment="1" applyProtection="1">
      <alignment horizontal="center" vertical="center"/>
      <protection/>
    </xf>
    <xf numFmtId="0" fontId="4" fillId="14" borderId="14" xfId="0" applyFont="1" applyFill="1" applyBorder="1" applyAlignment="1" applyProtection="1">
      <alignment horizontal="center" vertical="center"/>
      <protection/>
    </xf>
    <xf numFmtId="0" fontId="4" fillId="14" borderId="15" xfId="0" applyFont="1" applyFill="1" applyBorder="1" applyAlignment="1" applyProtection="1">
      <alignment horizontal="center" vertical="center"/>
      <protection/>
    </xf>
    <xf numFmtId="0" fontId="4" fillId="14" borderId="12" xfId="0" applyFont="1" applyFill="1" applyBorder="1" applyAlignment="1" applyProtection="1">
      <alignment horizontal="left" vertical="center"/>
      <protection/>
    </xf>
    <xf numFmtId="0" fontId="40" fillId="14" borderId="16" xfId="0" applyFont="1" applyFill="1" applyBorder="1" applyAlignment="1" applyProtection="1">
      <alignment horizontal="center" vertical="center"/>
      <protection/>
    </xf>
    <xf numFmtId="0" fontId="5" fillId="14" borderId="0" xfId="0" applyFont="1" applyFill="1" applyAlignment="1" applyProtection="1">
      <alignment horizontal="right" vertical="center"/>
      <protection/>
    </xf>
    <xf numFmtId="0" fontId="4" fillId="14" borderId="15" xfId="0" applyFont="1" applyFill="1" applyBorder="1" applyAlignment="1" applyProtection="1">
      <alignment vertical="center"/>
      <protection/>
    </xf>
    <xf numFmtId="0" fontId="7" fillId="14" borderId="0" xfId="0" applyFont="1" applyFill="1" applyBorder="1" applyAlignment="1" applyProtection="1">
      <alignment vertical="center"/>
      <protection/>
    </xf>
    <xf numFmtId="0" fontId="4" fillId="14" borderId="15" xfId="0" applyFont="1" applyFill="1" applyBorder="1" applyAlignment="1" applyProtection="1">
      <alignment horizontal="left" vertical="center"/>
      <protection/>
    </xf>
    <xf numFmtId="0" fontId="4" fillId="14" borderId="0" xfId="0" applyFont="1" applyFill="1" applyBorder="1" applyAlignment="1" applyProtection="1">
      <alignment vertical="center"/>
      <protection/>
    </xf>
    <xf numFmtId="0" fontId="5" fillId="14" borderId="0" xfId="0" applyFont="1" applyFill="1" applyBorder="1" applyAlignment="1" applyProtection="1">
      <alignment horizontal="right" vertical="center"/>
      <protection/>
    </xf>
    <xf numFmtId="0" fontId="5" fillId="14" borderId="0" xfId="0" applyFont="1" applyFill="1" applyBorder="1" applyAlignment="1" applyProtection="1">
      <alignment horizontal="center" vertical="center"/>
      <protection/>
    </xf>
    <xf numFmtId="0" fontId="4" fillId="14" borderId="0" xfId="0" applyFont="1" applyFill="1" applyAlignment="1" applyProtection="1">
      <alignment horizontal="right" vertical="center"/>
      <protection/>
    </xf>
    <xf numFmtId="0" fontId="42" fillId="14" borderId="0" xfId="0" applyFont="1" applyFill="1" applyAlignment="1" applyProtection="1">
      <alignment vertical="center"/>
      <protection/>
    </xf>
    <xf numFmtId="0" fontId="5" fillId="14" borderId="0" xfId="0" applyFont="1" applyFill="1" applyAlignment="1" applyProtection="1">
      <alignment horizontal="center" vertical="center"/>
      <protection/>
    </xf>
    <xf numFmtId="0" fontId="4" fillId="14" borderId="0" xfId="0" applyFont="1" applyFill="1" applyAlignment="1">
      <alignment vertical="center"/>
    </xf>
    <xf numFmtId="0" fontId="42" fillId="14" borderId="0" xfId="0" applyFont="1" applyFill="1" applyAlignment="1">
      <alignment vertical="center"/>
    </xf>
    <xf numFmtId="0" fontId="4" fillId="14" borderId="0" xfId="0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15" fillId="14" borderId="0" xfId="0" applyFont="1" applyFill="1" applyAlignment="1">
      <alignment horizontal="center"/>
    </xf>
    <xf numFmtId="0" fontId="44" fillId="14" borderId="0" xfId="0" applyFont="1" applyFill="1" applyAlignment="1">
      <alignment/>
    </xf>
    <xf numFmtId="0" fontId="24" fillId="14" borderId="0" xfId="0" applyFont="1" applyFill="1" applyAlignment="1" applyProtection="1">
      <alignment horizontal="center" vertical="center"/>
      <protection/>
    </xf>
    <xf numFmtId="164" fontId="15" fillId="14" borderId="0" xfId="0" applyNumberFormat="1" applyFont="1" applyFill="1" applyAlignment="1" applyProtection="1">
      <alignment horizontal="center" vertical="center"/>
      <protection/>
    </xf>
    <xf numFmtId="0" fontId="40" fillId="14" borderId="10" xfId="0" applyFont="1" applyFill="1" applyBorder="1" applyAlignment="1" applyProtection="1">
      <alignment horizontal="center"/>
      <protection/>
    </xf>
    <xf numFmtId="0" fontId="40" fillId="14" borderId="0" xfId="0" applyFont="1" applyFill="1" applyBorder="1" applyAlignment="1" applyProtection="1">
      <alignment horizontal="center"/>
      <protection/>
    </xf>
    <xf numFmtId="0" fontId="45" fillId="14" borderId="14" xfId="0" applyFont="1" applyFill="1" applyBorder="1" applyAlignment="1" applyProtection="1">
      <alignment horizontal="left"/>
      <protection/>
    </xf>
    <xf numFmtId="0" fontId="45" fillId="14" borderId="0" xfId="0" applyFont="1" applyFill="1" applyBorder="1" applyAlignment="1" applyProtection="1">
      <alignment horizontal="left"/>
      <protection/>
    </xf>
    <xf numFmtId="0" fontId="40" fillId="14" borderId="16" xfId="0" applyFont="1" applyFill="1" applyBorder="1" applyAlignment="1" applyProtection="1">
      <alignment horizontal="center"/>
      <protection/>
    </xf>
    <xf numFmtId="0" fontId="4" fillId="14" borderId="12" xfId="0" applyFont="1" applyFill="1" applyBorder="1" applyAlignment="1" applyProtection="1">
      <alignment/>
      <protection/>
    </xf>
    <xf numFmtId="0" fontId="7" fillId="14" borderId="12" xfId="0" applyFont="1" applyFill="1" applyBorder="1" applyAlignment="1" applyProtection="1">
      <alignment/>
      <protection/>
    </xf>
    <xf numFmtId="0" fontId="7" fillId="14" borderId="10" xfId="0" applyFont="1" applyFill="1" applyBorder="1" applyAlignment="1" applyProtection="1">
      <alignment/>
      <protection/>
    </xf>
    <xf numFmtId="0" fontId="6" fillId="14" borderId="15" xfId="0" applyFont="1" applyFill="1" applyBorder="1" applyAlignment="1" applyProtection="1">
      <alignment horizontal="left"/>
      <protection/>
    </xf>
    <xf numFmtId="0" fontId="42" fillId="14" borderId="0" xfId="0" applyFont="1" applyFill="1" applyBorder="1" applyAlignment="1" applyProtection="1">
      <alignment/>
      <protection/>
    </xf>
    <xf numFmtId="0" fontId="42" fillId="14" borderId="0" xfId="0" applyFont="1" applyFill="1" applyAlignment="1" applyProtection="1">
      <alignment/>
      <protection/>
    </xf>
    <xf numFmtId="0" fontId="45" fillId="14" borderId="17" xfId="0" applyFont="1" applyFill="1" applyBorder="1" applyAlignment="1" applyProtection="1">
      <alignment horizontal="left"/>
      <protection/>
    </xf>
    <xf numFmtId="0" fontId="4" fillId="14" borderId="17" xfId="0" applyFont="1" applyFill="1" applyBorder="1" applyAlignment="1" applyProtection="1">
      <alignment/>
      <protection/>
    </xf>
    <xf numFmtId="0" fontId="6" fillId="14" borderId="17" xfId="0" applyFont="1" applyFill="1" applyBorder="1" applyAlignment="1" applyProtection="1">
      <alignment horizontal="left"/>
      <protection/>
    </xf>
    <xf numFmtId="0" fontId="19" fillId="10" borderId="13" xfId="0" applyFont="1" applyFill="1" applyBorder="1" applyAlignment="1">
      <alignment horizontal="center"/>
    </xf>
    <xf numFmtId="0" fontId="19" fillId="21" borderId="13" xfId="0" applyFont="1" applyFill="1" applyBorder="1" applyAlignment="1">
      <alignment horizontal="center"/>
    </xf>
    <xf numFmtId="0" fontId="17" fillId="0" borderId="0" xfId="0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 val="0"/>
        <i/>
        <strike/>
        <color indexed="47"/>
      </font>
      <fill>
        <patternFill>
          <bgColor indexed="9"/>
        </patternFill>
      </fill>
    </dxf>
    <dxf>
      <font>
        <color indexed="1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C864"/>
      <rgbColor rgb="00996633"/>
      <rgbColor rgb="00996666"/>
      <rgbColor rgb="00666699"/>
      <rgbColor rgb="00969696"/>
      <rgbColor rgb="00004B64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28575</xdr:rowOff>
    </xdr:from>
    <xdr:to>
      <xdr:col>8</xdr:col>
      <xdr:colOff>495300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829550" y="28575"/>
          <a:ext cx="24765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733425</xdr:colOff>
      <xdr:row>0</xdr:row>
      <xdr:rowOff>28575</xdr:rowOff>
    </xdr:from>
    <xdr:to>
      <xdr:col>12</xdr:col>
      <xdr:colOff>1228725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762750" y="28575"/>
          <a:ext cx="1905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609600</xdr:colOff>
      <xdr:row>0</xdr:row>
      <xdr:rowOff>57150</xdr:rowOff>
    </xdr:from>
    <xdr:to>
      <xdr:col>18</xdr:col>
      <xdr:colOff>304800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6764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38100</xdr:rowOff>
    </xdr:from>
    <xdr:to>
      <xdr:col>8</xdr:col>
      <xdr:colOff>485775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867650" y="38100"/>
          <a:ext cx="24669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771525</xdr:colOff>
      <xdr:row>0</xdr:row>
      <xdr:rowOff>66675</xdr:rowOff>
    </xdr:from>
    <xdr:to>
      <xdr:col>14</xdr:col>
      <xdr:colOff>390525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077075" y="66675"/>
          <a:ext cx="16764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58"/>
  <sheetViews>
    <sheetView tabSelected="1" view="pageBreakPreview" zoomScale="97" zoomScaleSheetLayoutView="97" zoomScalePageLayoutView="0" workbookViewId="0" topLeftCell="A1">
      <selection activeCell="K42" sqref="K42"/>
    </sheetView>
  </sheetViews>
  <sheetFormatPr defaultColWidth="9.00390625" defaultRowHeight="12.75"/>
  <cols>
    <col min="1" max="1" width="5.75390625" style="19" customWidth="1"/>
    <col min="2" max="2" width="39.75390625" style="19" customWidth="1"/>
    <col min="3" max="3" width="9.125" style="19" customWidth="1"/>
    <col min="4" max="4" width="25.75390625" style="19" customWidth="1"/>
    <col min="5" max="5" width="9.125" style="19" customWidth="1"/>
    <col min="6" max="6" width="4.75390625" style="19" customWidth="1"/>
    <col min="7" max="7" width="11.75390625" style="19" customWidth="1"/>
    <col min="8" max="8" width="22.75390625" style="19" customWidth="1"/>
    <col min="9" max="9" width="6.75390625" style="19" customWidth="1"/>
    <col min="10" max="16384" width="9.125" style="19" customWidth="1"/>
  </cols>
  <sheetData>
    <row r="1" spans="1:10" ht="19.5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31"/>
    </row>
    <row r="2" spans="1:10" ht="19.5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32"/>
    </row>
    <row r="3" spans="1:10" ht="15.75">
      <c r="A3" s="64" t="s">
        <v>37</v>
      </c>
      <c r="B3" s="64"/>
      <c r="C3" s="64"/>
      <c r="D3" s="64"/>
      <c r="E3" s="64"/>
      <c r="F3" s="64"/>
      <c r="G3" s="64"/>
      <c r="H3" s="64"/>
      <c r="I3" s="64"/>
      <c r="J3" s="33"/>
    </row>
    <row r="4" spans="1:10" ht="15.75">
      <c r="A4" s="65"/>
      <c r="B4" s="65"/>
      <c r="C4" s="65"/>
      <c r="D4" s="65"/>
      <c r="E4" s="65"/>
      <c r="F4" s="65"/>
      <c r="G4" s="29"/>
      <c r="H4" s="29"/>
      <c r="I4" s="29"/>
      <c r="J4" s="29"/>
    </row>
    <row r="5" spans="1:10" ht="15.75">
      <c r="A5" s="20"/>
      <c r="B5" s="23"/>
      <c r="C5" s="23"/>
      <c r="D5" s="23"/>
      <c r="E5" s="23"/>
      <c r="F5" s="23"/>
      <c r="G5" s="23"/>
      <c r="H5" s="23"/>
      <c r="I5" s="23"/>
      <c r="J5" s="23"/>
    </row>
    <row r="6" spans="1:10" ht="12.75">
      <c r="A6" s="20"/>
      <c r="B6" s="25" t="s">
        <v>16</v>
      </c>
      <c r="C6" s="24" t="s">
        <v>18</v>
      </c>
      <c r="D6" s="20" t="s">
        <v>17</v>
      </c>
      <c r="E6" s="20"/>
      <c r="F6" s="20"/>
      <c r="G6" s="20"/>
      <c r="H6" s="20"/>
      <c r="I6" s="20"/>
      <c r="J6" s="20"/>
    </row>
    <row r="7" spans="1:10" ht="18">
      <c r="A7" s="61">
        <v>3481</v>
      </c>
      <c r="B7" s="30" t="s">
        <v>40</v>
      </c>
      <c r="C7" s="21">
        <v>1</v>
      </c>
      <c r="D7" s="22" t="str">
        <f>'М961'!M36</f>
        <v>Фоминых Илья</v>
      </c>
      <c r="E7" s="20"/>
      <c r="F7" s="20"/>
      <c r="G7" s="20"/>
      <c r="H7" s="20"/>
      <c r="I7" s="20"/>
      <c r="J7" s="20"/>
    </row>
    <row r="8" spans="1:10" ht="18">
      <c r="A8" s="61">
        <v>4200</v>
      </c>
      <c r="B8" s="30" t="s">
        <v>41</v>
      </c>
      <c r="C8" s="21">
        <v>2</v>
      </c>
      <c r="D8" s="22" t="str">
        <f>'М961'!M56</f>
        <v>Маркелов Николай</v>
      </c>
      <c r="E8" s="20"/>
      <c r="F8" s="20"/>
      <c r="G8" s="20"/>
      <c r="H8" s="20"/>
      <c r="I8" s="20"/>
      <c r="J8" s="20"/>
    </row>
    <row r="9" spans="1:10" ht="18">
      <c r="A9" s="61">
        <v>4473</v>
      </c>
      <c r="B9" s="30" t="s">
        <v>42</v>
      </c>
      <c r="C9" s="21">
        <v>3</v>
      </c>
      <c r="D9" s="22" t="str">
        <f>'М962'!Q23</f>
        <v>Клементьев Роман</v>
      </c>
      <c r="E9" s="20"/>
      <c r="F9" s="20"/>
      <c r="G9" s="20"/>
      <c r="H9" s="20"/>
      <c r="I9" s="20"/>
      <c r="J9" s="20"/>
    </row>
    <row r="10" spans="1:10" ht="18">
      <c r="A10" s="61">
        <v>4423</v>
      </c>
      <c r="B10" s="30" t="s">
        <v>43</v>
      </c>
      <c r="C10" s="21">
        <v>4</v>
      </c>
      <c r="D10" s="22" t="str">
        <f>'М962'!Q33</f>
        <v>Исмайлов Азамат</v>
      </c>
      <c r="E10" s="20"/>
      <c r="F10" s="20"/>
      <c r="G10" s="20"/>
      <c r="H10" s="20"/>
      <c r="I10" s="20"/>
      <c r="J10" s="20"/>
    </row>
    <row r="11" spans="1:10" ht="18">
      <c r="A11" s="61">
        <v>5962</v>
      </c>
      <c r="B11" s="30" t="s">
        <v>44</v>
      </c>
      <c r="C11" s="21">
        <v>5</v>
      </c>
      <c r="D11" s="22" t="str">
        <f>'М961'!M63</f>
        <v>Смирнов Андрей</v>
      </c>
      <c r="E11" s="20"/>
      <c r="F11" s="20"/>
      <c r="G11" s="20"/>
      <c r="H11" s="20"/>
      <c r="I11" s="20"/>
      <c r="J11" s="20"/>
    </row>
    <row r="12" spans="1:10" ht="18">
      <c r="A12" s="61">
        <v>4556</v>
      </c>
      <c r="B12" s="30" t="s">
        <v>45</v>
      </c>
      <c r="C12" s="21">
        <v>6</v>
      </c>
      <c r="D12" s="22" t="str">
        <f>'М961'!M65</f>
        <v>Коврижников Максим</v>
      </c>
      <c r="E12" s="20"/>
      <c r="F12" s="20"/>
      <c r="G12" s="20"/>
      <c r="H12" s="20"/>
      <c r="I12" s="20"/>
      <c r="J12" s="20"/>
    </row>
    <row r="13" spans="1:10" ht="18">
      <c r="A13" s="61">
        <v>3884</v>
      </c>
      <c r="B13" s="30" t="s">
        <v>46</v>
      </c>
      <c r="C13" s="21">
        <v>7</v>
      </c>
      <c r="D13" s="22" t="str">
        <f>'М961'!M68</f>
        <v>Крылов Алексей</v>
      </c>
      <c r="E13" s="20"/>
      <c r="F13" s="20"/>
      <c r="G13" s="20"/>
      <c r="H13" s="20"/>
      <c r="I13" s="20"/>
      <c r="J13" s="20"/>
    </row>
    <row r="14" spans="1:10" ht="18">
      <c r="A14" s="61">
        <v>5141</v>
      </c>
      <c r="B14" s="30" t="s">
        <v>47</v>
      </c>
      <c r="C14" s="21">
        <v>8</v>
      </c>
      <c r="D14" s="22" t="str">
        <f>'М961'!M70</f>
        <v>Абулаев Салават</v>
      </c>
      <c r="E14" s="20"/>
      <c r="F14" s="20"/>
      <c r="G14" s="20"/>
      <c r="H14" s="20"/>
      <c r="I14" s="20"/>
      <c r="J14" s="20"/>
    </row>
    <row r="15" spans="1:10" ht="18">
      <c r="A15" s="61">
        <v>4800</v>
      </c>
      <c r="B15" s="30" t="s">
        <v>48</v>
      </c>
      <c r="C15" s="21">
        <v>9</v>
      </c>
      <c r="D15" s="22" t="str">
        <f>'М961'!G72</f>
        <v>Рогачев Дмитрий</v>
      </c>
      <c r="E15" s="20"/>
      <c r="F15" s="20"/>
      <c r="G15" s="20"/>
      <c r="H15" s="20"/>
      <c r="I15" s="20"/>
      <c r="J15" s="20"/>
    </row>
    <row r="16" spans="1:10" ht="18">
      <c r="A16" s="61">
        <v>5052</v>
      </c>
      <c r="B16" s="30" t="s">
        <v>49</v>
      </c>
      <c r="C16" s="21">
        <v>10</v>
      </c>
      <c r="D16" s="22" t="str">
        <f>'М961'!G75</f>
        <v>Маннанов Артем</v>
      </c>
      <c r="E16" s="20"/>
      <c r="F16" s="20"/>
      <c r="G16" s="20"/>
      <c r="H16" s="20"/>
      <c r="I16" s="20"/>
      <c r="J16" s="20"/>
    </row>
    <row r="17" spans="1:10" ht="18">
      <c r="A17" s="61">
        <v>5693</v>
      </c>
      <c r="B17" s="30" t="s">
        <v>50</v>
      </c>
      <c r="C17" s="21">
        <v>11</v>
      </c>
      <c r="D17" s="22" t="str">
        <f>'М961'!M73</f>
        <v>Абсалямов Родион</v>
      </c>
      <c r="E17" s="20"/>
      <c r="F17" s="20"/>
      <c r="G17" s="20"/>
      <c r="H17" s="20"/>
      <c r="I17" s="20"/>
      <c r="J17" s="20"/>
    </row>
    <row r="18" spans="1:10" ht="18">
      <c r="A18" s="61">
        <v>3479</v>
      </c>
      <c r="B18" s="30" t="s">
        <v>51</v>
      </c>
      <c r="C18" s="21">
        <v>12</v>
      </c>
      <c r="D18" s="22" t="str">
        <f>'М961'!M75</f>
        <v>Хафизов Булат</v>
      </c>
      <c r="E18" s="20"/>
      <c r="F18" s="20"/>
      <c r="G18" s="20"/>
      <c r="H18" s="20"/>
      <c r="I18" s="20"/>
      <c r="J18" s="20"/>
    </row>
    <row r="19" spans="1:10" ht="18">
      <c r="A19" s="61">
        <v>4219</v>
      </c>
      <c r="B19" s="30" t="s">
        <v>52</v>
      </c>
      <c r="C19" s="21">
        <v>13</v>
      </c>
      <c r="D19" s="22" t="str">
        <f>'М962'!Q41</f>
        <v>Байрашев Игорь</v>
      </c>
      <c r="E19" s="20"/>
      <c r="F19" s="20"/>
      <c r="G19" s="20"/>
      <c r="H19" s="20"/>
      <c r="I19" s="20"/>
      <c r="J19" s="20"/>
    </row>
    <row r="20" spans="1:10" ht="18">
      <c r="A20" s="61">
        <v>4849</v>
      </c>
      <c r="B20" s="30" t="s">
        <v>53</v>
      </c>
      <c r="C20" s="21">
        <v>14</v>
      </c>
      <c r="D20" s="22" t="str">
        <f>'М962'!Q45</f>
        <v>Салимянов Руслан</v>
      </c>
      <c r="E20" s="20"/>
      <c r="F20" s="20"/>
      <c r="G20" s="20"/>
      <c r="H20" s="20"/>
      <c r="I20" s="20"/>
      <c r="J20" s="20"/>
    </row>
    <row r="21" spans="1:10" ht="18">
      <c r="A21" s="61">
        <v>5470</v>
      </c>
      <c r="B21" s="30" t="s">
        <v>54</v>
      </c>
      <c r="C21" s="21">
        <v>15</v>
      </c>
      <c r="D21" s="22" t="str">
        <f>'М962'!Q47</f>
        <v>Насыров Эмиль</v>
      </c>
      <c r="E21" s="20"/>
      <c r="F21" s="20"/>
      <c r="G21" s="20"/>
      <c r="H21" s="20"/>
      <c r="I21" s="20"/>
      <c r="J21" s="20"/>
    </row>
    <row r="22" spans="1:10" ht="18">
      <c r="A22" s="61">
        <v>5700</v>
      </c>
      <c r="B22" s="30" t="s">
        <v>55</v>
      </c>
      <c r="C22" s="21">
        <v>16</v>
      </c>
      <c r="D22" s="22" t="str">
        <f>'М962'!Q49</f>
        <v>Ишкарин Ильвир</v>
      </c>
      <c r="E22" s="20"/>
      <c r="F22" s="20"/>
      <c r="G22" s="20"/>
      <c r="H22" s="20"/>
      <c r="I22" s="20"/>
      <c r="J22" s="20"/>
    </row>
    <row r="23" spans="1:10" ht="18">
      <c r="A23" s="61">
        <v>5606</v>
      </c>
      <c r="B23" s="30" t="s">
        <v>56</v>
      </c>
      <c r="C23" s="21">
        <v>17</v>
      </c>
      <c r="D23" s="22" t="str">
        <f>'М962'!I45</f>
        <v>Матвеев Антон</v>
      </c>
      <c r="E23" s="20"/>
      <c r="F23" s="20"/>
      <c r="G23" s="20"/>
      <c r="H23" s="20"/>
      <c r="I23" s="20"/>
      <c r="J23" s="20"/>
    </row>
    <row r="24" spans="1:10" ht="18">
      <c r="A24" s="61">
        <v>5774</v>
      </c>
      <c r="B24" s="30" t="s">
        <v>57</v>
      </c>
      <c r="C24" s="21">
        <v>18</v>
      </c>
      <c r="D24" s="22" t="str">
        <f>'М962'!I51</f>
        <v>Мингазов Динар</v>
      </c>
      <c r="E24" s="20"/>
      <c r="F24" s="20"/>
      <c r="G24" s="20"/>
      <c r="H24" s="20"/>
      <c r="I24" s="20"/>
      <c r="J24" s="20"/>
    </row>
    <row r="25" spans="1:10" ht="18">
      <c r="A25" s="61">
        <v>5744</v>
      </c>
      <c r="B25" s="30" t="s">
        <v>58</v>
      </c>
      <c r="C25" s="21">
        <v>19</v>
      </c>
      <c r="D25" s="22" t="str">
        <f>'М962'!I54</f>
        <v>Сайфутдинов Инзэр</v>
      </c>
      <c r="E25" s="20"/>
      <c r="F25" s="20"/>
      <c r="G25" s="20"/>
      <c r="H25" s="20"/>
      <c r="I25" s="20"/>
      <c r="J25" s="20"/>
    </row>
    <row r="26" spans="1:10" ht="18">
      <c r="A26" s="61"/>
      <c r="B26" s="30" t="s">
        <v>22</v>
      </c>
      <c r="C26" s="21">
        <v>20</v>
      </c>
      <c r="D26" s="22">
        <f>'М962'!I56</f>
        <v>0</v>
      </c>
      <c r="E26" s="20"/>
      <c r="F26" s="20"/>
      <c r="G26" s="20"/>
      <c r="H26" s="20"/>
      <c r="I26" s="20"/>
      <c r="J26" s="20"/>
    </row>
    <row r="27" spans="1:10" ht="18">
      <c r="A27" s="61"/>
      <c r="B27" s="30" t="s">
        <v>22</v>
      </c>
      <c r="C27" s="21">
        <v>21</v>
      </c>
      <c r="D27" s="22">
        <f>'М962'!Q54</f>
        <v>0</v>
      </c>
      <c r="E27" s="20"/>
      <c r="F27" s="20"/>
      <c r="G27" s="20"/>
      <c r="H27" s="20"/>
      <c r="I27" s="20"/>
      <c r="J27" s="20"/>
    </row>
    <row r="28" spans="1:10" ht="18">
      <c r="A28" s="61"/>
      <c r="B28" s="30" t="s">
        <v>22</v>
      </c>
      <c r="C28" s="21">
        <v>22</v>
      </c>
      <c r="D28" s="22">
        <f>'М962'!Q58</f>
        <v>0</v>
      </c>
      <c r="E28" s="20"/>
      <c r="F28" s="20"/>
      <c r="G28" s="20"/>
      <c r="H28" s="20"/>
      <c r="I28" s="20"/>
      <c r="J28" s="20"/>
    </row>
    <row r="29" spans="1:10" ht="18">
      <c r="A29" s="61"/>
      <c r="B29" s="30" t="s">
        <v>22</v>
      </c>
      <c r="C29" s="21">
        <v>23</v>
      </c>
      <c r="D29" s="22">
        <f>'М962'!Q60</f>
        <v>0</v>
      </c>
      <c r="E29" s="20"/>
      <c r="F29" s="20"/>
      <c r="G29" s="20"/>
      <c r="H29" s="20"/>
      <c r="I29" s="20"/>
      <c r="J29" s="20"/>
    </row>
    <row r="30" spans="1:10" ht="18">
      <c r="A30" s="61"/>
      <c r="B30" s="30" t="s">
        <v>22</v>
      </c>
      <c r="C30" s="21">
        <v>24</v>
      </c>
      <c r="D30" s="22">
        <f>'М962'!Q62</f>
        <v>0</v>
      </c>
      <c r="E30" s="20"/>
      <c r="F30" s="20"/>
      <c r="G30" s="20"/>
      <c r="H30" s="20"/>
      <c r="I30" s="20"/>
      <c r="J30" s="20"/>
    </row>
    <row r="31" spans="1:10" ht="18">
      <c r="A31" s="61"/>
      <c r="B31" s="30" t="s">
        <v>22</v>
      </c>
      <c r="C31" s="21">
        <v>25</v>
      </c>
      <c r="D31" s="22">
        <f>'М962'!I64</f>
        <v>0</v>
      </c>
      <c r="E31" s="20"/>
      <c r="F31" s="20"/>
      <c r="G31" s="20"/>
      <c r="H31" s="20"/>
      <c r="I31" s="20"/>
      <c r="J31" s="20"/>
    </row>
    <row r="32" spans="1:10" ht="18">
      <c r="A32" s="61"/>
      <c r="B32" s="30" t="s">
        <v>22</v>
      </c>
      <c r="C32" s="21">
        <v>26</v>
      </c>
      <c r="D32" s="22">
        <f>'М962'!I70</f>
        <v>0</v>
      </c>
      <c r="E32" s="20"/>
      <c r="F32" s="20"/>
      <c r="G32" s="20"/>
      <c r="H32" s="20"/>
      <c r="I32" s="20"/>
      <c r="J32" s="20"/>
    </row>
    <row r="33" spans="1:10" ht="18">
      <c r="A33" s="61"/>
      <c r="B33" s="30" t="s">
        <v>22</v>
      </c>
      <c r="C33" s="21">
        <v>27</v>
      </c>
      <c r="D33" s="22">
        <f>'М962'!I73</f>
        <v>0</v>
      </c>
      <c r="E33" s="20"/>
      <c r="F33" s="20"/>
      <c r="G33" s="20"/>
      <c r="H33" s="20"/>
      <c r="I33" s="20"/>
      <c r="J33" s="20"/>
    </row>
    <row r="34" spans="1:10" ht="18">
      <c r="A34" s="61"/>
      <c r="B34" s="30" t="s">
        <v>22</v>
      </c>
      <c r="C34" s="21">
        <v>28</v>
      </c>
      <c r="D34" s="22">
        <f>'М962'!I75</f>
        <v>0</v>
      </c>
      <c r="E34" s="20"/>
      <c r="F34" s="20"/>
      <c r="G34" s="20"/>
      <c r="H34" s="20"/>
      <c r="I34" s="20"/>
      <c r="J34" s="20"/>
    </row>
    <row r="35" spans="1:10" ht="18">
      <c r="A35" s="61"/>
      <c r="B35" s="30" t="s">
        <v>22</v>
      </c>
      <c r="C35" s="21">
        <v>29</v>
      </c>
      <c r="D35" s="22">
        <f>'М962'!Q67</f>
        <v>0</v>
      </c>
      <c r="E35" s="20"/>
      <c r="F35" s="20"/>
      <c r="G35" s="20"/>
      <c r="H35" s="20"/>
      <c r="I35" s="20"/>
      <c r="J35" s="20"/>
    </row>
    <row r="36" spans="1:10" ht="18">
      <c r="A36" s="61"/>
      <c r="B36" s="30" t="s">
        <v>22</v>
      </c>
      <c r="C36" s="21">
        <v>30</v>
      </c>
      <c r="D36" s="22">
        <f>'М962'!Q71</f>
        <v>0</v>
      </c>
      <c r="E36" s="20"/>
      <c r="F36" s="20"/>
      <c r="G36" s="20"/>
      <c r="H36" s="20"/>
      <c r="I36" s="20"/>
      <c r="J36" s="20"/>
    </row>
    <row r="37" spans="1:10" ht="18">
      <c r="A37" s="61"/>
      <c r="B37" s="30" t="s">
        <v>22</v>
      </c>
      <c r="C37" s="21">
        <v>31</v>
      </c>
      <c r="D37" s="22">
        <f>'М962'!Q73</f>
        <v>0</v>
      </c>
      <c r="E37" s="20"/>
      <c r="F37" s="20"/>
      <c r="G37" s="20"/>
      <c r="H37" s="20"/>
      <c r="I37" s="20"/>
      <c r="J37" s="20"/>
    </row>
    <row r="38" spans="1:10" ht="18">
      <c r="A38" s="61"/>
      <c r="B38" s="30" t="s">
        <v>22</v>
      </c>
      <c r="C38" s="21">
        <v>32</v>
      </c>
      <c r="D38" s="22" t="str">
        <f>'М962'!Q75</f>
        <v>_</v>
      </c>
      <c r="E38" s="20"/>
      <c r="F38" s="20"/>
      <c r="G38" s="20"/>
      <c r="H38" s="20"/>
      <c r="I38" s="20"/>
      <c r="J38" s="20"/>
    </row>
    <row r="40" spans="3:13" ht="12.75">
      <c r="C40" s="19">
        <v>2</v>
      </c>
      <c r="D40" s="19" t="s">
        <v>46</v>
      </c>
      <c r="E40" s="19" t="s">
        <v>76</v>
      </c>
      <c r="F40" s="19" t="s">
        <v>77</v>
      </c>
      <c r="G40" s="19">
        <f>20-C40</f>
        <v>18</v>
      </c>
      <c r="H40" s="19">
        <v>200</v>
      </c>
      <c r="I40" s="137">
        <f>G40+H40</f>
        <v>218</v>
      </c>
      <c r="J40" s="19">
        <v>450</v>
      </c>
      <c r="K40" s="137">
        <v>2</v>
      </c>
      <c r="L40" s="19">
        <v>385</v>
      </c>
      <c r="M40" s="137">
        <v>1</v>
      </c>
    </row>
    <row r="41" spans="3:13" ht="12.75">
      <c r="C41" s="19">
        <v>6</v>
      </c>
      <c r="D41" s="19" t="s">
        <v>43</v>
      </c>
      <c r="E41" s="19" t="s">
        <v>81</v>
      </c>
      <c r="F41" s="19" t="s">
        <v>78</v>
      </c>
      <c r="G41" s="19">
        <f>20-C41</f>
        <v>14</v>
      </c>
      <c r="H41" s="19">
        <v>50</v>
      </c>
      <c r="I41" s="137">
        <f>G41+H41</f>
        <v>64</v>
      </c>
      <c r="J41" s="19">
        <v>64</v>
      </c>
      <c r="L41" s="19">
        <v>193</v>
      </c>
      <c r="M41" s="19">
        <v>2</v>
      </c>
    </row>
    <row r="42" spans="3:13" ht="12.75">
      <c r="C42" s="19">
        <v>5</v>
      </c>
      <c r="D42" s="19" t="s">
        <v>42</v>
      </c>
      <c r="E42" s="19" t="s">
        <v>79</v>
      </c>
      <c r="F42" s="19" t="s">
        <v>80</v>
      </c>
      <c r="G42" s="19">
        <f>20-C42</f>
        <v>15</v>
      </c>
      <c r="H42" s="19">
        <v>70</v>
      </c>
      <c r="I42" s="137">
        <f>G42+H42</f>
        <v>85</v>
      </c>
      <c r="J42" s="19">
        <v>169</v>
      </c>
      <c r="K42" s="137">
        <v>3</v>
      </c>
      <c r="L42" s="19">
        <v>116</v>
      </c>
      <c r="M42" s="137">
        <v>3</v>
      </c>
    </row>
    <row r="43" spans="3:12" ht="12.75">
      <c r="C43" s="19">
        <v>8</v>
      </c>
      <c r="D43" s="19" t="s">
        <v>44</v>
      </c>
      <c r="E43" s="19" t="s">
        <v>76</v>
      </c>
      <c r="F43" s="19" t="s">
        <v>83</v>
      </c>
      <c r="G43" s="19">
        <f>20-C43</f>
        <v>12</v>
      </c>
      <c r="H43" s="19">
        <v>30</v>
      </c>
      <c r="I43" s="137">
        <f>G43+H43</f>
        <v>42</v>
      </c>
      <c r="L43" s="19">
        <v>65</v>
      </c>
    </row>
    <row r="44" spans="3:12" ht="12.75">
      <c r="C44" s="19">
        <v>7</v>
      </c>
      <c r="D44" s="19" t="s">
        <v>47</v>
      </c>
      <c r="E44" s="19" t="s">
        <v>79</v>
      </c>
      <c r="F44" s="19" t="s">
        <v>82</v>
      </c>
      <c r="G44" s="19">
        <f>20-C44</f>
        <v>13</v>
      </c>
      <c r="H44" s="19">
        <v>40</v>
      </c>
      <c r="I44" s="137">
        <f>G44+H44</f>
        <v>53</v>
      </c>
      <c r="L44" s="19">
        <v>53</v>
      </c>
    </row>
    <row r="45" spans="3:12" ht="12.75">
      <c r="C45" s="19">
        <v>16</v>
      </c>
      <c r="D45" s="19" t="s">
        <v>49</v>
      </c>
      <c r="E45" s="19" t="s">
        <v>85</v>
      </c>
      <c r="F45" s="19" t="s">
        <v>84</v>
      </c>
      <c r="G45" s="19">
        <f>20-C45</f>
        <v>4</v>
      </c>
      <c r="I45" s="137">
        <f>G45+H45</f>
        <v>4</v>
      </c>
      <c r="J45" s="19">
        <v>4</v>
      </c>
      <c r="L45" s="19">
        <v>26</v>
      </c>
    </row>
    <row r="46" spans="3:12" ht="12.75">
      <c r="C46" s="19">
        <v>18</v>
      </c>
      <c r="D46" s="19" t="s">
        <v>57</v>
      </c>
      <c r="E46" s="19" t="s">
        <v>75</v>
      </c>
      <c r="F46" s="19" t="s">
        <v>86</v>
      </c>
      <c r="G46" s="19">
        <f>20-C46</f>
        <v>2</v>
      </c>
      <c r="I46" s="137">
        <f>G46+H46</f>
        <v>2</v>
      </c>
      <c r="L46" s="19">
        <v>2</v>
      </c>
    </row>
    <row r="47" spans="3:12" ht="12.75">
      <c r="C47" s="19">
        <v>19</v>
      </c>
      <c r="D47" s="19" t="s">
        <v>58</v>
      </c>
      <c r="E47" s="19" t="s">
        <v>75</v>
      </c>
      <c r="F47" s="19" t="s">
        <v>87</v>
      </c>
      <c r="G47" s="19">
        <f>20-C47</f>
        <v>1</v>
      </c>
      <c r="I47" s="137">
        <f>G47+H47</f>
        <v>1</v>
      </c>
      <c r="L47" s="19">
        <v>1</v>
      </c>
    </row>
    <row r="48" spans="3:9" ht="12.75">
      <c r="C48" s="19">
        <v>11</v>
      </c>
      <c r="D48" s="19" t="s">
        <v>54</v>
      </c>
      <c r="E48" s="19" t="s">
        <v>75</v>
      </c>
      <c r="F48" s="19" t="s">
        <v>84</v>
      </c>
      <c r="G48" s="19">
        <f>20-C48</f>
        <v>9</v>
      </c>
      <c r="I48" s="137">
        <f>G48+H48</f>
        <v>9</v>
      </c>
    </row>
    <row r="49" spans="3:9" ht="12.75">
      <c r="C49" s="19">
        <v>13</v>
      </c>
      <c r="D49" s="19" t="s">
        <v>52</v>
      </c>
      <c r="E49" s="19" t="s">
        <v>75</v>
      </c>
      <c r="F49" s="19" t="s">
        <v>84</v>
      </c>
      <c r="G49" s="19">
        <f>20-C49</f>
        <v>7</v>
      </c>
      <c r="I49" s="137">
        <f>G49+H49</f>
        <v>7</v>
      </c>
    </row>
    <row r="50" spans="3:9" ht="12.75">
      <c r="C50" s="19">
        <v>14</v>
      </c>
      <c r="D50" s="19" t="s">
        <v>53</v>
      </c>
      <c r="E50" s="19" t="s">
        <v>75</v>
      </c>
      <c r="F50" s="19" t="s">
        <v>84</v>
      </c>
      <c r="G50" s="19">
        <f>20-C50</f>
        <v>6</v>
      </c>
      <c r="I50" s="137">
        <f>G50+H50</f>
        <v>6</v>
      </c>
    </row>
    <row r="51" spans="3:9" ht="12.75">
      <c r="C51" s="19">
        <v>9</v>
      </c>
      <c r="D51" s="19" t="s">
        <v>48</v>
      </c>
      <c r="E51" s="19" t="s">
        <v>79</v>
      </c>
      <c r="F51" s="19" t="s">
        <v>80</v>
      </c>
      <c r="G51" s="19">
        <f>20-C51</f>
        <v>11</v>
      </c>
      <c r="H51" s="19">
        <v>20</v>
      </c>
      <c r="I51" s="137">
        <f>G51+H51</f>
        <v>31</v>
      </c>
    </row>
    <row r="52" spans="3:9" ht="12.75">
      <c r="C52" s="19">
        <v>3</v>
      </c>
      <c r="D52" s="19" t="s">
        <v>51</v>
      </c>
      <c r="E52" s="19" t="s">
        <v>76</v>
      </c>
      <c r="F52" s="19" t="s">
        <v>77</v>
      </c>
      <c r="G52" s="19">
        <f>20-C52</f>
        <v>17</v>
      </c>
      <c r="H52" s="19">
        <v>150</v>
      </c>
      <c r="I52" s="137">
        <f>G52+H52</f>
        <v>167</v>
      </c>
    </row>
    <row r="53" spans="3:9" ht="12.75">
      <c r="C53" s="19">
        <v>10</v>
      </c>
      <c r="D53" s="19" t="s">
        <v>50</v>
      </c>
      <c r="E53" s="19" t="s">
        <v>76</v>
      </c>
      <c r="F53" s="19" t="s">
        <v>83</v>
      </c>
      <c r="G53" s="19">
        <f>20-C53</f>
        <v>10</v>
      </c>
      <c r="H53" s="19">
        <v>10</v>
      </c>
      <c r="I53" s="137">
        <f>G53+H53</f>
        <v>20</v>
      </c>
    </row>
    <row r="54" spans="3:9" ht="12.75">
      <c r="C54" s="19">
        <v>17</v>
      </c>
      <c r="D54" s="19" t="s">
        <v>56</v>
      </c>
      <c r="E54" s="19" t="s">
        <v>76</v>
      </c>
      <c r="F54" s="19" t="s">
        <v>83</v>
      </c>
      <c r="G54" s="19">
        <f>20-C54</f>
        <v>3</v>
      </c>
      <c r="I54" s="137">
        <f>G54+H54</f>
        <v>3</v>
      </c>
    </row>
    <row r="55" spans="3:9" ht="12.75">
      <c r="C55" s="19">
        <v>4</v>
      </c>
      <c r="D55" s="19" t="s">
        <v>41</v>
      </c>
      <c r="E55" s="19" t="s">
        <v>75</v>
      </c>
      <c r="F55" s="19" t="s">
        <v>78</v>
      </c>
      <c r="G55" s="19">
        <f>20-C55</f>
        <v>16</v>
      </c>
      <c r="H55" s="19">
        <v>100</v>
      </c>
      <c r="I55" s="137">
        <f>G55+H55</f>
        <v>116</v>
      </c>
    </row>
    <row r="56" spans="3:9" ht="12.75">
      <c r="C56" s="19">
        <v>12</v>
      </c>
      <c r="D56" s="19" t="s">
        <v>45</v>
      </c>
      <c r="E56" s="19" t="s">
        <v>75</v>
      </c>
      <c r="F56" s="19" t="s">
        <v>78</v>
      </c>
      <c r="G56" s="19">
        <f>20-C56</f>
        <v>8</v>
      </c>
      <c r="I56" s="137">
        <f>G56+H56</f>
        <v>8</v>
      </c>
    </row>
    <row r="57" spans="3:9" ht="12.75">
      <c r="C57" s="19">
        <v>15</v>
      </c>
      <c r="D57" s="19" t="s">
        <v>55</v>
      </c>
      <c r="E57" s="19" t="s">
        <v>75</v>
      </c>
      <c r="F57" s="19" t="s">
        <v>78</v>
      </c>
      <c r="G57" s="19">
        <f>20-C57</f>
        <v>5</v>
      </c>
      <c r="I57" s="137">
        <f>G57+H57</f>
        <v>5</v>
      </c>
    </row>
    <row r="58" spans="3:11" ht="12.75">
      <c r="C58" s="19">
        <v>1</v>
      </c>
      <c r="D58" s="19" t="s">
        <v>40</v>
      </c>
      <c r="E58" s="19" t="s">
        <v>75</v>
      </c>
      <c r="G58" s="19">
        <f>20-C58</f>
        <v>19</v>
      </c>
      <c r="H58" s="19">
        <v>300</v>
      </c>
      <c r="I58" s="137">
        <f>G58+H58</f>
        <v>319</v>
      </c>
      <c r="J58" s="19">
        <v>473</v>
      </c>
      <c r="K58" s="137">
        <v>1</v>
      </c>
    </row>
  </sheetData>
  <sheetProtection sheet="1"/>
  <mergeCells count="4">
    <mergeCell ref="A4:F4"/>
    <mergeCell ref="A1:I1"/>
    <mergeCell ref="A2:I2"/>
    <mergeCell ref="A3:I3"/>
  </mergeCells>
  <conditionalFormatting sqref="D7:D38">
    <cfRule type="cellIs" priority="1" dxfId="2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B66" sqref="B66"/>
    </sheetView>
  </sheetViews>
  <sheetFormatPr defaultColWidth="9.00390625" defaultRowHeight="12.75"/>
  <cols>
    <col min="1" max="1" width="4.375" style="1" customWidth="1"/>
    <col min="2" max="2" width="3.75390625" style="1" customWidth="1"/>
    <col min="3" max="3" width="17.75390625" style="1" customWidth="1"/>
    <col min="4" max="4" width="3.75390625" style="1" customWidth="1"/>
    <col min="5" max="5" width="12.75390625" style="1" customWidth="1"/>
    <col min="6" max="6" width="3.75390625" style="1" customWidth="1"/>
    <col min="7" max="7" width="12.75390625" style="1" customWidth="1"/>
    <col min="8" max="8" width="3.75390625" style="1" customWidth="1"/>
    <col min="9" max="9" width="12.75390625" style="1" customWidth="1"/>
    <col min="10" max="10" width="3.75390625" style="1" customWidth="1"/>
    <col min="11" max="11" width="14.75390625" style="1" customWidth="1"/>
    <col min="12" max="12" width="3.75390625" style="1" customWidth="1"/>
    <col min="13" max="13" width="16.75390625" style="1" customWidth="1"/>
    <col min="14" max="16384" width="9.125" style="1" customWidth="1"/>
  </cols>
  <sheetData>
    <row r="1" spans="1:13" ht="15.75">
      <c r="A1" s="74" t="str">
        <f>CONCATENATE(сМ96!A1," ",сМ96!F1,сМ96!G1," ",сМ96!H1," ",сМ96!I1)</f>
        <v>Молодежное Первенство Республики Башкортостан 2017   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.75">
      <c r="A2" s="69" t="str">
        <f>сМ96!A2</f>
        <v>Мужчины 1996 г.р. и мл.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2.75">
      <c r="A3" s="67" t="str">
        <f>сМ96!A3</f>
        <v>6 января 2017 г., г.Уфа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25" ht="10.5" customHeight="1">
      <c r="A5" s="76">
        <v>1</v>
      </c>
      <c r="B5" s="77">
        <f>сМ96!A7</f>
        <v>3481</v>
      </c>
      <c r="C5" s="78" t="str">
        <f>сМ96!B7</f>
        <v>Фоминых Илья</v>
      </c>
      <c r="D5" s="79"/>
      <c r="E5" s="75"/>
      <c r="F5" s="75"/>
      <c r="G5" s="75"/>
      <c r="H5" s="75"/>
      <c r="I5" s="75"/>
      <c r="J5" s="75"/>
      <c r="K5" s="75"/>
      <c r="L5" s="75"/>
      <c r="M5" s="75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10.5" customHeight="1">
      <c r="A6" s="76"/>
      <c r="B6" s="81"/>
      <c r="C6" s="82">
        <v>1</v>
      </c>
      <c r="D6" s="83">
        <v>3481</v>
      </c>
      <c r="E6" s="84" t="s">
        <v>40</v>
      </c>
      <c r="F6" s="85"/>
      <c r="G6" s="75"/>
      <c r="H6" s="86"/>
      <c r="I6" s="75"/>
      <c r="J6" s="86"/>
      <c r="K6" s="75"/>
      <c r="L6" s="86"/>
      <c r="M6" s="75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10.5" customHeight="1">
      <c r="A7" s="76">
        <v>32</v>
      </c>
      <c r="B7" s="77">
        <f>сМ96!A38</f>
        <v>0</v>
      </c>
      <c r="C7" s="87" t="str">
        <f>сМ96!B38</f>
        <v>_</v>
      </c>
      <c r="D7" s="88"/>
      <c r="E7" s="89"/>
      <c r="F7" s="85"/>
      <c r="G7" s="75"/>
      <c r="H7" s="86"/>
      <c r="I7" s="75"/>
      <c r="J7" s="86"/>
      <c r="K7" s="75"/>
      <c r="L7" s="86"/>
      <c r="M7" s="75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10.5" customHeight="1">
      <c r="A8" s="76"/>
      <c r="B8" s="81"/>
      <c r="C8" s="75"/>
      <c r="D8" s="86"/>
      <c r="E8" s="82">
        <v>17</v>
      </c>
      <c r="F8" s="83">
        <v>3481</v>
      </c>
      <c r="G8" s="84" t="s">
        <v>40</v>
      </c>
      <c r="H8" s="85"/>
      <c r="I8" s="75"/>
      <c r="J8" s="86"/>
      <c r="K8" s="75"/>
      <c r="L8" s="86"/>
      <c r="M8" s="75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0.5" customHeight="1">
      <c r="A9" s="76">
        <v>17</v>
      </c>
      <c r="B9" s="77">
        <f>сМ96!A23</f>
        <v>5606</v>
      </c>
      <c r="C9" s="78" t="str">
        <f>сМ96!B23</f>
        <v>Матвеев Антон</v>
      </c>
      <c r="D9" s="90"/>
      <c r="E9" s="82"/>
      <c r="F9" s="91"/>
      <c r="G9" s="89"/>
      <c r="H9" s="85"/>
      <c r="I9" s="75"/>
      <c r="J9" s="86"/>
      <c r="K9" s="75"/>
      <c r="L9" s="86"/>
      <c r="M9" s="75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10.5" customHeight="1">
      <c r="A10" s="76"/>
      <c r="B10" s="81"/>
      <c r="C10" s="82">
        <v>2</v>
      </c>
      <c r="D10" s="83">
        <v>5700</v>
      </c>
      <c r="E10" s="92" t="s">
        <v>55</v>
      </c>
      <c r="F10" s="93"/>
      <c r="G10" s="89"/>
      <c r="H10" s="85"/>
      <c r="I10" s="75"/>
      <c r="J10" s="86"/>
      <c r="K10" s="75"/>
      <c r="L10" s="86"/>
      <c r="M10" s="75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0.5" customHeight="1">
      <c r="A11" s="76">
        <v>16</v>
      </c>
      <c r="B11" s="77">
        <f>сМ96!A22</f>
        <v>5700</v>
      </c>
      <c r="C11" s="87" t="str">
        <f>сМ96!B22</f>
        <v>Насыров Эмиль</v>
      </c>
      <c r="D11" s="88"/>
      <c r="E11" s="76"/>
      <c r="F11" s="94"/>
      <c r="G11" s="89"/>
      <c r="H11" s="85"/>
      <c r="I11" s="75"/>
      <c r="J11" s="86"/>
      <c r="K11" s="75"/>
      <c r="L11" s="86"/>
      <c r="M11" s="75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ht="10.5" customHeight="1">
      <c r="A12" s="76"/>
      <c r="B12" s="81"/>
      <c r="C12" s="75"/>
      <c r="D12" s="86"/>
      <c r="E12" s="76"/>
      <c r="F12" s="94"/>
      <c r="G12" s="82">
        <v>25</v>
      </c>
      <c r="H12" s="83">
        <v>3481</v>
      </c>
      <c r="I12" s="84" t="s">
        <v>40</v>
      </c>
      <c r="J12" s="85"/>
      <c r="K12" s="75"/>
      <c r="L12" s="86"/>
      <c r="M12" s="86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ht="12" customHeight="1">
      <c r="A13" s="76">
        <v>9</v>
      </c>
      <c r="B13" s="77">
        <f>сМ96!A15</f>
        <v>4800</v>
      </c>
      <c r="C13" s="78" t="str">
        <f>сМ96!B15</f>
        <v>Рогачев Дмитрий</v>
      </c>
      <c r="D13" s="90"/>
      <c r="E13" s="76"/>
      <c r="F13" s="94"/>
      <c r="G13" s="82"/>
      <c r="H13" s="91"/>
      <c r="I13" s="89"/>
      <c r="J13" s="85"/>
      <c r="K13" s="75"/>
      <c r="L13" s="86"/>
      <c r="M13" s="86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ht="12" customHeight="1">
      <c r="A14" s="76"/>
      <c r="B14" s="81"/>
      <c r="C14" s="82">
        <v>3</v>
      </c>
      <c r="D14" s="83">
        <v>4800</v>
      </c>
      <c r="E14" s="95" t="s">
        <v>48</v>
      </c>
      <c r="F14" s="96"/>
      <c r="G14" s="82"/>
      <c r="H14" s="93"/>
      <c r="I14" s="89"/>
      <c r="J14" s="85"/>
      <c r="K14" s="75"/>
      <c r="L14" s="86"/>
      <c r="M14" s="86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ht="12" customHeight="1">
      <c r="A15" s="76">
        <v>24</v>
      </c>
      <c r="B15" s="77">
        <f>сМ96!A30</f>
        <v>0</v>
      </c>
      <c r="C15" s="87" t="str">
        <f>сМ96!B30</f>
        <v>_</v>
      </c>
      <c r="D15" s="88"/>
      <c r="E15" s="82"/>
      <c r="F15" s="85"/>
      <c r="G15" s="82"/>
      <c r="H15" s="93"/>
      <c r="I15" s="89"/>
      <c r="J15" s="85"/>
      <c r="K15" s="75"/>
      <c r="L15" s="86"/>
      <c r="M15" s="86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ht="12" customHeight="1">
      <c r="A16" s="76"/>
      <c r="B16" s="81"/>
      <c r="C16" s="75"/>
      <c r="D16" s="86"/>
      <c r="E16" s="82">
        <v>18</v>
      </c>
      <c r="F16" s="83">
        <v>5141</v>
      </c>
      <c r="G16" s="92" t="s">
        <v>47</v>
      </c>
      <c r="H16" s="93"/>
      <c r="I16" s="89"/>
      <c r="J16" s="85"/>
      <c r="K16" s="75"/>
      <c r="L16" s="86"/>
      <c r="M16" s="86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ht="12" customHeight="1">
      <c r="A17" s="76">
        <v>25</v>
      </c>
      <c r="B17" s="77">
        <f>сМ96!A31</f>
        <v>0</v>
      </c>
      <c r="C17" s="78" t="str">
        <f>сМ96!B31</f>
        <v>_</v>
      </c>
      <c r="D17" s="90"/>
      <c r="E17" s="82"/>
      <c r="F17" s="91"/>
      <c r="G17" s="76"/>
      <c r="H17" s="94"/>
      <c r="I17" s="89"/>
      <c r="J17" s="85"/>
      <c r="K17" s="75"/>
      <c r="L17" s="86"/>
      <c r="M17" s="86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ht="12" customHeight="1">
      <c r="A18" s="76"/>
      <c r="B18" s="81"/>
      <c r="C18" s="82">
        <v>4</v>
      </c>
      <c r="D18" s="83">
        <v>5141</v>
      </c>
      <c r="E18" s="92" t="s">
        <v>47</v>
      </c>
      <c r="F18" s="93"/>
      <c r="G18" s="76"/>
      <c r="H18" s="94"/>
      <c r="I18" s="89"/>
      <c r="J18" s="85"/>
      <c r="K18" s="75"/>
      <c r="L18" s="86"/>
      <c r="M18" s="75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ht="12" customHeight="1">
      <c r="A19" s="76">
        <v>8</v>
      </c>
      <c r="B19" s="77">
        <f>сМ96!A14</f>
        <v>5141</v>
      </c>
      <c r="C19" s="87" t="str">
        <f>сМ96!B14</f>
        <v>Крылов Алексей</v>
      </c>
      <c r="D19" s="88"/>
      <c r="E19" s="76"/>
      <c r="F19" s="94"/>
      <c r="G19" s="76"/>
      <c r="H19" s="94"/>
      <c r="I19" s="89"/>
      <c r="J19" s="85"/>
      <c r="K19" s="75"/>
      <c r="L19" s="86"/>
      <c r="M19" s="75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ht="12" customHeight="1">
      <c r="A20" s="76"/>
      <c r="B20" s="81"/>
      <c r="C20" s="75"/>
      <c r="D20" s="86"/>
      <c r="E20" s="76"/>
      <c r="F20" s="94"/>
      <c r="G20" s="76"/>
      <c r="H20" s="94"/>
      <c r="I20" s="82">
        <v>29</v>
      </c>
      <c r="J20" s="83">
        <v>3481</v>
      </c>
      <c r="K20" s="84" t="s">
        <v>40</v>
      </c>
      <c r="L20" s="85"/>
      <c r="M20" s="75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ht="12" customHeight="1">
      <c r="A21" s="76">
        <v>5</v>
      </c>
      <c r="B21" s="77">
        <f>сМ96!A11</f>
        <v>5962</v>
      </c>
      <c r="C21" s="78" t="str">
        <f>сМ96!B11</f>
        <v>Абулаев Салават</v>
      </c>
      <c r="D21" s="90"/>
      <c r="E21" s="76"/>
      <c r="F21" s="94"/>
      <c r="G21" s="76"/>
      <c r="H21" s="94"/>
      <c r="I21" s="89"/>
      <c r="J21" s="97"/>
      <c r="K21" s="89"/>
      <c r="L21" s="85"/>
      <c r="M21" s="75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ht="12" customHeight="1">
      <c r="A22" s="76"/>
      <c r="B22" s="81"/>
      <c r="C22" s="82">
        <v>5</v>
      </c>
      <c r="D22" s="83">
        <v>5962</v>
      </c>
      <c r="E22" s="95" t="s">
        <v>44</v>
      </c>
      <c r="F22" s="96"/>
      <c r="G22" s="76"/>
      <c r="H22" s="94"/>
      <c r="I22" s="89"/>
      <c r="J22" s="98"/>
      <c r="K22" s="89"/>
      <c r="L22" s="85"/>
      <c r="M22" s="75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ht="12" customHeight="1">
      <c r="A23" s="76">
        <v>28</v>
      </c>
      <c r="B23" s="77">
        <f>сМ96!A34</f>
        <v>0</v>
      </c>
      <c r="C23" s="87" t="str">
        <f>сМ96!B34</f>
        <v>_</v>
      </c>
      <c r="D23" s="88"/>
      <c r="E23" s="82"/>
      <c r="F23" s="85"/>
      <c r="G23" s="76"/>
      <c r="H23" s="94"/>
      <c r="I23" s="89"/>
      <c r="J23" s="98"/>
      <c r="K23" s="89"/>
      <c r="L23" s="85"/>
      <c r="M23" s="75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ht="12" customHeight="1">
      <c r="A24" s="76"/>
      <c r="B24" s="81"/>
      <c r="C24" s="75"/>
      <c r="D24" s="86"/>
      <c r="E24" s="82">
        <v>19</v>
      </c>
      <c r="F24" s="83">
        <v>3479</v>
      </c>
      <c r="G24" s="95" t="s">
        <v>51</v>
      </c>
      <c r="H24" s="96"/>
      <c r="I24" s="89"/>
      <c r="J24" s="98"/>
      <c r="K24" s="89"/>
      <c r="L24" s="85"/>
      <c r="M24" s="75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12" customHeight="1">
      <c r="A25" s="76">
        <v>21</v>
      </c>
      <c r="B25" s="77">
        <f>сМ96!A27</f>
        <v>0</v>
      </c>
      <c r="C25" s="78" t="str">
        <f>сМ96!B27</f>
        <v>_</v>
      </c>
      <c r="D25" s="90"/>
      <c r="E25" s="82"/>
      <c r="F25" s="91"/>
      <c r="G25" s="82"/>
      <c r="H25" s="85"/>
      <c r="I25" s="89"/>
      <c r="J25" s="98"/>
      <c r="K25" s="89"/>
      <c r="L25" s="85"/>
      <c r="M25" s="75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ht="12" customHeight="1">
      <c r="A26" s="76"/>
      <c r="B26" s="81"/>
      <c r="C26" s="82">
        <v>6</v>
      </c>
      <c r="D26" s="83">
        <v>3479</v>
      </c>
      <c r="E26" s="92" t="s">
        <v>51</v>
      </c>
      <c r="F26" s="93"/>
      <c r="G26" s="82"/>
      <c r="H26" s="85"/>
      <c r="I26" s="89"/>
      <c r="J26" s="98"/>
      <c r="K26" s="89"/>
      <c r="L26" s="85"/>
      <c r="M26" s="75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ht="12" customHeight="1">
      <c r="A27" s="76">
        <v>12</v>
      </c>
      <c r="B27" s="77">
        <f>сМ96!A18</f>
        <v>3479</v>
      </c>
      <c r="C27" s="87" t="str">
        <f>сМ96!B18</f>
        <v>Клементьев Роман</v>
      </c>
      <c r="D27" s="88"/>
      <c r="E27" s="76"/>
      <c r="F27" s="94"/>
      <c r="G27" s="82"/>
      <c r="H27" s="85"/>
      <c r="I27" s="89"/>
      <c r="J27" s="98"/>
      <c r="K27" s="89"/>
      <c r="L27" s="85"/>
      <c r="M27" s="75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ht="12" customHeight="1">
      <c r="A28" s="76"/>
      <c r="B28" s="81"/>
      <c r="C28" s="75"/>
      <c r="D28" s="86"/>
      <c r="E28" s="76"/>
      <c r="F28" s="94"/>
      <c r="G28" s="82">
        <v>26</v>
      </c>
      <c r="H28" s="83">
        <v>4423</v>
      </c>
      <c r="I28" s="99" t="s">
        <v>43</v>
      </c>
      <c r="J28" s="98"/>
      <c r="K28" s="89"/>
      <c r="L28" s="85"/>
      <c r="M28" s="75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ht="12" customHeight="1">
      <c r="A29" s="76">
        <v>13</v>
      </c>
      <c r="B29" s="77">
        <f>сМ96!A19</f>
        <v>4219</v>
      </c>
      <c r="C29" s="78" t="str">
        <f>сМ96!B19</f>
        <v>Байрашев Игорь</v>
      </c>
      <c r="D29" s="90"/>
      <c r="E29" s="76"/>
      <c r="F29" s="94"/>
      <c r="G29" s="82"/>
      <c r="H29" s="91"/>
      <c r="I29" s="75"/>
      <c r="J29" s="86"/>
      <c r="K29" s="89"/>
      <c r="L29" s="85"/>
      <c r="M29" s="75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ht="12" customHeight="1">
      <c r="A30" s="76"/>
      <c r="B30" s="81"/>
      <c r="C30" s="82">
        <v>7</v>
      </c>
      <c r="D30" s="83">
        <v>4219</v>
      </c>
      <c r="E30" s="95" t="s">
        <v>52</v>
      </c>
      <c r="F30" s="96"/>
      <c r="G30" s="82"/>
      <c r="H30" s="93"/>
      <c r="I30" s="75"/>
      <c r="J30" s="86"/>
      <c r="K30" s="89"/>
      <c r="L30" s="85"/>
      <c r="M30" s="75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ht="12" customHeight="1">
      <c r="A31" s="76">
        <v>20</v>
      </c>
      <c r="B31" s="77">
        <f>сМ96!A26</f>
        <v>0</v>
      </c>
      <c r="C31" s="87" t="str">
        <f>сМ96!B26</f>
        <v>_</v>
      </c>
      <c r="D31" s="88"/>
      <c r="E31" s="82"/>
      <c r="F31" s="85"/>
      <c r="G31" s="82"/>
      <c r="H31" s="93"/>
      <c r="I31" s="75"/>
      <c r="J31" s="86"/>
      <c r="K31" s="89"/>
      <c r="L31" s="85"/>
      <c r="M31" s="75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ht="12" customHeight="1">
      <c r="A32" s="76"/>
      <c r="B32" s="81"/>
      <c r="C32" s="75"/>
      <c r="D32" s="86"/>
      <c r="E32" s="82">
        <v>20</v>
      </c>
      <c r="F32" s="83">
        <v>4423</v>
      </c>
      <c r="G32" s="92" t="s">
        <v>43</v>
      </c>
      <c r="H32" s="93"/>
      <c r="I32" s="75"/>
      <c r="J32" s="86"/>
      <c r="K32" s="89"/>
      <c r="L32" s="85"/>
      <c r="M32" s="75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ht="12" customHeight="1">
      <c r="A33" s="76">
        <v>29</v>
      </c>
      <c r="B33" s="77">
        <f>сМ96!A35</f>
        <v>0</v>
      </c>
      <c r="C33" s="78" t="str">
        <f>сМ96!B35</f>
        <v>_</v>
      </c>
      <c r="D33" s="90"/>
      <c r="E33" s="82"/>
      <c r="F33" s="91"/>
      <c r="G33" s="76"/>
      <c r="H33" s="94"/>
      <c r="I33" s="75"/>
      <c r="J33" s="86"/>
      <c r="K33" s="89"/>
      <c r="L33" s="85"/>
      <c r="M33" s="75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ht="12" customHeight="1">
      <c r="A34" s="76"/>
      <c r="B34" s="81"/>
      <c r="C34" s="82">
        <v>8</v>
      </c>
      <c r="D34" s="83">
        <v>4423</v>
      </c>
      <c r="E34" s="92" t="s">
        <v>43</v>
      </c>
      <c r="F34" s="93"/>
      <c r="G34" s="76"/>
      <c r="H34" s="94"/>
      <c r="I34" s="75"/>
      <c r="J34" s="86"/>
      <c r="K34" s="89"/>
      <c r="L34" s="85"/>
      <c r="M34" s="75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ht="12" customHeight="1">
      <c r="A35" s="76">
        <v>4</v>
      </c>
      <c r="B35" s="77">
        <f>сМ96!A10</f>
        <v>4423</v>
      </c>
      <c r="C35" s="87" t="str">
        <f>сМ96!B10</f>
        <v>Коврижников Максим</v>
      </c>
      <c r="D35" s="88"/>
      <c r="E35" s="76"/>
      <c r="F35" s="94"/>
      <c r="G35" s="76"/>
      <c r="H35" s="94"/>
      <c r="I35" s="75"/>
      <c r="J35" s="86"/>
      <c r="K35" s="89"/>
      <c r="L35" s="85"/>
      <c r="M35" s="75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ht="12" customHeight="1">
      <c r="A36" s="76"/>
      <c r="B36" s="81"/>
      <c r="C36" s="75"/>
      <c r="D36" s="86"/>
      <c r="E36" s="76"/>
      <c r="F36" s="94"/>
      <c r="G36" s="76"/>
      <c r="H36" s="94"/>
      <c r="I36" s="75"/>
      <c r="J36" s="86"/>
      <c r="K36" s="82">
        <v>31</v>
      </c>
      <c r="L36" s="100">
        <v>3481</v>
      </c>
      <c r="M36" s="84" t="s">
        <v>40</v>
      </c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ht="12" customHeight="1">
      <c r="A37" s="76">
        <v>3</v>
      </c>
      <c r="B37" s="77">
        <f>сМ96!A9</f>
        <v>4473</v>
      </c>
      <c r="C37" s="78" t="str">
        <f>сМ96!B9</f>
        <v>Смирнов Андрей</v>
      </c>
      <c r="D37" s="90"/>
      <c r="E37" s="76"/>
      <c r="F37" s="94"/>
      <c r="G37" s="76"/>
      <c r="H37" s="94"/>
      <c r="I37" s="75"/>
      <c r="J37" s="86"/>
      <c r="K37" s="89"/>
      <c r="L37" s="85"/>
      <c r="M37" s="101" t="s">
        <v>0</v>
      </c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ht="12" customHeight="1">
      <c r="A38" s="76"/>
      <c r="B38" s="81"/>
      <c r="C38" s="82">
        <v>9</v>
      </c>
      <c r="D38" s="83">
        <v>4473</v>
      </c>
      <c r="E38" s="95" t="s">
        <v>42</v>
      </c>
      <c r="F38" s="96"/>
      <c r="G38" s="76"/>
      <c r="H38" s="94"/>
      <c r="I38" s="75"/>
      <c r="J38" s="86"/>
      <c r="K38" s="89"/>
      <c r="L38" s="85"/>
      <c r="M38" s="75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ht="12" customHeight="1">
      <c r="A39" s="76">
        <v>30</v>
      </c>
      <c r="B39" s="77">
        <f>сМ96!A36</f>
        <v>0</v>
      </c>
      <c r="C39" s="87" t="str">
        <f>сМ96!B36</f>
        <v>_</v>
      </c>
      <c r="D39" s="88"/>
      <c r="E39" s="82"/>
      <c r="F39" s="85"/>
      <c r="G39" s="76"/>
      <c r="H39" s="94"/>
      <c r="I39" s="75"/>
      <c r="J39" s="86"/>
      <c r="K39" s="89"/>
      <c r="L39" s="85"/>
      <c r="M39" s="75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ht="12" customHeight="1">
      <c r="A40" s="76"/>
      <c r="B40" s="81"/>
      <c r="C40" s="75"/>
      <c r="D40" s="86"/>
      <c r="E40" s="82">
        <v>21</v>
      </c>
      <c r="F40" s="83">
        <v>4473</v>
      </c>
      <c r="G40" s="95" t="s">
        <v>42</v>
      </c>
      <c r="H40" s="96"/>
      <c r="I40" s="75"/>
      <c r="J40" s="86"/>
      <c r="K40" s="89"/>
      <c r="L40" s="85"/>
      <c r="M40" s="75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ht="12" customHeight="1">
      <c r="A41" s="76">
        <v>19</v>
      </c>
      <c r="B41" s="77">
        <f>сМ96!A25</f>
        <v>5744</v>
      </c>
      <c r="C41" s="78" t="str">
        <f>сМ96!B25</f>
        <v>Сайфутдинов Инзэр</v>
      </c>
      <c r="D41" s="90"/>
      <c r="E41" s="82"/>
      <c r="F41" s="91"/>
      <c r="G41" s="82"/>
      <c r="H41" s="85"/>
      <c r="I41" s="75"/>
      <c r="J41" s="86"/>
      <c r="K41" s="89"/>
      <c r="L41" s="85"/>
      <c r="M41" s="75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12" customHeight="1">
      <c r="A42" s="76"/>
      <c r="B42" s="81"/>
      <c r="C42" s="82">
        <v>10</v>
      </c>
      <c r="D42" s="83">
        <v>4849</v>
      </c>
      <c r="E42" s="92" t="s">
        <v>53</v>
      </c>
      <c r="F42" s="93"/>
      <c r="G42" s="82"/>
      <c r="H42" s="85"/>
      <c r="I42" s="75"/>
      <c r="J42" s="86"/>
      <c r="K42" s="89"/>
      <c r="L42" s="85"/>
      <c r="M42" s="75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2" customHeight="1">
      <c r="A43" s="76">
        <v>14</v>
      </c>
      <c r="B43" s="77">
        <f>сМ96!A20</f>
        <v>4849</v>
      </c>
      <c r="C43" s="87" t="str">
        <f>сМ96!B20</f>
        <v>Салимянов Руслан</v>
      </c>
      <c r="D43" s="88"/>
      <c r="E43" s="76"/>
      <c r="F43" s="94"/>
      <c r="G43" s="82"/>
      <c r="H43" s="85"/>
      <c r="I43" s="75"/>
      <c r="J43" s="86"/>
      <c r="K43" s="89"/>
      <c r="L43" s="85"/>
      <c r="M43" s="75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2" customHeight="1">
      <c r="A44" s="76"/>
      <c r="B44" s="81"/>
      <c r="C44" s="75"/>
      <c r="D44" s="86"/>
      <c r="E44" s="76"/>
      <c r="F44" s="94"/>
      <c r="G44" s="82">
        <v>27</v>
      </c>
      <c r="H44" s="83">
        <v>4473</v>
      </c>
      <c r="I44" s="84" t="s">
        <v>42</v>
      </c>
      <c r="J44" s="85"/>
      <c r="K44" s="89"/>
      <c r="L44" s="85"/>
      <c r="M44" s="75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1:25" ht="12" customHeight="1">
      <c r="A45" s="76">
        <v>11</v>
      </c>
      <c r="B45" s="77">
        <f>сМ96!A17</f>
        <v>5693</v>
      </c>
      <c r="C45" s="78" t="str">
        <f>сМ96!B17</f>
        <v>Маннанов Артем</v>
      </c>
      <c r="D45" s="90"/>
      <c r="E45" s="76"/>
      <c r="F45" s="94"/>
      <c r="G45" s="82"/>
      <c r="H45" s="91"/>
      <c r="I45" s="89"/>
      <c r="J45" s="85"/>
      <c r="K45" s="89"/>
      <c r="L45" s="85"/>
      <c r="M45" s="75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 ht="12" customHeight="1">
      <c r="A46" s="76"/>
      <c r="B46" s="81"/>
      <c r="C46" s="82">
        <v>11</v>
      </c>
      <c r="D46" s="83">
        <v>5693</v>
      </c>
      <c r="E46" s="95" t="s">
        <v>50</v>
      </c>
      <c r="F46" s="96"/>
      <c r="G46" s="82"/>
      <c r="H46" s="93"/>
      <c r="I46" s="89"/>
      <c r="J46" s="85"/>
      <c r="K46" s="89"/>
      <c r="L46" s="85"/>
      <c r="M46" s="75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1:25" ht="12" customHeight="1">
      <c r="A47" s="76">
        <v>22</v>
      </c>
      <c r="B47" s="77">
        <f>сМ96!A28</f>
        <v>0</v>
      </c>
      <c r="C47" s="87" t="str">
        <f>сМ96!B28</f>
        <v>_</v>
      </c>
      <c r="D47" s="88"/>
      <c r="E47" s="82"/>
      <c r="F47" s="85"/>
      <c r="G47" s="82"/>
      <c r="H47" s="93"/>
      <c r="I47" s="89"/>
      <c r="J47" s="85"/>
      <c r="K47" s="89"/>
      <c r="L47" s="85"/>
      <c r="M47" s="75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25" ht="12" customHeight="1">
      <c r="A48" s="76"/>
      <c r="B48" s="81"/>
      <c r="C48" s="75"/>
      <c r="D48" s="86"/>
      <c r="E48" s="82">
        <v>22</v>
      </c>
      <c r="F48" s="83">
        <v>4556</v>
      </c>
      <c r="G48" s="92" t="s">
        <v>45</v>
      </c>
      <c r="H48" s="93"/>
      <c r="I48" s="89"/>
      <c r="J48" s="85"/>
      <c r="K48" s="89"/>
      <c r="L48" s="85"/>
      <c r="M48" s="75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1:25" ht="12" customHeight="1">
      <c r="A49" s="76">
        <v>27</v>
      </c>
      <c r="B49" s="77">
        <f>сМ96!A33</f>
        <v>0</v>
      </c>
      <c r="C49" s="78" t="str">
        <f>сМ96!B33</f>
        <v>_</v>
      </c>
      <c r="D49" s="90"/>
      <c r="E49" s="82"/>
      <c r="F49" s="91"/>
      <c r="G49" s="76"/>
      <c r="H49" s="94"/>
      <c r="I49" s="89"/>
      <c r="J49" s="85"/>
      <c r="K49" s="89"/>
      <c r="L49" s="85"/>
      <c r="M49" s="75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1:25" ht="12" customHeight="1">
      <c r="A50" s="76"/>
      <c r="B50" s="81"/>
      <c r="C50" s="82">
        <v>12</v>
      </c>
      <c r="D50" s="83">
        <v>4556</v>
      </c>
      <c r="E50" s="92" t="s">
        <v>45</v>
      </c>
      <c r="F50" s="93"/>
      <c r="G50" s="76"/>
      <c r="H50" s="94"/>
      <c r="I50" s="89"/>
      <c r="J50" s="85"/>
      <c r="K50" s="89"/>
      <c r="L50" s="85"/>
      <c r="M50" s="75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:25" ht="12" customHeight="1">
      <c r="A51" s="76">
        <v>6</v>
      </c>
      <c r="B51" s="77">
        <f>сМ96!A12</f>
        <v>4556</v>
      </c>
      <c r="C51" s="87" t="str">
        <f>сМ96!B12</f>
        <v>Хафизов Булат</v>
      </c>
      <c r="D51" s="88"/>
      <c r="E51" s="76"/>
      <c r="F51" s="94"/>
      <c r="G51" s="75"/>
      <c r="H51" s="86"/>
      <c r="I51" s="89"/>
      <c r="J51" s="85"/>
      <c r="K51" s="89"/>
      <c r="L51" s="85"/>
      <c r="M51" s="75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:25" ht="12" customHeight="1">
      <c r="A52" s="76"/>
      <c r="B52" s="81"/>
      <c r="C52" s="75"/>
      <c r="D52" s="86"/>
      <c r="E52" s="76"/>
      <c r="F52" s="94"/>
      <c r="G52" s="75"/>
      <c r="H52" s="86"/>
      <c r="I52" s="82">
        <v>30</v>
      </c>
      <c r="J52" s="83">
        <v>3884</v>
      </c>
      <c r="K52" s="99" t="s">
        <v>46</v>
      </c>
      <c r="L52" s="85"/>
      <c r="M52" s="75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ht="12" customHeight="1">
      <c r="A53" s="76">
        <v>7</v>
      </c>
      <c r="B53" s="77">
        <f>сМ96!A13</f>
        <v>3884</v>
      </c>
      <c r="C53" s="78" t="str">
        <f>сМ96!B13</f>
        <v>Маркелов Николай</v>
      </c>
      <c r="D53" s="90"/>
      <c r="E53" s="76"/>
      <c r="F53" s="94"/>
      <c r="G53" s="75"/>
      <c r="H53" s="86"/>
      <c r="I53" s="89"/>
      <c r="J53" s="97"/>
      <c r="K53" s="75"/>
      <c r="L53" s="86"/>
      <c r="M53" s="75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:25" ht="12" customHeight="1">
      <c r="A54" s="76"/>
      <c r="B54" s="81"/>
      <c r="C54" s="82">
        <v>13</v>
      </c>
      <c r="D54" s="83">
        <v>3884</v>
      </c>
      <c r="E54" s="95" t="s">
        <v>46</v>
      </c>
      <c r="F54" s="96"/>
      <c r="G54" s="75"/>
      <c r="H54" s="86"/>
      <c r="I54" s="89"/>
      <c r="J54" s="102"/>
      <c r="K54" s="75"/>
      <c r="L54" s="86"/>
      <c r="M54" s="75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:25" ht="12" customHeight="1">
      <c r="A55" s="76">
        <v>26</v>
      </c>
      <c r="B55" s="77">
        <f>сМ96!A32</f>
        <v>0</v>
      </c>
      <c r="C55" s="87" t="str">
        <f>сМ96!B32</f>
        <v>_</v>
      </c>
      <c r="D55" s="88"/>
      <c r="E55" s="82"/>
      <c r="F55" s="85"/>
      <c r="G55" s="75"/>
      <c r="H55" s="86"/>
      <c r="I55" s="89"/>
      <c r="J55" s="102"/>
      <c r="K55" s="75"/>
      <c r="L55" s="86"/>
      <c r="M55" s="75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:25" ht="12" customHeight="1">
      <c r="A56" s="76"/>
      <c r="B56" s="81"/>
      <c r="C56" s="75"/>
      <c r="D56" s="86"/>
      <c r="E56" s="82">
        <v>23</v>
      </c>
      <c r="F56" s="83">
        <v>3884</v>
      </c>
      <c r="G56" s="84" t="s">
        <v>46</v>
      </c>
      <c r="H56" s="85"/>
      <c r="I56" s="89"/>
      <c r="J56" s="102"/>
      <c r="K56" s="103">
        <v>-31</v>
      </c>
      <c r="L56" s="77">
        <f>IF(L36=J20,J52,IF(L36=J52,J20,0))</f>
        <v>3884</v>
      </c>
      <c r="M56" s="78" t="str">
        <f>IF(M36=K20,K52,IF(M36=K52,K20,0))</f>
        <v>Маркелов Николай</v>
      </c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:25" ht="12" customHeight="1">
      <c r="A57" s="76">
        <v>23</v>
      </c>
      <c r="B57" s="77">
        <f>сМ96!A29</f>
        <v>0</v>
      </c>
      <c r="C57" s="78" t="str">
        <f>сМ96!B29</f>
        <v>_</v>
      </c>
      <c r="D57" s="90"/>
      <c r="E57" s="89"/>
      <c r="F57" s="91"/>
      <c r="G57" s="89"/>
      <c r="H57" s="85"/>
      <c r="I57" s="89"/>
      <c r="J57" s="102"/>
      <c r="K57" s="75"/>
      <c r="L57" s="86"/>
      <c r="M57" s="101" t="s">
        <v>1</v>
      </c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spans="1:25" ht="12" customHeight="1">
      <c r="A58" s="76"/>
      <c r="B58" s="81"/>
      <c r="C58" s="82">
        <v>14</v>
      </c>
      <c r="D58" s="83">
        <v>5052</v>
      </c>
      <c r="E58" s="99" t="s">
        <v>49</v>
      </c>
      <c r="F58" s="93"/>
      <c r="G58" s="89"/>
      <c r="H58" s="85"/>
      <c r="I58" s="89"/>
      <c r="J58" s="102"/>
      <c r="K58" s="75"/>
      <c r="L58" s="86"/>
      <c r="M58" s="75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spans="1:25" ht="12" customHeight="1">
      <c r="A59" s="76">
        <v>10</v>
      </c>
      <c r="B59" s="77">
        <f>сМ96!A16</f>
        <v>5052</v>
      </c>
      <c r="C59" s="87" t="str">
        <f>сМ96!B16</f>
        <v>Ишкарин Ильвир</v>
      </c>
      <c r="D59" s="88"/>
      <c r="E59" s="75"/>
      <c r="F59" s="94"/>
      <c r="G59" s="89"/>
      <c r="H59" s="85"/>
      <c r="I59" s="89"/>
      <c r="J59" s="102"/>
      <c r="K59" s="75"/>
      <c r="L59" s="86"/>
      <c r="M59" s="75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spans="1:25" ht="12" customHeight="1">
      <c r="A60" s="76"/>
      <c r="B60" s="81"/>
      <c r="C60" s="75"/>
      <c r="D60" s="86"/>
      <c r="E60" s="75"/>
      <c r="F60" s="94"/>
      <c r="G60" s="82">
        <v>28</v>
      </c>
      <c r="H60" s="83">
        <v>3884</v>
      </c>
      <c r="I60" s="99" t="s">
        <v>46</v>
      </c>
      <c r="J60" s="104"/>
      <c r="K60" s="75"/>
      <c r="L60" s="86"/>
      <c r="M60" s="75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spans="1:25" ht="12" customHeight="1">
      <c r="A61" s="76">
        <v>15</v>
      </c>
      <c r="B61" s="77">
        <f>сМ96!A21</f>
        <v>5470</v>
      </c>
      <c r="C61" s="78" t="str">
        <f>сМ96!B21</f>
        <v>Абсалямов Родион</v>
      </c>
      <c r="D61" s="90"/>
      <c r="E61" s="75"/>
      <c r="F61" s="94"/>
      <c r="G61" s="89"/>
      <c r="H61" s="91"/>
      <c r="I61" s="75"/>
      <c r="J61" s="75"/>
      <c r="K61" s="75"/>
      <c r="L61" s="86"/>
      <c r="M61" s="75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1:25" ht="12" customHeight="1">
      <c r="A62" s="76"/>
      <c r="B62" s="81"/>
      <c r="C62" s="82">
        <v>15</v>
      </c>
      <c r="D62" s="83">
        <v>5470</v>
      </c>
      <c r="E62" s="84" t="s">
        <v>54</v>
      </c>
      <c r="F62" s="96"/>
      <c r="G62" s="89"/>
      <c r="H62" s="93"/>
      <c r="I62" s="76">
        <v>-58</v>
      </c>
      <c r="J62" s="77">
        <f>IF('М962'!N15='М962'!L11,'М962'!L19,IF('М962'!N15='М962'!L19,'М962'!L11,0))</f>
        <v>4473</v>
      </c>
      <c r="K62" s="78" t="str">
        <f>IF('М962'!O15='М962'!M11,'М962'!M19,IF('М962'!O15='М962'!M19,'М962'!M11,0))</f>
        <v>Смирнов Андрей</v>
      </c>
      <c r="L62" s="90"/>
      <c r="M62" s="75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1:25" ht="12" customHeight="1">
      <c r="A63" s="76">
        <v>18</v>
      </c>
      <c r="B63" s="77">
        <f>сМ96!A24</f>
        <v>5774</v>
      </c>
      <c r="C63" s="87" t="str">
        <f>сМ96!B24</f>
        <v>Мингазов Динар</v>
      </c>
      <c r="D63" s="88"/>
      <c r="E63" s="89"/>
      <c r="F63" s="85"/>
      <c r="G63" s="89"/>
      <c r="H63" s="93"/>
      <c r="I63" s="76"/>
      <c r="J63" s="94"/>
      <c r="K63" s="82">
        <v>61</v>
      </c>
      <c r="L63" s="100">
        <v>4473</v>
      </c>
      <c r="M63" s="84" t="s">
        <v>42</v>
      </c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spans="1:25" ht="12" customHeight="1">
      <c r="A64" s="76"/>
      <c r="B64" s="81"/>
      <c r="C64" s="75"/>
      <c r="D64" s="86"/>
      <c r="E64" s="82">
        <v>24</v>
      </c>
      <c r="F64" s="83">
        <v>4200</v>
      </c>
      <c r="G64" s="99" t="s">
        <v>41</v>
      </c>
      <c r="H64" s="93"/>
      <c r="I64" s="76">
        <v>-59</v>
      </c>
      <c r="J64" s="77">
        <f>IF('М962'!N31='М962'!L27,'М962'!L35,IF('М962'!N31='М962'!L35,'М962'!L27,0))</f>
        <v>4423</v>
      </c>
      <c r="K64" s="87" t="str">
        <f>IF('М962'!O31='М962'!M27,'М962'!M35,IF('М962'!O31='М962'!M35,'М962'!M27,0))</f>
        <v>Коврижников Максим</v>
      </c>
      <c r="L64" s="90"/>
      <c r="M64" s="101" t="s">
        <v>4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spans="1:25" ht="12" customHeight="1">
      <c r="A65" s="76">
        <v>31</v>
      </c>
      <c r="B65" s="77">
        <f>сМ96!A37</f>
        <v>0</v>
      </c>
      <c r="C65" s="78" t="str">
        <f>сМ96!B37</f>
        <v>_</v>
      </c>
      <c r="D65" s="90"/>
      <c r="E65" s="89"/>
      <c r="F65" s="91"/>
      <c r="G65" s="75"/>
      <c r="H65" s="86"/>
      <c r="I65" s="75"/>
      <c r="J65" s="86"/>
      <c r="K65" s="76">
        <v>-61</v>
      </c>
      <c r="L65" s="77">
        <f>IF(L63=J62,J64,IF(L63=J64,J62,0))</f>
        <v>4423</v>
      </c>
      <c r="M65" s="78" t="str">
        <f>IF(M63=K62,K64,IF(M63=K64,K62,0))</f>
        <v>Коврижников Максим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1:25" ht="12" customHeight="1">
      <c r="A66" s="76"/>
      <c r="B66" s="81"/>
      <c r="C66" s="82">
        <v>16</v>
      </c>
      <c r="D66" s="83">
        <v>4200</v>
      </c>
      <c r="E66" s="99" t="s">
        <v>41</v>
      </c>
      <c r="F66" s="93"/>
      <c r="G66" s="75"/>
      <c r="H66" s="86"/>
      <c r="I66" s="75"/>
      <c r="J66" s="86"/>
      <c r="K66" s="75"/>
      <c r="L66" s="86"/>
      <c r="M66" s="101" t="s">
        <v>5</v>
      </c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spans="1:25" ht="12" customHeight="1">
      <c r="A67" s="76">
        <v>2</v>
      </c>
      <c r="B67" s="77">
        <f>сМ96!A8</f>
        <v>4200</v>
      </c>
      <c r="C67" s="87" t="str">
        <f>сМ96!B8</f>
        <v>Исмайлов Азамат</v>
      </c>
      <c r="D67" s="88"/>
      <c r="E67" s="75"/>
      <c r="F67" s="94"/>
      <c r="G67" s="75"/>
      <c r="H67" s="86"/>
      <c r="I67" s="76">
        <v>-56</v>
      </c>
      <c r="J67" s="77">
        <f>IF('М962'!L11='М962'!J7,'М962'!J15,IF('М962'!L11='М962'!J15,'М962'!J7,0))</f>
        <v>5141</v>
      </c>
      <c r="K67" s="78" t="str">
        <f>IF('М962'!M11='М962'!K7,'М962'!K15,IF('М962'!M11='М962'!K15,'М962'!K7,0))</f>
        <v>Крылов Алексей</v>
      </c>
      <c r="L67" s="90"/>
      <c r="M67" s="75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spans="1:25" ht="12" customHeight="1">
      <c r="A68" s="76"/>
      <c r="B68" s="81"/>
      <c r="C68" s="75"/>
      <c r="D68" s="86"/>
      <c r="E68" s="75"/>
      <c r="F68" s="94"/>
      <c r="G68" s="75"/>
      <c r="H68" s="86"/>
      <c r="I68" s="76"/>
      <c r="J68" s="94"/>
      <c r="K68" s="82">
        <v>62</v>
      </c>
      <c r="L68" s="100">
        <v>5141</v>
      </c>
      <c r="M68" s="84" t="s">
        <v>47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spans="1:25" ht="12" customHeight="1">
      <c r="A69" s="76">
        <v>-52</v>
      </c>
      <c r="B69" s="77">
        <f>IF('М962'!J7='М962'!H5,'М962'!H9,IF('М962'!J7='М962'!H9,'М962'!H5,0))</f>
        <v>5470</v>
      </c>
      <c r="C69" s="78" t="str">
        <f>IF('М962'!K7='М962'!I5,'М962'!I9,IF('М962'!K7='М962'!I9,'М962'!I5,0))</f>
        <v>Абсалямов Родион</v>
      </c>
      <c r="D69" s="90"/>
      <c r="E69" s="75"/>
      <c r="F69" s="94"/>
      <c r="G69" s="75"/>
      <c r="H69" s="86"/>
      <c r="I69" s="76">
        <v>-57</v>
      </c>
      <c r="J69" s="77">
        <f>IF('М962'!L27='М962'!J23,'М962'!J31,IF('М962'!L27='М962'!J31,'М962'!J23,0))</f>
        <v>5962</v>
      </c>
      <c r="K69" s="87" t="str">
        <f>IF('М962'!M27='М962'!K23,'М962'!K31,IF('М962'!M27='М962'!K31,'М962'!K23,0))</f>
        <v>Абулаев Салават</v>
      </c>
      <c r="L69" s="90"/>
      <c r="M69" s="101" t="s">
        <v>7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spans="1:25" ht="12" customHeight="1">
      <c r="A70" s="76"/>
      <c r="B70" s="81"/>
      <c r="C70" s="82">
        <v>63</v>
      </c>
      <c r="D70" s="100">
        <v>5693</v>
      </c>
      <c r="E70" s="84" t="s">
        <v>50</v>
      </c>
      <c r="F70" s="96"/>
      <c r="G70" s="75"/>
      <c r="H70" s="86"/>
      <c r="I70" s="76"/>
      <c r="J70" s="94"/>
      <c r="K70" s="76">
        <v>-62</v>
      </c>
      <c r="L70" s="77">
        <f>IF(L68=J67,J69,IF(L68=J69,J67,0))</f>
        <v>5962</v>
      </c>
      <c r="M70" s="78" t="str">
        <f>IF(M68=K67,K69,IF(M68=K69,K67,0))</f>
        <v>Абулаев Салават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spans="1:25" ht="12" customHeight="1">
      <c r="A71" s="76">
        <v>-53</v>
      </c>
      <c r="B71" s="77">
        <f>IF('М962'!J15='М962'!H13,'М962'!H17,IF('М962'!J15='М962'!H17,'М962'!H13,0))</f>
        <v>5693</v>
      </c>
      <c r="C71" s="87" t="str">
        <f>IF('М962'!K15='М962'!I13,'М962'!I17,IF('М962'!K15='М962'!I17,'М962'!I13,0))</f>
        <v>Маннанов Артем</v>
      </c>
      <c r="D71" s="88"/>
      <c r="E71" s="89"/>
      <c r="F71" s="85"/>
      <c r="G71" s="105"/>
      <c r="H71" s="85"/>
      <c r="I71" s="76"/>
      <c r="J71" s="94"/>
      <c r="K71" s="75"/>
      <c r="L71" s="86"/>
      <c r="M71" s="101" t="s">
        <v>9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spans="1:25" ht="12" customHeight="1">
      <c r="A72" s="76"/>
      <c r="B72" s="81"/>
      <c r="C72" s="75"/>
      <c r="D72" s="86"/>
      <c r="E72" s="82">
        <v>65</v>
      </c>
      <c r="F72" s="100">
        <v>4800</v>
      </c>
      <c r="G72" s="84" t="s">
        <v>48</v>
      </c>
      <c r="H72" s="85"/>
      <c r="I72" s="76">
        <v>-63</v>
      </c>
      <c r="J72" s="77">
        <f>IF(D70=B69,B71,IF(D70=B71,B69,0))</f>
        <v>5470</v>
      </c>
      <c r="K72" s="78" t="str">
        <f>IF(E70=C69,C71,IF(E70=C71,C69,0))</f>
        <v>Абсалямов Родион</v>
      </c>
      <c r="L72" s="90"/>
      <c r="M72" s="75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spans="1:25" ht="12" customHeight="1">
      <c r="A73" s="76">
        <v>-54</v>
      </c>
      <c r="B73" s="77">
        <f>IF('М962'!J23='М962'!H21,'М962'!H25,IF('М962'!J23='М962'!H25,'М962'!H21,0))</f>
        <v>4556</v>
      </c>
      <c r="C73" s="78" t="str">
        <f>IF('М962'!K23='М962'!I21,'М962'!I25,IF('М962'!K23='М962'!I25,'М962'!I21,0))</f>
        <v>Хафизов Булат</v>
      </c>
      <c r="D73" s="90"/>
      <c r="E73" s="89"/>
      <c r="F73" s="85"/>
      <c r="G73" s="106" t="s">
        <v>6</v>
      </c>
      <c r="H73" s="107"/>
      <c r="I73" s="76"/>
      <c r="J73" s="94"/>
      <c r="K73" s="82">
        <v>66</v>
      </c>
      <c r="L73" s="100">
        <v>5470</v>
      </c>
      <c r="M73" s="84" t="s">
        <v>54</v>
      </c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spans="1:25" ht="12" customHeight="1">
      <c r="A74" s="76"/>
      <c r="B74" s="81"/>
      <c r="C74" s="82">
        <v>64</v>
      </c>
      <c r="D74" s="100">
        <v>4800</v>
      </c>
      <c r="E74" s="99" t="s">
        <v>48</v>
      </c>
      <c r="F74" s="85"/>
      <c r="G74" s="108"/>
      <c r="H74" s="86"/>
      <c r="I74" s="76">
        <v>-64</v>
      </c>
      <c r="J74" s="77">
        <f>IF(D74=B73,B75,IF(D74=B75,B73,0))</f>
        <v>4556</v>
      </c>
      <c r="K74" s="87" t="str">
        <f>IF(E74=C73,C75,IF(E74=C75,C73,0))</f>
        <v>Хафизов Булат</v>
      </c>
      <c r="L74" s="90"/>
      <c r="M74" s="101" t="s">
        <v>10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spans="1:25" ht="12" customHeight="1">
      <c r="A75" s="76">
        <v>-55</v>
      </c>
      <c r="B75" s="77">
        <f>IF('М962'!J31='М962'!H29,'М962'!H33,IF('М962'!J31='М962'!H33,'М962'!H29,0))</f>
        <v>4800</v>
      </c>
      <c r="C75" s="87" t="str">
        <f>IF('М962'!K31='М962'!I29,'М962'!I33,IF('М962'!K31='М962'!I33,'М962'!I29,0))</f>
        <v>Рогачев Дмитрий</v>
      </c>
      <c r="D75" s="90"/>
      <c r="E75" s="76">
        <v>-65</v>
      </c>
      <c r="F75" s="77">
        <f>IF(F72=D70,D74,IF(F72=D74,D70,0))</f>
        <v>5693</v>
      </c>
      <c r="G75" s="78" t="str">
        <f>IF(G72=E70,E74,IF(G72=E74,E70,0))</f>
        <v>Маннанов Артем</v>
      </c>
      <c r="H75" s="90"/>
      <c r="I75" s="75"/>
      <c r="J75" s="75"/>
      <c r="K75" s="76">
        <v>-66</v>
      </c>
      <c r="L75" s="77">
        <f>IF(L73=J72,J74,IF(L73=J74,J72,0))</f>
        <v>4556</v>
      </c>
      <c r="M75" s="78" t="str">
        <f>IF(M73=K72,K74,IF(M73=K74,K72,0))</f>
        <v>Хафизов Булат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spans="1:25" ht="12" customHeight="1">
      <c r="A76" s="76"/>
      <c r="B76" s="109"/>
      <c r="C76" s="75"/>
      <c r="D76" s="86"/>
      <c r="E76" s="75"/>
      <c r="F76" s="86"/>
      <c r="G76" s="101" t="s">
        <v>8</v>
      </c>
      <c r="H76" s="110"/>
      <c r="I76" s="75"/>
      <c r="J76" s="75"/>
      <c r="K76" s="75"/>
      <c r="L76" s="86"/>
      <c r="M76" s="101" t="s">
        <v>11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spans="1:25" ht="9" customHeight="1">
      <c r="A77" s="111"/>
      <c r="B77" s="112"/>
      <c r="C77" s="111"/>
      <c r="D77" s="113"/>
      <c r="E77" s="111"/>
      <c r="F77" s="113"/>
      <c r="G77" s="111"/>
      <c r="H77" s="113"/>
      <c r="I77" s="111"/>
      <c r="J77" s="111"/>
      <c r="K77" s="111"/>
      <c r="L77" s="113"/>
      <c r="M77" s="111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</row>
    <row r="78" spans="1:25" ht="9" customHeight="1">
      <c r="A78" s="111"/>
      <c r="B78" s="112"/>
      <c r="C78" s="111"/>
      <c r="D78" s="113"/>
      <c r="E78" s="111"/>
      <c r="F78" s="113"/>
      <c r="G78" s="111"/>
      <c r="H78" s="113"/>
      <c r="I78" s="111"/>
      <c r="J78" s="111"/>
      <c r="K78" s="111"/>
      <c r="L78" s="113"/>
      <c r="M78" s="111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1:25" ht="9" customHeight="1">
      <c r="A79" s="114"/>
      <c r="B79" s="115"/>
      <c r="C79" s="114"/>
      <c r="D79" s="116"/>
      <c r="E79" s="114"/>
      <c r="F79" s="116"/>
      <c r="G79" s="114"/>
      <c r="H79" s="116"/>
      <c r="I79" s="114"/>
      <c r="J79" s="114"/>
      <c r="K79" s="114"/>
      <c r="L79" s="116"/>
      <c r="M79" s="114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</row>
    <row r="80" spans="1:25" ht="12.75">
      <c r="A80" s="114"/>
      <c r="B80" s="115"/>
      <c r="C80" s="114"/>
      <c r="D80" s="116"/>
      <c r="E80" s="114"/>
      <c r="F80" s="116"/>
      <c r="G80" s="114"/>
      <c r="H80" s="116"/>
      <c r="I80" s="114"/>
      <c r="J80" s="114"/>
      <c r="K80" s="114"/>
      <c r="L80" s="116"/>
      <c r="M80" s="114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</row>
    <row r="81" spans="1:13" ht="12.75">
      <c r="A81" s="111"/>
      <c r="B81" s="112"/>
      <c r="C81" s="111"/>
      <c r="D81" s="113"/>
      <c r="E81" s="111"/>
      <c r="F81" s="113"/>
      <c r="G81" s="111"/>
      <c r="H81" s="113"/>
      <c r="I81" s="111"/>
      <c r="J81" s="111"/>
      <c r="K81" s="111"/>
      <c r="L81" s="113"/>
      <c r="M81" s="111"/>
    </row>
    <row r="82" spans="1:13" ht="12.75">
      <c r="A82" s="111"/>
      <c r="B82" s="111"/>
      <c r="C82" s="111"/>
      <c r="D82" s="113"/>
      <c r="E82" s="111"/>
      <c r="F82" s="113"/>
      <c r="G82" s="111"/>
      <c r="H82" s="113"/>
      <c r="I82" s="111"/>
      <c r="J82" s="111"/>
      <c r="K82" s="111"/>
      <c r="L82" s="113"/>
      <c r="M82" s="111"/>
    </row>
    <row r="83" spans="1:13" ht="12.7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</row>
    <row r="84" spans="1:13" ht="12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</row>
    <row r="85" spans="1:13" ht="12.7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</row>
    <row r="86" spans="1:13" ht="12.7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</row>
    <row r="87" spans="1:13" ht="12.7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13" ht="12.7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</row>
    <row r="89" spans="1:13" ht="12.7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</row>
    <row r="90" spans="1:13" ht="12.7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</row>
    <row r="91" spans="1:13" ht="12.7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</row>
    <row r="92" spans="1:13" ht="12.7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</row>
    <row r="93" spans="1:13" ht="12.7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</row>
    <row r="94" spans="1:13" ht="12.7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</row>
    <row r="95" spans="1:13" ht="12.7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</row>
    <row r="96" spans="1:13" ht="12.7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</row>
    <row r="97" spans="1:13" ht="12.7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</row>
    <row r="98" spans="1:13" ht="12.7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</row>
    <row r="99" spans="1:13" ht="12.7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</row>
    <row r="100" spans="1:13" ht="12.7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</row>
    <row r="101" spans="1:13" ht="12.7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</row>
    <row r="102" spans="1:13" ht="12.7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</row>
    <row r="103" spans="1:13" ht="12.7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</row>
    <row r="104" spans="1:13" ht="12.7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</row>
    <row r="105" spans="1:13" ht="12.7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</row>
    <row r="106" spans="1:13" ht="12.7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</row>
    <row r="107" spans="1:13" ht="12.7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</row>
    <row r="108" spans="1:13" ht="12.7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</row>
    <row r="109" spans="1:13" ht="12.7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</row>
    <row r="110" spans="1:13" ht="12.7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</row>
    <row r="111" spans="1:13" ht="12.7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1:13" ht="12.7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</row>
    <row r="113" spans="1:13" ht="12.7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1:13" ht="12.7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</row>
    <row r="115" spans="1:13" ht="12.7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</row>
  </sheetData>
  <sheetProtection sheet="1"/>
  <mergeCells count="3">
    <mergeCell ref="A3:M3"/>
    <mergeCell ref="A1:M1"/>
    <mergeCell ref="A2:M2"/>
  </mergeCells>
  <conditionalFormatting sqref="A4:M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B66" sqref="B66"/>
    </sheetView>
  </sheetViews>
  <sheetFormatPr defaultColWidth="9.00390625" defaultRowHeight="12.75"/>
  <cols>
    <col min="1" max="1" width="4.00390625" style="118" customWidth="1"/>
    <col min="2" max="2" width="3.75390625" style="118" customWidth="1"/>
    <col min="3" max="3" width="10.75390625" style="118" customWidth="1"/>
    <col min="4" max="4" width="3.75390625" style="118" customWidth="1"/>
    <col min="5" max="5" width="10.75390625" style="118" customWidth="1"/>
    <col min="6" max="6" width="3.75390625" style="118" customWidth="1"/>
    <col min="7" max="7" width="9.75390625" style="118" customWidth="1"/>
    <col min="8" max="8" width="3.75390625" style="118" customWidth="1"/>
    <col min="9" max="9" width="9.75390625" style="118" customWidth="1"/>
    <col min="10" max="10" width="3.75390625" style="118" customWidth="1"/>
    <col min="11" max="11" width="9.75390625" style="118" customWidth="1"/>
    <col min="12" max="12" width="3.75390625" style="118" customWidth="1"/>
    <col min="13" max="13" width="10.75390625" style="118" customWidth="1"/>
    <col min="14" max="14" width="3.75390625" style="118" customWidth="1"/>
    <col min="15" max="15" width="10.75390625" style="118" customWidth="1"/>
    <col min="16" max="16" width="3.75390625" style="118" customWidth="1"/>
    <col min="17" max="18" width="5.75390625" style="118" customWidth="1"/>
    <col min="19" max="19" width="4.75390625" style="118" customWidth="1"/>
    <col min="20" max="16384" width="9.125" style="118" customWidth="1"/>
  </cols>
  <sheetData>
    <row r="1" spans="1:19" ht="15" customHeight="1">
      <c r="A1" s="117" t="str">
        <f>'М961'!A1</f>
        <v>Молодежное Первенство Республики Башкортостан 2017   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5" customHeight="1">
      <c r="A2" s="119" t="str">
        <f>сМ96!A2</f>
        <v>Мужчины 1996 г.р. и мл.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" customHeight="1">
      <c r="A3" s="67" t="str">
        <f>сМ96!A3</f>
        <v>6 января 2017 г., г.Уфа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27" ht="12.75" customHeight="1">
      <c r="A5" s="36">
        <v>-1</v>
      </c>
      <c r="B5" s="121">
        <f>IF('М961'!D6='М961'!B5,'М961'!B7,IF('М961'!D6='М961'!B7,'М961'!B5,0))</f>
        <v>0</v>
      </c>
      <c r="C5" s="3" t="str">
        <f>IF('М961'!E6='М961'!C5,'М961'!C7,IF('М961'!E6='М961'!C7,'М961'!C5,0))</f>
        <v>_</v>
      </c>
      <c r="D5" s="41"/>
      <c r="E5" s="2"/>
      <c r="F5" s="2"/>
      <c r="G5" s="36">
        <v>-25</v>
      </c>
      <c r="H5" s="121">
        <f>IF('М961'!H12='М961'!F8,'М961'!F16,IF('М961'!H12='М961'!F16,'М961'!F8,0))</f>
        <v>5141</v>
      </c>
      <c r="I5" s="3" t="str">
        <f>IF('М961'!I12='М961'!G8,'М961'!G16,IF('М961'!I12='М961'!G16,'М961'!G8,0))</f>
        <v>Крылов Алексей</v>
      </c>
      <c r="J5" s="41"/>
      <c r="K5" s="2"/>
      <c r="L5" s="2"/>
      <c r="M5" s="2"/>
      <c r="N5" s="2"/>
      <c r="O5" s="2"/>
      <c r="P5" s="2"/>
      <c r="Q5" s="2"/>
      <c r="R5" s="2"/>
      <c r="S5" s="2"/>
      <c r="T5"/>
      <c r="U5"/>
      <c r="V5"/>
      <c r="W5"/>
      <c r="X5"/>
      <c r="Y5"/>
      <c r="Z5"/>
      <c r="AA5"/>
    </row>
    <row r="6" spans="1:27" ht="12.75" customHeight="1">
      <c r="A6" s="36"/>
      <c r="B6" s="36"/>
      <c r="C6" s="37">
        <v>32</v>
      </c>
      <c r="D6" s="122">
        <v>5606</v>
      </c>
      <c r="E6" s="11" t="s">
        <v>56</v>
      </c>
      <c r="F6" s="12"/>
      <c r="G6" s="2"/>
      <c r="H6" s="2"/>
      <c r="I6" s="8"/>
      <c r="J6" s="12"/>
      <c r="K6" s="2"/>
      <c r="L6" s="2"/>
      <c r="M6" s="2"/>
      <c r="N6" s="2"/>
      <c r="O6" s="2"/>
      <c r="P6" s="2"/>
      <c r="Q6" s="2"/>
      <c r="R6" s="2"/>
      <c r="S6" s="2"/>
      <c r="T6"/>
      <c r="U6"/>
      <c r="V6"/>
      <c r="W6"/>
      <c r="X6"/>
      <c r="Y6"/>
      <c r="Z6"/>
      <c r="AA6"/>
    </row>
    <row r="7" spans="1:27" ht="12.75" customHeight="1">
      <c r="A7" s="36">
        <v>-2</v>
      </c>
      <c r="B7" s="121">
        <f>IF('М961'!D10='М961'!B9,'М961'!B11,IF('М961'!D10='М961'!B11,'М961'!B9,0))</f>
        <v>5606</v>
      </c>
      <c r="C7" s="7" t="str">
        <f>IF('М961'!E10='М961'!C9,'М961'!C11,IF('М961'!E10='М961'!C11,'М961'!C9,0))</f>
        <v>Матвеев Антон</v>
      </c>
      <c r="D7" s="123"/>
      <c r="E7" s="37">
        <v>40</v>
      </c>
      <c r="F7" s="122">
        <v>5470</v>
      </c>
      <c r="G7" s="11" t="s">
        <v>54</v>
      </c>
      <c r="H7" s="12"/>
      <c r="I7" s="37">
        <v>52</v>
      </c>
      <c r="J7" s="122">
        <v>5141</v>
      </c>
      <c r="K7" s="11" t="s">
        <v>47</v>
      </c>
      <c r="L7" s="12"/>
      <c r="M7" s="2"/>
      <c r="N7" s="2"/>
      <c r="O7" s="2"/>
      <c r="P7" s="2"/>
      <c r="Q7" s="2"/>
      <c r="R7" s="2"/>
      <c r="S7" s="2"/>
      <c r="T7"/>
      <c r="U7"/>
      <c r="V7"/>
      <c r="W7"/>
      <c r="X7"/>
      <c r="Y7"/>
      <c r="Z7"/>
      <c r="AA7"/>
    </row>
    <row r="8" spans="1:27" ht="12.75" customHeight="1">
      <c r="A8" s="36"/>
      <c r="B8" s="36"/>
      <c r="C8" s="36">
        <v>-24</v>
      </c>
      <c r="D8" s="121">
        <f>IF('М961'!F64='М961'!D62,'М961'!D66,IF('М961'!F64='М961'!D66,'М961'!D62,0))</f>
        <v>5470</v>
      </c>
      <c r="E8" s="7" t="str">
        <f>IF('М961'!G64='М961'!E62,'М961'!E66,IF('М961'!G64='М961'!E66,'М961'!E62,0))</f>
        <v>Абсалямов Родион</v>
      </c>
      <c r="F8" s="42"/>
      <c r="G8" s="8"/>
      <c r="H8" s="47"/>
      <c r="I8" s="8"/>
      <c r="J8" s="45"/>
      <c r="K8" s="8"/>
      <c r="L8" s="12"/>
      <c r="M8" s="2"/>
      <c r="N8" s="2"/>
      <c r="O8" s="2"/>
      <c r="P8" s="2"/>
      <c r="Q8" s="2"/>
      <c r="R8" s="2"/>
      <c r="S8" s="2"/>
      <c r="T8"/>
      <c r="U8"/>
      <c r="V8"/>
      <c r="W8"/>
      <c r="X8"/>
      <c r="Y8"/>
      <c r="Z8"/>
      <c r="AA8"/>
    </row>
    <row r="9" spans="1:27" ht="12.75" customHeight="1">
      <c r="A9" s="36">
        <v>-3</v>
      </c>
      <c r="B9" s="121">
        <f>IF('М961'!D14='М961'!B13,'М961'!B15,IF('М961'!D14='М961'!B15,'М961'!B13,0))</f>
        <v>0</v>
      </c>
      <c r="C9" s="3" t="str">
        <f>IF('М961'!E14='М961'!C13,'М961'!C15,IF('М961'!E14='М961'!C15,'М961'!C13,0))</f>
        <v>_</v>
      </c>
      <c r="D9" s="124"/>
      <c r="E9" s="2"/>
      <c r="F9" s="2"/>
      <c r="G9" s="37">
        <v>48</v>
      </c>
      <c r="H9" s="125">
        <v>5470</v>
      </c>
      <c r="I9" s="126" t="s">
        <v>54</v>
      </c>
      <c r="J9" s="47"/>
      <c r="K9" s="8"/>
      <c r="L9" s="12"/>
      <c r="M9" s="2"/>
      <c r="N9" s="2"/>
      <c r="O9" s="2"/>
      <c r="P9" s="2"/>
      <c r="Q9" s="2"/>
      <c r="R9" s="2"/>
      <c r="S9" s="2"/>
      <c r="T9"/>
      <c r="U9"/>
      <c r="V9"/>
      <c r="W9"/>
      <c r="X9"/>
      <c r="Y9"/>
      <c r="Z9"/>
      <c r="AA9"/>
    </row>
    <row r="10" spans="1:27" ht="12.75" customHeight="1">
      <c r="A10" s="36"/>
      <c r="B10" s="36"/>
      <c r="C10" s="37">
        <v>33</v>
      </c>
      <c r="D10" s="122"/>
      <c r="E10" s="11"/>
      <c r="F10" s="12"/>
      <c r="G10" s="37"/>
      <c r="H10" s="38"/>
      <c r="I10" s="12"/>
      <c r="J10" s="12"/>
      <c r="K10" s="8"/>
      <c r="L10" s="12"/>
      <c r="M10" s="2"/>
      <c r="N10" s="2"/>
      <c r="O10" s="2"/>
      <c r="P10" s="2"/>
      <c r="Q10" s="2"/>
      <c r="R10" s="2"/>
      <c r="S10" s="2"/>
      <c r="T10"/>
      <c r="U10"/>
      <c r="V10"/>
      <c r="W10"/>
      <c r="X10"/>
      <c r="Y10"/>
      <c r="Z10"/>
      <c r="AA10"/>
    </row>
    <row r="11" spans="1:27" ht="12.75" customHeight="1">
      <c r="A11" s="36">
        <v>-4</v>
      </c>
      <c r="B11" s="121">
        <f>IF('М961'!D18='М961'!B17,'М961'!B19,IF('М961'!D18='М961'!B19,'М961'!B17,0))</f>
        <v>0</v>
      </c>
      <c r="C11" s="7" t="str">
        <f>IF('М961'!E18='М961'!C17,'М961'!C19,IF('М961'!E18='М961'!C19,'М961'!C17,0))</f>
        <v>_</v>
      </c>
      <c r="D11" s="123"/>
      <c r="E11" s="37">
        <v>41</v>
      </c>
      <c r="F11" s="122">
        <v>5052</v>
      </c>
      <c r="G11" s="127" t="s">
        <v>49</v>
      </c>
      <c r="H11" s="38"/>
      <c r="I11" s="12"/>
      <c r="J11" s="12"/>
      <c r="K11" s="37">
        <v>56</v>
      </c>
      <c r="L11" s="122">
        <v>3479</v>
      </c>
      <c r="M11" s="11" t="s">
        <v>51</v>
      </c>
      <c r="N11" s="12"/>
      <c r="O11" s="12"/>
      <c r="P11" s="12"/>
      <c r="Q11" s="2"/>
      <c r="R11" s="2"/>
      <c r="S11" s="2"/>
      <c r="T11"/>
      <c r="U11"/>
      <c r="V11"/>
      <c r="W11"/>
      <c r="X11"/>
      <c r="Y11"/>
      <c r="Z11"/>
      <c r="AA11"/>
    </row>
    <row r="12" spans="1:27" ht="12.75" customHeight="1">
      <c r="A12" s="36"/>
      <c r="B12" s="36"/>
      <c r="C12" s="36">
        <v>-23</v>
      </c>
      <c r="D12" s="121">
        <f>IF('М961'!F56='М961'!D54,'М961'!D58,IF('М961'!F56='М961'!D58,'М961'!D54,0))</f>
        <v>5052</v>
      </c>
      <c r="E12" s="7" t="str">
        <f>IF('М961'!G56='М961'!E54,'М961'!E58,IF('М961'!G56='М961'!E58,'М961'!E54,0))</f>
        <v>Ишкарин Ильвир</v>
      </c>
      <c r="F12" s="42"/>
      <c r="G12" s="36"/>
      <c r="H12" s="36"/>
      <c r="I12" s="12"/>
      <c r="J12" s="12"/>
      <c r="K12" s="8"/>
      <c r="L12" s="45"/>
      <c r="M12" s="8"/>
      <c r="N12" s="12"/>
      <c r="O12" s="12"/>
      <c r="P12" s="12"/>
      <c r="Q12" s="2"/>
      <c r="R12" s="2"/>
      <c r="S12" s="2"/>
      <c r="T12"/>
      <c r="U12"/>
      <c r="V12"/>
      <c r="W12"/>
      <c r="X12"/>
      <c r="Y12"/>
      <c r="Z12"/>
      <c r="AA12"/>
    </row>
    <row r="13" spans="1:27" ht="12.75" customHeight="1">
      <c r="A13" s="36">
        <v>-5</v>
      </c>
      <c r="B13" s="121">
        <f>IF('М961'!D22='М961'!B21,'М961'!B23,IF('М961'!D22='М961'!B23,'М961'!B21,0))</f>
        <v>0</v>
      </c>
      <c r="C13" s="3" t="str">
        <f>IF('М961'!E22='М961'!C21,'М961'!C23,IF('М961'!E22='М961'!C23,'М961'!C21,0))</f>
        <v>_</v>
      </c>
      <c r="D13" s="124"/>
      <c r="E13" s="2"/>
      <c r="F13" s="2"/>
      <c r="G13" s="36">
        <v>-26</v>
      </c>
      <c r="H13" s="121">
        <f>IF('М961'!H28='М961'!F24,'М961'!F32,IF('М961'!H28='М961'!F32,'М961'!F24,0))</f>
        <v>3479</v>
      </c>
      <c r="I13" s="3" t="str">
        <f>IF('М961'!I28='М961'!G24,'М961'!G32,IF('М961'!I28='М961'!G32,'М961'!G24,0))</f>
        <v>Клементьев Роман</v>
      </c>
      <c r="J13" s="41"/>
      <c r="K13" s="8"/>
      <c r="L13" s="47"/>
      <c r="M13" s="8"/>
      <c r="N13" s="12"/>
      <c r="O13" s="12"/>
      <c r="P13" s="12"/>
      <c r="Q13" s="2"/>
      <c r="R13" s="2"/>
      <c r="S13" s="2"/>
      <c r="T13"/>
      <c r="U13"/>
      <c r="V13"/>
      <c r="W13"/>
      <c r="X13"/>
      <c r="Y13"/>
      <c r="Z13"/>
      <c r="AA13"/>
    </row>
    <row r="14" spans="1:27" ht="12.75" customHeight="1">
      <c r="A14" s="36"/>
      <c r="B14" s="36"/>
      <c r="C14" s="37">
        <v>34</v>
      </c>
      <c r="D14" s="122"/>
      <c r="E14" s="11"/>
      <c r="F14" s="12"/>
      <c r="G14" s="36"/>
      <c r="H14" s="36"/>
      <c r="I14" s="8"/>
      <c r="J14" s="12"/>
      <c r="K14" s="8"/>
      <c r="L14" s="47"/>
      <c r="M14" s="8"/>
      <c r="N14" s="12"/>
      <c r="O14" s="12"/>
      <c r="P14" s="12"/>
      <c r="Q14" s="2"/>
      <c r="R14" s="2"/>
      <c r="S14" s="2"/>
      <c r="T14"/>
      <c r="U14"/>
      <c r="V14"/>
      <c r="W14"/>
      <c r="X14"/>
      <c r="Y14"/>
      <c r="Z14"/>
      <c r="AA14"/>
    </row>
    <row r="15" spans="1:27" ht="12.75" customHeight="1">
      <c r="A15" s="36">
        <v>-6</v>
      </c>
      <c r="B15" s="121">
        <f>IF('М961'!D26='М961'!B25,'М961'!B27,IF('М961'!D26='М961'!B27,'М961'!B25,0))</f>
        <v>0</v>
      </c>
      <c r="C15" s="7" t="str">
        <f>IF('М961'!E26='М961'!C25,'М961'!C27,IF('М961'!E26='М961'!C27,'М961'!C25,0))</f>
        <v>_</v>
      </c>
      <c r="D15" s="123"/>
      <c r="E15" s="37">
        <v>42</v>
      </c>
      <c r="F15" s="122">
        <v>5693</v>
      </c>
      <c r="G15" s="128" t="s">
        <v>50</v>
      </c>
      <c r="H15" s="38"/>
      <c r="I15" s="37">
        <v>53</v>
      </c>
      <c r="J15" s="122">
        <v>3479</v>
      </c>
      <c r="K15" s="126" t="s">
        <v>51</v>
      </c>
      <c r="L15" s="47"/>
      <c r="M15" s="37">
        <v>58</v>
      </c>
      <c r="N15" s="122">
        <v>3479</v>
      </c>
      <c r="O15" s="11" t="s">
        <v>51</v>
      </c>
      <c r="P15" s="12"/>
      <c r="Q15" s="2"/>
      <c r="R15" s="2"/>
      <c r="S15" s="2"/>
      <c r="T15"/>
      <c r="U15"/>
      <c r="V15"/>
      <c r="W15"/>
      <c r="X15"/>
      <c r="Y15"/>
      <c r="Z15"/>
      <c r="AA15"/>
    </row>
    <row r="16" spans="1:27" ht="12.75" customHeight="1">
      <c r="A16" s="36"/>
      <c r="B16" s="36"/>
      <c r="C16" s="36">
        <v>-22</v>
      </c>
      <c r="D16" s="121">
        <f>IF('М961'!F48='М961'!D46,'М961'!D50,IF('М961'!F48='М961'!D50,'М961'!D46,0))</f>
        <v>5693</v>
      </c>
      <c r="E16" s="7" t="str">
        <f>IF('М961'!G48='М961'!E46,'М961'!E50,IF('М961'!G48='М961'!E50,'М961'!E46,0))</f>
        <v>Маннанов Артем</v>
      </c>
      <c r="F16" s="42"/>
      <c r="G16" s="37"/>
      <c r="H16" s="47"/>
      <c r="I16" s="8"/>
      <c r="J16" s="45"/>
      <c r="K16" s="2"/>
      <c r="L16" s="2"/>
      <c r="M16" s="8"/>
      <c r="N16" s="45"/>
      <c r="O16" s="8"/>
      <c r="P16" s="12"/>
      <c r="Q16" s="2"/>
      <c r="R16" s="2"/>
      <c r="S16" s="2"/>
      <c r="T16"/>
      <c r="U16"/>
      <c r="V16"/>
      <c r="W16"/>
      <c r="X16"/>
      <c r="Y16"/>
      <c r="Z16"/>
      <c r="AA16"/>
    </row>
    <row r="17" spans="1:27" ht="12.75" customHeight="1">
      <c r="A17" s="36">
        <v>-7</v>
      </c>
      <c r="B17" s="121">
        <f>IF('М961'!D30='М961'!B29,'М961'!B31,IF('М961'!D30='М961'!B31,'М961'!B29,0))</f>
        <v>0</v>
      </c>
      <c r="C17" s="3" t="str">
        <f>IF('М961'!E30='М961'!C29,'М961'!C31,IF('М961'!E30='М961'!C31,'М961'!C29,0))</f>
        <v>_</v>
      </c>
      <c r="D17" s="124"/>
      <c r="E17" s="2"/>
      <c r="F17" s="2"/>
      <c r="G17" s="37">
        <v>49</v>
      </c>
      <c r="H17" s="125">
        <v>5693</v>
      </c>
      <c r="I17" s="126" t="s">
        <v>50</v>
      </c>
      <c r="J17" s="47"/>
      <c r="K17" s="2"/>
      <c r="L17" s="2"/>
      <c r="M17" s="8"/>
      <c r="N17" s="47"/>
      <c r="O17" s="8"/>
      <c r="P17" s="12"/>
      <c r="Q17" s="2"/>
      <c r="R17" s="2"/>
      <c r="S17" s="2"/>
      <c r="T17"/>
      <c r="U17"/>
      <c r="V17"/>
      <c r="W17"/>
      <c r="X17"/>
      <c r="Y17"/>
      <c r="Z17"/>
      <c r="AA17"/>
    </row>
    <row r="18" spans="1:27" ht="12.75" customHeight="1">
      <c r="A18" s="36"/>
      <c r="B18" s="36"/>
      <c r="C18" s="37">
        <v>35</v>
      </c>
      <c r="D18" s="122"/>
      <c r="E18" s="11"/>
      <c r="F18" s="12"/>
      <c r="G18" s="37"/>
      <c r="H18" s="38"/>
      <c r="I18" s="12"/>
      <c r="J18" s="12"/>
      <c r="K18" s="2"/>
      <c r="L18" s="2"/>
      <c r="M18" s="8"/>
      <c r="N18" s="47"/>
      <c r="O18" s="8"/>
      <c r="P18" s="12"/>
      <c r="Q18" s="2"/>
      <c r="R18" s="2"/>
      <c r="S18" s="2"/>
      <c r="T18"/>
      <c r="U18"/>
      <c r="V18"/>
      <c r="W18"/>
      <c r="X18"/>
      <c r="Y18"/>
      <c r="Z18"/>
      <c r="AA18"/>
    </row>
    <row r="19" spans="1:27" ht="12.75" customHeight="1">
      <c r="A19" s="36">
        <v>-8</v>
      </c>
      <c r="B19" s="121">
        <f>IF('М961'!D34='М961'!B33,'М961'!B35,IF('М961'!D34='М961'!B35,'М961'!B33,0))</f>
        <v>0</v>
      </c>
      <c r="C19" s="7" t="str">
        <f>IF('М961'!E34='М961'!C33,'М961'!C35,IF('М961'!E34='М961'!C35,'М961'!C33,0))</f>
        <v>_</v>
      </c>
      <c r="D19" s="123"/>
      <c r="E19" s="37">
        <v>43</v>
      </c>
      <c r="F19" s="122">
        <v>4849</v>
      </c>
      <c r="G19" s="127" t="s">
        <v>53</v>
      </c>
      <c r="H19" s="38"/>
      <c r="I19" s="12"/>
      <c r="J19" s="12"/>
      <c r="K19" s="36">
        <v>-30</v>
      </c>
      <c r="L19" s="121">
        <f>IF('М961'!J52='М961'!H44,'М961'!H60,IF('М961'!J52='М961'!H60,'М961'!H44,0))</f>
        <v>4473</v>
      </c>
      <c r="M19" s="7" t="str">
        <f>IF('М961'!K52='М961'!I44,'М961'!I60,IF('М961'!K52='М961'!I60,'М961'!I44,0))</f>
        <v>Смирнов Андрей</v>
      </c>
      <c r="N19" s="129"/>
      <c r="O19" s="8"/>
      <c r="P19" s="12"/>
      <c r="Q19" s="2"/>
      <c r="R19" s="2"/>
      <c r="S19" s="2"/>
      <c r="T19"/>
      <c r="U19"/>
      <c r="V19"/>
      <c r="W19"/>
      <c r="X19"/>
      <c r="Y19"/>
      <c r="Z19"/>
      <c r="AA19"/>
    </row>
    <row r="20" spans="1:27" ht="12.75" customHeight="1">
      <c r="A20" s="36"/>
      <c r="B20" s="36"/>
      <c r="C20" s="36">
        <v>-21</v>
      </c>
      <c r="D20" s="121">
        <f>IF('М961'!F40='М961'!D38,'М961'!D42,IF('М961'!F40='М961'!D42,'М961'!D38,0))</f>
        <v>4849</v>
      </c>
      <c r="E20" s="7" t="str">
        <f>IF('М961'!G40='М961'!E38,'М961'!E42,IF('М961'!G40='М961'!E42,'М961'!E38,0))</f>
        <v>Салимянов Руслан</v>
      </c>
      <c r="F20" s="42"/>
      <c r="G20" s="36"/>
      <c r="H20" s="36"/>
      <c r="I20" s="12"/>
      <c r="J20" s="12"/>
      <c r="K20" s="2"/>
      <c r="L20" s="2"/>
      <c r="M20" s="12"/>
      <c r="N20" s="12"/>
      <c r="O20" s="8"/>
      <c r="P20" s="12"/>
      <c r="Q20" s="2"/>
      <c r="R20" s="2"/>
      <c r="S20" s="2"/>
      <c r="T20"/>
      <c r="U20"/>
      <c r="V20"/>
      <c r="W20"/>
      <c r="X20"/>
      <c r="Y20"/>
      <c r="Z20"/>
      <c r="AA20"/>
    </row>
    <row r="21" spans="1:27" ht="12.75" customHeight="1">
      <c r="A21" s="36">
        <v>-9</v>
      </c>
      <c r="B21" s="121">
        <f>IF('М961'!D38='М961'!B37,'М961'!B39,IF('М961'!D38='М961'!B39,'М961'!B37,0))</f>
        <v>0</v>
      </c>
      <c r="C21" s="3" t="str">
        <f>IF('М961'!E38='М961'!C37,'М961'!C39,IF('М961'!E38='М961'!C39,'М961'!C37,0))</f>
        <v>_</v>
      </c>
      <c r="D21" s="124"/>
      <c r="E21" s="2"/>
      <c r="F21" s="2"/>
      <c r="G21" s="36">
        <v>-27</v>
      </c>
      <c r="H21" s="121">
        <f>IF('М961'!H44='М961'!F40,'М961'!F48,IF('М961'!H44='М961'!F48,'М961'!F40,0))</f>
        <v>4556</v>
      </c>
      <c r="I21" s="3" t="str">
        <f>IF('М961'!I44='М961'!G40,'М961'!G48,IF('М961'!I44='М961'!G48,'М961'!G40,0))</f>
        <v>Хафизов Булат</v>
      </c>
      <c r="J21" s="41"/>
      <c r="K21" s="2"/>
      <c r="L21" s="2"/>
      <c r="M21" s="12"/>
      <c r="N21" s="12"/>
      <c r="O21" s="8"/>
      <c r="P21" s="12"/>
      <c r="Q21" s="2"/>
      <c r="R21" s="2"/>
      <c r="S21" s="2"/>
      <c r="T21"/>
      <c r="U21"/>
      <c r="V21"/>
      <c r="W21"/>
      <c r="X21"/>
      <c r="Y21"/>
      <c r="Z21"/>
      <c r="AA21"/>
    </row>
    <row r="22" spans="1:27" ht="12.75" customHeight="1">
      <c r="A22" s="36"/>
      <c r="B22" s="36"/>
      <c r="C22" s="37">
        <v>36</v>
      </c>
      <c r="D22" s="122">
        <v>5744</v>
      </c>
      <c r="E22" s="11" t="s">
        <v>58</v>
      </c>
      <c r="F22" s="12"/>
      <c r="G22" s="36"/>
      <c r="H22" s="36"/>
      <c r="I22" s="8"/>
      <c r="J22" s="12"/>
      <c r="K22" s="2"/>
      <c r="L22" s="2"/>
      <c r="M22" s="12"/>
      <c r="N22" s="12"/>
      <c r="O22" s="8"/>
      <c r="P22" s="12"/>
      <c r="Q22" s="2"/>
      <c r="R22" s="2"/>
      <c r="S22" s="2"/>
      <c r="T22"/>
      <c r="U22"/>
      <c r="V22"/>
      <c r="W22"/>
      <c r="X22"/>
      <c r="Y22"/>
      <c r="Z22"/>
      <c r="AA22"/>
    </row>
    <row r="23" spans="1:27" ht="12.75" customHeight="1">
      <c r="A23" s="36">
        <v>-10</v>
      </c>
      <c r="B23" s="121">
        <f>IF('М961'!D42='М961'!B41,'М961'!B43,IF('М961'!D42='М961'!B43,'М961'!B41,0))</f>
        <v>5744</v>
      </c>
      <c r="C23" s="7" t="str">
        <f>IF('М961'!E42='М961'!C41,'М961'!C43,IF('М961'!E42='М961'!C43,'М961'!C41,0))</f>
        <v>Сайфутдинов Инзэр</v>
      </c>
      <c r="D23" s="123"/>
      <c r="E23" s="37">
        <v>44</v>
      </c>
      <c r="F23" s="122">
        <v>4219</v>
      </c>
      <c r="G23" s="128" t="s">
        <v>52</v>
      </c>
      <c r="H23" s="38"/>
      <c r="I23" s="37">
        <v>54</v>
      </c>
      <c r="J23" s="122">
        <v>5962</v>
      </c>
      <c r="K23" s="11" t="s">
        <v>44</v>
      </c>
      <c r="L23" s="12"/>
      <c r="M23" s="12"/>
      <c r="N23" s="12"/>
      <c r="O23" s="37">
        <v>60</v>
      </c>
      <c r="P23" s="125">
        <v>3479</v>
      </c>
      <c r="Q23" s="11" t="s">
        <v>51</v>
      </c>
      <c r="R23" s="11"/>
      <c r="S23" s="11"/>
      <c r="T23"/>
      <c r="U23"/>
      <c r="V23"/>
      <c r="W23"/>
      <c r="X23"/>
      <c r="Y23"/>
      <c r="Z23"/>
      <c r="AA23"/>
    </row>
    <row r="24" spans="1:27" ht="12.75" customHeight="1">
      <c r="A24" s="36"/>
      <c r="B24" s="36"/>
      <c r="C24" s="36">
        <v>-20</v>
      </c>
      <c r="D24" s="121">
        <f>IF('М961'!F32='М961'!D30,'М961'!D34,IF('М961'!F32='М961'!D34,'М961'!D30,0))</f>
        <v>4219</v>
      </c>
      <c r="E24" s="7" t="str">
        <f>IF('М961'!G32='М961'!E30,'М961'!E34,IF('М961'!G32='М961'!E34,'М961'!E30,0))</f>
        <v>Байрашев Игорь</v>
      </c>
      <c r="F24" s="42"/>
      <c r="G24" s="37"/>
      <c r="H24" s="47"/>
      <c r="I24" s="8"/>
      <c r="J24" s="45"/>
      <c r="K24" s="8"/>
      <c r="L24" s="12"/>
      <c r="M24" s="12"/>
      <c r="N24" s="12"/>
      <c r="O24" s="8"/>
      <c r="P24" s="12"/>
      <c r="Q24" s="18"/>
      <c r="R24" s="68" t="s">
        <v>2</v>
      </c>
      <c r="S24" s="68"/>
      <c r="T24"/>
      <c r="U24"/>
      <c r="V24"/>
      <c r="W24"/>
      <c r="X24"/>
      <c r="Y24"/>
      <c r="Z24"/>
      <c r="AA24"/>
    </row>
    <row r="25" spans="1:27" ht="12.75" customHeight="1">
      <c r="A25" s="36">
        <v>-11</v>
      </c>
      <c r="B25" s="121">
        <f>IF('М961'!D46='М961'!B45,'М961'!B47,IF('М961'!D46='М961'!B47,'М961'!B45,0))</f>
        <v>0</v>
      </c>
      <c r="C25" s="3" t="str">
        <f>IF('М961'!E46='М961'!C45,'М961'!C47,IF('М961'!E46='М961'!C47,'М961'!C45,0))</f>
        <v>_</v>
      </c>
      <c r="D25" s="124"/>
      <c r="E25" s="2"/>
      <c r="F25" s="2"/>
      <c r="G25" s="37">
        <v>50</v>
      </c>
      <c r="H25" s="125">
        <v>5962</v>
      </c>
      <c r="I25" s="126" t="s">
        <v>44</v>
      </c>
      <c r="J25" s="47"/>
      <c r="K25" s="8"/>
      <c r="L25" s="12"/>
      <c r="M25" s="12"/>
      <c r="N25" s="12"/>
      <c r="O25" s="8"/>
      <c r="P25" s="12"/>
      <c r="Q25" s="2"/>
      <c r="R25" s="2"/>
      <c r="S25" s="2"/>
      <c r="T25"/>
      <c r="U25"/>
      <c r="V25"/>
      <c r="W25"/>
      <c r="X25"/>
      <c r="Y25"/>
      <c r="Z25"/>
      <c r="AA25"/>
    </row>
    <row r="26" spans="1:27" ht="12.75" customHeight="1">
      <c r="A26" s="36"/>
      <c r="B26" s="36"/>
      <c r="C26" s="37">
        <v>37</v>
      </c>
      <c r="D26" s="122"/>
      <c r="E26" s="11"/>
      <c r="F26" s="12"/>
      <c r="G26" s="37"/>
      <c r="H26" s="38"/>
      <c r="I26" s="12"/>
      <c r="J26" s="12"/>
      <c r="K26" s="8"/>
      <c r="L26" s="12"/>
      <c r="M26" s="12"/>
      <c r="N26" s="12"/>
      <c r="O26" s="8"/>
      <c r="P26" s="12"/>
      <c r="Q26" s="2"/>
      <c r="R26" s="2"/>
      <c r="S26" s="2"/>
      <c r="T26"/>
      <c r="U26"/>
      <c r="V26"/>
      <c r="W26"/>
      <c r="X26"/>
      <c r="Y26"/>
      <c r="Z26"/>
      <c r="AA26"/>
    </row>
    <row r="27" spans="1:27" ht="12.75" customHeight="1">
      <c r="A27" s="36">
        <v>-12</v>
      </c>
      <c r="B27" s="121">
        <f>IF('М961'!D50='М961'!B49,'М961'!B51,IF('М961'!D50='М961'!B51,'М961'!B49,0))</f>
        <v>0</v>
      </c>
      <c r="C27" s="7" t="str">
        <f>IF('М961'!E50='М961'!C49,'М961'!C51,IF('М961'!E50='М961'!C51,'М961'!C49,0))</f>
        <v>_</v>
      </c>
      <c r="D27" s="123"/>
      <c r="E27" s="37">
        <v>45</v>
      </c>
      <c r="F27" s="122">
        <v>5962</v>
      </c>
      <c r="G27" s="127" t="s">
        <v>44</v>
      </c>
      <c r="H27" s="38"/>
      <c r="I27" s="12"/>
      <c r="J27" s="12"/>
      <c r="K27" s="37">
        <v>57</v>
      </c>
      <c r="L27" s="122">
        <v>4200</v>
      </c>
      <c r="M27" s="11" t="s">
        <v>41</v>
      </c>
      <c r="N27" s="12"/>
      <c r="O27" s="8"/>
      <c r="P27" s="12"/>
      <c r="Q27" s="2"/>
      <c r="R27" s="2"/>
      <c r="S27" s="2"/>
      <c r="T27"/>
      <c r="U27"/>
      <c r="V27"/>
      <c r="W27"/>
      <c r="X27"/>
      <c r="Y27"/>
      <c r="Z27"/>
      <c r="AA27"/>
    </row>
    <row r="28" spans="1:27" ht="12.75" customHeight="1">
      <c r="A28" s="36"/>
      <c r="B28" s="36"/>
      <c r="C28" s="36">
        <v>-19</v>
      </c>
      <c r="D28" s="121">
        <f>IF('М961'!F24='М961'!D22,'М961'!D26,IF('М961'!F24='М961'!D26,'М961'!D22,0))</f>
        <v>5962</v>
      </c>
      <c r="E28" s="7" t="str">
        <f>IF('М961'!G24='М961'!E22,'М961'!E26,IF('М961'!G24='М961'!E26,'М961'!E22,0))</f>
        <v>Абулаев Салават</v>
      </c>
      <c r="F28" s="42"/>
      <c r="G28" s="36"/>
      <c r="H28" s="36"/>
      <c r="I28" s="12"/>
      <c r="J28" s="12"/>
      <c r="K28" s="8"/>
      <c r="L28" s="45"/>
      <c r="M28" s="8"/>
      <c r="N28" s="12"/>
      <c r="O28" s="8"/>
      <c r="P28" s="12"/>
      <c r="Q28" s="2"/>
      <c r="R28" s="2"/>
      <c r="S28" s="2"/>
      <c r="T28"/>
      <c r="U28"/>
      <c r="V28"/>
      <c r="W28"/>
      <c r="X28"/>
      <c r="Y28"/>
      <c r="Z28"/>
      <c r="AA28"/>
    </row>
    <row r="29" spans="1:27" ht="12.75" customHeight="1">
      <c r="A29" s="36">
        <v>-13</v>
      </c>
      <c r="B29" s="121">
        <f>IF('М961'!D54='М961'!B53,'М961'!B55,IF('М961'!D54='М961'!B55,'М961'!B53,0))</f>
        <v>0</v>
      </c>
      <c r="C29" s="3" t="str">
        <f>IF('М961'!E54='М961'!C53,'М961'!C55,IF('М961'!E54='М961'!C55,'М961'!C53,0))</f>
        <v>_</v>
      </c>
      <c r="D29" s="124"/>
      <c r="E29" s="2"/>
      <c r="F29" s="2"/>
      <c r="G29" s="36">
        <v>-28</v>
      </c>
      <c r="H29" s="121">
        <f>IF('М961'!H60='М961'!F56,'М961'!F64,IF('М961'!H60='М961'!F64,'М961'!F56,0))</f>
        <v>4200</v>
      </c>
      <c r="I29" s="3" t="str">
        <f>IF('М961'!I60='М961'!G56,'М961'!G64,IF('М961'!I60='М961'!G64,'М961'!G56,0))</f>
        <v>Исмайлов Азамат</v>
      </c>
      <c r="J29" s="41"/>
      <c r="K29" s="8"/>
      <c r="L29" s="47"/>
      <c r="M29" s="8"/>
      <c r="N29" s="12"/>
      <c r="O29" s="8"/>
      <c r="P29" s="12"/>
      <c r="Q29" s="2"/>
      <c r="R29" s="2"/>
      <c r="S29" s="2"/>
      <c r="T29"/>
      <c r="U29"/>
      <c r="V29"/>
      <c r="W29"/>
      <c r="X29"/>
      <c r="Y29"/>
      <c r="Z29"/>
      <c r="AA29"/>
    </row>
    <row r="30" spans="1:27" ht="12.75" customHeight="1">
      <c r="A30" s="36"/>
      <c r="B30" s="36"/>
      <c r="C30" s="37">
        <v>38</v>
      </c>
      <c r="D30" s="122"/>
      <c r="E30" s="11"/>
      <c r="F30" s="12"/>
      <c r="G30" s="36"/>
      <c r="H30" s="36"/>
      <c r="I30" s="8"/>
      <c r="J30" s="12"/>
      <c r="K30" s="8"/>
      <c r="L30" s="47"/>
      <c r="M30" s="8"/>
      <c r="N30" s="12"/>
      <c r="O30" s="8"/>
      <c r="P30" s="12"/>
      <c r="Q30" s="2"/>
      <c r="R30" s="2"/>
      <c r="S30" s="2"/>
      <c r="T30"/>
      <c r="U30"/>
      <c r="V30"/>
      <c r="W30"/>
      <c r="X30"/>
      <c r="Y30"/>
      <c r="Z30"/>
      <c r="AA30"/>
    </row>
    <row r="31" spans="1:27" ht="12.75" customHeight="1">
      <c r="A31" s="36">
        <v>-14</v>
      </c>
      <c r="B31" s="121">
        <f>IF('М961'!D58='М961'!B57,'М961'!B59,IF('М961'!D58='М961'!B59,'М961'!B57,0))</f>
        <v>0</v>
      </c>
      <c r="C31" s="7" t="str">
        <f>IF('М961'!E58='М961'!C57,'М961'!C59,IF('М961'!E58='М961'!C59,'М961'!C57,0))</f>
        <v>_</v>
      </c>
      <c r="D31" s="123"/>
      <c r="E31" s="37">
        <v>46</v>
      </c>
      <c r="F31" s="122">
        <v>4800</v>
      </c>
      <c r="G31" s="128" t="s">
        <v>48</v>
      </c>
      <c r="H31" s="38"/>
      <c r="I31" s="37">
        <v>55</v>
      </c>
      <c r="J31" s="122">
        <v>4200</v>
      </c>
      <c r="K31" s="126" t="s">
        <v>41</v>
      </c>
      <c r="L31" s="47"/>
      <c r="M31" s="37">
        <v>59</v>
      </c>
      <c r="N31" s="122">
        <v>4200</v>
      </c>
      <c r="O31" s="126" t="s">
        <v>41</v>
      </c>
      <c r="P31" s="12"/>
      <c r="Q31" s="2"/>
      <c r="R31" s="2"/>
      <c r="S31" s="2"/>
      <c r="T31"/>
      <c r="U31"/>
      <c r="V31"/>
      <c r="W31"/>
      <c r="X31"/>
      <c r="Y31"/>
      <c r="Z31"/>
      <c r="AA31"/>
    </row>
    <row r="32" spans="1:27" ht="12.75" customHeight="1">
      <c r="A32" s="36"/>
      <c r="B32" s="36"/>
      <c r="C32" s="36">
        <v>-18</v>
      </c>
      <c r="D32" s="121">
        <f>IF('М961'!F16='М961'!D14,'М961'!D18,IF('М961'!F16='М961'!D18,'М961'!D14,0))</f>
        <v>4800</v>
      </c>
      <c r="E32" s="7" t="str">
        <f>IF('М961'!G16='М961'!E14,'М961'!E18,IF('М961'!G16='М961'!E18,'М961'!E14,0))</f>
        <v>Рогачев Дмитрий</v>
      </c>
      <c r="F32" s="42"/>
      <c r="G32" s="37"/>
      <c r="H32" s="47"/>
      <c r="I32" s="8"/>
      <c r="J32" s="45"/>
      <c r="K32" s="2"/>
      <c r="L32" s="2"/>
      <c r="M32" s="8"/>
      <c r="N32" s="45"/>
      <c r="O32" s="2"/>
      <c r="P32" s="2"/>
      <c r="Q32" s="2"/>
      <c r="R32" s="2"/>
      <c r="S32" s="2"/>
      <c r="T32"/>
      <c r="U32"/>
      <c r="V32"/>
      <c r="W32"/>
      <c r="X32"/>
      <c r="Y32"/>
      <c r="Z32"/>
      <c r="AA32"/>
    </row>
    <row r="33" spans="1:27" ht="12.75" customHeight="1">
      <c r="A33" s="36">
        <v>-15</v>
      </c>
      <c r="B33" s="121">
        <f>IF('М961'!D62='М961'!B61,'М961'!B63,IF('М961'!D62='М961'!B63,'М961'!B61,0))</f>
        <v>5774</v>
      </c>
      <c r="C33" s="3" t="str">
        <f>IF('М961'!E62='М961'!C61,'М961'!C63,IF('М961'!E62='М961'!C63,'М961'!C61,0))</f>
        <v>Мингазов Динар</v>
      </c>
      <c r="D33" s="124"/>
      <c r="E33" s="2"/>
      <c r="F33" s="2"/>
      <c r="G33" s="37">
        <v>51</v>
      </c>
      <c r="H33" s="125">
        <v>4800</v>
      </c>
      <c r="I33" s="126" t="s">
        <v>48</v>
      </c>
      <c r="J33" s="47"/>
      <c r="K33" s="2"/>
      <c r="L33" s="2"/>
      <c r="M33" s="8"/>
      <c r="N33" s="47"/>
      <c r="O33" s="36">
        <v>-60</v>
      </c>
      <c r="P33" s="121">
        <f>IF(P23=N15,N31,IF(P23=N31,N15,0))</f>
        <v>4200</v>
      </c>
      <c r="Q33" s="3" t="str">
        <f>IF(Q23=O15,O31,IF(Q23=O31,O15,0))</f>
        <v>Исмайлов Азамат</v>
      </c>
      <c r="R33" s="3"/>
      <c r="S33" s="3"/>
      <c r="T33"/>
      <c r="U33"/>
      <c r="V33"/>
      <c r="W33"/>
      <c r="X33"/>
      <c r="Y33"/>
      <c r="Z33"/>
      <c r="AA33"/>
    </row>
    <row r="34" spans="1:27" ht="12.75" customHeight="1">
      <c r="A34" s="36"/>
      <c r="B34" s="36"/>
      <c r="C34" s="37">
        <v>39</v>
      </c>
      <c r="D34" s="122">
        <v>5774</v>
      </c>
      <c r="E34" s="11" t="s">
        <v>57</v>
      </c>
      <c r="F34" s="12"/>
      <c r="G34" s="8"/>
      <c r="H34" s="38"/>
      <c r="I34" s="12"/>
      <c r="J34" s="12"/>
      <c r="K34" s="2"/>
      <c r="L34" s="2"/>
      <c r="M34" s="8"/>
      <c r="N34" s="47"/>
      <c r="O34" s="2"/>
      <c r="P34" s="2"/>
      <c r="Q34" s="18"/>
      <c r="R34" s="68" t="s">
        <v>3</v>
      </c>
      <c r="S34" s="68"/>
      <c r="T34"/>
      <c r="U34"/>
      <c r="V34"/>
      <c r="W34"/>
      <c r="X34"/>
      <c r="Y34"/>
      <c r="Z34"/>
      <c r="AA34"/>
    </row>
    <row r="35" spans="1:27" ht="12.75" customHeight="1">
      <c r="A35" s="36">
        <v>-16</v>
      </c>
      <c r="B35" s="121">
        <f>IF('М961'!D66='М961'!B65,'М961'!B67,IF('М961'!D66='М961'!B67,'М961'!B65,0))</f>
        <v>0</v>
      </c>
      <c r="C35" s="7" t="str">
        <f>IF('М961'!E66='М961'!C65,'М961'!C67,IF('М961'!E66='М961'!C67,'М961'!C65,0))</f>
        <v>_</v>
      </c>
      <c r="D35" s="123"/>
      <c r="E35" s="37">
        <v>47</v>
      </c>
      <c r="F35" s="122">
        <v>5700</v>
      </c>
      <c r="G35" s="126" t="s">
        <v>55</v>
      </c>
      <c r="H35" s="38"/>
      <c r="I35" s="12"/>
      <c r="J35" s="12"/>
      <c r="K35" s="36">
        <v>-29</v>
      </c>
      <c r="L35" s="121">
        <f>IF('М961'!J20='М961'!H12,'М961'!H28,IF('М961'!J20='М961'!H28,'М961'!H12,0))</f>
        <v>4423</v>
      </c>
      <c r="M35" s="7" t="str">
        <f>IF('М961'!K20='М961'!I12,'М961'!I28,IF('М961'!K20='М961'!I28,'М961'!I12,0))</f>
        <v>Коврижников Максим</v>
      </c>
      <c r="N35" s="129"/>
      <c r="O35" s="2"/>
      <c r="P35" s="2"/>
      <c r="Q35" s="2"/>
      <c r="R35" s="2"/>
      <c r="S35" s="2"/>
      <c r="T35"/>
      <c r="U35"/>
      <c r="V35"/>
      <c r="W35"/>
      <c r="X35"/>
      <c r="Y35"/>
      <c r="Z35"/>
      <c r="AA35"/>
    </row>
    <row r="36" spans="1:27" ht="12.75" customHeight="1">
      <c r="A36" s="36"/>
      <c r="B36" s="36"/>
      <c r="C36" s="36">
        <v>-17</v>
      </c>
      <c r="D36" s="121">
        <f>IF('М961'!F8='М961'!D6,'М961'!D10,IF('М961'!F8='М961'!D10,'М961'!D6,0))</f>
        <v>5700</v>
      </c>
      <c r="E36" s="7" t="str">
        <f>IF('М961'!G8='М961'!E6,'М961'!E10,IF('М961'!G8='М961'!E10,'М961'!E6,0))</f>
        <v>Насыров Эмиль</v>
      </c>
      <c r="F36" s="42"/>
      <c r="G36" s="2"/>
      <c r="H36" s="36"/>
      <c r="I36" s="12"/>
      <c r="J36" s="12"/>
      <c r="K36" s="2"/>
      <c r="L36" s="2"/>
      <c r="M36" s="2"/>
      <c r="N36" s="2"/>
      <c r="O36" s="2"/>
      <c r="P36" s="2"/>
      <c r="Q36" s="2"/>
      <c r="R36" s="2"/>
      <c r="S36" s="2"/>
      <c r="T36"/>
      <c r="U36"/>
      <c r="V36"/>
      <c r="W36"/>
      <c r="X36"/>
      <c r="Y36"/>
      <c r="Z36"/>
      <c r="AA36"/>
    </row>
    <row r="37" spans="1:27" ht="12.75" customHeight="1">
      <c r="A37" s="36"/>
      <c r="B37" s="36"/>
      <c r="C37" s="2"/>
      <c r="D37" s="124"/>
      <c r="E37" s="2"/>
      <c r="F37" s="2"/>
      <c r="G37" s="2"/>
      <c r="H37" s="3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/>
      <c r="U37"/>
      <c r="V37"/>
      <c r="W37"/>
      <c r="X37"/>
      <c r="Y37"/>
      <c r="Z37"/>
      <c r="AA37"/>
    </row>
    <row r="38" spans="1:27" ht="12.75" customHeight="1">
      <c r="A38" s="36">
        <v>-40</v>
      </c>
      <c r="B38" s="121">
        <f>IF(F7=D6,D8,IF(F7=D8,D6,0))</f>
        <v>5606</v>
      </c>
      <c r="C38" s="3" t="str">
        <f>IF(G7=E6,E8,IF(G7=E8,E6,0))</f>
        <v>Матвеев Антон</v>
      </c>
      <c r="D38" s="124"/>
      <c r="E38" s="2"/>
      <c r="F38" s="2"/>
      <c r="G38" s="2"/>
      <c r="H38" s="36"/>
      <c r="I38" s="2"/>
      <c r="J38" s="2"/>
      <c r="K38" s="36">
        <v>-48</v>
      </c>
      <c r="L38" s="121">
        <f>IF(H9=F7,F11,IF(H9=F11,F7,0))</f>
        <v>5052</v>
      </c>
      <c r="M38" s="3" t="str">
        <f>IF(I9=G7,G11,IF(I9=G11,G7,0))</f>
        <v>Ишкарин Ильвир</v>
      </c>
      <c r="N38" s="41"/>
      <c r="O38" s="2"/>
      <c r="P38" s="2"/>
      <c r="Q38" s="2"/>
      <c r="R38" s="2"/>
      <c r="S38" s="2"/>
      <c r="T38"/>
      <c r="U38"/>
      <c r="V38"/>
      <c r="W38"/>
      <c r="X38"/>
      <c r="Y38"/>
      <c r="Z38"/>
      <c r="AA38"/>
    </row>
    <row r="39" spans="1:27" ht="12.75" customHeight="1">
      <c r="A39" s="36"/>
      <c r="B39" s="36"/>
      <c r="C39" s="37">
        <v>71</v>
      </c>
      <c r="D39" s="125">
        <v>5606</v>
      </c>
      <c r="E39" s="11" t="s">
        <v>56</v>
      </c>
      <c r="F39" s="12"/>
      <c r="G39" s="2"/>
      <c r="H39" s="38"/>
      <c r="I39" s="2"/>
      <c r="J39" s="2"/>
      <c r="K39" s="36"/>
      <c r="L39" s="36"/>
      <c r="M39" s="37">
        <v>67</v>
      </c>
      <c r="N39" s="125">
        <v>4849</v>
      </c>
      <c r="O39" s="11" t="s">
        <v>53</v>
      </c>
      <c r="P39" s="12"/>
      <c r="Q39" s="2"/>
      <c r="R39" s="2"/>
      <c r="S39" s="2"/>
      <c r="T39"/>
      <c r="U39"/>
      <c r="V39"/>
      <c r="W39"/>
      <c r="X39"/>
      <c r="Y39"/>
      <c r="Z39"/>
      <c r="AA39"/>
    </row>
    <row r="40" spans="1:27" ht="12.75" customHeight="1">
      <c r="A40" s="36">
        <v>-41</v>
      </c>
      <c r="B40" s="121">
        <f>IF(F11=D10,D12,IF(F11=D12,D10,0))</f>
        <v>0</v>
      </c>
      <c r="C40" s="7">
        <f>IF(G11=E10,E12,IF(G11=E12,E10,0))</f>
        <v>0</v>
      </c>
      <c r="D40" s="130"/>
      <c r="E40" s="8"/>
      <c r="F40" s="12"/>
      <c r="G40" s="2"/>
      <c r="H40" s="2"/>
      <c r="I40" s="2"/>
      <c r="J40" s="2"/>
      <c r="K40" s="36">
        <v>-49</v>
      </c>
      <c r="L40" s="121">
        <f>IF(H17=F15,F19,IF(H17=F19,F15,0))</f>
        <v>4849</v>
      </c>
      <c r="M40" s="7" t="str">
        <f>IF(I17=G15,G19,IF(I17=G19,G15,0))</f>
        <v>Салимянов Руслан</v>
      </c>
      <c r="N40" s="12"/>
      <c r="O40" s="8"/>
      <c r="P40" s="12"/>
      <c r="Q40" s="12"/>
      <c r="R40" s="2"/>
      <c r="S40" s="12"/>
      <c r="T40"/>
      <c r="U40"/>
      <c r="V40"/>
      <c r="W40"/>
      <c r="X40"/>
      <c r="Y40"/>
      <c r="Z40"/>
      <c r="AA40"/>
    </row>
    <row r="41" spans="1:27" ht="12.75" customHeight="1">
      <c r="A41" s="36"/>
      <c r="B41" s="36"/>
      <c r="C41" s="2"/>
      <c r="D41" s="131"/>
      <c r="E41" s="37">
        <v>75</v>
      </c>
      <c r="F41" s="125">
        <v>5606</v>
      </c>
      <c r="G41" s="11" t="s">
        <v>56</v>
      </c>
      <c r="H41" s="12"/>
      <c r="I41" s="2"/>
      <c r="J41" s="2"/>
      <c r="K41" s="36"/>
      <c r="L41" s="36"/>
      <c r="M41" s="2"/>
      <c r="N41" s="2"/>
      <c r="O41" s="37">
        <v>69</v>
      </c>
      <c r="P41" s="125">
        <v>4219</v>
      </c>
      <c r="Q41" s="5" t="s">
        <v>52</v>
      </c>
      <c r="R41" s="5"/>
      <c r="S41" s="5"/>
      <c r="T41"/>
      <c r="U41"/>
      <c r="V41"/>
      <c r="W41"/>
      <c r="X41"/>
      <c r="Y41"/>
      <c r="Z41"/>
      <c r="AA41"/>
    </row>
    <row r="42" spans="1:27" ht="12.75" customHeight="1">
      <c r="A42" s="36">
        <v>-42</v>
      </c>
      <c r="B42" s="121">
        <f>IF(F15=D14,D16,IF(F15=D16,D14,0))</f>
        <v>0</v>
      </c>
      <c r="C42" s="3">
        <f>IF(G15=E14,E16,IF(G15=E16,E14,0))</f>
        <v>0</v>
      </c>
      <c r="D42" s="124"/>
      <c r="E42" s="8"/>
      <c r="F42" s="45"/>
      <c r="G42" s="8"/>
      <c r="H42" s="12"/>
      <c r="I42" s="2"/>
      <c r="J42" s="2"/>
      <c r="K42" s="36">
        <v>-50</v>
      </c>
      <c r="L42" s="121">
        <f>IF(H25=F23,F27,IF(H25=F27,F23,0))</f>
        <v>4219</v>
      </c>
      <c r="M42" s="3" t="str">
        <f>IF(I25=G23,G27,IF(I25=G27,G23,0))</f>
        <v>Байрашев Игорь</v>
      </c>
      <c r="N42" s="41"/>
      <c r="O42" s="8"/>
      <c r="P42" s="12"/>
      <c r="Q42" s="17"/>
      <c r="R42" s="68" t="s">
        <v>12</v>
      </c>
      <c r="S42" s="68"/>
      <c r="T42"/>
      <c r="U42"/>
      <c r="V42"/>
      <c r="W42"/>
      <c r="X42"/>
      <c r="Y42"/>
      <c r="Z42"/>
      <c r="AA42"/>
    </row>
    <row r="43" spans="1:27" ht="12.75" customHeight="1">
      <c r="A43" s="36"/>
      <c r="B43" s="36"/>
      <c r="C43" s="37">
        <v>72</v>
      </c>
      <c r="D43" s="125"/>
      <c r="E43" s="126"/>
      <c r="F43" s="47"/>
      <c r="G43" s="8"/>
      <c r="H43" s="12"/>
      <c r="I43" s="2"/>
      <c r="J43" s="2"/>
      <c r="K43" s="36"/>
      <c r="L43" s="36"/>
      <c r="M43" s="37">
        <v>68</v>
      </c>
      <c r="N43" s="125">
        <v>4219</v>
      </c>
      <c r="O43" s="126" t="s">
        <v>52</v>
      </c>
      <c r="P43" s="12"/>
      <c r="Q43" s="18"/>
      <c r="R43" s="2"/>
      <c r="S43" s="18"/>
      <c r="T43"/>
      <c r="U43"/>
      <c r="V43"/>
      <c r="W43"/>
      <c r="X43"/>
      <c r="Y43"/>
      <c r="Z43"/>
      <c r="AA43"/>
    </row>
    <row r="44" spans="1:27" ht="12.75" customHeight="1">
      <c r="A44" s="36">
        <v>-43</v>
      </c>
      <c r="B44" s="121">
        <f>IF(F19=D18,D20,IF(F19=D20,D18,0))</f>
        <v>0</v>
      </c>
      <c r="C44" s="7">
        <f>IF(G19=E18,E20,IF(G19=E20,E18,0))</f>
        <v>0</v>
      </c>
      <c r="D44" s="130"/>
      <c r="E44" s="2"/>
      <c r="F44" s="2"/>
      <c r="G44" s="8"/>
      <c r="H44" s="12"/>
      <c r="I44" s="2"/>
      <c r="J44" s="2"/>
      <c r="K44" s="36">
        <v>-51</v>
      </c>
      <c r="L44" s="121">
        <f>IF(H33=F31,F35,IF(H33=F35,F31,0))</f>
        <v>5700</v>
      </c>
      <c r="M44" s="7" t="str">
        <f>IF(I33=G31,G35,IF(I33=G35,G31,0))</f>
        <v>Насыров Эмиль</v>
      </c>
      <c r="N44" s="12"/>
      <c r="O44" s="2"/>
      <c r="P44" s="2"/>
      <c r="Q44" s="2"/>
      <c r="R44" s="2"/>
      <c r="S44" s="2"/>
      <c r="T44"/>
      <c r="U44"/>
      <c r="V44"/>
      <c r="W44"/>
      <c r="X44"/>
      <c r="Y44"/>
      <c r="Z44"/>
      <c r="AA44"/>
    </row>
    <row r="45" spans="1:27" ht="12.75" customHeight="1">
      <c r="A45" s="36"/>
      <c r="B45" s="36"/>
      <c r="C45" s="12"/>
      <c r="D45" s="130"/>
      <c r="E45" s="2"/>
      <c r="F45" s="2"/>
      <c r="G45" s="37">
        <v>77</v>
      </c>
      <c r="H45" s="125">
        <v>5606</v>
      </c>
      <c r="I45" s="11" t="s">
        <v>56</v>
      </c>
      <c r="J45" s="12"/>
      <c r="K45" s="36"/>
      <c r="L45" s="36"/>
      <c r="M45" s="2"/>
      <c r="N45" s="2"/>
      <c r="O45" s="36">
        <v>-69</v>
      </c>
      <c r="P45" s="121">
        <f>IF(P41=N39,N43,IF(P41=N43,N39,0))</f>
        <v>4849</v>
      </c>
      <c r="Q45" s="3" t="str">
        <f>IF(Q41=O39,O43,IF(Q41=O43,O39,0))</f>
        <v>Салимянов Руслан</v>
      </c>
      <c r="R45" s="11"/>
      <c r="S45" s="11"/>
      <c r="T45"/>
      <c r="U45"/>
      <c r="V45"/>
      <c r="W45"/>
      <c r="X45"/>
      <c r="Y45"/>
      <c r="Z45"/>
      <c r="AA45"/>
    </row>
    <row r="46" spans="1:27" ht="12.75" customHeight="1">
      <c r="A46" s="36">
        <v>-44</v>
      </c>
      <c r="B46" s="121">
        <f>IF(F23=D22,D24,IF(F23=D24,D22,0))</f>
        <v>5744</v>
      </c>
      <c r="C46" s="3" t="str">
        <f>IF(G23=E22,E24,IF(G23=E24,E22,0))</f>
        <v>Сайфутдинов Инзэр</v>
      </c>
      <c r="D46" s="124"/>
      <c r="E46" s="2"/>
      <c r="F46" s="2"/>
      <c r="G46" s="8"/>
      <c r="H46" s="45"/>
      <c r="I46" s="13" t="s">
        <v>59</v>
      </c>
      <c r="J46" s="13"/>
      <c r="K46" s="2"/>
      <c r="L46" s="2"/>
      <c r="M46" s="36">
        <v>-67</v>
      </c>
      <c r="N46" s="121">
        <f>IF(N39=L38,L40,IF(N39=L40,L38,0))</f>
        <v>5052</v>
      </c>
      <c r="O46" s="3" t="str">
        <f>IF(O39=M38,M40,IF(O39=M40,M38,0))</f>
        <v>Ишкарин Ильвир</v>
      </c>
      <c r="P46" s="41"/>
      <c r="Q46" s="18"/>
      <c r="R46" s="68" t="s">
        <v>14</v>
      </c>
      <c r="S46" s="68"/>
      <c r="T46"/>
      <c r="U46"/>
      <c r="V46"/>
      <c r="W46"/>
      <c r="X46"/>
      <c r="Y46"/>
      <c r="Z46"/>
      <c r="AA46"/>
    </row>
    <row r="47" spans="1:27" ht="12.75" customHeight="1">
      <c r="A47" s="36"/>
      <c r="B47" s="36"/>
      <c r="C47" s="37">
        <v>73</v>
      </c>
      <c r="D47" s="125">
        <v>5744</v>
      </c>
      <c r="E47" s="11" t="s">
        <v>58</v>
      </c>
      <c r="F47" s="12"/>
      <c r="G47" s="8"/>
      <c r="H47" s="47"/>
      <c r="I47" s="2"/>
      <c r="J47" s="2"/>
      <c r="K47" s="2"/>
      <c r="L47" s="2"/>
      <c r="M47" s="36"/>
      <c r="N47" s="36"/>
      <c r="O47" s="37">
        <v>70</v>
      </c>
      <c r="P47" s="125">
        <v>5700</v>
      </c>
      <c r="Q47" s="11" t="s">
        <v>55</v>
      </c>
      <c r="R47" s="11"/>
      <c r="S47" s="11"/>
      <c r="T47"/>
      <c r="U47"/>
      <c r="V47"/>
      <c r="W47"/>
      <c r="X47"/>
      <c r="Y47"/>
      <c r="Z47"/>
      <c r="AA47"/>
    </row>
    <row r="48" spans="1:27" ht="12.75" customHeight="1">
      <c r="A48" s="36">
        <v>-45</v>
      </c>
      <c r="B48" s="121">
        <f>IF(F27=D26,D28,IF(F27=D28,D26,0))</f>
        <v>0</v>
      </c>
      <c r="C48" s="7">
        <f>IF(G27=E26,E28,IF(G27=E28,E26,0))</f>
        <v>0</v>
      </c>
      <c r="D48" s="130"/>
      <c r="E48" s="8"/>
      <c r="F48" s="12"/>
      <c r="G48" s="8"/>
      <c r="H48" s="12"/>
      <c r="I48" s="2"/>
      <c r="J48" s="2"/>
      <c r="K48" s="2"/>
      <c r="L48" s="2"/>
      <c r="M48" s="36">
        <v>-68</v>
      </c>
      <c r="N48" s="121">
        <f>IF(N43=L42,L44,IF(N43=L44,L42,0))</f>
        <v>5700</v>
      </c>
      <c r="O48" s="7" t="str">
        <f>IF(O43=M42,M44,IF(O43=M44,M42,0))</f>
        <v>Насыров Эмиль</v>
      </c>
      <c r="P48" s="12"/>
      <c r="Q48" s="18"/>
      <c r="R48" s="68" t="s">
        <v>13</v>
      </c>
      <c r="S48" s="68"/>
      <c r="T48"/>
      <c r="U48"/>
      <c r="V48"/>
      <c r="W48"/>
      <c r="X48"/>
      <c r="Y48"/>
      <c r="Z48"/>
      <c r="AA48"/>
    </row>
    <row r="49" spans="1:27" ht="12.75" customHeight="1">
      <c r="A49" s="36"/>
      <c r="B49" s="36"/>
      <c r="C49" s="2"/>
      <c r="D49" s="131"/>
      <c r="E49" s="37">
        <v>76</v>
      </c>
      <c r="F49" s="125">
        <v>5774</v>
      </c>
      <c r="G49" s="126" t="s">
        <v>57</v>
      </c>
      <c r="H49" s="12"/>
      <c r="I49" s="2"/>
      <c r="J49" s="2"/>
      <c r="K49" s="2"/>
      <c r="L49" s="2"/>
      <c r="M49" s="2"/>
      <c r="N49" s="2"/>
      <c r="O49" s="36">
        <v>-70</v>
      </c>
      <c r="P49" s="121">
        <f>IF(P47=N46,N48,IF(P47=N48,N46,0))</f>
        <v>5052</v>
      </c>
      <c r="Q49" s="3" t="str">
        <f>IF(Q47=O46,O48,IF(Q47=O48,O46,0))</f>
        <v>Ишкарин Ильвир</v>
      </c>
      <c r="R49" s="11"/>
      <c r="S49" s="11"/>
      <c r="T49"/>
      <c r="U49"/>
      <c r="V49"/>
      <c r="W49"/>
      <c r="X49"/>
      <c r="Y49"/>
      <c r="Z49"/>
      <c r="AA49"/>
    </row>
    <row r="50" spans="1:27" ht="12.75" customHeight="1">
      <c r="A50" s="36">
        <v>-46</v>
      </c>
      <c r="B50" s="121">
        <f>IF(F31=D30,D32,IF(F31=D32,D30,0))</f>
        <v>0</v>
      </c>
      <c r="C50" s="3">
        <f>IF(G31=E30,E32,IF(G31=E32,E30,0))</f>
        <v>0</v>
      </c>
      <c r="D50" s="124"/>
      <c r="E50" s="8"/>
      <c r="F50" s="45"/>
      <c r="G50" s="2"/>
      <c r="H50" s="2"/>
      <c r="I50" s="2"/>
      <c r="J50" s="2"/>
      <c r="K50" s="2"/>
      <c r="L50" s="2"/>
      <c r="M50" s="12"/>
      <c r="N50" s="12"/>
      <c r="O50" s="2"/>
      <c r="P50" s="2"/>
      <c r="Q50" s="18"/>
      <c r="R50" s="68" t="s">
        <v>15</v>
      </c>
      <c r="S50" s="68"/>
      <c r="T50"/>
      <c r="U50"/>
      <c r="V50"/>
      <c r="W50"/>
      <c r="X50"/>
      <c r="Y50"/>
      <c r="Z50"/>
      <c r="AA50"/>
    </row>
    <row r="51" spans="1:27" ht="12.75" customHeight="1">
      <c r="A51" s="36"/>
      <c r="B51" s="36"/>
      <c r="C51" s="37">
        <v>74</v>
      </c>
      <c r="D51" s="125">
        <v>5774</v>
      </c>
      <c r="E51" s="126" t="s">
        <v>57</v>
      </c>
      <c r="F51" s="47"/>
      <c r="G51" s="36">
        <v>-77</v>
      </c>
      <c r="H51" s="121">
        <f>IF(H45=F41,F49,IF(H45=F49,F41,0))</f>
        <v>5774</v>
      </c>
      <c r="I51" s="3" t="str">
        <f>IF(I45=G41,G49,IF(I45=G49,G41,0))</f>
        <v>Мингазов Динар</v>
      </c>
      <c r="J51" s="41"/>
      <c r="K51" s="36">
        <v>-71</v>
      </c>
      <c r="L51" s="121">
        <f>IF(D39=B38,B40,IF(D39=B40,B38,0))</f>
        <v>0</v>
      </c>
      <c r="M51" s="3">
        <f>IF(E39=C38,C40,IF(E39=C40,C38,0))</f>
        <v>0</v>
      </c>
      <c r="N51" s="41"/>
      <c r="O51" s="2"/>
      <c r="P51" s="2"/>
      <c r="Q51" s="2"/>
      <c r="R51" s="2"/>
      <c r="S51" s="2"/>
      <c r="T51"/>
      <c r="U51"/>
      <c r="V51"/>
      <c r="W51"/>
      <c r="X51"/>
      <c r="Y51"/>
      <c r="Z51"/>
      <c r="AA51"/>
    </row>
    <row r="52" spans="1:27" ht="12.75" customHeight="1">
      <c r="A52" s="36">
        <v>-47</v>
      </c>
      <c r="B52" s="121">
        <f>IF(F35=D34,D36,IF(F35=D36,D34,0))</f>
        <v>5774</v>
      </c>
      <c r="C52" s="7" t="str">
        <f>IF(G35=E34,E36,IF(G35=E36,E34,0))</f>
        <v>Мингазов Динар</v>
      </c>
      <c r="D52" s="130"/>
      <c r="E52" s="2"/>
      <c r="F52" s="2"/>
      <c r="G52" s="2"/>
      <c r="H52" s="2"/>
      <c r="I52" s="13" t="s">
        <v>60</v>
      </c>
      <c r="J52" s="13"/>
      <c r="K52" s="36"/>
      <c r="L52" s="36"/>
      <c r="M52" s="37">
        <v>79</v>
      </c>
      <c r="N52" s="125"/>
      <c r="O52" s="11"/>
      <c r="P52" s="12"/>
      <c r="Q52" s="2"/>
      <c r="R52" s="2"/>
      <c r="S52" s="2"/>
      <c r="T52"/>
      <c r="U52"/>
      <c r="V52"/>
      <c r="W52"/>
      <c r="X52"/>
      <c r="Y52"/>
      <c r="Z52"/>
      <c r="AA52"/>
    </row>
    <row r="53" spans="1:27" ht="12.75" customHeight="1">
      <c r="A53" s="36"/>
      <c r="B53" s="36"/>
      <c r="C53" s="2"/>
      <c r="D53" s="131"/>
      <c r="E53" s="36">
        <v>-75</v>
      </c>
      <c r="F53" s="121">
        <f>IF(F41=D39,D43,IF(F41=D43,D39,0))</f>
        <v>0</v>
      </c>
      <c r="G53" s="3">
        <f>IF(G41=E39,E43,IF(G41=E43,E39,0))</f>
        <v>0</v>
      </c>
      <c r="H53" s="41"/>
      <c r="I53" s="18"/>
      <c r="J53" s="18"/>
      <c r="K53" s="36">
        <v>-72</v>
      </c>
      <c r="L53" s="121">
        <f>IF(D43=B42,B44,IF(D43=B44,B42,0))</f>
        <v>0</v>
      </c>
      <c r="M53" s="7">
        <f>IF(E43=C42,C44,IF(E43=C44,C42,0))</f>
        <v>0</v>
      </c>
      <c r="N53" s="12"/>
      <c r="O53" s="8"/>
      <c r="P53" s="12"/>
      <c r="Q53" s="12"/>
      <c r="R53" s="2"/>
      <c r="S53" s="12"/>
      <c r="T53"/>
      <c r="U53"/>
      <c r="V53"/>
      <c r="W53"/>
      <c r="X53"/>
      <c r="Y53"/>
      <c r="Z53"/>
      <c r="AA53"/>
    </row>
    <row r="54" spans="1:27" ht="12.75" customHeight="1">
      <c r="A54" s="36"/>
      <c r="B54" s="36"/>
      <c r="C54" s="2"/>
      <c r="D54" s="131"/>
      <c r="E54" s="36"/>
      <c r="F54" s="36"/>
      <c r="G54" s="37">
        <v>78</v>
      </c>
      <c r="H54" s="125">
        <v>5744</v>
      </c>
      <c r="I54" s="11" t="s">
        <v>58</v>
      </c>
      <c r="J54" s="12"/>
      <c r="K54" s="36"/>
      <c r="L54" s="36"/>
      <c r="M54" s="2"/>
      <c r="N54" s="2"/>
      <c r="O54" s="37">
        <v>81</v>
      </c>
      <c r="P54" s="125"/>
      <c r="Q54" s="5"/>
      <c r="R54" s="5"/>
      <c r="S54" s="5"/>
      <c r="T54"/>
      <c r="U54"/>
      <c r="V54"/>
      <c r="W54"/>
      <c r="X54"/>
      <c r="Y54"/>
      <c r="Z54"/>
      <c r="AA54"/>
    </row>
    <row r="55" spans="1:27" ht="12.75" customHeight="1">
      <c r="A55" s="36"/>
      <c r="B55" s="36"/>
      <c r="C55" s="2"/>
      <c r="D55" s="131"/>
      <c r="E55" s="36">
        <v>-76</v>
      </c>
      <c r="F55" s="121">
        <f>IF(F49=D47,D51,IF(F49=D51,D47,0))</f>
        <v>5744</v>
      </c>
      <c r="G55" s="7" t="str">
        <f>IF(G49=E47,E51,IF(G49=E51,E47,0))</f>
        <v>Сайфутдинов Инзэр</v>
      </c>
      <c r="H55" s="12"/>
      <c r="I55" s="13" t="s">
        <v>61</v>
      </c>
      <c r="J55" s="13"/>
      <c r="K55" s="36">
        <v>-73</v>
      </c>
      <c r="L55" s="121">
        <f>IF(D47=B46,B48,IF(D47=B48,B46,0))</f>
        <v>0</v>
      </c>
      <c r="M55" s="3">
        <f>IF(E47=C46,C48,IF(E47=C48,C46,0))</f>
        <v>0</v>
      </c>
      <c r="N55" s="41"/>
      <c r="O55" s="8"/>
      <c r="P55" s="12"/>
      <c r="Q55" s="17"/>
      <c r="R55" s="68" t="s">
        <v>62</v>
      </c>
      <c r="S55" s="68"/>
      <c r="T55"/>
      <c r="U55"/>
      <c r="V55"/>
      <c r="W55"/>
      <c r="X55"/>
      <c r="Y55"/>
      <c r="Z55"/>
      <c r="AA55"/>
    </row>
    <row r="56" spans="1:27" ht="12.75" customHeight="1">
      <c r="A56" s="36"/>
      <c r="B56" s="36"/>
      <c r="C56" s="2"/>
      <c r="D56" s="131"/>
      <c r="E56" s="2"/>
      <c r="F56" s="2"/>
      <c r="G56" s="36">
        <v>-78</v>
      </c>
      <c r="H56" s="121">
        <f>IF(H54=F53,F55,IF(H54=F55,F53,0))</f>
        <v>0</v>
      </c>
      <c r="I56" s="3">
        <f>IF(I54=G53,G55,IF(I54=G55,G53,0))</f>
        <v>0</v>
      </c>
      <c r="J56" s="41"/>
      <c r="K56" s="36"/>
      <c r="L56" s="36"/>
      <c r="M56" s="37">
        <v>80</v>
      </c>
      <c r="N56" s="125"/>
      <c r="O56" s="126"/>
      <c r="P56" s="12"/>
      <c r="Q56" s="18"/>
      <c r="R56" s="2"/>
      <c r="S56" s="18"/>
      <c r="T56"/>
      <c r="U56"/>
      <c r="V56"/>
      <c r="W56"/>
      <c r="X56"/>
      <c r="Y56"/>
      <c r="Z56"/>
      <c r="AA56"/>
    </row>
    <row r="57" spans="1:27" ht="12.75" customHeight="1">
      <c r="A57" s="36">
        <v>-32</v>
      </c>
      <c r="B57" s="121">
        <f>IF(D6=B5,B7,IF(D6=B7,B5,0))</f>
        <v>0</v>
      </c>
      <c r="C57" s="3" t="str">
        <f>IF(E6=C5,C7,IF(E6=C7,C5,0))</f>
        <v>_</v>
      </c>
      <c r="D57" s="124"/>
      <c r="E57" s="12"/>
      <c r="F57" s="12"/>
      <c r="G57" s="2"/>
      <c r="H57" s="2"/>
      <c r="I57" s="13" t="s">
        <v>63</v>
      </c>
      <c r="J57" s="13"/>
      <c r="K57" s="36">
        <v>-74</v>
      </c>
      <c r="L57" s="121">
        <f>IF(D51=B50,B52,IF(D51=B52,B50,0))</f>
        <v>0</v>
      </c>
      <c r="M57" s="7">
        <f>IF(E51=C50,C52,IF(E51=C52,C50,0))</f>
        <v>0</v>
      </c>
      <c r="N57" s="12"/>
      <c r="O57" s="2"/>
      <c r="P57" s="2"/>
      <c r="Q57" s="2"/>
      <c r="R57" s="2"/>
      <c r="S57" s="2"/>
      <c r="T57"/>
      <c r="U57"/>
      <c r="V57"/>
      <c r="W57"/>
      <c r="X57"/>
      <c r="Y57"/>
      <c r="Z57"/>
      <c r="AA57"/>
    </row>
    <row r="58" spans="1:27" ht="12.75" customHeight="1">
      <c r="A58" s="36"/>
      <c r="B58" s="36"/>
      <c r="C58" s="37">
        <v>83</v>
      </c>
      <c r="D58" s="125"/>
      <c r="E58" s="11"/>
      <c r="F58" s="12"/>
      <c r="G58" s="2"/>
      <c r="H58" s="2"/>
      <c r="I58" s="2"/>
      <c r="J58" s="2"/>
      <c r="K58" s="2"/>
      <c r="L58" s="2"/>
      <c r="M58" s="2"/>
      <c r="N58" s="2"/>
      <c r="O58" s="36">
        <v>-81</v>
      </c>
      <c r="P58" s="121">
        <f>IF(P54=N52,N56,IF(P54=N56,N52,0))</f>
        <v>0</v>
      </c>
      <c r="Q58" s="3">
        <f>IF(Q54=O52,O56,IF(Q54=O56,O52,0))</f>
        <v>0</v>
      </c>
      <c r="R58" s="11"/>
      <c r="S58" s="11"/>
      <c r="T58"/>
      <c r="U58"/>
      <c r="V58"/>
      <c r="W58"/>
      <c r="X58"/>
      <c r="Y58"/>
      <c r="Z58"/>
      <c r="AA58"/>
    </row>
    <row r="59" spans="1:27" ht="12.75" customHeight="1">
      <c r="A59" s="36">
        <v>-33</v>
      </c>
      <c r="B59" s="121">
        <f>IF(D10=B9,B11,IF(D10=B11,B9,0))</f>
        <v>0</v>
      </c>
      <c r="C59" s="7">
        <f>IF(E10=C9,C11,IF(E10=C11,C9,0))</f>
        <v>0</v>
      </c>
      <c r="D59" s="132"/>
      <c r="E59" s="8"/>
      <c r="F59" s="12"/>
      <c r="G59" s="2"/>
      <c r="H59" s="2"/>
      <c r="I59" s="2"/>
      <c r="J59" s="2"/>
      <c r="K59" s="2"/>
      <c r="L59" s="2"/>
      <c r="M59" s="36">
        <v>-79</v>
      </c>
      <c r="N59" s="121">
        <f>IF(N52=L51,L53,IF(N52=L53,L51,0))</f>
        <v>0</v>
      </c>
      <c r="O59" s="3">
        <f>IF(O52=M51,M53,IF(O52=M53,M51,0))</f>
        <v>0</v>
      </c>
      <c r="P59" s="41"/>
      <c r="Q59" s="18"/>
      <c r="R59" s="68" t="s">
        <v>64</v>
      </c>
      <c r="S59" s="68"/>
      <c r="T59"/>
      <c r="U59"/>
      <c r="V59"/>
      <c r="W59"/>
      <c r="X59"/>
      <c r="Y59"/>
      <c r="Z59"/>
      <c r="AA59"/>
    </row>
    <row r="60" spans="1:27" ht="12.75" customHeight="1">
      <c r="A60" s="36"/>
      <c r="B60" s="36"/>
      <c r="C60" s="2"/>
      <c r="D60" s="130"/>
      <c r="E60" s="37">
        <v>87</v>
      </c>
      <c r="F60" s="125"/>
      <c r="G60" s="11"/>
      <c r="H60" s="12"/>
      <c r="I60" s="2"/>
      <c r="J60" s="2"/>
      <c r="K60" s="2"/>
      <c r="L60" s="2"/>
      <c r="M60" s="36"/>
      <c r="N60" s="36"/>
      <c r="O60" s="37">
        <v>82</v>
      </c>
      <c r="P60" s="125"/>
      <c r="Q60" s="11"/>
      <c r="R60" s="11"/>
      <c r="S60" s="11"/>
      <c r="T60"/>
      <c r="U60"/>
      <c r="V60"/>
      <c r="W60"/>
      <c r="X60"/>
      <c r="Y60"/>
      <c r="Z60"/>
      <c r="AA60"/>
    </row>
    <row r="61" spans="1:27" ht="12.75" customHeight="1">
      <c r="A61" s="36">
        <v>-34</v>
      </c>
      <c r="B61" s="121">
        <f>IF(D14=B13,B15,IF(D14=B15,B13,0))</f>
        <v>0</v>
      </c>
      <c r="C61" s="3">
        <f>IF(E14=C13,C15,IF(E14=C15,C13,0))</f>
        <v>0</v>
      </c>
      <c r="D61" s="124"/>
      <c r="E61" s="8"/>
      <c r="F61" s="133"/>
      <c r="G61" s="8"/>
      <c r="H61" s="12"/>
      <c r="I61" s="2"/>
      <c r="J61" s="2"/>
      <c r="K61" s="2"/>
      <c r="L61" s="2"/>
      <c r="M61" s="36">
        <v>-80</v>
      </c>
      <c r="N61" s="121">
        <f>IF(N56=L55,L57,IF(N56=L57,L55,0))</f>
        <v>0</v>
      </c>
      <c r="O61" s="7">
        <f>IF(O56=M55,M57,IF(O56=M57,M55,0))</f>
        <v>0</v>
      </c>
      <c r="P61" s="41"/>
      <c r="Q61" s="18"/>
      <c r="R61" s="68" t="s">
        <v>65</v>
      </c>
      <c r="S61" s="68"/>
      <c r="T61"/>
      <c r="U61"/>
      <c r="V61"/>
      <c r="W61"/>
      <c r="X61"/>
      <c r="Y61"/>
      <c r="Z61"/>
      <c r="AA61"/>
    </row>
    <row r="62" spans="1:27" ht="12.75" customHeight="1">
      <c r="A62" s="36"/>
      <c r="B62" s="36"/>
      <c r="C62" s="37">
        <v>84</v>
      </c>
      <c r="D62" s="125"/>
      <c r="E62" s="126"/>
      <c r="F62" s="12"/>
      <c r="G62" s="8"/>
      <c r="H62" s="12"/>
      <c r="I62" s="2"/>
      <c r="J62" s="2"/>
      <c r="K62" s="2"/>
      <c r="L62" s="2"/>
      <c r="M62" s="2"/>
      <c r="N62" s="2"/>
      <c r="O62" s="36">
        <v>-82</v>
      </c>
      <c r="P62" s="121">
        <f>IF(P60=N59,N61,IF(P60=N61,N59,0))</f>
        <v>0</v>
      </c>
      <c r="Q62" s="3">
        <f>IF(Q60=O59,O61,IF(Q60=O61,O59,0))</f>
        <v>0</v>
      </c>
      <c r="R62" s="11"/>
      <c r="S62" s="11"/>
      <c r="T62"/>
      <c r="U62"/>
      <c r="V62"/>
      <c r="W62"/>
      <c r="X62"/>
      <c r="Y62"/>
      <c r="Z62"/>
      <c r="AA62"/>
    </row>
    <row r="63" spans="1:27" ht="12.75" customHeight="1">
      <c r="A63" s="36">
        <v>-35</v>
      </c>
      <c r="B63" s="121">
        <f>IF(D18=B17,B19,IF(D18=B19,B17,0))</f>
        <v>0</v>
      </c>
      <c r="C63" s="7">
        <f>IF(E18=C17,C19,IF(E18=C19,C17,0))</f>
        <v>0</v>
      </c>
      <c r="D63" s="124"/>
      <c r="E63" s="2"/>
      <c r="F63" s="12"/>
      <c r="G63" s="8"/>
      <c r="H63" s="12"/>
      <c r="I63" s="2"/>
      <c r="J63" s="2"/>
      <c r="K63" s="2"/>
      <c r="L63" s="2"/>
      <c r="M63" s="12"/>
      <c r="N63" s="12"/>
      <c r="O63" s="2"/>
      <c r="P63" s="2"/>
      <c r="Q63" s="18"/>
      <c r="R63" s="68" t="s">
        <v>66</v>
      </c>
      <c r="S63" s="68"/>
      <c r="T63"/>
      <c r="U63"/>
      <c r="V63"/>
      <c r="W63"/>
      <c r="X63"/>
      <c r="Y63"/>
      <c r="Z63"/>
      <c r="AA63"/>
    </row>
    <row r="64" spans="1:27" ht="12.75" customHeight="1">
      <c r="A64" s="36"/>
      <c r="B64" s="36"/>
      <c r="C64" s="12"/>
      <c r="D64" s="130"/>
      <c r="E64" s="2"/>
      <c r="F64" s="12"/>
      <c r="G64" s="37">
        <v>89</v>
      </c>
      <c r="H64" s="125"/>
      <c r="I64" s="11"/>
      <c r="J64" s="12"/>
      <c r="K64" s="36">
        <v>-83</v>
      </c>
      <c r="L64" s="121">
        <f>IF(D58=B57,B59,IF(D58=B59,B57,0))</f>
        <v>0</v>
      </c>
      <c r="M64" s="3" t="str">
        <f>IF(E58=C57,C59,IF(E58=C59,C57,0))</f>
        <v>_</v>
      </c>
      <c r="N64" s="41"/>
      <c r="O64" s="2"/>
      <c r="P64" s="2"/>
      <c r="Q64" s="2"/>
      <c r="R64" s="2"/>
      <c r="S64" s="2"/>
      <c r="T64"/>
      <c r="U64"/>
      <c r="V64"/>
      <c r="W64"/>
      <c r="X64"/>
      <c r="Y64"/>
      <c r="Z64"/>
      <c r="AA64"/>
    </row>
    <row r="65" spans="1:27" ht="12.75" customHeight="1">
      <c r="A65" s="36">
        <v>-36</v>
      </c>
      <c r="B65" s="121">
        <f>IF(D22=B21,B23,IF(D22=B23,B21,0))</f>
        <v>0</v>
      </c>
      <c r="C65" s="3" t="str">
        <f>IF(E22=C21,C23,IF(E22=C23,C21,0))</f>
        <v>_</v>
      </c>
      <c r="D65" s="124"/>
      <c r="E65" s="2"/>
      <c r="F65" s="12"/>
      <c r="G65" s="8"/>
      <c r="H65" s="12"/>
      <c r="I65" s="13" t="s">
        <v>67</v>
      </c>
      <c r="J65" s="13"/>
      <c r="K65" s="36"/>
      <c r="L65" s="36"/>
      <c r="M65" s="37">
        <v>91</v>
      </c>
      <c r="N65" s="125"/>
      <c r="O65" s="11"/>
      <c r="P65" s="12"/>
      <c r="Q65" s="2"/>
      <c r="R65" s="2"/>
      <c r="S65" s="2"/>
      <c r="T65"/>
      <c r="U65"/>
      <c r="V65"/>
      <c r="W65"/>
      <c r="X65"/>
      <c r="Y65"/>
      <c r="Z65"/>
      <c r="AA65"/>
    </row>
    <row r="66" spans="1:27" ht="12.75" customHeight="1">
      <c r="A66" s="36"/>
      <c r="B66" s="36"/>
      <c r="C66" s="37">
        <v>85</v>
      </c>
      <c r="D66" s="125"/>
      <c r="E66" s="11"/>
      <c r="F66" s="12"/>
      <c r="G66" s="8"/>
      <c r="H66" s="12"/>
      <c r="I66" s="2"/>
      <c r="J66" s="2"/>
      <c r="K66" s="36">
        <v>-84</v>
      </c>
      <c r="L66" s="121">
        <f>IF(D62=B61,B63,IF(D62=B63,B61,0))</f>
        <v>0</v>
      </c>
      <c r="M66" s="7">
        <f>IF(E62=C61,C63,IF(E62=C63,C61,0))</f>
        <v>0</v>
      </c>
      <c r="N66" s="134"/>
      <c r="O66" s="8"/>
      <c r="P66" s="12"/>
      <c r="Q66" s="12"/>
      <c r="R66" s="2"/>
      <c r="S66" s="12"/>
      <c r="T66"/>
      <c r="U66"/>
      <c r="V66"/>
      <c r="W66"/>
      <c r="X66"/>
      <c r="Y66"/>
      <c r="Z66"/>
      <c r="AA66"/>
    </row>
    <row r="67" spans="1:27" ht="12.75" customHeight="1">
      <c r="A67" s="36">
        <v>-37</v>
      </c>
      <c r="B67" s="121">
        <f>IF(D26=B25,B27,IF(D26=B27,B25,0))</f>
        <v>0</v>
      </c>
      <c r="C67" s="7">
        <f>IF(E26=C25,C27,IF(E26=C27,C25,0))</f>
        <v>0</v>
      </c>
      <c r="D67" s="124"/>
      <c r="E67" s="8"/>
      <c r="F67" s="12"/>
      <c r="G67" s="8"/>
      <c r="H67" s="12"/>
      <c r="I67" s="2"/>
      <c r="J67" s="2"/>
      <c r="K67" s="36"/>
      <c r="L67" s="36"/>
      <c r="M67" s="2"/>
      <c r="N67" s="2"/>
      <c r="O67" s="37">
        <v>93</v>
      </c>
      <c r="P67" s="125"/>
      <c r="Q67" s="5"/>
      <c r="R67" s="5"/>
      <c r="S67" s="5"/>
      <c r="T67"/>
      <c r="U67"/>
      <c r="V67"/>
      <c r="W67"/>
      <c r="X67"/>
      <c r="Y67"/>
      <c r="Z67"/>
      <c r="AA67"/>
    </row>
    <row r="68" spans="1:27" ht="12.75" customHeight="1">
      <c r="A68" s="36"/>
      <c r="B68" s="36"/>
      <c r="C68" s="2"/>
      <c r="D68" s="131"/>
      <c r="E68" s="37">
        <v>88</v>
      </c>
      <c r="F68" s="125"/>
      <c r="G68" s="126"/>
      <c r="H68" s="12"/>
      <c r="I68" s="2"/>
      <c r="J68" s="2"/>
      <c r="K68" s="36">
        <v>-85</v>
      </c>
      <c r="L68" s="121">
        <f>IF(D66=B65,B67,IF(D66=B67,B65,0))</f>
        <v>0</v>
      </c>
      <c r="M68" s="3" t="str">
        <f>IF(E66=C65,C67,IF(E66=C67,C65,0))</f>
        <v>_</v>
      </c>
      <c r="N68" s="41"/>
      <c r="O68" s="8"/>
      <c r="P68" s="12"/>
      <c r="Q68" s="17"/>
      <c r="R68" s="68" t="s">
        <v>68</v>
      </c>
      <c r="S68" s="68"/>
      <c r="T68"/>
      <c r="U68"/>
      <c r="V68"/>
      <c r="W68"/>
      <c r="X68"/>
      <c r="Y68"/>
      <c r="Z68"/>
      <c r="AA68"/>
    </row>
    <row r="69" spans="1:27" ht="12.75" customHeight="1">
      <c r="A69" s="36">
        <v>-38</v>
      </c>
      <c r="B69" s="121">
        <f>IF(D30=B29,B31,IF(D30=B31,B29,0))</f>
        <v>0</v>
      </c>
      <c r="C69" s="3">
        <f>IF(E30=C29,C31,IF(E30=C31,C29,0))</f>
        <v>0</v>
      </c>
      <c r="D69" s="124"/>
      <c r="E69" s="8"/>
      <c r="F69" s="12"/>
      <c r="G69" s="2"/>
      <c r="H69" s="2"/>
      <c r="I69" s="2"/>
      <c r="J69" s="2"/>
      <c r="K69" s="36"/>
      <c r="L69" s="36"/>
      <c r="M69" s="37">
        <v>92</v>
      </c>
      <c r="N69" s="125"/>
      <c r="O69" s="126"/>
      <c r="P69" s="12"/>
      <c r="Q69" s="18"/>
      <c r="R69" s="2"/>
      <c r="S69" s="18"/>
      <c r="T69"/>
      <c r="U69"/>
      <c r="V69"/>
      <c r="W69"/>
      <c r="X69"/>
      <c r="Y69"/>
      <c r="Z69"/>
      <c r="AA69"/>
    </row>
    <row r="70" spans="1:27" ht="12.75" customHeight="1">
      <c r="A70" s="36"/>
      <c r="B70" s="36"/>
      <c r="C70" s="37">
        <v>86</v>
      </c>
      <c r="D70" s="125"/>
      <c r="E70" s="126"/>
      <c r="F70" s="12"/>
      <c r="G70" s="36">
        <v>-89</v>
      </c>
      <c r="H70" s="121">
        <f>IF(H64=F60,F68,IF(H64=F68,F60,0))</f>
        <v>0</v>
      </c>
      <c r="I70" s="3">
        <f>IF(I64=G60,G68,IF(I64=G68,G60,0))</f>
        <v>0</v>
      </c>
      <c r="J70" s="41"/>
      <c r="K70" s="36">
        <v>-86</v>
      </c>
      <c r="L70" s="121">
        <f>IF(D70=B69,B71,IF(D70=B71,B69,0))</f>
        <v>0</v>
      </c>
      <c r="M70" s="7" t="str">
        <f>IF(E70=C69,C71,IF(E70=C71,C69,0))</f>
        <v>_</v>
      </c>
      <c r="N70" s="134"/>
      <c r="O70" s="2"/>
      <c r="P70" s="2"/>
      <c r="Q70" s="2"/>
      <c r="R70" s="2"/>
      <c r="S70" s="2"/>
      <c r="T70"/>
      <c r="U70"/>
      <c r="V70"/>
      <c r="W70"/>
      <c r="X70"/>
      <c r="Y70"/>
      <c r="Z70"/>
      <c r="AA70"/>
    </row>
    <row r="71" spans="1:27" ht="12.75" customHeight="1">
      <c r="A71" s="36">
        <v>-39</v>
      </c>
      <c r="B71" s="121">
        <f>IF(D34=B33,B35,IF(D34=B35,B33,0))</f>
        <v>0</v>
      </c>
      <c r="C71" s="7" t="str">
        <f>IF(E34=C33,C35,IF(E34=C35,C33,0))</f>
        <v>_</v>
      </c>
      <c r="D71" s="124"/>
      <c r="E71" s="2"/>
      <c r="F71" s="2"/>
      <c r="G71" s="2"/>
      <c r="H71" s="2"/>
      <c r="I71" s="13" t="s">
        <v>69</v>
      </c>
      <c r="J71" s="13"/>
      <c r="K71" s="2"/>
      <c r="L71" s="2"/>
      <c r="M71" s="2"/>
      <c r="N71" s="2"/>
      <c r="O71" s="36">
        <v>-93</v>
      </c>
      <c r="P71" s="121">
        <f>IF(P67=N65,N69,IF(P67=N69,N65,0))</f>
        <v>0</v>
      </c>
      <c r="Q71" s="3">
        <f>IF(Q67=O65,O69,IF(Q67=O69,O65,0))</f>
        <v>0</v>
      </c>
      <c r="R71" s="11"/>
      <c r="S71" s="11"/>
      <c r="T71"/>
      <c r="U71"/>
      <c r="V71"/>
      <c r="W71"/>
      <c r="X71"/>
      <c r="Y71"/>
      <c r="Z71"/>
      <c r="AA71"/>
    </row>
    <row r="72" spans="1:27" ht="12.75" customHeight="1">
      <c r="A72" s="36"/>
      <c r="B72" s="36"/>
      <c r="C72" s="2"/>
      <c r="D72" s="131"/>
      <c r="E72" s="36">
        <v>-87</v>
      </c>
      <c r="F72" s="121">
        <f>IF(F60=D58,D62,IF(F60=D62,D58,0))</f>
        <v>0</v>
      </c>
      <c r="G72" s="3">
        <f>IF(G60=E58,E62,IF(G60=E62,E58,0))</f>
        <v>0</v>
      </c>
      <c r="H72" s="41"/>
      <c r="I72" s="18"/>
      <c r="J72" s="18"/>
      <c r="K72" s="2"/>
      <c r="L72" s="2"/>
      <c r="M72" s="36">
        <v>-91</v>
      </c>
      <c r="N72" s="121">
        <f>IF(N65=L64,L66,IF(N65=L66,L64,0))</f>
        <v>0</v>
      </c>
      <c r="O72" s="3" t="str">
        <f>IF(O65=M64,M66,IF(O65=M66,M64,0))</f>
        <v>_</v>
      </c>
      <c r="P72" s="41"/>
      <c r="Q72" s="18"/>
      <c r="R72" s="68" t="s">
        <v>70</v>
      </c>
      <c r="S72" s="68"/>
      <c r="T72"/>
      <c r="U72"/>
      <c r="V72"/>
      <c r="W72"/>
      <c r="X72"/>
      <c r="Y72"/>
      <c r="Z72"/>
      <c r="AA72"/>
    </row>
    <row r="73" spans="1:27" ht="12.75" customHeight="1">
      <c r="A73" s="36"/>
      <c r="B73" s="36"/>
      <c r="C73" s="2"/>
      <c r="D73" s="131"/>
      <c r="E73" s="36"/>
      <c r="F73" s="36"/>
      <c r="G73" s="37">
        <v>90</v>
      </c>
      <c r="H73" s="125"/>
      <c r="I73" s="11"/>
      <c r="J73" s="12"/>
      <c r="K73" s="2"/>
      <c r="L73" s="2"/>
      <c r="M73" s="36"/>
      <c r="N73" s="36"/>
      <c r="O73" s="37">
        <v>94</v>
      </c>
      <c r="P73" s="125"/>
      <c r="Q73" s="11"/>
      <c r="R73" s="11"/>
      <c r="S73" s="11"/>
      <c r="T73"/>
      <c r="U73"/>
      <c r="V73"/>
      <c r="W73"/>
      <c r="X73"/>
      <c r="Y73"/>
      <c r="Z73"/>
      <c r="AA73"/>
    </row>
    <row r="74" spans="1:27" ht="12.75" customHeight="1">
      <c r="A74" s="2"/>
      <c r="B74" s="2"/>
      <c r="C74" s="2"/>
      <c r="D74" s="131"/>
      <c r="E74" s="36">
        <v>-88</v>
      </c>
      <c r="F74" s="121">
        <f>IF(F68=D66,D70,IF(F68=D70,D66,0))</f>
        <v>0</v>
      </c>
      <c r="G74" s="7">
        <f>IF(G68=E66,E70,IF(G68=E70,E66,0))</f>
        <v>0</v>
      </c>
      <c r="H74" s="41"/>
      <c r="I74" s="13" t="s">
        <v>71</v>
      </c>
      <c r="J74" s="13"/>
      <c r="K74" s="2"/>
      <c r="L74" s="2"/>
      <c r="M74" s="36">
        <v>-92</v>
      </c>
      <c r="N74" s="121">
        <f>IF(N69=L68,L70,IF(N69=L70,L68,0))</f>
        <v>0</v>
      </c>
      <c r="O74" s="7">
        <f>IF(O69=M68,M70,IF(O69=M70,M68,0))</f>
        <v>0</v>
      </c>
      <c r="P74" s="41"/>
      <c r="Q74" s="18"/>
      <c r="R74" s="68" t="s">
        <v>72</v>
      </c>
      <c r="S74" s="68"/>
      <c r="T74"/>
      <c r="U74"/>
      <c r="V74"/>
      <c r="W74"/>
      <c r="X74"/>
      <c r="Y74"/>
      <c r="Z74"/>
      <c r="AA74"/>
    </row>
    <row r="75" spans="1:27" ht="12.75" customHeight="1">
      <c r="A75" s="2"/>
      <c r="B75" s="2"/>
      <c r="C75" s="2"/>
      <c r="D75" s="2"/>
      <c r="E75" s="2"/>
      <c r="F75" s="2"/>
      <c r="G75" s="36">
        <v>-90</v>
      </c>
      <c r="H75" s="121">
        <f>IF(H73=F72,F74,IF(H73=F74,F72,0))</f>
        <v>0</v>
      </c>
      <c r="I75" s="3">
        <f>IF(I73=G72,G74,IF(I73=G74,G72,0))</f>
        <v>0</v>
      </c>
      <c r="J75" s="41"/>
      <c r="K75" s="2"/>
      <c r="L75" s="2"/>
      <c r="M75" s="2"/>
      <c r="N75" s="2"/>
      <c r="O75" s="36">
        <v>-94</v>
      </c>
      <c r="P75" s="121">
        <f>IF(P73=N72,N74,IF(P73=N74,N72,0))</f>
        <v>0</v>
      </c>
      <c r="Q75" s="3" t="str">
        <f>IF(Q73=O72,O74,IF(Q73=O74,O72,0))</f>
        <v>_</v>
      </c>
      <c r="R75" s="11"/>
      <c r="S75" s="11"/>
      <c r="T75"/>
      <c r="U75"/>
      <c r="V75"/>
      <c r="W75"/>
      <c r="X75"/>
      <c r="Y75"/>
      <c r="Z75"/>
      <c r="AA75"/>
    </row>
    <row r="76" spans="1:27" ht="12.75" customHeight="1">
      <c r="A76" s="2"/>
      <c r="B76" s="2"/>
      <c r="C76" s="2"/>
      <c r="D76" s="2"/>
      <c r="E76" s="12"/>
      <c r="F76" s="12"/>
      <c r="G76" s="2"/>
      <c r="H76" s="2"/>
      <c r="I76" s="13" t="s">
        <v>73</v>
      </c>
      <c r="J76" s="13"/>
      <c r="K76" s="2"/>
      <c r="L76" s="2"/>
      <c r="M76" s="12"/>
      <c r="N76" s="12"/>
      <c r="O76" s="2"/>
      <c r="P76" s="2"/>
      <c r="Q76" s="18"/>
      <c r="R76" s="68" t="s">
        <v>74</v>
      </c>
      <c r="S76" s="68"/>
      <c r="T76"/>
      <c r="U76"/>
      <c r="V76"/>
      <c r="W76"/>
      <c r="X76"/>
      <c r="Y76"/>
      <c r="Z76"/>
      <c r="AA76"/>
    </row>
    <row r="77" spans="1:2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7">
    <mergeCell ref="A1:S1"/>
    <mergeCell ref="A3:S3"/>
    <mergeCell ref="R24:S24"/>
    <mergeCell ref="R34:S34"/>
    <mergeCell ref="A2:S2"/>
    <mergeCell ref="R42:S42"/>
    <mergeCell ref="R50:S50"/>
    <mergeCell ref="R48:S48"/>
    <mergeCell ref="R46:S46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80">
      <selection activeCell="B66" sqref="B66"/>
    </sheetView>
  </sheetViews>
  <sheetFormatPr defaultColWidth="9.00390625" defaultRowHeight="12.75"/>
  <cols>
    <col min="1" max="1" width="9.125" style="26" customWidth="1"/>
    <col min="2" max="2" width="5.75390625" style="26" customWidth="1"/>
    <col min="3" max="4" width="25.75390625" style="0" customWidth="1"/>
    <col min="5" max="5" width="5.75390625" style="0" customWidth="1"/>
  </cols>
  <sheetData>
    <row r="1" spans="1:5" ht="12.75">
      <c r="A1" s="59" t="s">
        <v>19</v>
      </c>
      <c r="B1" s="72" t="s">
        <v>20</v>
      </c>
      <c r="C1" s="73"/>
      <c r="D1" s="70" t="s">
        <v>21</v>
      </c>
      <c r="E1" s="71"/>
    </row>
    <row r="2" spans="1:5" ht="12.75">
      <c r="A2" s="60">
        <v>33</v>
      </c>
      <c r="B2" s="135">
        <f>'М962'!D10</f>
        <v>0</v>
      </c>
      <c r="C2" s="27">
        <f>'М962'!E10</f>
        <v>0</v>
      </c>
      <c r="D2" s="28">
        <f>'М962'!C59</f>
        <v>0</v>
      </c>
      <c r="E2" s="136">
        <f>'М962'!B59</f>
        <v>0</v>
      </c>
    </row>
    <row r="3" spans="1:5" ht="12.75">
      <c r="A3" s="60">
        <v>34</v>
      </c>
      <c r="B3" s="135">
        <f>'М962'!D14</f>
        <v>0</v>
      </c>
      <c r="C3" s="27">
        <f>'М962'!E14</f>
        <v>0</v>
      </c>
      <c r="D3" s="28">
        <f>'М962'!C61</f>
        <v>0</v>
      </c>
      <c r="E3" s="136">
        <f>'М962'!B61</f>
        <v>0</v>
      </c>
    </row>
    <row r="4" spans="1:5" ht="12.75">
      <c r="A4" s="60">
        <v>35</v>
      </c>
      <c r="B4" s="135">
        <f>'М962'!D18</f>
        <v>0</v>
      </c>
      <c r="C4" s="27">
        <f>'М962'!E18</f>
        <v>0</v>
      </c>
      <c r="D4" s="28">
        <f>'М962'!C63</f>
        <v>0</v>
      </c>
      <c r="E4" s="136">
        <f>'М962'!B63</f>
        <v>0</v>
      </c>
    </row>
    <row r="5" spans="1:5" ht="12.75">
      <c r="A5" s="60">
        <v>37</v>
      </c>
      <c r="B5" s="135">
        <f>'М962'!D26</f>
        <v>0</v>
      </c>
      <c r="C5" s="27">
        <f>'М962'!E26</f>
        <v>0</v>
      </c>
      <c r="D5" s="28">
        <f>'М962'!C67</f>
        <v>0</v>
      </c>
      <c r="E5" s="136">
        <f>'М962'!B67</f>
        <v>0</v>
      </c>
    </row>
    <row r="6" spans="1:5" ht="12.75">
      <c r="A6" s="60">
        <v>38</v>
      </c>
      <c r="B6" s="135">
        <f>'М962'!D30</f>
        <v>0</v>
      </c>
      <c r="C6" s="27">
        <f>'М962'!E30</f>
        <v>0</v>
      </c>
      <c r="D6" s="28">
        <f>'М962'!C69</f>
        <v>0</v>
      </c>
      <c r="E6" s="136">
        <f>'М962'!B69</f>
        <v>0</v>
      </c>
    </row>
    <row r="7" spans="1:5" ht="12.75">
      <c r="A7" s="60">
        <v>41</v>
      </c>
      <c r="B7" s="135">
        <f>'М962'!F11</f>
        <v>5052</v>
      </c>
      <c r="C7" s="27" t="str">
        <f>'М962'!G11</f>
        <v>Ишкарин Ильвир</v>
      </c>
      <c r="D7" s="28">
        <f>'М962'!C40</f>
        <v>0</v>
      </c>
      <c r="E7" s="136">
        <f>'М962'!B40</f>
        <v>0</v>
      </c>
    </row>
    <row r="8" spans="1:5" ht="12.75">
      <c r="A8" s="60">
        <v>42</v>
      </c>
      <c r="B8" s="135">
        <f>'М962'!F15</f>
        <v>5693</v>
      </c>
      <c r="C8" s="27" t="str">
        <f>'М962'!G15</f>
        <v>Маннанов Артем</v>
      </c>
      <c r="D8" s="28">
        <f>'М962'!C42</f>
        <v>0</v>
      </c>
      <c r="E8" s="136">
        <f>'М962'!B42</f>
        <v>0</v>
      </c>
    </row>
    <row r="9" spans="1:5" ht="12.75">
      <c r="A9" s="60">
        <v>43</v>
      </c>
      <c r="B9" s="135">
        <f>'М962'!F19</f>
        <v>4849</v>
      </c>
      <c r="C9" s="27" t="str">
        <f>'М962'!G19</f>
        <v>Салимянов Руслан</v>
      </c>
      <c r="D9" s="28">
        <f>'М962'!C44</f>
        <v>0</v>
      </c>
      <c r="E9" s="136">
        <f>'М962'!B44</f>
        <v>0</v>
      </c>
    </row>
    <row r="10" spans="1:5" ht="12.75">
      <c r="A10" s="60">
        <v>45</v>
      </c>
      <c r="B10" s="135">
        <f>'М962'!F27</f>
        <v>5962</v>
      </c>
      <c r="C10" s="27" t="str">
        <f>'М962'!G27</f>
        <v>Абулаев Салават</v>
      </c>
      <c r="D10" s="28">
        <f>'М962'!C48</f>
        <v>0</v>
      </c>
      <c r="E10" s="136">
        <f>'М962'!B48</f>
        <v>0</v>
      </c>
    </row>
    <row r="11" spans="1:5" ht="12.75">
      <c r="A11" s="60">
        <v>46</v>
      </c>
      <c r="B11" s="135">
        <f>'М962'!F31</f>
        <v>4800</v>
      </c>
      <c r="C11" s="27" t="str">
        <f>'М962'!G31</f>
        <v>Рогачев Дмитрий</v>
      </c>
      <c r="D11" s="28">
        <f>'М962'!C50</f>
        <v>0</v>
      </c>
      <c r="E11" s="136">
        <f>'М962'!B50</f>
        <v>0</v>
      </c>
    </row>
    <row r="12" spans="1:5" ht="12.75">
      <c r="A12" s="60">
        <v>71</v>
      </c>
      <c r="B12" s="135">
        <f>'М962'!D39</f>
        <v>5606</v>
      </c>
      <c r="C12" s="27" t="str">
        <f>'М962'!E39</f>
        <v>Матвеев Антон</v>
      </c>
      <c r="D12" s="28">
        <f>'М962'!M51</f>
        <v>0</v>
      </c>
      <c r="E12" s="136">
        <f>'М962'!L51</f>
        <v>0</v>
      </c>
    </row>
    <row r="13" spans="1:5" ht="12.75">
      <c r="A13" s="60">
        <v>72</v>
      </c>
      <c r="B13" s="135">
        <f>'М962'!D43</f>
        <v>0</v>
      </c>
      <c r="C13" s="27">
        <f>'М962'!E43</f>
        <v>0</v>
      </c>
      <c r="D13" s="28">
        <f>'М962'!M53</f>
        <v>0</v>
      </c>
      <c r="E13" s="136">
        <f>'М962'!L53</f>
        <v>0</v>
      </c>
    </row>
    <row r="14" spans="1:5" ht="12.75">
      <c r="A14" s="60">
        <v>73</v>
      </c>
      <c r="B14" s="135">
        <f>'М962'!D47</f>
        <v>5744</v>
      </c>
      <c r="C14" s="27" t="str">
        <f>'М962'!E47</f>
        <v>Сайфутдинов Инзэр</v>
      </c>
      <c r="D14" s="28">
        <f>'М962'!M55</f>
        <v>0</v>
      </c>
      <c r="E14" s="136">
        <f>'М962'!L55</f>
        <v>0</v>
      </c>
    </row>
    <row r="15" spans="1:5" ht="12.75">
      <c r="A15" s="60">
        <v>74</v>
      </c>
      <c r="B15" s="135">
        <f>'М962'!D51</f>
        <v>5774</v>
      </c>
      <c r="C15" s="27" t="str">
        <f>'М962'!E51</f>
        <v>Мингазов Динар</v>
      </c>
      <c r="D15" s="28">
        <f>'М962'!M57</f>
        <v>0</v>
      </c>
      <c r="E15" s="136">
        <f>'М962'!L57</f>
        <v>0</v>
      </c>
    </row>
    <row r="16" spans="1:5" ht="12.75">
      <c r="A16" s="60">
        <v>75</v>
      </c>
      <c r="B16" s="135">
        <f>'М962'!F41</f>
        <v>5606</v>
      </c>
      <c r="C16" s="27" t="str">
        <f>'М962'!G41</f>
        <v>Матвеев Антон</v>
      </c>
      <c r="D16" s="28">
        <f>'М962'!G53</f>
        <v>0</v>
      </c>
      <c r="E16" s="136">
        <f>'М962'!F53</f>
        <v>0</v>
      </c>
    </row>
    <row r="17" spans="1:5" ht="12.75">
      <c r="A17" s="60">
        <v>78</v>
      </c>
      <c r="B17" s="135">
        <f>'М962'!H54</f>
        <v>5744</v>
      </c>
      <c r="C17" s="27" t="str">
        <f>'М962'!I54</f>
        <v>Сайфутдинов Инзэр</v>
      </c>
      <c r="D17" s="28">
        <f>'М962'!I56</f>
        <v>0</v>
      </c>
      <c r="E17" s="136">
        <f>'М962'!H56</f>
        <v>0</v>
      </c>
    </row>
    <row r="18" spans="1:5" ht="12.75">
      <c r="A18" s="60">
        <v>79</v>
      </c>
      <c r="B18" s="135">
        <f>'М962'!N52</f>
        <v>0</v>
      </c>
      <c r="C18" s="27">
        <f>'М962'!O52</f>
        <v>0</v>
      </c>
      <c r="D18" s="28">
        <f>'М962'!O59</f>
        <v>0</v>
      </c>
      <c r="E18" s="136">
        <f>'М962'!N59</f>
        <v>0</v>
      </c>
    </row>
    <row r="19" spans="1:5" ht="12.75">
      <c r="A19" s="60">
        <v>80</v>
      </c>
      <c r="B19" s="135">
        <f>'М962'!N56</f>
        <v>0</v>
      </c>
      <c r="C19" s="27">
        <f>'М962'!O56</f>
        <v>0</v>
      </c>
      <c r="D19" s="28">
        <f>'М962'!O61</f>
        <v>0</v>
      </c>
      <c r="E19" s="136">
        <f>'М962'!N61</f>
        <v>0</v>
      </c>
    </row>
    <row r="20" spans="1:5" ht="12.75">
      <c r="A20" s="60">
        <v>81</v>
      </c>
      <c r="B20" s="135">
        <f>'М962'!P54</f>
        <v>0</v>
      </c>
      <c r="C20" s="27">
        <f>'М962'!Q54</f>
        <v>0</v>
      </c>
      <c r="D20" s="28">
        <f>'М962'!Q58</f>
        <v>0</v>
      </c>
      <c r="E20" s="136">
        <f>'М962'!P58</f>
        <v>0</v>
      </c>
    </row>
    <row r="21" spans="1:5" ht="12.75">
      <c r="A21" s="60">
        <v>82</v>
      </c>
      <c r="B21" s="135">
        <f>'М962'!P60</f>
        <v>0</v>
      </c>
      <c r="C21" s="27">
        <f>'М962'!Q60</f>
        <v>0</v>
      </c>
      <c r="D21" s="28">
        <f>'М962'!Q62</f>
        <v>0</v>
      </c>
      <c r="E21" s="136">
        <f>'М962'!P62</f>
        <v>0</v>
      </c>
    </row>
    <row r="22" spans="1:5" ht="12.75">
      <c r="A22" s="60">
        <v>84</v>
      </c>
      <c r="B22" s="135">
        <f>'М962'!D62</f>
        <v>0</v>
      </c>
      <c r="C22" s="27">
        <f>'М962'!E62</f>
        <v>0</v>
      </c>
      <c r="D22" s="28">
        <f>'М962'!M66</f>
        <v>0</v>
      </c>
      <c r="E22" s="136">
        <f>'М962'!L66</f>
        <v>0</v>
      </c>
    </row>
    <row r="23" spans="1:5" ht="12.75">
      <c r="A23" s="60">
        <v>87</v>
      </c>
      <c r="B23" s="135">
        <f>'М962'!F60</f>
        <v>0</v>
      </c>
      <c r="C23" s="27">
        <f>'М962'!G60</f>
        <v>0</v>
      </c>
      <c r="D23" s="28">
        <f>'М962'!G72</f>
        <v>0</v>
      </c>
      <c r="E23" s="136">
        <f>'М962'!F72</f>
        <v>0</v>
      </c>
    </row>
    <row r="24" spans="1:5" ht="12.75">
      <c r="A24" s="60">
        <v>88</v>
      </c>
      <c r="B24" s="135">
        <f>'М962'!F68</f>
        <v>0</v>
      </c>
      <c r="C24" s="27">
        <f>'М962'!G68</f>
        <v>0</v>
      </c>
      <c r="D24" s="28">
        <f>'М962'!G74</f>
        <v>0</v>
      </c>
      <c r="E24" s="136">
        <f>'М962'!F74</f>
        <v>0</v>
      </c>
    </row>
    <row r="25" spans="1:5" ht="12.75">
      <c r="A25" s="60">
        <v>89</v>
      </c>
      <c r="B25" s="135">
        <f>'М962'!H64</f>
        <v>0</v>
      </c>
      <c r="C25" s="27">
        <f>'М962'!I64</f>
        <v>0</v>
      </c>
      <c r="D25" s="28">
        <f>'М962'!I70</f>
        <v>0</v>
      </c>
      <c r="E25" s="136">
        <f>'М962'!H70</f>
        <v>0</v>
      </c>
    </row>
    <row r="26" spans="1:5" ht="12.75">
      <c r="A26" s="60">
        <v>90</v>
      </c>
      <c r="B26" s="135">
        <f>'М962'!H73</f>
        <v>0</v>
      </c>
      <c r="C26" s="27">
        <f>'М962'!I73</f>
        <v>0</v>
      </c>
      <c r="D26" s="28">
        <f>'М962'!I75</f>
        <v>0</v>
      </c>
      <c r="E26" s="136">
        <f>'М962'!H75</f>
        <v>0</v>
      </c>
    </row>
    <row r="27" spans="1:5" ht="12.75">
      <c r="A27" s="60">
        <v>92</v>
      </c>
      <c r="B27" s="135">
        <f>'М962'!N69</f>
        <v>0</v>
      </c>
      <c r="C27" s="27">
        <f>'М962'!O69</f>
        <v>0</v>
      </c>
      <c r="D27" s="28">
        <f>'М962'!O74</f>
        <v>0</v>
      </c>
      <c r="E27" s="136">
        <f>'М962'!N74</f>
        <v>0</v>
      </c>
    </row>
    <row r="28" spans="1:5" ht="12.75">
      <c r="A28" s="60">
        <v>93</v>
      </c>
      <c r="B28" s="135">
        <f>'М962'!P67</f>
        <v>0</v>
      </c>
      <c r="C28" s="27">
        <f>'М962'!Q67</f>
        <v>0</v>
      </c>
      <c r="D28" s="28">
        <f>'М962'!Q71</f>
        <v>0</v>
      </c>
      <c r="E28" s="136">
        <f>'М962'!P71</f>
        <v>0</v>
      </c>
    </row>
    <row r="29" spans="1:5" ht="12.75">
      <c r="A29" s="60">
        <v>1</v>
      </c>
      <c r="B29" s="135">
        <f>'М961'!D6</f>
        <v>3481</v>
      </c>
      <c r="C29" s="27" t="str">
        <f>'М961'!E6</f>
        <v>Фоминых Илья</v>
      </c>
      <c r="D29" s="28" t="str">
        <f>'М962'!C5</f>
        <v>_</v>
      </c>
      <c r="E29" s="136">
        <f>'М962'!B5</f>
        <v>0</v>
      </c>
    </row>
    <row r="30" spans="1:5" ht="12.75">
      <c r="A30" s="60">
        <v>3</v>
      </c>
      <c r="B30" s="135">
        <f>'М961'!D14</f>
        <v>4800</v>
      </c>
      <c r="C30" s="27" t="str">
        <f>'М961'!E14</f>
        <v>Рогачев Дмитрий</v>
      </c>
      <c r="D30" s="28" t="str">
        <f>'М962'!C9</f>
        <v>_</v>
      </c>
      <c r="E30" s="136">
        <f>'М962'!B9</f>
        <v>0</v>
      </c>
    </row>
    <row r="31" spans="1:5" ht="12.75">
      <c r="A31" s="60">
        <v>4</v>
      </c>
      <c r="B31" s="135">
        <f>'М961'!D18</f>
        <v>5141</v>
      </c>
      <c r="C31" s="27" t="str">
        <f>'М961'!E18</f>
        <v>Крылов Алексей</v>
      </c>
      <c r="D31" s="28" t="str">
        <f>'М962'!C11</f>
        <v>_</v>
      </c>
      <c r="E31" s="136">
        <f>'М962'!B11</f>
        <v>0</v>
      </c>
    </row>
    <row r="32" spans="1:5" ht="12.75">
      <c r="A32" s="60">
        <v>5</v>
      </c>
      <c r="B32" s="135">
        <f>'М961'!D22</f>
        <v>5962</v>
      </c>
      <c r="C32" s="27" t="str">
        <f>'М961'!E22</f>
        <v>Абулаев Салават</v>
      </c>
      <c r="D32" s="28" t="str">
        <f>'М962'!C13</f>
        <v>_</v>
      </c>
      <c r="E32" s="136">
        <f>'М962'!B13</f>
        <v>0</v>
      </c>
    </row>
    <row r="33" spans="1:5" ht="12.75">
      <c r="A33" s="60">
        <v>6</v>
      </c>
      <c r="B33" s="135">
        <f>'М961'!D26</f>
        <v>3479</v>
      </c>
      <c r="C33" s="27" t="str">
        <f>'М961'!E26</f>
        <v>Клементьев Роман</v>
      </c>
      <c r="D33" s="28" t="str">
        <f>'М962'!C15</f>
        <v>_</v>
      </c>
      <c r="E33" s="136">
        <f>'М962'!B15</f>
        <v>0</v>
      </c>
    </row>
    <row r="34" spans="1:5" ht="12.75">
      <c r="A34" s="60">
        <v>7</v>
      </c>
      <c r="B34" s="135">
        <f>'М961'!D30</f>
        <v>4219</v>
      </c>
      <c r="C34" s="27" t="str">
        <f>'М961'!E30</f>
        <v>Байрашев Игорь</v>
      </c>
      <c r="D34" s="28" t="str">
        <f>'М962'!C17</f>
        <v>_</v>
      </c>
      <c r="E34" s="136">
        <f>'М962'!B17</f>
        <v>0</v>
      </c>
    </row>
    <row r="35" spans="1:5" ht="12.75">
      <c r="A35" s="60">
        <v>8</v>
      </c>
      <c r="B35" s="135">
        <f>'М961'!D34</f>
        <v>4423</v>
      </c>
      <c r="C35" s="27" t="str">
        <f>'М961'!E34</f>
        <v>Коврижников Максим</v>
      </c>
      <c r="D35" s="28" t="str">
        <f>'М962'!C19</f>
        <v>_</v>
      </c>
      <c r="E35" s="136">
        <f>'М962'!B19</f>
        <v>0</v>
      </c>
    </row>
    <row r="36" spans="1:5" ht="12.75">
      <c r="A36" s="60">
        <v>9</v>
      </c>
      <c r="B36" s="135">
        <f>'М961'!D38</f>
        <v>4473</v>
      </c>
      <c r="C36" s="27" t="str">
        <f>'М961'!E38</f>
        <v>Смирнов Андрей</v>
      </c>
      <c r="D36" s="28" t="str">
        <f>'М962'!C21</f>
        <v>_</v>
      </c>
      <c r="E36" s="136">
        <f>'М962'!B21</f>
        <v>0</v>
      </c>
    </row>
    <row r="37" spans="1:5" ht="12.75">
      <c r="A37" s="60">
        <v>11</v>
      </c>
      <c r="B37" s="135">
        <f>'М961'!D46</f>
        <v>5693</v>
      </c>
      <c r="C37" s="27" t="str">
        <f>'М961'!E46</f>
        <v>Маннанов Артем</v>
      </c>
      <c r="D37" s="28" t="str">
        <f>'М962'!C25</f>
        <v>_</v>
      </c>
      <c r="E37" s="136">
        <f>'М962'!B25</f>
        <v>0</v>
      </c>
    </row>
    <row r="38" spans="1:5" ht="12.75">
      <c r="A38" s="60">
        <v>12</v>
      </c>
      <c r="B38" s="135">
        <f>'М961'!D50</f>
        <v>4556</v>
      </c>
      <c r="C38" s="27" t="str">
        <f>'М961'!E50</f>
        <v>Хафизов Булат</v>
      </c>
      <c r="D38" s="28" t="str">
        <f>'М962'!C27</f>
        <v>_</v>
      </c>
      <c r="E38" s="136">
        <f>'М962'!B27</f>
        <v>0</v>
      </c>
    </row>
    <row r="39" spans="1:5" ht="12.75">
      <c r="A39" s="60">
        <v>13</v>
      </c>
      <c r="B39" s="135">
        <f>'М961'!D54</f>
        <v>3884</v>
      </c>
      <c r="C39" s="27" t="str">
        <f>'М961'!E54</f>
        <v>Маркелов Николай</v>
      </c>
      <c r="D39" s="28" t="str">
        <f>'М962'!C29</f>
        <v>_</v>
      </c>
      <c r="E39" s="136">
        <f>'М962'!B29</f>
        <v>0</v>
      </c>
    </row>
    <row r="40" spans="1:5" ht="12.75">
      <c r="A40" s="60">
        <v>14</v>
      </c>
      <c r="B40" s="135">
        <f>'М961'!D58</f>
        <v>5052</v>
      </c>
      <c r="C40" s="27" t="str">
        <f>'М961'!E58</f>
        <v>Ишкарин Ильвир</v>
      </c>
      <c r="D40" s="28" t="str">
        <f>'М962'!C31</f>
        <v>_</v>
      </c>
      <c r="E40" s="136">
        <f>'М962'!B31</f>
        <v>0</v>
      </c>
    </row>
    <row r="41" spans="1:5" ht="12.75">
      <c r="A41" s="60">
        <v>16</v>
      </c>
      <c r="B41" s="135">
        <f>'М961'!D66</f>
        <v>4200</v>
      </c>
      <c r="C41" s="27" t="str">
        <f>'М961'!E66</f>
        <v>Исмайлов Азамат</v>
      </c>
      <c r="D41" s="28" t="str">
        <f>'М962'!C35</f>
        <v>_</v>
      </c>
      <c r="E41" s="136">
        <f>'М962'!B35</f>
        <v>0</v>
      </c>
    </row>
    <row r="42" spans="1:5" ht="12.75">
      <c r="A42" s="60">
        <v>32</v>
      </c>
      <c r="B42" s="135">
        <f>'М962'!D6</f>
        <v>5606</v>
      </c>
      <c r="C42" s="27" t="str">
        <f>'М962'!E6</f>
        <v>Матвеев Антон</v>
      </c>
      <c r="D42" s="28" t="str">
        <f>'М962'!C57</f>
        <v>_</v>
      </c>
      <c r="E42" s="136">
        <f>'М962'!B57</f>
        <v>0</v>
      </c>
    </row>
    <row r="43" spans="1:5" ht="12.75">
      <c r="A43" s="60">
        <v>36</v>
      </c>
      <c r="B43" s="135">
        <f>'М962'!D22</f>
        <v>5744</v>
      </c>
      <c r="C43" s="27" t="str">
        <f>'М962'!E22</f>
        <v>Сайфутдинов Инзэр</v>
      </c>
      <c r="D43" s="28" t="str">
        <f>'М962'!C65</f>
        <v>_</v>
      </c>
      <c r="E43" s="136">
        <f>'М962'!B65</f>
        <v>0</v>
      </c>
    </row>
    <row r="44" spans="1:5" ht="12.75">
      <c r="A44" s="60">
        <v>39</v>
      </c>
      <c r="B44" s="135">
        <f>'М962'!D34</f>
        <v>5774</v>
      </c>
      <c r="C44" s="27" t="str">
        <f>'М962'!E34</f>
        <v>Мингазов Динар</v>
      </c>
      <c r="D44" s="28" t="str">
        <f>'М962'!C71</f>
        <v>_</v>
      </c>
      <c r="E44" s="136">
        <f>'М962'!B71</f>
        <v>0</v>
      </c>
    </row>
    <row r="45" spans="1:5" ht="12.75">
      <c r="A45" s="60">
        <v>83</v>
      </c>
      <c r="B45" s="135">
        <f>'М962'!D58</f>
        <v>0</v>
      </c>
      <c r="C45" s="27">
        <f>'М962'!E58</f>
        <v>0</v>
      </c>
      <c r="D45" s="28" t="str">
        <f>'М962'!M64</f>
        <v>_</v>
      </c>
      <c r="E45" s="136">
        <f>'М962'!L64</f>
        <v>0</v>
      </c>
    </row>
    <row r="46" spans="1:5" ht="12.75">
      <c r="A46" s="60">
        <v>85</v>
      </c>
      <c r="B46" s="135">
        <f>'М962'!D66</f>
        <v>0</v>
      </c>
      <c r="C46" s="27">
        <f>'М962'!E66</f>
        <v>0</v>
      </c>
      <c r="D46" s="28" t="str">
        <f>'М962'!M68</f>
        <v>_</v>
      </c>
      <c r="E46" s="136">
        <f>'М962'!L68</f>
        <v>0</v>
      </c>
    </row>
    <row r="47" spans="1:5" ht="12.75">
      <c r="A47" s="60">
        <v>86</v>
      </c>
      <c r="B47" s="135">
        <f>'М962'!D70</f>
        <v>0</v>
      </c>
      <c r="C47" s="27">
        <f>'М962'!E70</f>
        <v>0</v>
      </c>
      <c r="D47" s="28" t="str">
        <f>'М962'!M70</f>
        <v>_</v>
      </c>
      <c r="E47" s="136">
        <f>'М962'!L70</f>
        <v>0</v>
      </c>
    </row>
    <row r="48" spans="1:5" ht="12.75">
      <c r="A48" s="60">
        <v>91</v>
      </c>
      <c r="B48" s="135">
        <f>'М962'!N65</f>
        <v>0</v>
      </c>
      <c r="C48" s="27">
        <f>'М962'!O65</f>
        <v>0</v>
      </c>
      <c r="D48" s="28" t="str">
        <f>'М962'!O72</f>
        <v>_</v>
      </c>
      <c r="E48" s="136">
        <f>'М962'!N72</f>
        <v>0</v>
      </c>
    </row>
    <row r="49" spans="1:5" ht="12.75">
      <c r="A49" s="60">
        <v>94</v>
      </c>
      <c r="B49" s="135">
        <f>'М962'!P73</f>
        <v>0</v>
      </c>
      <c r="C49" s="27">
        <f>'М962'!Q73</f>
        <v>0</v>
      </c>
      <c r="D49" s="28" t="str">
        <f>'М962'!Q75</f>
        <v>_</v>
      </c>
      <c r="E49" s="136">
        <f>'М962'!P75</f>
        <v>0</v>
      </c>
    </row>
    <row r="50" spans="1:5" ht="12.75">
      <c r="A50" s="60">
        <v>48</v>
      </c>
      <c r="B50" s="135">
        <f>'М962'!H9</f>
        <v>5470</v>
      </c>
      <c r="C50" s="27" t="str">
        <f>'М962'!I9</f>
        <v>Абсалямов Родион</v>
      </c>
      <c r="D50" s="28" t="str">
        <f>'М962'!M38</f>
        <v>Ишкарин Ильвир</v>
      </c>
      <c r="E50" s="136">
        <f>'М962'!L38</f>
        <v>5052</v>
      </c>
    </row>
    <row r="51" spans="1:5" ht="12.75">
      <c r="A51" s="60">
        <v>40</v>
      </c>
      <c r="B51" s="135">
        <f>'М962'!F7</f>
        <v>5470</v>
      </c>
      <c r="C51" s="27" t="str">
        <f>'М962'!G7</f>
        <v>Абсалямов Родион</v>
      </c>
      <c r="D51" s="28" t="str">
        <f>'М962'!C38</f>
        <v>Матвеев Антон</v>
      </c>
      <c r="E51" s="136">
        <f>'М962'!B38</f>
        <v>5606</v>
      </c>
    </row>
    <row r="52" spans="1:5" ht="12.75">
      <c r="A52" s="60">
        <v>15</v>
      </c>
      <c r="B52" s="135">
        <f>'М961'!D62</f>
        <v>5470</v>
      </c>
      <c r="C52" s="27" t="str">
        <f>'М961'!E62</f>
        <v>Абсалямов Родион</v>
      </c>
      <c r="D52" s="28" t="str">
        <f>'М962'!C33</f>
        <v>Мингазов Динар</v>
      </c>
      <c r="E52" s="136">
        <f>'М962'!B33</f>
        <v>5774</v>
      </c>
    </row>
    <row r="53" spans="1:5" ht="12.75">
      <c r="A53" s="60">
        <v>66</v>
      </c>
      <c r="B53" s="135">
        <f>'М961'!L73</f>
        <v>5470</v>
      </c>
      <c r="C53" s="27" t="str">
        <f>'М961'!M73</f>
        <v>Абсалямов Родион</v>
      </c>
      <c r="D53" s="28" t="str">
        <f>'М961'!M75</f>
        <v>Хафизов Булат</v>
      </c>
      <c r="E53" s="136">
        <f>'М961'!L75</f>
        <v>4556</v>
      </c>
    </row>
    <row r="54" spans="1:5" ht="12.75">
      <c r="A54" s="60">
        <v>50</v>
      </c>
      <c r="B54" s="135">
        <f>'М962'!H25</f>
        <v>5962</v>
      </c>
      <c r="C54" s="27" t="str">
        <f>'М962'!I25</f>
        <v>Абулаев Салават</v>
      </c>
      <c r="D54" s="28" t="str">
        <f>'М962'!M42</f>
        <v>Байрашев Игорь</v>
      </c>
      <c r="E54" s="136">
        <f>'М962'!L42</f>
        <v>4219</v>
      </c>
    </row>
    <row r="55" spans="1:5" ht="12.75">
      <c r="A55" s="60">
        <v>54</v>
      </c>
      <c r="B55" s="135">
        <f>'М962'!J23</f>
        <v>5962</v>
      </c>
      <c r="C55" s="27" t="str">
        <f>'М962'!K23</f>
        <v>Абулаев Салават</v>
      </c>
      <c r="D55" s="28" t="str">
        <f>'М961'!C73</f>
        <v>Хафизов Булат</v>
      </c>
      <c r="E55" s="136">
        <f>'М961'!B73</f>
        <v>4556</v>
      </c>
    </row>
    <row r="56" spans="1:5" ht="12.75">
      <c r="A56" s="60">
        <v>68</v>
      </c>
      <c r="B56" s="135">
        <f>'М962'!N43</f>
        <v>4219</v>
      </c>
      <c r="C56" s="27" t="str">
        <f>'М962'!O43</f>
        <v>Байрашев Игорь</v>
      </c>
      <c r="D56" s="28" t="str">
        <f>'М962'!O48</f>
        <v>Насыров Эмиль</v>
      </c>
      <c r="E56" s="136">
        <f>'М962'!N48</f>
        <v>5700</v>
      </c>
    </row>
    <row r="57" spans="1:5" ht="12.75">
      <c r="A57" s="60">
        <v>44</v>
      </c>
      <c r="B57" s="135">
        <f>'М962'!F23</f>
        <v>4219</v>
      </c>
      <c r="C57" s="27" t="str">
        <f>'М962'!G23</f>
        <v>Байрашев Игорь</v>
      </c>
      <c r="D57" s="28" t="str">
        <f>'М962'!C46</f>
        <v>Сайфутдинов Инзэр</v>
      </c>
      <c r="E57" s="136">
        <f>'М962'!B46</f>
        <v>5744</v>
      </c>
    </row>
    <row r="58" spans="1:5" ht="12.75">
      <c r="A58" s="60">
        <v>69</v>
      </c>
      <c r="B58" s="135">
        <f>'М962'!P41</f>
        <v>4219</v>
      </c>
      <c r="C58" s="27" t="str">
        <f>'М962'!Q41</f>
        <v>Байрашев Игорь</v>
      </c>
      <c r="D58" s="28" t="str">
        <f>'М962'!Q45</f>
        <v>Салимянов Руслан</v>
      </c>
      <c r="E58" s="136">
        <f>'М962'!P45</f>
        <v>4849</v>
      </c>
    </row>
    <row r="59" spans="1:5" ht="12.75">
      <c r="A59" s="60">
        <v>24</v>
      </c>
      <c r="B59" s="135">
        <f>'М961'!F64</f>
        <v>4200</v>
      </c>
      <c r="C59" s="27" t="str">
        <f>'М961'!G64</f>
        <v>Исмайлов Азамат</v>
      </c>
      <c r="D59" s="28" t="str">
        <f>'М962'!E8</f>
        <v>Абсалямов Родион</v>
      </c>
      <c r="E59" s="136">
        <f>'М962'!D8</f>
        <v>5470</v>
      </c>
    </row>
    <row r="60" spans="1:5" ht="12.75">
      <c r="A60" s="60">
        <v>57</v>
      </c>
      <c r="B60" s="135">
        <f>'М962'!L27</f>
        <v>4200</v>
      </c>
      <c r="C60" s="27" t="str">
        <f>'М962'!M27</f>
        <v>Исмайлов Азамат</v>
      </c>
      <c r="D60" s="28" t="str">
        <f>'М961'!K69</f>
        <v>Абулаев Салават</v>
      </c>
      <c r="E60" s="136">
        <f>'М961'!J69</f>
        <v>5962</v>
      </c>
    </row>
    <row r="61" spans="1:5" ht="12.75">
      <c r="A61" s="60">
        <v>59</v>
      </c>
      <c r="B61" s="135">
        <f>'М962'!N31</f>
        <v>4200</v>
      </c>
      <c r="C61" s="27" t="str">
        <f>'М962'!O31</f>
        <v>Исмайлов Азамат</v>
      </c>
      <c r="D61" s="28" t="str">
        <f>'М961'!K64</f>
        <v>Коврижников Максим</v>
      </c>
      <c r="E61" s="136">
        <f>'М961'!J64</f>
        <v>4423</v>
      </c>
    </row>
    <row r="62" spans="1:5" ht="12.75">
      <c r="A62" s="60">
        <v>55</v>
      </c>
      <c r="B62" s="135">
        <f>'М962'!J31</f>
        <v>4200</v>
      </c>
      <c r="C62" s="27" t="str">
        <f>'М962'!K31</f>
        <v>Исмайлов Азамат</v>
      </c>
      <c r="D62" s="28" t="str">
        <f>'М961'!C75</f>
        <v>Рогачев Дмитрий</v>
      </c>
      <c r="E62" s="136">
        <f>'М961'!B75</f>
        <v>4800</v>
      </c>
    </row>
    <row r="63" spans="1:5" ht="12.75">
      <c r="A63" s="60">
        <v>19</v>
      </c>
      <c r="B63" s="135">
        <f>'М961'!F24</f>
        <v>3479</v>
      </c>
      <c r="C63" s="27" t="str">
        <f>'М961'!G24</f>
        <v>Клементьев Роман</v>
      </c>
      <c r="D63" s="28" t="str">
        <f>'М962'!E28</f>
        <v>Абулаев Салават</v>
      </c>
      <c r="E63" s="136">
        <f>'М962'!D28</f>
        <v>5962</v>
      </c>
    </row>
    <row r="64" spans="1:5" ht="12.75">
      <c r="A64" s="60">
        <v>60</v>
      </c>
      <c r="B64" s="135">
        <f>'М962'!P23</f>
        <v>3479</v>
      </c>
      <c r="C64" s="27" t="str">
        <f>'М962'!Q23</f>
        <v>Клементьев Роман</v>
      </c>
      <c r="D64" s="28" t="str">
        <f>'М962'!Q33</f>
        <v>Исмайлов Азамат</v>
      </c>
      <c r="E64" s="136">
        <f>'М962'!P33</f>
        <v>4200</v>
      </c>
    </row>
    <row r="65" spans="1:5" ht="12.75">
      <c r="A65" s="60">
        <v>56</v>
      </c>
      <c r="B65" s="135">
        <f>'М962'!L11</f>
        <v>3479</v>
      </c>
      <c r="C65" s="27" t="str">
        <f>'М962'!M11</f>
        <v>Клементьев Роман</v>
      </c>
      <c r="D65" s="28" t="str">
        <f>'М961'!K67</f>
        <v>Крылов Алексей</v>
      </c>
      <c r="E65" s="136">
        <f>'М961'!J67</f>
        <v>5141</v>
      </c>
    </row>
    <row r="66" spans="1:5" ht="12.75">
      <c r="A66" s="60">
        <v>53</v>
      </c>
      <c r="B66" s="135">
        <f>'М962'!J15</f>
        <v>3479</v>
      </c>
      <c r="C66" s="27" t="str">
        <f>'М962'!K15</f>
        <v>Клементьев Роман</v>
      </c>
      <c r="D66" s="28" t="str">
        <f>'М961'!C71</f>
        <v>Маннанов Артем</v>
      </c>
      <c r="E66" s="136">
        <f>'М961'!B71</f>
        <v>5693</v>
      </c>
    </row>
    <row r="67" spans="1:5" ht="12.75">
      <c r="A67" s="60">
        <v>58</v>
      </c>
      <c r="B67" s="135">
        <f>'М962'!N15</f>
        <v>3479</v>
      </c>
      <c r="C67" s="27" t="str">
        <f>'М962'!O15</f>
        <v>Клементьев Роман</v>
      </c>
      <c r="D67" s="28" t="str">
        <f>'М961'!K62</f>
        <v>Смирнов Андрей</v>
      </c>
      <c r="E67" s="136">
        <f>'М961'!J62</f>
        <v>4473</v>
      </c>
    </row>
    <row r="68" spans="1:5" ht="12.75">
      <c r="A68" s="60">
        <v>20</v>
      </c>
      <c r="B68" s="135">
        <f>'М961'!F32</f>
        <v>4423</v>
      </c>
      <c r="C68" s="27" t="str">
        <f>'М961'!G32</f>
        <v>Коврижников Максим</v>
      </c>
      <c r="D68" s="28" t="str">
        <f>'М962'!E24</f>
        <v>Байрашев Игорь</v>
      </c>
      <c r="E68" s="136">
        <f>'М962'!D24</f>
        <v>4219</v>
      </c>
    </row>
    <row r="69" spans="1:5" ht="12.75">
      <c r="A69" s="60">
        <v>26</v>
      </c>
      <c r="B69" s="135">
        <f>'М961'!H28</f>
        <v>4423</v>
      </c>
      <c r="C69" s="27" t="str">
        <f>'М961'!I28</f>
        <v>Коврижников Максим</v>
      </c>
      <c r="D69" s="28" t="str">
        <f>'М962'!I13</f>
        <v>Клементьев Роман</v>
      </c>
      <c r="E69" s="136">
        <f>'М962'!H13</f>
        <v>3479</v>
      </c>
    </row>
    <row r="70" spans="1:5" ht="12.75">
      <c r="A70" s="60">
        <v>52</v>
      </c>
      <c r="B70" s="135">
        <f>'М962'!J7</f>
        <v>5141</v>
      </c>
      <c r="C70" s="27" t="str">
        <f>'М962'!K7</f>
        <v>Крылов Алексей</v>
      </c>
      <c r="D70" s="28" t="str">
        <f>'М961'!C69</f>
        <v>Абсалямов Родион</v>
      </c>
      <c r="E70" s="136">
        <f>'М961'!B69</f>
        <v>5470</v>
      </c>
    </row>
    <row r="71" spans="1:5" ht="12.75">
      <c r="A71" s="60">
        <v>62</v>
      </c>
      <c r="B71" s="135">
        <f>'М961'!L68</f>
        <v>5141</v>
      </c>
      <c r="C71" s="27" t="str">
        <f>'М961'!M68</f>
        <v>Крылов Алексей</v>
      </c>
      <c r="D71" s="28" t="str">
        <f>'М961'!M70</f>
        <v>Абулаев Салават</v>
      </c>
      <c r="E71" s="136">
        <f>'М961'!L70</f>
        <v>5962</v>
      </c>
    </row>
    <row r="72" spans="1:5" ht="12.75">
      <c r="A72" s="60">
        <v>18</v>
      </c>
      <c r="B72" s="135">
        <f>'М961'!F16</f>
        <v>5141</v>
      </c>
      <c r="C72" s="27" t="str">
        <f>'М961'!G16</f>
        <v>Крылов Алексей</v>
      </c>
      <c r="D72" s="28" t="str">
        <f>'М962'!E32</f>
        <v>Рогачев Дмитрий</v>
      </c>
      <c r="E72" s="136">
        <f>'М962'!D32</f>
        <v>4800</v>
      </c>
    </row>
    <row r="73" spans="1:5" ht="12.75">
      <c r="A73" s="60">
        <v>63</v>
      </c>
      <c r="B73" s="135">
        <f>'М961'!D70</f>
        <v>5693</v>
      </c>
      <c r="C73" s="27" t="str">
        <f>'М961'!E70</f>
        <v>Маннанов Артем</v>
      </c>
      <c r="D73" s="28" t="str">
        <f>'М961'!K72</f>
        <v>Абсалямов Родион</v>
      </c>
      <c r="E73" s="136">
        <f>'М961'!J72</f>
        <v>5470</v>
      </c>
    </row>
    <row r="74" spans="1:5" ht="12.75">
      <c r="A74" s="60">
        <v>49</v>
      </c>
      <c r="B74" s="135">
        <f>'М962'!H17</f>
        <v>5693</v>
      </c>
      <c r="C74" s="27" t="str">
        <f>'М962'!I17</f>
        <v>Маннанов Артем</v>
      </c>
      <c r="D74" s="28" t="str">
        <f>'М962'!M40</f>
        <v>Салимянов Руслан</v>
      </c>
      <c r="E74" s="136">
        <f>'М962'!L40</f>
        <v>4849</v>
      </c>
    </row>
    <row r="75" spans="1:5" ht="12.75">
      <c r="A75" s="60">
        <v>28</v>
      </c>
      <c r="B75" s="135">
        <f>'М961'!H60</f>
        <v>3884</v>
      </c>
      <c r="C75" s="27" t="str">
        <f>'М961'!I60</f>
        <v>Маркелов Николай</v>
      </c>
      <c r="D75" s="28" t="str">
        <f>'М962'!I29</f>
        <v>Исмайлов Азамат</v>
      </c>
      <c r="E75" s="136">
        <f>'М962'!H29</f>
        <v>4200</v>
      </c>
    </row>
    <row r="76" spans="1:5" ht="12.75">
      <c r="A76" s="60">
        <v>23</v>
      </c>
      <c r="B76" s="135">
        <f>'М961'!F56</f>
        <v>3884</v>
      </c>
      <c r="C76" s="27" t="str">
        <f>'М961'!G56</f>
        <v>Маркелов Николай</v>
      </c>
      <c r="D76" s="28" t="str">
        <f>'М962'!E12</f>
        <v>Ишкарин Ильвир</v>
      </c>
      <c r="E76" s="136">
        <f>'М962'!D12</f>
        <v>5052</v>
      </c>
    </row>
    <row r="77" spans="1:5" ht="12.75">
      <c r="A77" s="60">
        <v>30</v>
      </c>
      <c r="B77" s="135">
        <f>'М961'!J52</f>
        <v>3884</v>
      </c>
      <c r="C77" s="27" t="str">
        <f>'М961'!K52</f>
        <v>Маркелов Николай</v>
      </c>
      <c r="D77" s="28" t="str">
        <f>'М962'!M19</f>
        <v>Смирнов Андрей</v>
      </c>
      <c r="E77" s="136">
        <f>'М962'!L19</f>
        <v>4473</v>
      </c>
    </row>
    <row r="78" spans="1:5" ht="12.75">
      <c r="A78" s="60">
        <v>77</v>
      </c>
      <c r="B78" s="135">
        <f>'М962'!H45</f>
        <v>5606</v>
      </c>
      <c r="C78" s="27" t="str">
        <f>'М962'!I45</f>
        <v>Матвеев Антон</v>
      </c>
      <c r="D78" s="28" t="str">
        <f>'М962'!I51</f>
        <v>Мингазов Динар</v>
      </c>
      <c r="E78" s="136">
        <f>'М962'!H51</f>
        <v>5774</v>
      </c>
    </row>
    <row r="79" spans="1:5" ht="12.75">
      <c r="A79" s="60">
        <v>76</v>
      </c>
      <c r="B79" s="135">
        <f>'М962'!F49</f>
        <v>5774</v>
      </c>
      <c r="C79" s="27" t="str">
        <f>'М962'!G49</f>
        <v>Мингазов Динар</v>
      </c>
      <c r="D79" s="28" t="str">
        <f>'М962'!G55</f>
        <v>Сайфутдинов Инзэр</v>
      </c>
      <c r="E79" s="136">
        <f>'М962'!F55</f>
        <v>5744</v>
      </c>
    </row>
    <row r="80" spans="1:5" ht="12.75">
      <c r="A80" s="60">
        <v>70</v>
      </c>
      <c r="B80" s="135">
        <f>'М962'!P47</f>
        <v>5700</v>
      </c>
      <c r="C80" s="27" t="str">
        <f>'М962'!Q47</f>
        <v>Насыров Эмиль</v>
      </c>
      <c r="D80" s="28" t="str">
        <f>'М962'!Q49</f>
        <v>Ишкарин Ильвир</v>
      </c>
      <c r="E80" s="136">
        <f>'М962'!P49</f>
        <v>5052</v>
      </c>
    </row>
    <row r="81" spans="1:5" ht="12.75">
      <c r="A81" s="60">
        <v>2</v>
      </c>
      <c r="B81" s="135">
        <f>'М961'!D10</f>
        <v>5700</v>
      </c>
      <c r="C81" s="27" t="str">
        <f>'М961'!E10</f>
        <v>Насыров Эмиль</v>
      </c>
      <c r="D81" s="28" t="str">
        <f>'М962'!C7</f>
        <v>Матвеев Антон</v>
      </c>
      <c r="E81" s="136">
        <f>'М962'!B7</f>
        <v>5606</v>
      </c>
    </row>
    <row r="82" spans="1:5" ht="12.75">
      <c r="A82" s="60">
        <v>47</v>
      </c>
      <c r="B82" s="135">
        <f>'М962'!F35</f>
        <v>5700</v>
      </c>
      <c r="C82" s="27" t="str">
        <f>'М962'!G35</f>
        <v>Насыров Эмиль</v>
      </c>
      <c r="D82" s="28" t="str">
        <f>'М962'!C52</f>
        <v>Мингазов Динар</v>
      </c>
      <c r="E82" s="136">
        <f>'М962'!B52</f>
        <v>5774</v>
      </c>
    </row>
    <row r="83" spans="1:5" ht="12.75">
      <c r="A83" s="60">
        <v>65</v>
      </c>
      <c r="B83" s="135">
        <f>'М961'!F72</f>
        <v>4800</v>
      </c>
      <c r="C83" s="27" t="str">
        <f>'М961'!G72</f>
        <v>Рогачев Дмитрий</v>
      </c>
      <c r="D83" s="28" t="str">
        <f>'М961'!G75</f>
        <v>Маннанов Артем</v>
      </c>
      <c r="E83" s="136">
        <f>'М961'!F75</f>
        <v>5693</v>
      </c>
    </row>
    <row r="84" spans="1:5" ht="12.75">
      <c r="A84" s="60">
        <v>51</v>
      </c>
      <c r="B84" s="135">
        <f>'М962'!H33</f>
        <v>4800</v>
      </c>
      <c r="C84" s="27" t="str">
        <f>'М962'!I33</f>
        <v>Рогачев Дмитрий</v>
      </c>
      <c r="D84" s="28" t="str">
        <f>'М962'!M44</f>
        <v>Насыров Эмиль</v>
      </c>
      <c r="E84" s="136">
        <f>'М962'!L44</f>
        <v>5700</v>
      </c>
    </row>
    <row r="85" spans="1:5" ht="12.75">
      <c r="A85" s="60">
        <v>64</v>
      </c>
      <c r="B85" s="135">
        <f>'М961'!D74</f>
        <v>4800</v>
      </c>
      <c r="C85" s="27" t="str">
        <f>'М961'!E74</f>
        <v>Рогачев Дмитрий</v>
      </c>
      <c r="D85" s="28" t="str">
        <f>'М961'!K74</f>
        <v>Хафизов Булат</v>
      </c>
      <c r="E85" s="136">
        <f>'М961'!J74</f>
        <v>4556</v>
      </c>
    </row>
    <row r="86" spans="1:5" ht="12.75">
      <c r="A86" s="60">
        <v>67</v>
      </c>
      <c r="B86" s="135">
        <f>'М962'!N39</f>
        <v>4849</v>
      </c>
      <c r="C86" s="27" t="str">
        <f>'М962'!O39</f>
        <v>Салимянов Руслан</v>
      </c>
      <c r="D86" s="28" t="str">
        <f>'М962'!O46</f>
        <v>Ишкарин Ильвир</v>
      </c>
      <c r="E86" s="136">
        <f>'М962'!N46</f>
        <v>5052</v>
      </c>
    </row>
    <row r="87" spans="1:5" ht="12.75">
      <c r="A87" s="60">
        <v>10</v>
      </c>
      <c r="B87" s="135">
        <f>'М961'!D42</f>
        <v>4849</v>
      </c>
      <c r="C87" s="27" t="str">
        <f>'М961'!E42</f>
        <v>Салимянов Руслан</v>
      </c>
      <c r="D87" s="28" t="str">
        <f>'М962'!C23</f>
        <v>Сайфутдинов Инзэр</v>
      </c>
      <c r="E87" s="136">
        <f>'М962'!B23</f>
        <v>5744</v>
      </c>
    </row>
    <row r="88" spans="1:5" ht="12.75">
      <c r="A88" s="60">
        <v>61</v>
      </c>
      <c r="B88" s="135">
        <f>'М961'!L63</f>
        <v>4473</v>
      </c>
      <c r="C88" s="27" t="str">
        <f>'М961'!M63</f>
        <v>Смирнов Андрей</v>
      </c>
      <c r="D88" s="28" t="str">
        <f>'М961'!M65</f>
        <v>Коврижников Максим</v>
      </c>
      <c r="E88" s="136">
        <f>'М961'!L65</f>
        <v>4423</v>
      </c>
    </row>
    <row r="89" spans="1:5" ht="12.75">
      <c r="A89" s="60">
        <v>21</v>
      </c>
      <c r="B89" s="135">
        <f>'М961'!F40</f>
        <v>4473</v>
      </c>
      <c r="C89" s="27" t="str">
        <f>'М961'!G40</f>
        <v>Смирнов Андрей</v>
      </c>
      <c r="D89" s="28" t="str">
        <f>'М962'!E20</f>
        <v>Салимянов Руслан</v>
      </c>
      <c r="E89" s="136">
        <f>'М962'!D20</f>
        <v>4849</v>
      </c>
    </row>
    <row r="90" spans="1:5" ht="12.75">
      <c r="A90" s="60">
        <v>27</v>
      </c>
      <c r="B90" s="135">
        <f>'М961'!H44</f>
        <v>4473</v>
      </c>
      <c r="C90" s="27" t="str">
        <f>'М961'!I44</f>
        <v>Смирнов Андрей</v>
      </c>
      <c r="D90" s="28" t="str">
        <f>'М962'!I21</f>
        <v>Хафизов Булат</v>
      </c>
      <c r="E90" s="136">
        <f>'М962'!H21</f>
        <v>4556</v>
      </c>
    </row>
    <row r="91" spans="1:5" ht="12.75">
      <c r="A91" s="60">
        <v>29</v>
      </c>
      <c r="B91" s="135">
        <f>'М961'!J20</f>
        <v>3481</v>
      </c>
      <c r="C91" s="27" t="str">
        <f>'М961'!K20</f>
        <v>Фоминых Илья</v>
      </c>
      <c r="D91" s="28" t="str">
        <f>'М962'!M35</f>
        <v>Коврижников Максим</v>
      </c>
      <c r="E91" s="136">
        <f>'М962'!L35</f>
        <v>4423</v>
      </c>
    </row>
    <row r="92" spans="1:5" ht="12.75">
      <c r="A92" s="60">
        <v>25</v>
      </c>
      <c r="B92" s="135">
        <f>'М961'!H12</f>
        <v>3481</v>
      </c>
      <c r="C92" s="27" t="str">
        <f>'М961'!I12</f>
        <v>Фоминых Илья</v>
      </c>
      <c r="D92" s="28" t="str">
        <f>'М962'!I5</f>
        <v>Крылов Алексей</v>
      </c>
      <c r="E92" s="136">
        <f>'М962'!H5</f>
        <v>5141</v>
      </c>
    </row>
    <row r="93" spans="1:5" ht="12.75">
      <c r="A93" s="60">
        <v>31</v>
      </c>
      <c r="B93" s="135">
        <f>'М961'!L36</f>
        <v>3481</v>
      </c>
      <c r="C93" s="27" t="str">
        <f>'М961'!M36</f>
        <v>Фоминых Илья</v>
      </c>
      <c r="D93" s="28" t="str">
        <f>'М961'!M56</f>
        <v>Маркелов Николай</v>
      </c>
      <c r="E93" s="136">
        <f>'М961'!L56</f>
        <v>3884</v>
      </c>
    </row>
    <row r="94" spans="1:5" ht="12.75">
      <c r="A94" s="60">
        <v>17</v>
      </c>
      <c r="B94" s="135">
        <f>'М961'!F8</f>
        <v>3481</v>
      </c>
      <c r="C94" s="27" t="str">
        <f>'М961'!G8</f>
        <v>Фоминых Илья</v>
      </c>
      <c r="D94" s="28" t="str">
        <f>'М962'!E36</f>
        <v>Насыров Эмиль</v>
      </c>
      <c r="E94" s="136">
        <f>'М962'!D36</f>
        <v>5700</v>
      </c>
    </row>
    <row r="95" spans="1:5" ht="12.75">
      <c r="A95" s="60">
        <v>22</v>
      </c>
      <c r="B95" s="135">
        <f>'М961'!F48</f>
        <v>4556</v>
      </c>
      <c r="C95" s="27" t="str">
        <f>'М961'!G48</f>
        <v>Хафизов Булат</v>
      </c>
      <c r="D95" s="28" t="str">
        <f>'М962'!E16</f>
        <v>Маннанов Артем</v>
      </c>
      <c r="E95" s="136">
        <f>'М962'!D16</f>
        <v>5693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36"/>
  <sheetViews>
    <sheetView view="pageBreakPreview" zoomScale="97" zoomScaleSheetLayoutView="97" zoomScalePageLayoutView="0" workbookViewId="0" topLeftCell="A1">
      <selection activeCell="L24" sqref="L24"/>
    </sheetView>
  </sheetViews>
  <sheetFormatPr defaultColWidth="9.00390625" defaultRowHeight="12.75"/>
  <cols>
    <col min="1" max="1" width="5.75390625" style="19" customWidth="1"/>
    <col min="2" max="2" width="38.75390625" style="19" customWidth="1"/>
    <col min="3" max="3" width="9.125" style="19" customWidth="1"/>
    <col min="4" max="4" width="35.75390625" style="19" customWidth="1"/>
    <col min="5" max="5" width="1.12109375" style="19" customWidth="1"/>
    <col min="6" max="6" width="4.875" style="19" customWidth="1"/>
    <col min="7" max="7" width="12.25390625" style="19" customWidth="1"/>
    <col min="8" max="8" width="21.625" style="19" customWidth="1"/>
    <col min="9" max="9" width="7.125" style="19" customWidth="1"/>
    <col min="10" max="16384" width="9.125" style="19" customWidth="1"/>
  </cols>
  <sheetData>
    <row r="1" spans="1:10" ht="19.5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31"/>
    </row>
    <row r="2" spans="1:10" ht="19.5">
      <c r="A2" s="63" t="s">
        <v>38</v>
      </c>
      <c r="B2" s="63"/>
      <c r="C2" s="63"/>
      <c r="D2" s="63"/>
      <c r="E2" s="63"/>
      <c r="F2" s="63"/>
      <c r="G2" s="63"/>
      <c r="H2" s="63"/>
      <c r="I2" s="63"/>
      <c r="J2" s="32"/>
    </row>
    <row r="3" spans="1:10" ht="15.75">
      <c r="A3" s="64" t="s">
        <v>37</v>
      </c>
      <c r="B3" s="64"/>
      <c r="C3" s="64"/>
      <c r="D3" s="64"/>
      <c r="E3" s="64"/>
      <c r="F3" s="64"/>
      <c r="G3" s="64"/>
      <c r="H3" s="64"/>
      <c r="I3" s="64"/>
      <c r="J3" s="33"/>
    </row>
    <row r="4" spans="1:10" ht="15.75">
      <c r="A4" s="65"/>
      <c r="B4" s="65"/>
      <c r="C4" s="65"/>
      <c r="D4" s="65"/>
      <c r="E4" s="65"/>
      <c r="F4" s="65"/>
      <c r="G4" s="29"/>
      <c r="H4" s="29"/>
      <c r="I4" s="29"/>
      <c r="J4" s="29"/>
    </row>
    <row r="5" spans="1:10" ht="15.75">
      <c r="A5" s="20"/>
      <c r="B5" s="23"/>
      <c r="C5" s="23"/>
      <c r="D5" s="23"/>
      <c r="E5" s="23"/>
      <c r="F5" s="23"/>
      <c r="G5" s="23"/>
      <c r="H5" s="23"/>
      <c r="I5" s="23"/>
      <c r="J5" s="23"/>
    </row>
    <row r="6" spans="1:10" ht="12.75">
      <c r="A6" s="20"/>
      <c r="B6" s="25" t="s">
        <v>16</v>
      </c>
      <c r="C6" s="24" t="s">
        <v>18</v>
      </c>
      <c r="D6" s="20" t="s">
        <v>17</v>
      </c>
      <c r="E6" s="20"/>
      <c r="F6" s="20"/>
      <c r="G6" s="20"/>
      <c r="H6" s="20"/>
      <c r="I6" s="20"/>
      <c r="J6" s="20"/>
    </row>
    <row r="7" spans="1:10" ht="18">
      <c r="A7" s="61"/>
      <c r="B7" s="30" t="s">
        <v>23</v>
      </c>
      <c r="C7" s="21">
        <v>1</v>
      </c>
      <c r="D7" s="22" t="str">
        <f>'Д96'!K20</f>
        <v>Лончакова Юлия</v>
      </c>
      <c r="E7" s="20"/>
      <c r="F7" s="20"/>
      <c r="G7" s="20"/>
      <c r="H7" s="20"/>
      <c r="I7" s="20"/>
      <c r="J7" s="20"/>
    </row>
    <row r="8" spans="1:10" ht="18">
      <c r="A8" s="61"/>
      <c r="B8" s="30" t="s">
        <v>24</v>
      </c>
      <c r="C8" s="21">
        <v>2</v>
      </c>
      <c r="D8" s="22" t="str">
        <f>'Д96'!K31</f>
        <v>Абдулганеева Анастасия</v>
      </c>
      <c r="E8" s="20"/>
      <c r="F8" s="20"/>
      <c r="G8" s="20"/>
      <c r="H8" s="20"/>
      <c r="I8" s="20"/>
      <c r="J8" s="20"/>
    </row>
    <row r="9" spans="1:10" ht="18">
      <c r="A9" s="61"/>
      <c r="B9" s="30" t="s">
        <v>25</v>
      </c>
      <c r="C9" s="21">
        <v>3</v>
      </c>
      <c r="D9" s="22" t="str">
        <f>'Д96'!M43</f>
        <v>Сайфуллина Азалия</v>
      </c>
      <c r="E9" s="20"/>
      <c r="F9" s="20"/>
      <c r="G9" s="20"/>
      <c r="H9" s="20"/>
      <c r="I9" s="20"/>
      <c r="J9" s="20"/>
    </row>
    <row r="10" spans="1:10" ht="18">
      <c r="A10" s="61"/>
      <c r="B10" s="30" t="s">
        <v>26</v>
      </c>
      <c r="C10" s="21">
        <v>4</v>
      </c>
      <c r="D10" s="22" t="str">
        <f>'Д96'!M51</f>
        <v>Арсланова Ильвина</v>
      </c>
      <c r="E10" s="20"/>
      <c r="F10" s="20"/>
      <c r="G10" s="20"/>
      <c r="H10" s="20"/>
      <c r="I10" s="20"/>
      <c r="J10" s="20"/>
    </row>
    <row r="11" spans="1:10" ht="18">
      <c r="A11" s="61"/>
      <c r="B11" s="30" t="s">
        <v>27</v>
      </c>
      <c r="C11" s="21">
        <v>5</v>
      </c>
      <c r="D11" s="22" t="str">
        <f>'Д96'!E55</f>
        <v>Ли Дарья</v>
      </c>
      <c r="E11" s="20"/>
      <c r="F11" s="20"/>
      <c r="G11" s="20"/>
      <c r="H11" s="20"/>
      <c r="I11" s="20"/>
      <c r="J11" s="20"/>
    </row>
    <row r="12" spans="1:10" ht="18">
      <c r="A12" s="61"/>
      <c r="B12" s="30" t="s">
        <v>28</v>
      </c>
      <c r="C12" s="21">
        <v>6</v>
      </c>
      <c r="D12" s="22" t="str">
        <f>'Д96'!E57</f>
        <v>Кочарян Лилит</v>
      </c>
      <c r="E12" s="20"/>
      <c r="F12" s="20"/>
      <c r="G12" s="20"/>
      <c r="H12" s="20"/>
      <c r="I12" s="20"/>
      <c r="J12" s="20"/>
    </row>
    <row r="13" spans="1:10" ht="18">
      <c r="A13" s="61"/>
      <c r="B13" s="30" t="s">
        <v>29</v>
      </c>
      <c r="C13" s="21">
        <v>7</v>
      </c>
      <c r="D13" s="22" t="str">
        <f>'Д96'!E60</f>
        <v>Шарафиева Ксения</v>
      </c>
      <c r="E13" s="20"/>
      <c r="F13" s="20"/>
      <c r="G13" s="20"/>
      <c r="H13" s="20"/>
      <c r="I13" s="20"/>
      <c r="J13" s="20"/>
    </row>
    <row r="14" spans="1:10" ht="18">
      <c r="A14" s="61"/>
      <c r="B14" s="30" t="s">
        <v>30</v>
      </c>
      <c r="C14" s="21">
        <v>8</v>
      </c>
      <c r="D14" s="22" t="str">
        <f>'Д96'!E62</f>
        <v>Колганова Валерия</v>
      </c>
      <c r="E14" s="20"/>
      <c r="F14" s="20"/>
      <c r="G14" s="20"/>
      <c r="H14" s="20"/>
      <c r="I14" s="20"/>
      <c r="J14" s="20"/>
    </row>
    <row r="15" spans="1:10" ht="18">
      <c r="A15" s="61"/>
      <c r="B15" s="30" t="s">
        <v>31</v>
      </c>
      <c r="C15" s="21">
        <v>9</v>
      </c>
      <c r="D15" s="22" t="str">
        <f>'Д96'!M57</f>
        <v>Гилемханова Дина</v>
      </c>
      <c r="E15" s="20"/>
      <c r="F15" s="20"/>
      <c r="G15" s="20"/>
      <c r="H15" s="20"/>
      <c r="I15" s="20"/>
      <c r="J15" s="20"/>
    </row>
    <row r="16" spans="1:10" ht="18">
      <c r="A16" s="61"/>
      <c r="B16" s="30" t="s">
        <v>32</v>
      </c>
      <c r="C16" s="21">
        <v>10</v>
      </c>
      <c r="D16" s="22" t="str">
        <f>'Д96'!M60</f>
        <v>Липатова Ксения</v>
      </c>
      <c r="E16" s="20"/>
      <c r="F16" s="20"/>
      <c r="G16" s="20"/>
      <c r="H16" s="20"/>
      <c r="I16" s="20"/>
      <c r="J16" s="20"/>
    </row>
    <row r="17" spans="1:10" ht="18">
      <c r="A17" s="61"/>
      <c r="B17" s="30" t="s">
        <v>33</v>
      </c>
      <c r="C17" s="21">
        <v>11</v>
      </c>
      <c r="D17" s="22" t="str">
        <f>'Д96'!M64</f>
        <v>Кириллова Анастасия</v>
      </c>
      <c r="E17" s="20"/>
      <c r="F17" s="20"/>
      <c r="G17" s="20"/>
      <c r="H17" s="20"/>
      <c r="I17" s="20"/>
      <c r="J17" s="20"/>
    </row>
    <row r="18" spans="1:10" ht="18">
      <c r="A18" s="61"/>
      <c r="B18" s="30" t="s">
        <v>34</v>
      </c>
      <c r="C18" s="21">
        <v>12</v>
      </c>
      <c r="D18" s="22" t="str">
        <f>'Д96'!M66</f>
        <v>Валиуллина Лиана</v>
      </c>
      <c r="E18" s="20"/>
      <c r="F18" s="20"/>
      <c r="G18" s="20"/>
      <c r="H18" s="20"/>
      <c r="I18" s="20"/>
      <c r="J18" s="20"/>
    </row>
    <row r="19" spans="1:10" ht="18">
      <c r="A19" s="61"/>
      <c r="B19" s="30" t="s">
        <v>35</v>
      </c>
      <c r="C19" s="21">
        <v>13</v>
      </c>
      <c r="D19" s="22" t="str">
        <f>'Д96'!G67</f>
        <v>Галимуллина Алина</v>
      </c>
      <c r="E19" s="20"/>
      <c r="F19" s="20"/>
      <c r="G19" s="20"/>
      <c r="H19" s="20"/>
      <c r="I19" s="20"/>
      <c r="J19" s="20"/>
    </row>
    <row r="20" spans="1:10" ht="18">
      <c r="A20" s="61"/>
      <c r="B20" s="30" t="s">
        <v>22</v>
      </c>
      <c r="C20" s="21">
        <v>14</v>
      </c>
      <c r="D20" s="22">
        <f>'Д96'!G70</f>
        <v>0</v>
      </c>
      <c r="E20" s="20"/>
      <c r="F20" s="20"/>
      <c r="G20" s="20"/>
      <c r="H20" s="20"/>
      <c r="I20" s="20"/>
      <c r="J20" s="20"/>
    </row>
    <row r="21" spans="1:10" ht="18">
      <c r="A21" s="61"/>
      <c r="B21" s="30" t="s">
        <v>22</v>
      </c>
      <c r="C21" s="21">
        <v>15</v>
      </c>
      <c r="D21" s="22">
        <f>'Д96'!M69</f>
        <v>0</v>
      </c>
      <c r="E21" s="20"/>
      <c r="F21" s="20"/>
      <c r="G21" s="20"/>
      <c r="H21" s="20"/>
      <c r="I21" s="20"/>
      <c r="J21" s="20"/>
    </row>
    <row r="22" spans="1:10" ht="18">
      <c r="A22" s="61"/>
      <c r="B22" s="30" t="s">
        <v>22</v>
      </c>
      <c r="C22" s="21">
        <v>16</v>
      </c>
      <c r="D22" s="22" t="str">
        <f>'Д96'!M71</f>
        <v>_</v>
      </c>
      <c r="E22" s="20"/>
      <c r="F22" s="20"/>
      <c r="G22" s="20"/>
      <c r="H22" s="20"/>
      <c r="I22" s="20"/>
      <c r="J22" s="20"/>
    </row>
    <row r="24" spans="3:14" ht="12.75">
      <c r="C24" s="19">
        <v>1</v>
      </c>
      <c r="D24" s="19" t="s">
        <v>23</v>
      </c>
      <c r="F24" s="19" t="s">
        <v>75</v>
      </c>
      <c r="G24" s="19" t="s">
        <v>84</v>
      </c>
      <c r="H24" s="19">
        <f>14-C24</f>
        <v>13</v>
      </c>
      <c r="I24" s="19">
        <v>300</v>
      </c>
      <c r="J24" s="137">
        <f>H24+I24</f>
        <v>313</v>
      </c>
      <c r="K24" s="19">
        <v>613</v>
      </c>
      <c r="L24" s="137">
        <v>1</v>
      </c>
      <c r="M24" s="19">
        <v>525</v>
      </c>
      <c r="N24" s="137">
        <v>1</v>
      </c>
    </row>
    <row r="25" spans="3:14" ht="12.75">
      <c r="C25" s="19">
        <v>3</v>
      </c>
      <c r="D25" s="19" t="s">
        <v>26</v>
      </c>
      <c r="F25" s="19" t="s">
        <v>81</v>
      </c>
      <c r="G25" s="19" t="s">
        <v>88</v>
      </c>
      <c r="H25" s="19">
        <f>14-C25</f>
        <v>11</v>
      </c>
      <c r="I25" s="19">
        <v>150</v>
      </c>
      <c r="J25" s="137">
        <f>H25+I25</f>
        <v>161</v>
      </c>
      <c r="K25" s="19">
        <v>222</v>
      </c>
      <c r="L25" s="137">
        <v>2</v>
      </c>
      <c r="M25" s="19">
        <v>175</v>
      </c>
      <c r="N25" s="137">
        <v>2</v>
      </c>
    </row>
    <row r="26" spans="3:14" ht="12.75">
      <c r="C26" s="19">
        <v>4</v>
      </c>
      <c r="D26" s="19" t="s">
        <v>31</v>
      </c>
      <c r="F26" s="19" t="s">
        <v>89</v>
      </c>
      <c r="G26" s="19" t="s">
        <v>90</v>
      </c>
      <c r="H26" s="19">
        <f>14-C26</f>
        <v>10</v>
      </c>
      <c r="I26" s="19">
        <v>100</v>
      </c>
      <c r="J26" s="137">
        <f>H26+I26</f>
        <v>110</v>
      </c>
      <c r="K26" s="19">
        <v>110</v>
      </c>
      <c r="L26" s="137">
        <v>3</v>
      </c>
      <c r="M26" s="19">
        <v>110</v>
      </c>
      <c r="N26" s="137">
        <v>3</v>
      </c>
    </row>
    <row r="27" spans="3:13" ht="12.75">
      <c r="C27" s="19">
        <v>5</v>
      </c>
      <c r="D27" s="19" t="s">
        <v>35</v>
      </c>
      <c r="F27" s="19" t="s">
        <v>91</v>
      </c>
      <c r="G27" s="19" t="s">
        <v>92</v>
      </c>
      <c r="H27" s="19">
        <f>14-C27</f>
        <v>9</v>
      </c>
      <c r="I27" s="19">
        <v>70</v>
      </c>
      <c r="J27" s="137">
        <f>H27+I27</f>
        <v>79</v>
      </c>
      <c r="K27" s="19">
        <v>79</v>
      </c>
      <c r="M27" s="19">
        <v>79</v>
      </c>
    </row>
    <row r="28" spans="3:13" ht="12.75">
      <c r="C28" s="19">
        <v>6</v>
      </c>
      <c r="D28" s="19" t="s">
        <v>25</v>
      </c>
      <c r="F28" s="19" t="s">
        <v>75</v>
      </c>
      <c r="G28" s="19" t="s">
        <v>93</v>
      </c>
      <c r="H28" s="19">
        <f>14-C28</f>
        <v>8</v>
      </c>
      <c r="I28" s="19">
        <v>50</v>
      </c>
      <c r="J28" s="137">
        <f>H28+I28</f>
        <v>58</v>
      </c>
      <c r="M28" s="19">
        <v>58</v>
      </c>
    </row>
    <row r="29" spans="3:13" ht="12.75">
      <c r="C29" s="19">
        <v>7</v>
      </c>
      <c r="D29" s="19" t="s">
        <v>29</v>
      </c>
      <c r="F29" s="19" t="s">
        <v>81</v>
      </c>
      <c r="G29" s="19" t="s">
        <v>94</v>
      </c>
      <c r="H29" s="19">
        <f>14-C29</f>
        <v>7</v>
      </c>
      <c r="I29" s="19">
        <v>40</v>
      </c>
      <c r="J29" s="137">
        <f>H29+I29</f>
        <v>47</v>
      </c>
      <c r="M29" s="19">
        <v>47</v>
      </c>
    </row>
    <row r="30" spans="3:13" ht="12.75">
      <c r="C30" s="19">
        <v>8</v>
      </c>
      <c r="D30" s="19" t="s">
        <v>34</v>
      </c>
      <c r="F30" s="19" t="s">
        <v>95</v>
      </c>
      <c r="G30" s="19" t="s">
        <v>96</v>
      </c>
      <c r="H30" s="19">
        <f>14-C30</f>
        <v>6</v>
      </c>
      <c r="I30" s="19">
        <v>30</v>
      </c>
      <c r="J30" s="137">
        <f>H30+I30</f>
        <v>36</v>
      </c>
      <c r="K30" s="19">
        <v>36</v>
      </c>
      <c r="M30" s="19">
        <v>36</v>
      </c>
    </row>
    <row r="31" spans="3:13" ht="12.75">
      <c r="C31" s="19">
        <v>9</v>
      </c>
      <c r="D31" s="19" t="s">
        <v>28</v>
      </c>
      <c r="F31" s="19" t="s">
        <v>75</v>
      </c>
      <c r="G31" s="19" t="s">
        <v>97</v>
      </c>
      <c r="H31" s="19">
        <f>14-C31</f>
        <v>5</v>
      </c>
      <c r="I31" s="19">
        <v>20</v>
      </c>
      <c r="J31" s="137">
        <f>H31+I31</f>
        <v>25</v>
      </c>
      <c r="M31" s="19">
        <v>25</v>
      </c>
    </row>
    <row r="32" spans="3:13" ht="12.75">
      <c r="C32" s="19">
        <v>11</v>
      </c>
      <c r="D32" s="19" t="s">
        <v>30</v>
      </c>
      <c r="F32" s="19" t="s">
        <v>75</v>
      </c>
      <c r="G32" s="19" t="s">
        <v>87</v>
      </c>
      <c r="H32" s="19">
        <f>14-C32</f>
        <v>3</v>
      </c>
      <c r="J32" s="137">
        <f>H32+I32</f>
        <v>3</v>
      </c>
      <c r="M32" s="19">
        <v>5</v>
      </c>
    </row>
    <row r="33" spans="3:13" ht="12.75">
      <c r="C33" s="19">
        <v>13</v>
      </c>
      <c r="D33" s="19" t="s">
        <v>27</v>
      </c>
      <c r="F33" s="19" t="s">
        <v>79</v>
      </c>
      <c r="G33" s="19" t="s">
        <v>80</v>
      </c>
      <c r="H33" s="19">
        <f>14-C33</f>
        <v>1</v>
      </c>
      <c r="J33" s="137">
        <f>H33+I33</f>
        <v>1</v>
      </c>
      <c r="K33" s="19">
        <v>1</v>
      </c>
      <c r="M33" s="19">
        <v>1</v>
      </c>
    </row>
    <row r="34" spans="3:10" ht="12.75">
      <c r="C34" s="19">
        <v>2</v>
      </c>
      <c r="D34" s="19" t="s">
        <v>24</v>
      </c>
      <c r="F34" s="19" t="s">
        <v>75</v>
      </c>
      <c r="G34" s="19" t="s">
        <v>84</v>
      </c>
      <c r="H34" s="19">
        <f>14-C34</f>
        <v>12</v>
      </c>
      <c r="I34" s="19">
        <v>200</v>
      </c>
      <c r="J34" s="137">
        <f>H34+I34</f>
        <v>212</v>
      </c>
    </row>
    <row r="35" spans="3:10" ht="12.75">
      <c r="C35" s="19">
        <v>10</v>
      </c>
      <c r="D35" s="19" t="s">
        <v>32</v>
      </c>
      <c r="F35" s="19" t="s">
        <v>81</v>
      </c>
      <c r="G35" s="19" t="s">
        <v>88</v>
      </c>
      <c r="H35" s="19">
        <f>14-C35</f>
        <v>4</v>
      </c>
      <c r="I35" s="19">
        <v>10</v>
      </c>
      <c r="J35" s="137">
        <f>H35+I35</f>
        <v>14</v>
      </c>
    </row>
    <row r="36" spans="3:10" ht="12.75">
      <c r="C36" s="19">
        <v>12</v>
      </c>
      <c r="D36" s="19" t="s">
        <v>33</v>
      </c>
      <c r="F36" s="19" t="s">
        <v>75</v>
      </c>
      <c r="G36" s="19" t="s">
        <v>87</v>
      </c>
      <c r="H36" s="19">
        <f>14-C36</f>
        <v>2</v>
      </c>
      <c r="J36" s="137">
        <f>H36+I36</f>
        <v>2</v>
      </c>
    </row>
  </sheetData>
  <sheetProtection sheet="1"/>
  <mergeCells count="4">
    <mergeCell ref="A1:I1"/>
    <mergeCell ref="A2:I2"/>
    <mergeCell ref="A3:I3"/>
    <mergeCell ref="A4:F4"/>
  </mergeCells>
  <conditionalFormatting sqref="D7:D22">
    <cfRule type="cellIs" priority="1" dxfId="2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E165" sqref="E165"/>
    </sheetView>
  </sheetViews>
  <sheetFormatPr defaultColWidth="9.00390625" defaultRowHeight="12.75"/>
  <cols>
    <col min="1" max="1" width="6.00390625" style="1" customWidth="1"/>
    <col min="2" max="2" width="3.75390625" style="1" customWidth="1"/>
    <col min="3" max="3" width="14.75390625" style="1" customWidth="1"/>
    <col min="4" max="4" width="3.75390625" style="1" customWidth="1"/>
    <col min="5" max="5" width="14.75390625" style="1" customWidth="1"/>
    <col min="6" max="6" width="3.75390625" style="1" customWidth="1"/>
    <col min="7" max="7" width="14.75390625" style="1" customWidth="1"/>
    <col min="8" max="8" width="3.75390625" style="1" customWidth="1"/>
    <col min="9" max="9" width="13.75390625" style="1" customWidth="1"/>
    <col min="10" max="10" width="3.75390625" style="1" customWidth="1"/>
    <col min="11" max="11" width="11.75390625" style="1" customWidth="1"/>
    <col min="12" max="12" width="3.75390625" style="1" customWidth="1"/>
    <col min="13" max="15" width="5.75390625" style="1" customWidth="1"/>
    <col min="16" max="16384" width="9.125" style="1" customWidth="1"/>
  </cols>
  <sheetData>
    <row r="1" spans="1:16" ht="18">
      <c r="A1" s="66" t="str">
        <f>CONCATENATE(сД96!A1," ",сД96!F1,сД96!G1," ",сД96!H1," ",сД96!I1)</f>
        <v>Молодежное Первенство Республики Башкортостан 2017   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34"/>
    </row>
    <row r="2" spans="1:16" ht="15.75">
      <c r="A2" s="69" t="str">
        <f>сД96!A2</f>
        <v>Девушки 1996 г.р. и мл.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34"/>
    </row>
    <row r="3" spans="1:16" ht="15.75">
      <c r="A3" s="67" t="str">
        <f>сД96!A3</f>
        <v>6 января 2017 г., г.Уфа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35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36">
        <v>1</v>
      </c>
      <c r="B5" s="40">
        <f>сД96!A7</f>
        <v>0</v>
      </c>
      <c r="C5" s="3" t="str">
        <f>сД96!B7</f>
        <v>Лончакова Юлия</v>
      </c>
      <c r="D5" s="41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6"/>
      <c r="B6" s="39"/>
      <c r="C6" s="37">
        <v>1</v>
      </c>
      <c r="D6" s="49">
        <v>0</v>
      </c>
      <c r="E6" s="5" t="s">
        <v>23</v>
      </c>
      <c r="F6" s="43"/>
      <c r="G6" s="2"/>
      <c r="H6" s="2"/>
      <c r="I6" s="6"/>
      <c r="J6" s="6"/>
      <c r="K6" s="2"/>
      <c r="L6" s="2"/>
      <c r="M6" s="2"/>
      <c r="N6" s="2"/>
      <c r="O6" s="2"/>
    </row>
    <row r="7" spans="1:15" ht="12.75">
      <c r="A7" s="36">
        <v>16</v>
      </c>
      <c r="B7" s="40">
        <f>сД96!A22</f>
        <v>0</v>
      </c>
      <c r="C7" s="7" t="str">
        <f>сД96!B22</f>
        <v>_</v>
      </c>
      <c r="D7" s="50"/>
      <c r="E7" s="8"/>
      <c r="F7" s="1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6"/>
      <c r="B8" s="39"/>
      <c r="C8" s="2"/>
      <c r="D8" s="39"/>
      <c r="E8" s="37">
        <v>9</v>
      </c>
      <c r="F8" s="49">
        <v>0</v>
      </c>
      <c r="G8" s="5" t="s">
        <v>23</v>
      </c>
      <c r="H8" s="43"/>
      <c r="I8" s="2"/>
      <c r="J8" s="2"/>
      <c r="K8" s="2"/>
      <c r="L8" s="2"/>
      <c r="M8" s="2"/>
      <c r="N8" s="2"/>
      <c r="O8" s="2"/>
    </row>
    <row r="9" spans="1:15" ht="12.75">
      <c r="A9" s="36">
        <v>9</v>
      </c>
      <c r="B9" s="40">
        <f>сД96!A15</f>
        <v>0</v>
      </c>
      <c r="C9" s="3" t="str">
        <f>сД96!B15</f>
        <v>Арсланова Ильвина</v>
      </c>
      <c r="D9" s="51"/>
      <c r="E9" s="8"/>
      <c r="F9" s="52"/>
      <c r="G9" s="8"/>
      <c r="H9" s="12"/>
      <c r="I9" s="2"/>
      <c r="J9" s="2"/>
      <c r="K9" s="2"/>
      <c r="L9" s="2"/>
      <c r="M9" s="2"/>
      <c r="N9" s="2"/>
      <c r="O9" s="2"/>
    </row>
    <row r="10" spans="1:15" ht="12.75">
      <c r="A10" s="36"/>
      <c r="B10" s="39"/>
      <c r="C10" s="37">
        <v>2</v>
      </c>
      <c r="D10" s="49">
        <v>0</v>
      </c>
      <c r="E10" s="9" t="s">
        <v>31</v>
      </c>
      <c r="F10" s="53"/>
      <c r="G10" s="8"/>
      <c r="H10" s="12"/>
      <c r="I10" s="2"/>
      <c r="J10" s="2"/>
      <c r="K10" s="2"/>
      <c r="L10" s="2"/>
      <c r="M10" s="2"/>
      <c r="N10" s="2"/>
      <c r="O10" s="2"/>
    </row>
    <row r="11" spans="1:15" ht="12.75">
      <c r="A11" s="36">
        <v>8</v>
      </c>
      <c r="B11" s="40">
        <f>сД96!A14</f>
        <v>0</v>
      </c>
      <c r="C11" s="7" t="str">
        <f>сД96!B14</f>
        <v>Кириллова Анастасия</v>
      </c>
      <c r="D11" s="50"/>
      <c r="E11" s="2"/>
      <c r="F11" s="39"/>
      <c r="G11" s="8"/>
      <c r="H11" s="12"/>
      <c r="I11" s="2"/>
      <c r="J11" s="2"/>
      <c r="K11" s="2"/>
      <c r="L11" s="2"/>
      <c r="M11" s="10"/>
      <c r="N11" s="2"/>
      <c r="O11" s="2"/>
    </row>
    <row r="12" spans="1:15" ht="12.75">
      <c r="A12" s="36"/>
      <c r="B12" s="39"/>
      <c r="C12" s="2"/>
      <c r="D12" s="39"/>
      <c r="E12" s="2"/>
      <c r="F12" s="39"/>
      <c r="G12" s="37">
        <v>13</v>
      </c>
      <c r="H12" s="49">
        <v>0</v>
      </c>
      <c r="I12" s="5" t="s">
        <v>23</v>
      </c>
      <c r="J12" s="43"/>
      <c r="K12" s="2"/>
      <c r="L12" s="2"/>
      <c r="M12" s="10"/>
      <c r="N12" s="2"/>
      <c r="O12" s="2"/>
    </row>
    <row r="13" spans="1:15" ht="12.75">
      <c r="A13" s="36">
        <v>5</v>
      </c>
      <c r="B13" s="40">
        <f>сД96!A11</f>
        <v>0</v>
      </c>
      <c r="C13" s="3" t="str">
        <f>сД96!B11</f>
        <v>Галимуллина Алина</v>
      </c>
      <c r="D13" s="51"/>
      <c r="E13" s="2"/>
      <c r="F13" s="39"/>
      <c r="G13" s="8"/>
      <c r="H13" s="52"/>
      <c r="I13" s="8"/>
      <c r="J13" s="12"/>
      <c r="K13" s="2"/>
      <c r="L13" s="2"/>
      <c r="M13" s="10"/>
      <c r="N13" s="2"/>
      <c r="O13" s="2"/>
    </row>
    <row r="14" spans="1:15" ht="12.75">
      <c r="A14" s="36"/>
      <c r="B14" s="39"/>
      <c r="C14" s="37">
        <v>3</v>
      </c>
      <c r="D14" s="49">
        <v>0</v>
      </c>
      <c r="E14" s="11" t="s">
        <v>34</v>
      </c>
      <c r="F14" s="54"/>
      <c r="G14" s="8"/>
      <c r="H14" s="55"/>
      <c r="I14" s="8"/>
      <c r="J14" s="12"/>
      <c r="K14" s="2"/>
      <c r="L14" s="2"/>
      <c r="M14" s="10"/>
      <c r="N14" s="2"/>
      <c r="O14" s="2"/>
    </row>
    <row r="15" spans="1:15" ht="12.75">
      <c r="A15" s="36">
        <v>12</v>
      </c>
      <c r="B15" s="40">
        <f>сД96!A18</f>
        <v>0</v>
      </c>
      <c r="C15" s="7" t="str">
        <f>сД96!B18</f>
        <v>Колганова Валерия</v>
      </c>
      <c r="D15" s="50"/>
      <c r="E15" s="8"/>
      <c r="F15" s="54"/>
      <c r="G15" s="8"/>
      <c r="H15" s="55"/>
      <c r="I15" s="8"/>
      <c r="J15" s="12"/>
      <c r="K15" s="2"/>
      <c r="L15" s="2"/>
      <c r="M15" s="10"/>
      <c r="N15" s="2"/>
      <c r="O15" s="2"/>
    </row>
    <row r="16" spans="1:15" ht="12.75">
      <c r="A16" s="36"/>
      <c r="B16" s="39"/>
      <c r="C16" s="2"/>
      <c r="D16" s="39"/>
      <c r="E16" s="37">
        <v>10</v>
      </c>
      <c r="F16" s="49">
        <v>0</v>
      </c>
      <c r="G16" s="9" t="s">
        <v>35</v>
      </c>
      <c r="H16" s="53"/>
      <c r="I16" s="8"/>
      <c r="J16" s="12"/>
      <c r="K16" s="2"/>
      <c r="L16" s="2"/>
      <c r="M16" s="2"/>
      <c r="N16" s="2"/>
      <c r="O16" s="2"/>
    </row>
    <row r="17" spans="1:15" ht="12.75">
      <c r="A17" s="36">
        <v>13</v>
      </c>
      <c r="B17" s="40">
        <f>сД96!A19</f>
        <v>0</v>
      </c>
      <c r="C17" s="3" t="str">
        <f>сД96!B19</f>
        <v>Ли Дарья</v>
      </c>
      <c r="D17" s="51"/>
      <c r="E17" s="8"/>
      <c r="F17" s="52"/>
      <c r="G17" s="2"/>
      <c r="H17" s="39"/>
      <c r="I17" s="8"/>
      <c r="J17" s="12"/>
      <c r="K17" s="2"/>
      <c r="L17" s="2"/>
      <c r="M17" s="2"/>
      <c r="N17" s="2"/>
      <c r="O17" s="2"/>
    </row>
    <row r="18" spans="1:15" ht="12.75">
      <c r="A18" s="36"/>
      <c r="B18" s="39"/>
      <c r="C18" s="37">
        <v>4</v>
      </c>
      <c r="D18" s="49">
        <v>0</v>
      </c>
      <c r="E18" s="9" t="s">
        <v>35</v>
      </c>
      <c r="F18" s="53"/>
      <c r="G18" s="2"/>
      <c r="H18" s="39"/>
      <c r="I18" s="8"/>
      <c r="J18" s="12"/>
      <c r="K18" s="2"/>
      <c r="L18" s="2"/>
      <c r="M18" s="2"/>
      <c r="N18" s="2"/>
      <c r="O18" s="2"/>
    </row>
    <row r="19" spans="1:15" ht="12.75">
      <c r="A19" s="36">
        <v>4</v>
      </c>
      <c r="B19" s="40">
        <f>сД96!A10</f>
        <v>0</v>
      </c>
      <c r="C19" s="7" t="str">
        <f>сД96!B10</f>
        <v>Сайфуллина Азалия</v>
      </c>
      <c r="D19" s="50"/>
      <c r="E19" s="2"/>
      <c r="F19" s="39"/>
      <c r="G19" s="2"/>
      <c r="H19" s="39"/>
      <c r="I19" s="8"/>
      <c r="J19" s="12"/>
      <c r="K19" s="2"/>
      <c r="L19" s="2"/>
      <c r="M19" s="2"/>
      <c r="N19" s="2"/>
      <c r="O19" s="2"/>
    </row>
    <row r="20" spans="1:15" ht="12.75">
      <c r="A20" s="36"/>
      <c r="B20" s="39"/>
      <c r="C20" s="2"/>
      <c r="D20" s="39"/>
      <c r="E20" s="2"/>
      <c r="F20" s="39"/>
      <c r="G20" s="2"/>
      <c r="H20" s="39"/>
      <c r="I20" s="37">
        <v>15</v>
      </c>
      <c r="J20" s="49">
        <v>0</v>
      </c>
      <c r="K20" s="5" t="s">
        <v>23</v>
      </c>
      <c r="L20" s="5"/>
      <c r="M20" s="5"/>
      <c r="N20" s="5"/>
      <c r="O20" s="5"/>
    </row>
    <row r="21" spans="1:15" ht="12.75">
      <c r="A21" s="36">
        <v>3</v>
      </c>
      <c r="B21" s="40">
        <f>сД96!A9</f>
        <v>0</v>
      </c>
      <c r="C21" s="3" t="str">
        <f>сД96!B9</f>
        <v>Кочарян Лилит</v>
      </c>
      <c r="D21" s="51"/>
      <c r="E21" s="2"/>
      <c r="F21" s="39"/>
      <c r="G21" s="2"/>
      <c r="H21" s="39"/>
      <c r="I21" s="8"/>
      <c r="J21" s="45"/>
      <c r="K21" s="12"/>
      <c r="L21" s="12"/>
      <c r="M21" s="2"/>
      <c r="N21" s="68" t="s">
        <v>0</v>
      </c>
      <c r="O21" s="68"/>
    </row>
    <row r="22" spans="1:15" ht="12.75">
      <c r="A22" s="36"/>
      <c r="B22" s="39"/>
      <c r="C22" s="37">
        <v>5</v>
      </c>
      <c r="D22" s="49">
        <v>0</v>
      </c>
      <c r="E22" s="5" t="s">
        <v>25</v>
      </c>
      <c r="F22" s="51"/>
      <c r="G22" s="2"/>
      <c r="H22" s="39"/>
      <c r="I22" s="8"/>
      <c r="J22" s="48"/>
      <c r="K22" s="12"/>
      <c r="L22" s="12"/>
      <c r="M22" s="2"/>
      <c r="N22" s="2"/>
      <c r="O22" s="2"/>
    </row>
    <row r="23" spans="1:15" ht="12.75">
      <c r="A23" s="36">
        <v>14</v>
      </c>
      <c r="B23" s="40">
        <f>сД96!A20</f>
        <v>0</v>
      </c>
      <c r="C23" s="7" t="str">
        <f>сД96!B20</f>
        <v>_</v>
      </c>
      <c r="D23" s="50"/>
      <c r="E23" s="8"/>
      <c r="F23" s="54"/>
      <c r="G23" s="2"/>
      <c r="H23" s="39"/>
      <c r="I23" s="8"/>
      <c r="J23" s="12"/>
      <c r="K23" s="12"/>
      <c r="L23" s="12"/>
      <c r="M23" s="2"/>
      <c r="N23" s="2"/>
      <c r="O23" s="2"/>
    </row>
    <row r="24" spans="1:15" ht="12.75">
      <c r="A24" s="36"/>
      <c r="B24" s="39"/>
      <c r="C24" s="2"/>
      <c r="D24" s="39"/>
      <c r="E24" s="37">
        <v>11</v>
      </c>
      <c r="F24" s="49">
        <v>0</v>
      </c>
      <c r="G24" s="5" t="s">
        <v>25</v>
      </c>
      <c r="H24" s="51"/>
      <c r="I24" s="8"/>
      <c r="J24" s="12"/>
      <c r="K24" s="12"/>
      <c r="L24" s="12"/>
      <c r="M24" s="2"/>
      <c r="N24" s="2"/>
      <c r="O24" s="2"/>
    </row>
    <row r="25" spans="1:15" ht="12.75">
      <c r="A25" s="36">
        <v>11</v>
      </c>
      <c r="B25" s="40">
        <f>сД96!A17</f>
        <v>0</v>
      </c>
      <c r="C25" s="3" t="str">
        <f>сД96!B17</f>
        <v>Валиуллина Лиана</v>
      </c>
      <c r="D25" s="51"/>
      <c r="E25" s="8"/>
      <c r="F25" s="52"/>
      <c r="G25" s="8"/>
      <c r="H25" s="54"/>
      <c r="I25" s="8"/>
      <c r="J25" s="12"/>
      <c r="K25" s="12"/>
      <c r="L25" s="12"/>
      <c r="M25" s="2"/>
      <c r="N25" s="2"/>
      <c r="O25" s="2"/>
    </row>
    <row r="26" spans="1:15" ht="12.75">
      <c r="A26" s="36"/>
      <c r="B26" s="39"/>
      <c r="C26" s="37">
        <v>6</v>
      </c>
      <c r="D26" s="49">
        <v>0</v>
      </c>
      <c r="E26" s="9" t="s">
        <v>28</v>
      </c>
      <c r="F26" s="53"/>
      <c r="G26" s="8"/>
      <c r="H26" s="54"/>
      <c r="I26" s="8"/>
      <c r="J26" s="12"/>
      <c r="K26" s="12"/>
      <c r="L26" s="12"/>
      <c r="M26" s="2"/>
      <c r="N26" s="2"/>
      <c r="O26" s="2"/>
    </row>
    <row r="27" spans="1:15" ht="12.75">
      <c r="A27" s="36">
        <v>6</v>
      </c>
      <c r="B27" s="40">
        <f>сД96!A12</f>
        <v>0</v>
      </c>
      <c r="C27" s="7" t="str">
        <f>сД96!B12</f>
        <v>Гилемханова Дина</v>
      </c>
      <c r="D27" s="50"/>
      <c r="E27" s="2"/>
      <c r="F27" s="39"/>
      <c r="G27" s="8"/>
      <c r="H27" s="54"/>
      <c r="I27" s="8"/>
      <c r="J27" s="12"/>
      <c r="K27" s="12"/>
      <c r="L27" s="12"/>
      <c r="M27" s="2"/>
      <c r="N27" s="2"/>
      <c r="O27" s="2"/>
    </row>
    <row r="28" spans="1:15" ht="12.75">
      <c r="A28" s="36"/>
      <c r="B28" s="39"/>
      <c r="C28" s="2"/>
      <c r="D28" s="39"/>
      <c r="E28" s="2"/>
      <c r="F28" s="39"/>
      <c r="G28" s="37">
        <v>14</v>
      </c>
      <c r="H28" s="49">
        <v>0</v>
      </c>
      <c r="I28" s="9" t="s">
        <v>24</v>
      </c>
      <c r="J28" s="43"/>
      <c r="K28" s="12"/>
      <c r="L28" s="12"/>
      <c r="M28" s="2"/>
      <c r="N28" s="2"/>
      <c r="O28" s="2"/>
    </row>
    <row r="29" spans="1:15" ht="12.75">
      <c r="A29" s="36">
        <v>7</v>
      </c>
      <c r="B29" s="40">
        <f>сД96!A13</f>
        <v>0</v>
      </c>
      <c r="C29" s="3" t="str">
        <f>сД96!B13</f>
        <v>Шарафиева Ксения</v>
      </c>
      <c r="D29" s="51"/>
      <c r="E29" s="2"/>
      <c r="F29" s="39"/>
      <c r="G29" s="8"/>
      <c r="H29" s="45"/>
      <c r="I29" s="2"/>
      <c r="J29" s="2"/>
      <c r="K29" s="12"/>
      <c r="L29" s="12"/>
      <c r="M29" s="2"/>
      <c r="N29" s="2"/>
      <c r="O29" s="2"/>
    </row>
    <row r="30" spans="1:15" ht="12.75">
      <c r="A30" s="36"/>
      <c r="B30" s="39"/>
      <c r="C30" s="37">
        <v>7</v>
      </c>
      <c r="D30" s="49">
        <v>0</v>
      </c>
      <c r="E30" s="5" t="s">
        <v>29</v>
      </c>
      <c r="F30" s="51"/>
      <c r="G30" s="8"/>
      <c r="H30" s="47"/>
      <c r="I30" s="2"/>
      <c r="J30" s="2"/>
      <c r="K30" s="12"/>
      <c r="L30" s="12"/>
      <c r="M30" s="2"/>
      <c r="N30" s="2"/>
      <c r="O30" s="2"/>
    </row>
    <row r="31" spans="1:15" ht="12.75">
      <c r="A31" s="36">
        <v>10</v>
      </c>
      <c r="B31" s="40">
        <f>сД96!A16</f>
        <v>0</v>
      </c>
      <c r="C31" s="7" t="str">
        <f>сД96!B16</f>
        <v>Липатова Ксения</v>
      </c>
      <c r="D31" s="50"/>
      <c r="E31" s="8"/>
      <c r="F31" s="54"/>
      <c r="G31" s="8"/>
      <c r="H31" s="47"/>
      <c r="I31" s="36">
        <v>-15</v>
      </c>
      <c r="J31" s="56">
        <f>IF(J20=H12,H28,IF(J20=H28,H12,0))</f>
        <v>0</v>
      </c>
      <c r="K31" s="3" t="str">
        <f>IF(K20=I12,I28,IF(K20=I28,I12,0))</f>
        <v>Абдулганеева Анастасия</v>
      </c>
      <c r="L31" s="3"/>
      <c r="M31" s="11"/>
      <c r="N31" s="11"/>
      <c r="O31" s="11"/>
    </row>
    <row r="32" spans="1:15" ht="12.75">
      <c r="A32" s="36"/>
      <c r="B32" s="39"/>
      <c r="C32" s="2"/>
      <c r="D32" s="39"/>
      <c r="E32" s="37">
        <v>12</v>
      </c>
      <c r="F32" s="49">
        <v>0</v>
      </c>
      <c r="G32" s="9" t="s">
        <v>24</v>
      </c>
      <c r="H32" s="46"/>
      <c r="I32" s="2"/>
      <c r="J32" s="2"/>
      <c r="K32" s="12"/>
      <c r="L32" s="12"/>
      <c r="M32" s="2"/>
      <c r="N32" s="68" t="s">
        <v>1</v>
      </c>
      <c r="O32" s="68"/>
    </row>
    <row r="33" spans="1:15" ht="12.75">
      <c r="A33" s="36">
        <v>15</v>
      </c>
      <c r="B33" s="40">
        <f>сД96!A21</f>
        <v>0</v>
      </c>
      <c r="C33" s="3" t="str">
        <f>сД96!B21</f>
        <v>_</v>
      </c>
      <c r="D33" s="51"/>
      <c r="E33" s="8"/>
      <c r="F33" s="45"/>
      <c r="G33" s="2"/>
      <c r="H33" s="2"/>
      <c r="I33" s="2"/>
      <c r="J33" s="2"/>
      <c r="K33" s="12"/>
      <c r="L33" s="12"/>
      <c r="M33" s="2"/>
      <c r="N33" s="2"/>
      <c r="O33" s="2"/>
    </row>
    <row r="34" spans="1:15" ht="12.75">
      <c r="A34" s="36"/>
      <c r="B34" s="39"/>
      <c r="C34" s="37">
        <v>8</v>
      </c>
      <c r="D34" s="49">
        <v>0</v>
      </c>
      <c r="E34" s="9" t="s">
        <v>24</v>
      </c>
      <c r="F34" s="46"/>
      <c r="G34" s="2"/>
      <c r="H34" s="2"/>
      <c r="I34" s="2"/>
      <c r="J34" s="2"/>
      <c r="K34" s="12"/>
      <c r="L34" s="12"/>
      <c r="M34" s="2"/>
      <c r="N34" s="2"/>
      <c r="O34" s="2"/>
    </row>
    <row r="35" spans="1:15" ht="12.75">
      <c r="A35" s="36">
        <v>2</v>
      </c>
      <c r="B35" s="40">
        <f>сД96!A8</f>
        <v>0</v>
      </c>
      <c r="C35" s="7" t="str">
        <f>сД96!B8</f>
        <v>Абдулганеева Анастасия</v>
      </c>
      <c r="D35" s="42"/>
      <c r="E35" s="2"/>
      <c r="F35" s="2"/>
      <c r="G35" s="2"/>
      <c r="H35" s="2"/>
      <c r="I35" s="2"/>
      <c r="J35" s="2"/>
      <c r="K35" s="12"/>
      <c r="L35" s="12"/>
      <c r="M35" s="2"/>
      <c r="N35" s="2"/>
      <c r="O35" s="2"/>
    </row>
    <row r="36" spans="1:15" ht="12.75">
      <c r="A36" s="36"/>
      <c r="B36" s="36"/>
      <c r="C36" s="2"/>
      <c r="D36" s="2"/>
      <c r="E36" s="2"/>
      <c r="F36" s="2"/>
      <c r="G36" s="2"/>
      <c r="H36" s="2"/>
      <c r="I36" s="2"/>
      <c r="J36" s="2"/>
      <c r="K36" s="12"/>
      <c r="L36" s="12"/>
      <c r="M36" s="2"/>
      <c r="N36" s="2"/>
      <c r="O36" s="2"/>
    </row>
    <row r="37" spans="1:15" ht="12.75">
      <c r="A37" s="36">
        <v>-1</v>
      </c>
      <c r="B37" s="56">
        <f>IF(D6=B5,B7,IF(D6=B7,B5,0))</f>
        <v>0</v>
      </c>
      <c r="C37" s="3" t="str">
        <f>IF(E6=C5,C7,IF(E6=C7,C5,0))</f>
        <v>_</v>
      </c>
      <c r="D37" s="41"/>
      <c r="E37" s="2"/>
      <c r="F37" s="2"/>
      <c r="G37" s="36">
        <v>-13</v>
      </c>
      <c r="H37" s="56">
        <f>IF(H12=F8,F16,IF(H12=F16,F8,0))</f>
        <v>0</v>
      </c>
      <c r="I37" s="3" t="str">
        <f>IF(I12=G8,G16,IF(I12=G16,G8,0))</f>
        <v>Ли Дарья</v>
      </c>
      <c r="J37" s="41"/>
      <c r="K37" s="2"/>
      <c r="L37" s="2"/>
      <c r="M37" s="2"/>
      <c r="N37" s="2"/>
      <c r="O37" s="2"/>
    </row>
    <row r="38" spans="1:15" ht="12.75">
      <c r="A38" s="36"/>
      <c r="B38" s="36"/>
      <c r="C38" s="37">
        <v>16</v>
      </c>
      <c r="D38" s="49">
        <v>0</v>
      </c>
      <c r="E38" s="14" t="s">
        <v>30</v>
      </c>
      <c r="F38" s="44"/>
      <c r="G38" s="2"/>
      <c r="H38" s="2"/>
      <c r="I38" s="8"/>
      <c r="J38" s="12"/>
      <c r="K38" s="2"/>
      <c r="L38" s="2"/>
      <c r="M38" s="2"/>
      <c r="N38" s="2"/>
      <c r="O38" s="2"/>
    </row>
    <row r="39" spans="1:15" ht="12.75">
      <c r="A39" s="36">
        <v>-2</v>
      </c>
      <c r="B39" s="56">
        <f>IF(D10=B9,B11,IF(D10=B11,B9,0))</f>
        <v>0</v>
      </c>
      <c r="C39" s="7" t="str">
        <f>IF(E10=C9,C11,IF(E10=C11,C9,0))</f>
        <v>Кириллова Анастасия</v>
      </c>
      <c r="D39" s="42"/>
      <c r="E39" s="37">
        <v>20</v>
      </c>
      <c r="F39" s="49">
        <v>0</v>
      </c>
      <c r="G39" s="14" t="s">
        <v>29</v>
      </c>
      <c r="H39" s="44"/>
      <c r="I39" s="37">
        <v>26</v>
      </c>
      <c r="J39" s="49">
        <v>0</v>
      </c>
      <c r="K39" s="14" t="s">
        <v>26</v>
      </c>
      <c r="L39" s="44"/>
      <c r="M39" s="2"/>
      <c r="N39" s="2"/>
      <c r="O39" s="2"/>
    </row>
    <row r="40" spans="1:15" ht="12.75">
      <c r="A40" s="36"/>
      <c r="B40" s="36"/>
      <c r="C40" s="36">
        <v>-12</v>
      </c>
      <c r="D40" s="56">
        <f>IF(F32=D30,D34,IF(F32=D34,D30,0))</f>
        <v>0</v>
      </c>
      <c r="E40" s="7" t="str">
        <f>IF(G32=E30,E34,IF(G32=E34,E30,0))</f>
        <v>Шарафиева Ксения</v>
      </c>
      <c r="F40" s="42"/>
      <c r="G40" s="8"/>
      <c r="H40" s="47"/>
      <c r="I40" s="8"/>
      <c r="J40" s="45"/>
      <c r="K40" s="8"/>
      <c r="L40" s="12"/>
      <c r="M40" s="2"/>
      <c r="N40" s="2"/>
      <c r="O40" s="2"/>
    </row>
    <row r="41" spans="1:15" ht="12.75">
      <c r="A41" s="36">
        <v>-3</v>
      </c>
      <c r="B41" s="56">
        <f>IF(D14=B13,B15,IF(D14=B15,B13,0))</f>
        <v>0</v>
      </c>
      <c r="C41" s="3" t="str">
        <f>IF(E14=C13,C15,IF(E14=C15,C13,0))</f>
        <v>Галимуллина Алина</v>
      </c>
      <c r="D41" s="41"/>
      <c r="E41" s="2"/>
      <c r="F41" s="2"/>
      <c r="G41" s="37">
        <v>24</v>
      </c>
      <c r="H41" s="49">
        <v>0</v>
      </c>
      <c r="I41" s="15" t="s">
        <v>26</v>
      </c>
      <c r="J41" s="48"/>
      <c r="K41" s="8"/>
      <c r="L41" s="12"/>
      <c r="M41" s="2"/>
      <c r="N41" s="2"/>
      <c r="O41" s="2"/>
    </row>
    <row r="42" spans="1:15" ht="12.75">
      <c r="A42" s="36"/>
      <c r="B42" s="36"/>
      <c r="C42" s="37">
        <v>17</v>
      </c>
      <c r="D42" s="49">
        <v>0</v>
      </c>
      <c r="E42" s="14" t="s">
        <v>26</v>
      </c>
      <c r="F42" s="44"/>
      <c r="G42" s="8"/>
      <c r="H42" s="12"/>
      <c r="I42" s="12"/>
      <c r="J42" s="12"/>
      <c r="K42" s="8"/>
      <c r="L42" s="12"/>
      <c r="M42" s="2"/>
      <c r="N42" s="2"/>
      <c r="O42" s="2"/>
    </row>
    <row r="43" spans="1:15" ht="12.75">
      <c r="A43" s="36">
        <v>-4</v>
      </c>
      <c r="B43" s="56">
        <f>IF(D18=B17,B19,IF(D18=B19,B17,0))</f>
        <v>0</v>
      </c>
      <c r="C43" s="7" t="str">
        <f>IF(E18=C17,C19,IF(E18=C19,C17,0))</f>
        <v>Сайфуллина Азалия</v>
      </c>
      <c r="D43" s="42"/>
      <c r="E43" s="37">
        <v>21</v>
      </c>
      <c r="F43" s="49">
        <v>0</v>
      </c>
      <c r="G43" s="15" t="s">
        <v>26</v>
      </c>
      <c r="H43" s="44"/>
      <c r="I43" s="12"/>
      <c r="J43" s="12"/>
      <c r="K43" s="37">
        <v>28</v>
      </c>
      <c r="L43" s="49">
        <v>0</v>
      </c>
      <c r="M43" s="14" t="s">
        <v>26</v>
      </c>
      <c r="N43" s="11"/>
      <c r="O43" s="11"/>
    </row>
    <row r="44" spans="1:15" ht="12.75">
      <c r="A44" s="36"/>
      <c r="B44" s="36"/>
      <c r="C44" s="36">
        <v>-11</v>
      </c>
      <c r="D44" s="56">
        <f>IF(F24=D22,D26,IF(F24=D26,D22,0))</f>
        <v>0</v>
      </c>
      <c r="E44" s="7" t="str">
        <f>IF(G24=E22,E26,IF(G24=E26,E22,0))</f>
        <v>Гилемханова Дина</v>
      </c>
      <c r="F44" s="42"/>
      <c r="G44" s="2"/>
      <c r="H44" s="2"/>
      <c r="I44" s="12"/>
      <c r="J44" s="12"/>
      <c r="K44" s="8"/>
      <c r="L44" s="12"/>
      <c r="M44" s="2"/>
      <c r="N44" s="68" t="s">
        <v>2</v>
      </c>
      <c r="O44" s="68"/>
    </row>
    <row r="45" spans="1:15" ht="12.75">
      <c r="A45" s="36">
        <v>-5</v>
      </c>
      <c r="B45" s="56">
        <f>IF(D22=B21,B23,IF(D22=B23,B21,0))</f>
        <v>0</v>
      </c>
      <c r="C45" s="3" t="str">
        <f>IF(E22=C21,C23,IF(E22=C23,C21,0))</f>
        <v>_</v>
      </c>
      <c r="D45" s="41"/>
      <c r="E45" s="2"/>
      <c r="F45" s="2"/>
      <c r="G45" s="36">
        <v>-14</v>
      </c>
      <c r="H45" s="56">
        <f>IF(H28=F24,F32,IF(H28=F32,F24,0))</f>
        <v>0</v>
      </c>
      <c r="I45" s="3" t="str">
        <f>IF(I28=G24,G32,IF(I28=G32,G24,0))</f>
        <v>Кочарян Лилит</v>
      </c>
      <c r="J45" s="41"/>
      <c r="K45" s="8"/>
      <c r="L45" s="12"/>
      <c r="M45" s="12"/>
      <c r="N45" s="2"/>
      <c r="O45" s="2"/>
    </row>
    <row r="46" spans="1:15" ht="12.75">
      <c r="A46" s="36"/>
      <c r="B46" s="36"/>
      <c r="C46" s="37">
        <v>18</v>
      </c>
      <c r="D46" s="49">
        <v>0</v>
      </c>
      <c r="E46" s="14" t="s">
        <v>33</v>
      </c>
      <c r="F46" s="44"/>
      <c r="G46" s="2"/>
      <c r="H46" s="2"/>
      <c r="I46" s="4"/>
      <c r="J46" s="12"/>
      <c r="K46" s="8"/>
      <c r="L46" s="12"/>
      <c r="M46" s="12"/>
      <c r="N46" s="2"/>
      <c r="O46" s="2"/>
    </row>
    <row r="47" spans="1:15" ht="12.75">
      <c r="A47" s="36">
        <v>-6</v>
      </c>
      <c r="B47" s="56">
        <f>IF(D26=B25,B27,IF(D26=B27,B25,0))</f>
        <v>0</v>
      </c>
      <c r="C47" s="7" t="str">
        <f>IF(E26=C25,C27,IF(E26=C27,C25,0))</f>
        <v>Валиуллина Лиана</v>
      </c>
      <c r="D47" s="42"/>
      <c r="E47" s="37">
        <v>22</v>
      </c>
      <c r="F47" s="49">
        <v>0</v>
      </c>
      <c r="G47" s="14" t="s">
        <v>34</v>
      </c>
      <c r="H47" s="44"/>
      <c r="I47" s="37">
        <v>27</v>
      </c>
      <c r="J47" s="49">
        <v>0</v>
      </c>
      <c r="K47" s="15" t="s">
        <v>31</v>
      </c>
      <c r="L47" s="44"/>
      <c r="M47" s="12"/>
      <c r="N47" s="2"/>
      <c r="O47" s="2"/>
    </row>
    <row r="48" spans="1:15" ht="12.75">
      <c r="A48" s="36"/>
      <c r="B48" s="36"/>
      <c r="C48" s="36">
        <v>-10</v>
      </c>
      <c r="D48" s="56">
        <f>IF(F16=D14,D18,IF(F16=D18,D14,0))</f>
        <v>0</v>
      </c>
      <c r="E48" s="7" t="str">
        <f>IF(G16=E14,E18,IF(G16=E18,E14,0))</f>
        <v>Колганова Валерия</v>
      </c>
      <c r="F48" s="42"/>
      <c r="G48" s="8"/>
      <c r="H48" s="47"/>
      <c r="I48" s="8"/>
      <c r="J48" s="45"/>
      <c r="K48" s="2"/>
      <c r="L48" s="2"/>
      <c r="M48" s="12"/>
      <c r="N48" s="2"/>
      <c r="O48" s="2"/>
    </row>
    <row r="49" spans="1:15" ht="12.75">
      <c r="A49" s="36">
        <v>-7</v>
      </c>
      <c r="B49" s="56">
        <f>IF(D30=B29,B31,IF(D30=B31,B29,0))</f>
        <v>0</v>
      </c>
      <c r="C49" s="3" t="str">
        <f>IF(E30=C29,C31,IF(E30=C31,C29,0))</f>
        <v>Липатова Ксения</v>
      </c>
      <c r="D49" s="41"/>
      <c r="E49" s="2"/>
      <c r="F49" s="2"/>
      <c r="G49" s="37">
        <v>25</v>
      </c>
      <c r="H49" s="49">
        <v>0</v>
      </c>
      <c r="I49" s="15" t="s">
        <v>31</v>
      </c>
      <c r="J49" s="48"/>
      <c r="K49" s="2"/>
      <c r="L49" s="2"/>
      <c r="M49" s="12"/>
      <c r="N49" s="2"/>
      <c r="O49" s="2"/>
    </row>
    <row r="50" spans="1:15" ht="12.75">
      <c r="A50" s="36"/>
      <c r="B50" s="36"/>
      <c r="C50" s="37">
        <v>19</v>
      </c>
      <c r="D50" s="49">
        <v>0</v>
      </c>
      <c r="E50" s="14" t="s">
        <v>32</v>
      </c>
      <c r="F50" s="44"/>
      <c r="G50" s="8"/>
      <c r="H50" s="12"/>
      <c r="I50" s="12"/>
      <c r="J50" s="12"/>
      <c r="K50" s="2"/>
      <c r="L50" s="2"/>
      <c r="M50" s="12"/>
      <c r="N50" s="2"/>
      <c r="O50" s="2"/>
    </row>
    <row r="51" spans="1:15" ht="12.75">
      <c r="A51" s="36">
        <v>-8</v>
      </c>
      <c r="B51" s="56">
        <f>IF(D34=B33,B35,IF(D34=B35,B33,0))</f>
        <v>0</v>
      </c>
      <c r="C51" s="7" t="str">
        <f>IF(E34=C33,C35,IF(E34=C35,C33,0))</f>
        <v>_</v>
      </c>
      <c r="D51" s="42"/>
      <c r="E51" s="37">
        <v>23</v>
      </c>
      <c r="F51" s="49">
        <v>0</v>
      </c>
      <c r="G51" s="15" t="s">
        <v>31</v>
      </c>
      <c r="H51" s="44"/>
      <c r="I51" s="12"/>
      <c r="J51" s="12"/>
      <c r="K51" s="36">
        <v>-28</v>
      </c>
      <c r="L51" s="56">
        <f>IF(L43=J39,J47,IF(L43=J47,J39,0))</f>
        <v>0</v>
      </c>
      <c r="M51" s="3" t="str">
        <f>IF(M43=K39,K47,IF(M43=K47,K39,0))</f>
        <v>Арсланова Ильвина</v>
      </c>
      <c r="N51" s="11"/>
      <c r="O51" s="11"/>
    </row>
    <row r="52" spans="1:15" ht="12.75">
      <c r="A52" s="36"/>
      <c r="B52" s="36"/>
      <c r="C52" s="38">
        <v>-9</v>
      </c>
      <c r="D52" s="56">
        <f>IF(F8=D6,D10,IF(F8=D10,D6,0))</f>
        <v>0</v>
      </c>
      <c r="E52" s="7" t="str">
        <f>IF(G8=E6,E10,IF(G8=E10,E6,0))</f>
        <v>Арсланова Ильвина</v>
      </c>
      <c r="F52" s="42"/>
      <c r="G52" s="2"/>
      <c r="H52" s="2"/>
      <c r="I52" s="12"/>
      <c r="J52" s="12"/>
      <c r="K52" s="2"/>
      <c r="L52" s="2"/>
      <c r="M52" s="17"/>
      <c r="N52" s="68" t="s">
        <v>3</v>
      </c>
      <c r="O52" s="68"/>
    </row>
    <row r="53" spans="1:15" ht="12.75">
      <c r="A53" s="36"/>
      <c r="B53" s="3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>
      <c r="A54" s="36">
        <v>-26</v>
      </c>
      <c r="B54" s="56">
        <f>IF(J39=H37,H41,IF(J39=H41,H37,0))</f>
        <v>0</v>
      </c>
      <c r="C54" s="3" t="str">
        <f>IF(K39=I37,I41,IF(K39=I41,I37,0))</f>
        <v>Ли Дарья</v>
      </c>
      <c r="D54" s="41"/>
      <c r="E54" s="2"/>
      <c r="F54" s="2"/>
      <c r="G54" s="36">
        <v>-20</v>
      </c>
      <c r="H54" s="56">
        <f>IF(F39=D38,D40,IF(F39=D40,D38,0))</f>
        <v>0</v>
      </c>
      <c r="I54" s="3" t="str">
        <f>IF(G39=E38,E40,IF(G39=E40,E38,0))</f>
        <v>Кириллова Анастасия</v>
      </c>
      <c r="J54" s="41"/>
      <c r="K54" s="2"/>
      <c r="L54" s="2"/>
      <c r="M54" s="2"/>
      <c r="N54" s="2"/>
      <c r="O54" s="2"/>
    </row>
    <row r="55" spans="1:15" ht="12.75">
      <c r="A55" s="36"/>
      <c r="B55" s="39"/>
      <c r="C55" s="37">
        <v>29</v>
      </c>
      <c r="D55" s="49">
        <v>0</v>
      </c>
      <c r="E55" s="5" t="s">
        <v>35</v>
      </c>
      <c r="F55" s="43"/>
      <c r="G55" s="36"/>
      <c r="H55" s="36"/>
      <c r="I55" s="37">
        <v>31</v>
      </c>
      <c r="J55" s="49">
        <v>0</v>
      </c>
      <c r="K55" s="5" t="s">
        <v>28</v>
      </c>
      <c r="L55" s="43"/>
      <c r="M55" s="2"/>
      <c r="N55" s="2"/>
      <c r="O55" s="2"/>
    </row>
    <row r="56" spans="1:15" ht="12.75">
      <c r="A56" s="36">
        <v>-27</v>
      </c>
      <c r="B56" s="56">
        <f>IF(J47=H45,H49,IF(J47=H49,H45,0))</f>
        <v>0</v>
      </c>
      <c r="C56" s="7" t="str">
        <f>IF(K47=I45,I49,IF(K47=I49,I45,0))</f>
        <v>Кочарян Лилит</v>
      </c>
      <c r="D56" s="42"/>
      <c r="E56" s="13" t="s">
        <v>4</v>
      </c>
      <c r="F56" s="13"/>
      <c r="G56" s="36">
        <v>-21</v>
      </c>
      <c r="H56" s="56">
        <f>IF(F43=D42,D44,IF(F43=D44,D42,0))</f>
        <v>0</v>
      </c>
      <c r="I56" s="7" t="str">
        <f>IF(G43=E42,E44,IF(G43=E44,E42,0))</f>
        <v>Гилемханова Дина</v>
      </c>
      <c r="J56" s="42"/>
      <c r="K56" s="8"/>
      <c r="L56" s="12"/>
      <c r="M56" s="12"/>
      <c r="N56" s="2"/>
      <c r="O56" s="2"/>
    </row>
    <row r="57" spans="1:15" ht="12.75">
      <c r="A57" s="36"/>
      <c r="B57" s="36"/>
      <c r="C57" s="36">
        <v>-29</v>
      </c>
      <c r="D57" s="56">
        <f>IF(D55=B54,B56,IF(D55=B56,B54,0))</f>
        <v>0</v>
      </c>
      <c r="E57" s="3" t="str">
        <f>IF(E55=C54,C56,IF(E55=C56,C54,0))</f>
        <v>Кочарян Лилит</v>
      </c>
      <c r="F57" s="41"/>
      <c r="G57" s="36"/>
      <c r="H57" s="36"/>
      <c r="I57" s="2"/>
      <c r="J57" s="2"/>
      <c r="K57" s="37">
        <v>33</v>
      </c>
      <c r="L57" s="49">
        <v>0</v>
      </c>
      <c r="M57" s="5" t="s">
        <v>28</v>
      </c>
      <c r="N57" s="11"/>
      <c r="O57" s="11"/>
    </row>
    <row r="58" spans="1:15" ht="12.75">
      <c r="A58" s="36"/>
      <c r="B58" s="36"/>
      <c r="C58" s="2"/>
      <c r="D58" s="2"/>
      <c r="E58" s="13" t="s">
        <v>5</v>
      </c>
      <c r="F58" s="13"/>
      <c r="G58" s="36">
        <v>-22</v>
      </c>
      <c r="H58" s="56">
        <f>IF(F47=D46,D48,IF(F47=D48,D46,0))</f>
        <v>0</v>
      </c>
      <c r="I58" s="3" t="str">
        <f>IF(G47=E46,E48,IF(G47=E48,E46,0))</f>
        <v>Валиуллина Лиана</v>
      </c>
      <c r="J58" s="41"/>
      <c r="K58" s="8"/>
      <c r="L58" s="12"/>
      <c r="M58" s="2"/>
      <c r="N58" s="68" t="s">
        <v>6</v>
      </c>
      <c r="O58" s="68"/>
    </row>
    <row r="59" spans="1:15" ht="12.75">
      <c r="A59" s="36">
        <v>-24</v>
      </c>
      <c r="B59" s="56">
        <f>IF(H41=F39,F43,IF(H41=F43,F39,0))</f>
        <v>0</v>
      </c>
      <c r="C59" s="3" t="str">
        <f>IF(I41=G39,G43,IF(I41=G43,G39,0))</f>
        <v>Шарафиева Ксения</v>
      </c>
      <c r="D59" s="41"/>
      <c r="E59" s="2"/>
      <c r="F59" s="2"/>
      <c r="G59" s="36"/>
      <c r="H59" s="36"/>
      <c r="I59" s="37">
        <v>32</v>
      </c>
      <c r="J59" s="49">
        <v>0</v>
      </c>
      <c r="K59" s="9" t="s">
        <v>32</v>
      </c>
      <c r="L59" s="43"/>
      <c r="M59" s="18"/>
      <c r="N59" s="2"/>
      <c r="O59" s="2"/>
    </row>
    <row r="60" spans="1:15" ht="12.75">
      <c r="A60" s="36"/>
      <c r="B60" s="36"/>
      <c r="C60" s="37">
        <v>30</v>
      </c>
      <c r="D60" s="49">
        <v>0</v>
      </c>
      <c r="E60" s="5" t="s">
        <v>29</v>
      </c>
      <c r="F60" s="43"/>
      <c r="G60" s="36">
        <v>-23</v>
      </c>
      <c r="H60" s="56">
        <f>IF(F51=D50,D52,IF(F51=D52,D50,0))</f>
        <v>0</v>
      </c>
      <c r="I60" s="7" t="str">
        <f>IF(G51=E50,E52,IF(G51=E52,E50,0))</f>
        <v>Липатова Ксения</v>
      </c>
      <c r="J60" s="42"/>
      <c r="K60" s="36">
        <v>-33</v>
      </c>
      <c r="L60" s="56">
        <f>IF(L57=J55,J59,IF(L57=J59,J55,0))</f>
        <v>0</v>
      </c>
      <c r="M60" s="3" t="str">
        <f>IF(M57=K55,K59,IF(M57=K59,K55,0))</f>
        <v>Липатова Ксения</v>
      </c>
      <c r="N60" s="11"/>
      <c r="O60" s="11"/>
    </row>
    <row r="61" spans="1:15" ht="12.75">
      <c r="A61" s="36">
        <v>-25</v>
      </c>
      <c r="B61" s="56">
        <f>IF(H49=F47,F51,IF(H49=F51,F47,0))</f>
        <v>0</v>
      </c>
      <c r="C61" s="7" t="str">
        <f>IF(I49=G47,G51,IF(I49=G51,G47,0))</f>
        <v>Колганова Валерия</v>
      </c>
      <c r="D61" s="42"/>
      <c r="E61" s="13" t="s">
        <v>7</v>
      </c>
      <c r="F61" s="13"/>
      <c r="G61" s="2"/>
      <c r="H61" s="2"/>
      <c r="I61" s="2"/>
      <c r="J61" s="2"/>
      <c r="K61" s="2"/>
      <c r="L61" s="2"/>
      <c r="M61" s="2"/>
      <c r="N61" s="68" t="s">
        <v>8</v>
      </c>
      <c r="O61" s="68"/>
    </row>
    <row r="62" spans="1:15" ht="12.75">
      <c r="A62" s="36"/>
      <c r="B62" s="36"/>
      <c r="C62" s="36">
        <v>-30</v>
      </c>
      <c r="D62" s="56">
        <f>IF(D60=B59,B61,IF(D60=B61,B59,0))</f>
        <v>0</v>
      </c>
      <c r="E62" s="3" t="str">
        <f>IF(E60=C59,C61,IF(E60=C61,C59,0))</f>
        <v>Колганова Валерия</v>
      </c>
      <c r="F62" s="41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36"/>
      <c r="B63" s="36"/>
      <c r="C63" s="2"/>
      <c r="D63" s="2"/>
      <c r="E63" s="13" t="s">
        <v>9</v>
      </c>
      <c r="F63" s="13"/>
      <c r="G63" s="2"/>
      <c r="H63" s="2"/>
      <c r="I63" s="36">
        <v>-31</v>
      </c>
      <c r="J63" s="56">
        <f>IF(J55=H54,H56,IF(J55=H56,H54,0))</f>
        <v>0</v>
      </c>
      <c r="K63" s="3" t="str">
        <f>IF(K55=I54,I56,IF(K55=I56,I54,0))</f>
        <v>Кириллова Анастасия</v>
      </c>
      <c r="L63" s="41"/>
      <c r="M63" s="2"/>
      <c r="N63" s="2"/>
      <c r="O63" s="2"/>
    </row>
    <row r="64" spans="1:15" ht="12.75">
      <c r="A64" s="36">
        <v>-16</v>
      </c>
      <c r="B64" s="56">
        <f>IF(D38=B37,B39,IF(D38=B39,B37,0))</f>
        <v>0</v>
      </c>
      <c r="C64" s="3" t="str">
        <f>IF(E38=C37,C39,IF(E38=C39,C37,0))</f>
        <v>_</v>
      </c>
      <c r="D64" s="41"/>
      <c r="E64" s="2"/>
      <c r="F64" s="2"/>
      <c r="G64" s="2"/>
      <c r="H64" s="2"/>
      <c r="I64" s="2"/>
      <c r="J64" s="2"/>
      <c r="K64" s="37">
        <v>34</v>
      </c>
      <c r="L64" s="49">
        <v>0</v>
      </c>
      <c r="M64" s="5" t="s">
        <v>30</v>
      </c>
      <c r="N64" s="11"/>
      <c r="O64" s="11"/>
    </row>
    <row r="65" spans="1:15" ht="12.75">
      <c r="A65" s="36"/>
      <c r="B65" s="36"/>
      <c r="C65" s="37">
        <v>35</v>
      </c>
      <c r="D65" s="49">
        <v>0</v>
      </c>
      <c r="E65" s="5" t="s">
        <v>27</v>
      </c>
      <c r="F65" s="43"/>
      <c r="G65" s="2"/>
      <c r="H65" s="2"/>
      <c r="I65" s="36">
        <v>-32</v>
      </c>
      <c r="J65" s="56">
        <f>IF(J59=H58,H60,IF(J59=H60,H58,0))</f>
        <v>0</v>
      </c>
      <c r="K65" s="7" t="str">
        <f>IF(K59=I58,I60,IF(K59=I60,I58,0))</f>
        <v>Валиуллина Лиана</v>
      </c>
      <c r="L65" s="41"/>
      <c r="M65" s="2"/>
      <c r="N65" s="68" t="s">
        <v>10</v>
      </c>
      <c r="O65" s="68"/>
    </row>
    <row r="66" spans="1:15" ht="12.75">
      <c r="A66" s="36">
        <v>-17</v>
      </c>
      <c r="B66" s="56">
        <f>IF(D42=B41,B43,IF(D42=B43,B41,0))</f>
        <v>0</v>
      </c>
      <c r="C66" s="7" t="str">
        <f>IF(E42=C41,C43,IF(E42=C43,C41,0))</f>
        <v>Галимуллина Алина</v>
      </c>
      <c r="D66" s="42"/>
      <c r="E66" s="8"/>
      <c r="F66" s="12"/>
      <c r="G66" s="12"/>
      <c r="H66" s="12"/>
      <c r="I66" s="36"/>
      <c r="J66" s="36"/>
      <c r="K66" s="36">
        <v>-34</v>
      </c>
      <c r="L66" s="56">
        <f>IF(L64=J63,J65,IF(L64=J65,J63,0))</f>
        <v>0</v>
      </c>
      <c r="M66" s="3" t="str">
        <f>IF(M64=K63,K65,IF(M64=K65,K63,0))</f>
        <v>Валиуллина Лиана</v>
      </c>
      <c r="N66" s="11"/>
      <c r="O66" s="11"/>
    </row>
    <row r="67" spans="1:15" ht="12.75">
      <c r="A67" s="36"/>
      <c r="B67" s="36"/>
      <c r="C67" s="2"/>
      <c r="D67" s="2"/>
      <c r="E67" s="37">
        <v>37</v>
      </c>
      <c r="F67" s="49">
        <v>0</v>
      </c>
      <c r="G67" s="5" t="s">
        <v>27</v>
      </c>
      <c r="H67" s="43"/>
      <c r="I67" s="36"/>
      <c r="J67" s="36"/>
      <c r="K67" s="2"/>
      <c r="L67" s="2"/>
      <c r="M67" s="2"/>
      <c r="N67" s="68" t="s">
        <v>11</v>
      </c>
      <c r="O67" s="68"/>
    </row>
    <row r="68" spans="1:15" ht="12.75">
      <c r="A68" s="36">
        <v>-18</v>
      </c>
      <c r="B68" s="56">
        <f>IF(D46=B45,B47,IF(D46=B47,B45,0))</f>
        <v>0</v>
      </c>
      <c r="C68" s="3" t="str">
        <f>IF(E46=C45,C47,IF(E46=C47,C45,0))</f>
        <v>_</v>
      </c>
      <c r="D68" s="41"/>
      <c r="E68" s="8"/>
      <c r="F68" s="12"/>
      <c r="G68" s="16" t="s">
        <v>12</v>
      </c>
      <c r="H68" s="16"/>
      <c r="I68" s="36">
        <v>-35</v>
      </c>
      <c r="J68" s="56">
        <f>IF(D65=B64,B66,IF(D65=B66,B64,0))</f>
        <v>0</v>
      </c>
      <c r="K68" s="3" t="str">
        <f>IF(E65=C64,C66,IF(E65=C66,C64,0))</f>
        <v>_</v>
      </c>
      <c r="L68" s="41"/>
      <c r="M68" s="2"/>
      <c r="N68" s="2"/>
      <c r="O68" s="2"/>
    </row>
    <row r="69" spans="1:15" ht="12.75">
      <c r="A69" s="36"/>
      <c r="B69" s="36"/>
      <c r="C69" s="37">
        <v>36</v>
      </c>
      <c r="D69" s="49"/>
      <c r="E69" s="9"/>
      <c r="F69" s="43"/>
      <c r="G69" s="18"/>
      <c r="H69" s="18"/>
      <c r="I69" s="36"/>
      <c r="J69" s="36"/>
      <c r="K69" s="37">
        <v>38</v>
      </c>
      <c r="L69" s="49"/>
      <c r="M69" s="5"/>
      <c r="N69" s="11"/>
      <c r="O69" s="11"/>
    </row>
    <row r="70" spans="1:15" ht="12.75">
      <c r="A70" s="36">
        <v>-19</v>
      </c>
      <c r="B70" s="56">
        <f>IF(D50=B49,B51,IF(D50=B51,B49,0))</f>
        <v>0</v>
      </c>
      <c r="C70" s="7" t="str">
        <f>IF(E50=C49,C51,IF(E50=C51,C49,0))</f>
        <v>_</v>
      </c>
      <c r="D70" s="42"/>
      <c r="E70" s="36">
        <v>-37</v>
      </c>
      <c r="F70" s="56">
        <f>IF(F67=D65,D69,IF(F67=D69,D65,0))</f>
        <v>0</v>
      </c>
      <c r="G70" s="3">
        <f>IF(G67=E65,E69,IF(G67=E69,E65,0))</f>
        <v>0</v>
      </c>
      <c r="H70" s="41"/>
      <c r="I70" s="36">
        <v>-36</v>
      </c>
      <c r="J70" s="56">
        <f>IF(D69=B68,B70,IF(D69=B70,B68,0))</f>
        <v>0</v>
      </c>
      <c r="K70" s="7">
        <f>IF(E69=C68,C70,IF(E69=C70,C68,0))</f>
        <v>0</v>
      </c>
      <c r="L70" s="41"/>
      <c r="M70" s="2"/>
      <c r="N70" s="68" t="s">
        <v>13</v>
      </c>
      <c r="O70" s="68"/>
    </row>
    <row r="71" spans="1:15" ht="12.75">
      <c r="A71" s="2"/>
      <c r="B71" s="2"/>
      <c r="C71" s="2"/>
      <c r="D71" s="2"/>
      <c r="E71" s="2"/>
      <c r="F71" s="2"/>
      <c r="G71" s="13" t="s">
        <v>14</v>
      </c>
      <c r="H71" s="13"/>
      <c r="I71" s="2"/>
      <c r="J71" s="2"/>
      <c r="K71" s="36">
        <v>-38</v>
      </c>
      <c r="L71" s="56">
        <f>IF(L69=J68,J70,IF(L69=J70,J68,0))</f>
        <v>0</v>
      </c>
      <c r="M71" s="3" t="str">
        <f>IF(M69=K68,K70,IF(M69=K70,K68,0))</f>
        <v>_</v>
      </c>
      <c r="N71" s="11"/>
      <c r="O71" s="11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68" t="s">
        <v>15</v>
      </c>
      <c r="O72" s="68"/>
    </row>
  </sheetData>
  <sheetProtection sheet="1"/>
  <mergeCells count="13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3:O3"/>
    <mergeCell ref="N44:O44"/>
    <mergeCell ref="A2:O2"/>
  </mergeCells>
  <conditionalFormatting sqref="A4:P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2">
      <selection activeCell="A64" sqref="A64"/>
    </sheetView>
  </sheetViews>
  <sheetFormatPr defaultColWidth="9.00390625" defaultRowHeight="12.75"/>
  <cols>
    <col min="1" max="1" width="9.125" style="26" customWidth="1"/>
    <col min="2" max="2" width="5.75390625" style="26" customWidth="1"/>
    <col min="3" max="4" width="25.75390625" style="0" customWidth="1"/>
    <col min="5" max="5" width="5.75390625" style="0" customWidth="1"/>
  </cols>
  <sheetData>
    <row r="1" spans="1:5" ht="12.75">
      <c r="A1" s="59" t="s">
        <v>19</v>
      </c>
      <c r="B1" s="72" t="s">
        <v>20</v>
      </c>
      <c r="C1" s="73"/>
      <c r="D1" s="70" t="s">
        <v>21</v>
      </c>
      <c r="E1" s="71"/>
    </row>
    <row r="2" spans="1:5" ht="12.75">
      <c r="A2" s="60">
        <v>36</v>
      </c>
      <c r="B2" s="57">
        <f>'Д96'!D69</f>
        <v>0</v>
      </c>
      <c r="C2" s="27">
        <f>'Д96'!E69</f>
        <v>0</v>
      </c>
      <c r="D2" s="28">
        <f>'Д96'!K70</f>
        <v>0</v>
      </c>
      <c r="E2" s="58">
        <f>'Д96'!J70</f>
        <v>0</v>
      </c>
    </row>
    <row r="3" spans="1:5" ht="12.75">
      <c r="A3" s="60">
        <v>37</v>
      </c>
      <c r="B3" s="57">
        <f>'Д96'!F67</f>
        <v>0</v>
      </c>
      <c r="C3" s="27" t="str">
        <f>'Д96'!G67</f>
        <v>Галимуллина Алина</v>
      </c>
      <c r="D3" s="28">
        <f>'Д96'!G70</f>
        <v>0</v>
      </c>
      <c r="E3" s="58">
        <f>'Д96'!F70</f>
        <v>0</v>
      </c>
    </row>
    <row r="4" spans="1:5" ht="12.75">
      <c r="A4" s="60">
        <v>1</v>
      </c>
      <c r="B4" s="57">
        <f>'Д96'!D6</f>
        <v>0</v>
      </c>
      <c r="C4" s="27" t="str">
        <f>'Д96'!E6</f>
        <v>Лончакова Юлия</v>
      </c>
      <c r="D4" s="28" t="str">
        <f>'Д96'!C37</f>
        <v>_</v>
      </c>
      <c r="E4" s="58">
        <f>'Д96'!B37</f>
        <v>0</v>
      </c>
    </row>
    <row r="5" spans="1:5" ht="12.75">
      <c r="A5" s="60">
        <v>5</v>
      </c>
      <c r="B5" s="57">
        <f>'Д96'!D22</f>
        <v>0</v>
      </c>
      <c r="C5" s="27" t="str">
        <f>'Д96'!E22</f>
        <v>Кочарян Лилит</v>
      </c>
      <c r="D5" s="28" t="str">
        <f>'Д96'!C45</f>
        <v>_</v>
      </c>
      <c r="E5" s="58">
        <f>'Д96'!B45</f>
        <v>0</v>
      </c>
    </row>
    <row r="6" spans="1:5" ht="12.75">
      <c r="A6" s="60">
        <v>8</v>
      </c>
      <c r="B6" s="57">
        <f>'Д96'!D34</f>
        <v>0</v>
      </c>
      <c r="C6" s="27" t="str">
        <f>'Д96'!E34</f>
        <v>Абдулганеева Анастасия</v>
      </c>
      <c r="D6" s="28" t="str">
        <f>'Д96'!C51</f>
        <v>_</v>
      </c>
      <c r="E6" s="58">
        <f>'Д96'!B51</f>
        <v>0</v>
      </c>
    </row>
    <row r="7" spans="1:5" ht="12.75">
      <c r="A7" s="60">
        <v>16</v>
      </c>
      <c r="B7" s="57">
        <f>'Д96'!D38</f>
        <v>0</v>
      </c>
      <c r="C7" s="27" t="str">
        <f>'Д96'!E38</f>
        <v>Кириллова Анастасия</v>
      </c>
      <c r="D7" s="28" t="str">
        <f>'Д96'!C64</f>
        <v>_</v>
      </c>
      <c r="E7" s="58">
        <f>'Д96'!B64</f>
        <v>0</v>
      </c>
    </row>
    <row r="8" spans="1:5" ht="12.75">
      <c r="A8" s="60">
        <v>18</v>
      </c>
      <c r="B8" s="57">
        <f>'Д96'!D46</f>
        <v>0</v>
      </c>
      <c r="C8" s="27" t="str">
        <f>'Д96'!E46</f>
        <v>Валиуллина Лиана</v>
      </c>
      <c r="D8" s="28" t="str">
        <f>'Д96'!C68</f>
        <v>_</v>
      </c>
      <c r="E8" s="58">
        <f>'Д96'!B68</f>
        <v>0</v>
      </c>
    </row>
    <row r="9" spans="1:5" ht="12.75">
      <c r="A9" s="60">
        <v>19</v>
      </c>
      <c r="B9" s="57">
        <f>'Д96'!D50</f>
        <v>0</v>
      </c>
      <c r="C9" s="27" t="str">
        <f>'Д96'!E50</f>
        <v>Липатова Ксения</v>
      </c>
      <c r="D9" s="28" t="str">
        <f>'Д96'!C70</f>
        <v>_</v>
      </c>
      <c r="E9" s="58">
        <f>'Д96'!B70</f>
        <v>0</v>
      </c>
    </row>
    <row r="10" spans="1:5" ht="12.75">
      <c r="A10" s="60">
        <v>35</v>
      </c>
      <c r="B10" s="57">
        <f>'Д96'!D65</f>
        <v>0</v>
      </c>
      <c r="C10" s="27" t="str">
        <f>'Д96'!E65</f>
        <v>Галимуллина Алина</v>
      </c>
      <c r="D10" s="28" t="str">
        <f>'Д96'!K68</f>
        <v>_</v>
      </c>
      <c r="E10" s="58">
        <f>'Д96'!J68</f>
        <v>0</v>
      </c>
    </row>
    <row r="11" spans="1:5" ht="12.75">
      <c r="A11" s="60">
        <v>38</v>
      </c>
      <c r="B11" s="57">
        <f>'Д96'!L69</f>
        <v>0</v>
      </c>
      <c r="C11" s="27">
        <f>'Д96'!M69</f>
        <v>0</v>
      </c>
      <c r="D11" s="28" t="str">
        <f>'Д96'!M71</f>
        <v>_</v>
      </c>
      <c r="E11" s="58">
        <f>'Д96'!L71</f>
        <v>0</v>
      </c>
    </row>
    <row r="12" spans="1:5" ht="12.75">
      <c r="A12" s="60">
        <v>14</v>
      </c>
      <c r="B12" s="57">
        <f>'Д96'!H28</f>
        <v>0</v>
      </c>
      <c r="C12" s="27" t="str">
        <f>'Д96'!I28</f>
        <v>Абдулганеева Анастасия</v>
      </c>
      <c r="D12" s="28" t="str">
        <f>'Д96'!I45</f>
        <v>Кочарян Лилит</v>
      </c>
      <c r="E12" s="58">
        <f>'Д96'!H45</f>
        <v>0</v>
      </c>
    </row>
    <row r="13" spans="1:5" ht="12.75">
      <c r="A13" s="60">
        <v>12</v>
      </c>
      <c r="B13" s="57">
        <f>'Д96'!F32</f>
        <v>0</v>
      </c>
      <c r="C13" s="27" t="str">
        <f>'Д96'!G32</f>
        <v>Абдулганеева Анастасия</v>
      </c>
      <c r="D13" s="28" t="str">
        <f>'Д96'!E40</f>
        <v>Шарафиева Ксения</v>
      </c>
      <c r="E13" s="58">
        <f>'Д96'!D40</f>
        <v>0</v>
      </c>
    </row>
    <row r="14" spans="1:5" ht="12.75">
      <c r="A14" s="60">
        <v>2</v>
      </c>
      <c r="B14" s="57">
        <f>'Д96'!D10</f>
        <v>0</v>
      </c>
      <c r="C14" s="27" t="str">
        <f>'Д96'!E10</f>
        <v>Арсланова Ильвина</v>
      </c>
      <c r="D14" s="28" t="str">
        <f>'Д96'!C39</f>
        <v>Кириллова Анастасия</v>
      </c>
      <c r="E14" s="58">
        <f>'Д96'!B39</f>
        <v>0</v>
      </c>
    </row>
    <row r="15" spans="1:5" ht="12.75">
      <c r="A15" s="60">
        <v>25</v>
      </c>
      <c r="B15" s="57">
        <f>'Д96'!H49</f>
        <v>0</v>
      </c>
      <c r="C15" s="27" t="str">
        <f>'Д96'!I49</f>
        <v>Арсланова Ильвина</v>
      </c>
      <c r="D15" s="28" t="str">
        <f>'Д96'!C61</f>
        <v>Колганова Валерия</v>
      </c>
      <c r="E15" s="58">
        <f>'Д96'!B61</f>
        <v>0</v>
      </c>
    </row>
    <row r="16" spans="1:5" ht="12.75">
      <c r="A16" s="60">
        <v>27</v>
      </c>
      <c r="B16" s="57">
        <f>'Д96'!J47</f>
        <v>0</v>
      </c>
      <c r="C16" s="27" t="str">
        <f>'Д96'!K47</f>
        <v>Арсланова Ильвина</v>
      </c>
      <c r="D16" s="28" t="str">
        <f>'Д96'!C56</f>
        <v>Кочарян Лилит</v>
      </c>
      <c r="E16" s="58">
        <f>'Д96'!B56</f>
        <v>0</v>
      </c>
    </row>
    <row r="17" spans="1:5" ht="12.75">
      <c r="A17" s="60">
        <v>23</v>
      </c>
      <c r="B17" s="57">
        <f>'Д96'!F51</f>
        <v>0</v>
      </c>
      <c r="C17" s="27" t="str">
        <f>'Д96'!G51</f>
        <v>Арсланова Ильвина</v>
      </c>
      <c r="D17" s="28" t="str">
        <f>'Д96'!I60</f>
        <v>Липатова Ксения</v>
      </c>
      <c r="E17" s="58">
        <f>'Д96'!H60</f>
        <v>0</v>
      </c>
    </row>
    <row r="18" spans="1:5" ht="12.75">
      <c r="A18" s="60">
        <v>6</v>
      </c>
      <c r="B18" s="57">
        <f>'Д96'!D26</f>
        <v>0</v>
      </c>
      <c r="C18" s="27" t="str">
        <f>'Д96'!E26</f>
        <v>Гилемханова Дина</v>
      </c>
      <c r="D18" s="28" t="str">
        <f>'Д96'!C47</f>
        <v>Валиуллина Лиана</v>
      </c>
      <c r="E18" s="58">
        <f>'Д96'!B47</f>
        <v>0</v>
      </c>
    </row>
    <row r="19" spans="1:5" ht="12.75">
      <c r="A19" s="60">
        <v>31</v>
      </c>
      <c r="B19" s="57">
        <f>'Д96'!J55</f>
        <v>0</v>
      </c>
      <c r="C19" s="27" t="str">
        <f>'Д96'!K55</f>
        <v>Гилемханова Дина</v>
      </c>
      <c r="D19" s="28" t="str">
        <f>'Д96'!K63</f>
        <v>Кириллова Анастасия</v>
      </c>
      <c r="E19" s="58">
        <f>'Д96'!J63</f>
        <v>0</v>
      </c>
    </row>
    <row r="20" spans="1:5" ht="12.75">
      <c r="A20" s="60">
        <v>33</v>
      </c>
      <c r="B20" s="57">
        <f>'Д96'!L57</f>
        <v>0</v>
      </c>
      <c r="C20" s="27" t="str">
        <f>'Д96'!M57</f>
        <v>Гилемханова Дина</v>
      </c>
      <c r="D20" s="28" t="str">
        <f>'Д96'!M60</f>
        <v>Липатова Ксения</v>
      </c>
      <c r="E20" s="58">
        <f>'Д96'!L60</f>
        <v>0</v>
      </c>
    </row>
    <row r="21" spans="1:5" ht="12.75">
      <c r="A21" s="60">
        <v>34</v>
      </c>
      <c r="B21" s="57">
        <f>'Д96'!L64</f>
        <v>0</v>
      </c>
      <c r="C21" s="27" t="str">
        <f>'Д96'!M64</f>
        <v>Кириллова Анастасия</v>
      </c>
      <c r="D21" s="28" t="str">
        <f>'Д96'!M66</f>
        <v>Валиуллина Лиана</v>
      </c>
      <c r="E21" s="58">
        <f>'Д96'!L66</f>
        <v>0</v>
      </c>
    </row>
    <row r="22" spans="1:5" ht="12.75">
      <c r="A22" s="60">
        <v>22</v>
      </c>
      <c r="B22" s="57">
        <f>'Д96'!F47</f>
        <v>0</v>
      </c>
      <c r="C22" s="27" t="str">
        <f>'Д96'!G47</f>
        <v>Колганова Валерия</v>
      </c>
      <c r="D22" s="28" t="str">
        <f>'Д96'!I58</f>
        <v>Валиуллина Лиана</v>
      </c>
      <c r="E22" s="58">
        <f>'Д96'!H58</f>
        <v>0</v>
      </c>
    </row>
    <row r="23" spans="1:5" ht="12.75">
      <c r="A23" s="60">
        <v>3</v>
      </c>
      <c r="B23" s="57">
        <f>'Д96'!D14</f>
        <v>0</v>
      </c>
      <c r="C23" s="27" t="str">
        <f>'Д96'!E14</f>
        <v>Колганова Валерия</v>
      </c>
      <c r="D23" s="28" t="str">
        <f>'Д96'!C41</f>
        <v>Галимуллина Алина</v>
      </c>
      <c r="E23" s="58">
        <f>'Д96'!B41</f>
        <v>0</v>
      </c>
    </row>
    <row r="24" spans="1:5" ht="12.75">
      <c r="A24" s="60">
        <v>11</v>
      </c>
      <c r="B24" s="57">
        <f>'Д96'!F24</f>
        <v>0</v>
      </c>
      <c r="C24" s="27" t="str">
        <f>'Д96'!G24</f>
        <v>Кочарян Лилит</v>
      </c>
      <c r="D24" s="28" t="str">
        <f>'Д96'!E44</f>
        <v>Гилемханова Дина</v>
      </c>
      <c r="E24" s="58">
        <f>'Д96'!D44</f>
        <v>0</v>
      </c>
    </row>
    <row r="25" spans="1:5" ht="12.75">
      <c r="A25" s="60">
        <v>10</v>
      </c>
      <c r="B25" s="57">
        <f>'Д96'!F16</f>
        <v>0</v>
      </c>
      <c r="C25" s="27" t="str">
        <f>'Д96'!G16</f>
        <v>Ли Дарья</v>
      </c>
      <c r="D25" s="28" t="str">
        <f>'Д96'!E48</f>
        <v>Колганова Валерия</v>
      </c>
      <c r="E25" s="58">
        <f>'Д96'!D48</f>
        <v>0</v>
      </c>
    </row>
    <row r="26" spans="1:5" ht="12.75">
      <c r="A26" s="60">
        <v>29</v>
      </c>
      <c r="B26" s="57">
        <f>'Д96'!D55</f>
        <v>0</v>
      </c>
      <c r="C26" s="27" t="str">
        <f>'Д96'!E55</f>
        <v>Ли Дарья</v>
      </c>
      <c r="D26" s="28" t="str">
        <f>'Д96'!E57</f>
        <v>Кочарян Лилит</v>
      </c>
      <c r="E26" s="58">
        <f>'Д96'!D57</f>
        <v>0</v>
      </c>
    </row>
    <row r="27" spans="1:5" ht="12.75">
      <c r="A27" s="60">
        <v>4</v>
      </c>
      <c r="B27" s="57">
        <f>'Д96'!D18</f>
        <v>0</v>
      </c>
      <c r="C27" s="27" t="str">
        <f>'Д96'!E18</f>
        <v>Ли Дарья</v>
      </c>
      <c r="D27" s="28" t="str">
        <f>'Д96'!C43</f>
        <v>Сайфуллина Азалия</v>
      </c>
      <c r="E27" s="58">
        <f>'Д96'!B43</f>
        <v>0</v>
      </c>
    </row>
    <row r="28" spans="1:5" ht="12.75">
      <c r="A28" s="60">
        <v>32</v>
      </c>
      <c r="B28" s="57">
        <f>'Д96'!J59</f>
        <v>0</v>
      </c>
      <c r="C28" s="27" t="str">
        <f>'Д96'!K59</f>
        <v>Липатова Ксения</v>
      </c>
      <c r="D28" s="28" t="str">
        <f>'Д96'!K65</f>
        <v>Валиуллина Лиана</v>
      </c>
      <c r="E28" s="58">
        <f>'Д96'!J65</f>
        <v>0</v>
      </c>
    </row>
    <row r="29" spans="1:5" ht="12.75">
      <c r="A29" s="60">
        <v>15</v>
      </c>
      <c r="B29" s="57">
        <f>'Д96'!J20</f>
        <v>0</v>
      </c>
      <c r="C29" s="27" t="str">
        <f>'Д96'!K20</f>
        <v>Лончакова Юлия</v>
      </c>
      <c r="D29" s="28" t="str">
        <f>'Д96'!K31</f>
        <v>Абдулганеева Анастасия</v>
      </c>
      <c r="E29" s="58">
        <f>'Д96'!J31</f>
        <v>0</v>
      </c>
    </row>
    <row r="30" spans="1:5" ht="12.75">
      <c r="A30" s="60">
        <v>9</v>
      </c>
      <c r="B30" s="57">
        <f>'Д96'!F8</f>
        <v>0</v>
      </c>
      <c r="C30" s="27" t="str">
        <f>'Д96'!G8</f>
        <v>Лончакова Юлия</v>
      </c>
      <c r="D30" s="28" t="str">
        <f>'Д96'!E52</f>
        <v>Арсланова Ильвина</v>
      </c>
      <c r="E30" s="58">
        <f>'Д96'!D52</f>
        <v>0</v>
      </c>
    </row>
    <row r="31" spans="1:5" ht="12.75">
      <c r="A31" s="60">
        <v>13</v>
      </c>
      <c r="B31" s="57">
        <f>'Д96'!H12</f>
        <v>0</v>
      </c>
      <c r="C31" s="27" t="str">
        <f>'Д96'!I12</f>
        <v>Лончакова Юлия</v>
      </c>
      <c r="D31" s="28" t="str">
        <f>'Д96'!I37</f>
        <v>Ли Дарья</v>
      </c>
      <c r="E31" s="58">
        <f>'Д96'!H37</f>
        <v>0</v>
      </c>
    </row>
    <row r="32" spans="1:5" ht="12.75">
      <c r="A32" s="60">
        <v>28</v>
      </c>
      <c r="B32" s="57">
        <f>'Д96'!L43</f>
        <v>0</v>
      </c>
      <c r="C32" s="27" t="str">
        <f>'Д96'!M43</f>
        <v>Сайфуллина Азалия</v>
      </c>
      <c r="D32" s="28" t="str">
        <f>'Д96'!M51</f>
        <v>Арсланова Ильвина</v>
      </c>
      <c r="E32" s="58">
        <f>'Д96'!L51</f>
        <v>0</v>
      </c>
    </row>
    <row r="33" spans="1:5" ht="12.75">
      <c r="A33" s="60">
        <v>17</v>
      </c>
      <c r="B33" s="57">
        <f>'Д96'!D42</f>
        <v>0</v>
      </c>
      <c r="C33" s="27" t="str">
        <f>'Д96'!E42</f>
        <v>Сайфуллина Азалия</v>
      </c>
      <c r="D33" s="28" t="str">
        <f>'Д96'!C66</f>
        <v>Галимуллина Алина</v>
      </c>
      <c r="E33" s="58">
        <f>'Д96'!B66</f>
        <v>0</v>
      </c>
    </row>
    <row r="34" spans="1:5" ht="12.75">
      <c r="A34" s="60">
        <v>21</v>
      </c>
      <c r="B34" s="57">
        <f>'Д96'!F43</f>
        <v>0</v>
      </c>
      <c r="C34" s="27" t="str">
        <f>'Д96'!G43</f>
        <v>Сайфуллина Азалия</v>
      </c>
      <c r="D34" s="28" t="str">
        <f>'Д96'!I56</f>
        <v>Гилемханова Дина</v>
      </c>
      <c r="E34" s="58">
        <f>'Д96'!H56</f>
        <v>0</v>
      </c>
    </row>
    <row r="35" spans="1:5" ht="12.75">
      <c r="A35" s="60">
        <v>26</v>
      </c>
      <c r="B35" s="57">
        <f>'Д96'!J39</f>
        <v>0</v>
      </c>
      <c r="C35" s="27" t="str">
        <f>'Д96'!K39</f>
        <v>Сайфуллина Азалия</v>
      </c>
      <c r="D35" s="28" t="str">
        <f>'Д96'!C54</f>
        <v>Ли Дарья</v>
      </c>
      <c r="E35" s="58">
        <f>'Д96'!B54</f>
        <v>0</v>
      </c>
    </row>
    <row r="36" spans="1:5" ht="12.75">
      <c r="A36" s="60">
        <v>24</v>
      </c>
      <c r="B36" s="57">
        <f>'Д96'!H41</f>
        <v>0</v>
      </c>
      <c r="C36" s="27" t="str">
        <f>'Д96'!I41</f>
        <v>Сайфуллина Азалия</v>
      </c>
      <c r="D36" s="28" t="str">
        <f>'Д96'!C59</f>
        <v>Шарафиева Ксения</v>
      </c>
      <c r="E36" s="58">
        <f>'Д96'!B59</f>
        <v>0</v>
      </c>
    </row>
    <row r="37" spans="1:5" ht="12.75">
      <c r="A37" s="60">
        <v>20</v>
      </c>
      <c r="B37" s="57">
        <f>'Д96'!F39</f>
        <v>0</v>
      </c>
      <c r="C37" s="27" t="str">
        <f>'Д96'!G39</f>
        <v>Шарафиева Ксения</v>
      </c>
      <c r="D37" s="28" t="str">
        <f>'Д96'!I54</f>
        <v>Кириллова Анастасия</v>
      </c>
      <c r="E37" s="58">
        <f>'Д96'!H54</f>
        <v>0</v>
      </c>
    </row>
    <row r="38" spans="1:5" ht="12.75">
      <c r="A38" s="60">
        <v>30</v>
      </c>
      <c r="B38" s="57">
        <f>'Д96'!D60</f>
        <v>0</v>
      </c>
      <c r="C38" s="27" t="str">
        <f>'Д96'!E60</f>
        <v>Шарафиева Ксения</v>
      </c>
      <c r="D38" s="28" t="str">
        <f>'Д96'!E62</f>
        <v>Колганова Валерия</v>
      </c>
      <c r="E38" s="58">
        <f>'Д96'!D62</f>
        <v>0</v>
      </c>
    </row>
    <row r="39" spans="1:5" ht="12.75">
      <c r="A39" s="60">
        <v>7</v>
      </c>
      <c r="B39" s="57">
        <f>'Д96'!D30</f>
        <v>0</v>
      </c>
      <c r="C39" s="27" t="str">
        <f>'Д96'!E30</f>
        <v>Шарафиева Ксения</v>
      </c>
      <c r="D39" s="28" t="str">
        <f>'Д96'!C49</f>
        <v>Липатова Ксения</v>
      </c>
      <c r="E39" s="58">
        <f>'Д96'!B49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2017-01-03T14:20:43Z</cp:lastPrinted>
  <dcterms:created xsi:type="dcterms:W3CDTF">2008-02-03T08:28:10Z</dcterms:created>
  <dcterms:modified xsi:type="dcterms:W3CDTF">2017-01-09T11:46:03Z</dcterms:modified>
  <cp:category/>
  <cp:version/>
  <cp:contentType/>
  <cp:contentStatus/>
</cp:coreProperties>
</file>