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628" sheetId="1" r:id="rId1"/>
    <sheet name="сМ" sheetId="2" r:id="rId2"/>
    <sheet name="М1" sheetId="3" r:id="rId3"/>
    <sheet name="М2" sheetId="4" r:id="rId4"/>
    <sheet name="пМ" sheetId="5" r:id="rId5"/>
    <sheet name="сВ" sheetId="6" r:id="rId6"/>
    <sheet name="В1" sheetId="7" r:id="rId7"/>
    <sheet name="В2" sheetId="8" r:id="rId8"/>
    <sheet name="пВ" sheetId="9" r:id="rId9"/>
    <sheet name="с1" sheetId="10" r:id="rId10"/>
    <sheet name="11" sheetId="11" r:id="rId11"/>
    <sheet name="12" sheetId="12" r:id="rId12"/>
    <sheet name="п1" sheetId="13" r:id="rId13"/>
    <sheet name="с2" sheetId="14" r:id="rId14"/>
    <sheet name="2" sheetId="15" r:id="rId15"/>
    <sheet name="п2" sheetId="16" r:id="rId16"/>
    <sheet name="с3" sheetId="17" r:id="rId17"/>
    <sheet name="3" sheetId="18" r:id="rId18"/>
    <sheet name="п3" sheetId="19" r:id="rId19"/>
    <sheet name="с4" sheetId="20" r:id="rId20"/>
    <sheet name="4" sheetId="21" r:id="rId21"/>
    <sheet name="п4" sheetId="22" r:id="rId22"/>
    <sheet name="с5" sheetId="23" r:id="rId23"/>
    <sheet name="5" sheetId="24" r:id="rId24"/>
    <sheet name="п5" sheetId="25" r:id="rId25"/>
    <sheet name="сС" sheetId="26" r:id="rId26"/>
    <sheet name="С" sheetId="27" r:id="rId27"/>
    <sheet name="пС" sheetId="28" r:id="rId28"/>
    <sheet name="Пол1628" sheetId="29" r:id="rId29"/>
  </sheets>
  <definedNames>
    <definedName name="_xlnm.Print_Area" localSheetId="10">'11'!$A$1:$M$76</definedName>
    <definedName name="_xlnm.Print_Area" localSheetId="11">'12'!$A$1:$S$76</definedName>
    <definedName name="_xlnm.Print_Area" localSheetId="14">'2'!$A$1:$N$36</definedName>
    <definedName name="_xlnm.Print_Area" localSheetId="17">'3'!$A$1:$N$36</definedName>
    <definedName name="_xlnm.Print_Area" localSheetId="20">'4'!$A$1:$N$36</definedName>
    <definedName name="_xlnm.Print_Area" localSheetId="23">'5'!$A$1:$O$72</definedName>
    <definedName name="_xlnm.Print_Area" localSheetId="6">'В1'!$A$1:$M$76</definedName>
    <definedName name="_xlnm.Print_Area" localSheetId="7">'В2'!$A$1:$S$76</definedName>
    <definedName name="_xlnm.Print_Area" localSheetId="2">'М1'!$A$1:$M$76</definedName>
    <definedName name="_xlnm.Print_Area" localSheetId="3">'М2'!$A$1:$S$76</definedName>
    <definedName name="_xlnm.Print_Area" localSheetId="28">'Пол1628'!$A$1:$BK$72</definedName>
    <definedName name="_xlnm.Print_Area" localSheetId="26">'С'!$A$1:$O$72</definedName>
    <definedName name="_xlnm.Print_Area" localSheetId="9">'с1'!$A$1:$I$38</definedName>
    <definedName name="_xlnm.Print_Area" localSheetId="13">'с2'!$A$1:$I$14</definedName>
    <definedName name="_xlnm.Print_Area" localSheetId="16">'с3'!$A$1:$I$14</definedName>
    <definedName name="_xlnm.Print_Area" localSheetId="19">'с4'!$A$1:$I$14</definedName>
    <definedName name="_xlnm.Print_Area" localSheetId="22">'с5'!$A$1:$I$22</definedName>
    <definedName name="_xlnm.Print_Area" localSheetId="5">'сВ'!$A$1:$I$38</definedName>
    <definedName name="_xlnm.Print_Area" localSheetId="1">'сМ'!$A$1:$I$38</definedName>
    <definedName name="_xlnm.Print_Area" localSheetId="25">'сС'!$A$1:$I$22</definedName>
  </definedNames>
  <calcPr fullCalcOnLoad="1"/>
</workbook>
</file>

<file path=xl/sharedStrings.xml><?xml version="1.0" encoding="utf-8"?>
<sst xmlns="http://schemas.openxmlformats.org/spreadsheetml/2006/main" count="805" uniqueCount="173">
  <si>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</si>
  <si>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</si>
  <si>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</si>
  <si>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</si>
  <si>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</si>
  <si>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НИКОЛАЙ СМИРНОВ</t>
  </si>
  <si>
    <t>Список в соответствии с рейтингом</t>
  </si>
  <si>
    <t>№</t>
  </si>
  <si>
    <t>Список согласно занятым местам</t>
  </si>
  <si>
    <t>Рудаков Константин</t>
  </si>
  <si>
    <t>Тодрамович Александр</t>
  </si>
  <si>
    <t>Ахметзянов Фауль</t>
  </si>
  <si>
    <t>Тагиров Сайфулла</t>
  </si>
  <si>
    <t>Мицул Тимофей</t>
  </si>
  <si>
    <t>Зиновьев Александр</t>
  </si>
  <si>
    <t>Шапошников Александр</t>
  </si>
  <si>
    <t>Березкин Борис</t>
  </si>
  <si>
    <t>Толкачев Иван</t>
  </si>
  <si>
    <t>Небера Максим</t>
  </si>
  <si>
    <t>Петухова Надежда</t>
  </si>
  <si>
    <t>Гиндуллин Ринат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</si>
  <si>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</si>
  <si>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</si>
  <si>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</si>
  <si>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</si>
  <si>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</si>
  <si>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</si>
  <si>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</si>
  <si>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</si>
  <si>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</si>
  <si>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</si>
  <si>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</si>
  <si>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</si>
  <si>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</si>
  <si>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</si>
  <si>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</si>
  <si>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</si>
  <si>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</si>
  <si>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</si>
  <si>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</si>
  <si>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</si>
  <si>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Пятая</t>
  </si>
  <si>
    <t>Басариев Ильгиз</t>
  </si>
  <si>
    <t>Куликов Владислав</t>
  </si>
  <si>
    <t>Терещенко Александр</t>
  </si>
  <si>
    <t>3&lt;&gt;1</t>
  </si>
  <si>
    <t>Куснимарданова Евгения</t>
  </si>
  <si>
    <t>4&lt;&gt;2</t>
  </si>
  <si>
    <t>Ахмадеева Илюза</t>
  </si>
  <si>
    <t>5&lt;&gt;3</t>
  </si>
  <si>
    <t>Фаттахов Родион</t>
  </si>
  <si>
    <t>Хисматуллин Артур</t>
  </si>
  <si>
    <t>Банникова Арина</t>
  </si>
  <si>
    <t>Гильманов Александр</t>
  </si>
  <si>
    <t>Уйманов Илья</t>
  </si>
  <si>
    <t>Уйманова Ирина</t>
  </si>
  <si>
    <t>Иванов Алексей</t>
  </si>
  <si>
    <t>Открытый Кубок Республики Башкортостан 2016 -</t>
  </si>
  <si>
    <t>Четвертая</t>
  </si>
  <si>
    <t>Решетицкий Денис</t>
  </si>
  <si>
    <t>Терещенко Галина</t>
  </si>
  <si>
    <t>Яхин Аяз</t>
  </si>
  <si>
    <t>Терещенко Дмитрий</t>
  </si>
  <si>
    <t>Третья</t>
  </si>
  <si>
    <t>Грошев Юрий</t>
  </si>
  <si>
    <t>3=2</t>
  </si>
  <si>
    <t>Сайфутдинов Инзэр</t>
  </si>
  <si>
    <t>4=3</t>
  </si>
  <si>
    <t>Габдракипов Руслан</t>
  </si>
  <si>
    <t>Габдракипов Марат</t>
  </si>
  <si>
    <t>Вторая</t>
  </si>
  <si>
    <t>Якупов Вадим</t>
  </si>
  <si>
    <t>Граф Анатолий</t>
  </si>
  <si>
    <t>Якупова Дина</t>
  </si>
  <si>
    <t>Сафина Зилия</t>
  </si>
  <si>
    <t>Тарараев Петр</t>
  </si>
  <si>
    <t>Первая</t>
  </si>
  <si>
    <t>Ишметов Александр</t>
  </si>
  <si>
    <t>Ишкарин Ильвир</t>
  </si>
  <si>
    <t>Хафизов Булат</t>
  </si>
  <si>
    <t>Ганиева Эльвира</t>
  </si>
  <si>
    <t>Раянов Айрат</t>
  </si>
  <si>
    <t>Яровиков Даниил</t>
  </si>
  <si>
    <t>Кузьмин Александр</t>
  </si>
  <si>
    <t>Удников Олег</t>
  </si>
  <si>
    <t>Стародубцев Олег</t>
  </si>
  <si>
    <t>Кривоносов Роман</t>
  </si>
  <si>
    <t>Асфандияров Роман</t>
  </si>
  <si>
    <t>Абсалямов Родион</t>
  </si>
  <si>
    <t>Ахметов Флюр</t>
  </si>
  <si>
    <t>Давлетов Тимур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</si>
  <si>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</si>
  <si>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</si>
  <si>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</si>
  <si>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</si>
  <si>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</si>
  <si>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</si>
  <si>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</si>
  <si>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</si>
  <si>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</si>
  <si>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</si>
  <si>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</si>
  <si>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</si>
  <si>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</si>
  <si>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</si>
  <si>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</si>
  <si>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</si>
  <si>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</si>
  <si>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Исмайлов Азамат</t>
  </si>
  <si>
    <t>Коврижников Максим</t>
  </si>
  <si>
    <t>Лончакова Юлия</t>
  </si>
  <si>
    <t>Шакуров Нафис</t>
  </si>
  <si>
    <t>Байрамалов Леонид</t>
  </si>
  <si>
    <t>Валеев Рустам</t>
  </si>
  <si>
    <t>Смирнов Андрей</t>
  </si>
  <si>
    <t>Иванов Виталий</t>
  </si>
  <si>
    <t>Коротеев Георгий</t>
  </si>
  <si>
    <t>Аксенов Андрей</t>
  </si>
  <si>
    <t>Халимонов Евгений</t>
  </si>
  <si>
    <t>Запольских Алена</t>
  </si>
  <si>
    <t>Имашев Альфит</t>
  </si>
  <si>
    <t>Шебалин Алексей</t>
  </si>
  <si>
    <t>Красильников Павел</t>
  </si>
  <si>
    <t>Салягутдинов Дмитрий</t>
  </si>
  <si>
    <t>Ганиева(соколова) Эльвира</t>
  </si>
  <si>
    <t>Семенов Юрий</t>
  </si>
  <si>
    <t>Насыров Эмиль</t>
  </si>
  <si>
    <t>Филипов Сергей</t>
  </si>
  <si>
    <t>Альмухаметов Артур</t>
  </si>
  <si>
    <t>Галимуллина Алина</t>
  </si>
  <si>
    <t>Мастерская</t>
  </si>
  <si>
    <t>Чмелев Родион</t>
  </si>
  <si>
    <t>Аббасов Рустамхон</t>
  </si>
  <si>
    <t>Семенов Константин</t>
  </si>
  <si>
    <t>Максютов Азат</t>
  </si>
  <si>
    <t>Валеев Риф</t>
  </si>
  <si>
    <t>Абдулганеева Анастасия</t>
  </si>
  <si>
    <t>Хабиров Марс</t>
  </si>
  <si>
    <t>Гильманов Евгений</t>
  </si>
  <si>
    <t>Маневич Сергей</t>
  </si>
  <si>
    <t>Алмаев Раис</t>
  </si>
  <si>
    <t>Бочаров Артем</t>
  </si>
  <si>
    <t>Гайнуллин Айдар</t>
  </si>
  <si>
    <t xml:space="preserve">                               ОТЧЕТ</t>
  </si>
  <si>
    <t xml:space="preserve">        ОФИЦИАЛЬНОЕ РЕСПУБЛИКАНСКОЕ СПОРТИВНОЕ СОРЕВНОВАНИЕ</t>
  </si>
  <si>
    <t xml:space="preserve">                           ИЛЬЯС НАЗМИЕВ</t>
  </si>
  <si>
    <t xml:space="preserve">   Кубка Республики Башкортостан 2016,  Положением о соревнованиях,</t>
  </si>
  <si>
    <t xml:space="preserve">   принятыми ФНТ РБ и утвержденными ММПС РБ.</t>
  </si>
  <si>
    <t>2. РУКОВОДСТВО ПРОВЕДЕНИЕМ СОРЕВНОВАНИЙ</t>
  </si>
  <si>
    <t xml:space="preserve">   Общее руководство по подготовке и проведению соревнований осуще-</t>
  </si>
  <si>
    <t xml:space="preserve">   ствлялось ММПС РБ и ФНТ РБ, непосредственное проведение соревно-</t>
  </si>
  <si>
    <t xml:space="preserve">   ваний осуществляла назначенная ФНТ РБ Главная судейская коллегия.</t>
  </si>
  <si>
    <t>8. ПРИЗЕРЫ СОРЕВНОВАНИЙ</t>
  </si>
  <si>
    <t>1-е место -</t>
  </si>
  <si>
    <t>2-е место -</t>
  </si>
  <si>
    <t>3-е место -</t>
  </si>
  <si>
    <t xml:space="preserve">   СТАРШАЯ ЛИГА</t>
  </si>
  <si>
    <t xml:space="preserve">   ПЯТАЯ ЛИГА</t>
  </si>
  <si>
    <t xml:space="preserve">   ЧЕТВЕРТАЯ ЛИГА</t>
  </si>
  <si>
    <t xml:space="preserve">   ТРЕТЬЯ ЛИГА</t>
  </si>
  <si>
    <t xml:space="preserve">   ВТОРАЯ ЛИГА</t>
  </si>
  <si>
    <t xml:space="preserve">   ПЕРВАЯ ЛИГА</t>
  </si>
  <si>
    <t xml:space="preserve">   ВЫСШАЯ ЛИГА</t>
  </si>
  <si>
    <t xml:space="preserve">   МАСТЕРСКАЯ ЛИГА</t>
  </si>
  <si>
    <t xml:space="preserve"> </t>
  </si>
  <si>
    <r>
      <t xml:space="preserve">       ФЕДЕРАЦИЯ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52"/>
        <rFont val="Courier New"/>
        <family val="3"/>
      </rPr>
      <t>НАСТОЛЬНОГО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ТЕННИСА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7"/>
        <rFont val="Courier New"/>
        <family val="3"/>
      </rPr>
      <t>РЕСПУБЛИКИ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0"/>
        <rFont val="Courier New"/>
        <family val="3"/>
      </rPr>
      <t>БАШКОРТОСТАН</t>
    </r>
  </si>
  <si>
    <r>
      <t>1.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Соревнования  проводились в соответствии с Регламентом Открытого</t>
    </r>
  </si>
  <si>
    <r>
      <t xml:space="preserve">9. Вся необходимая информация размещена на сайте ФНТ РБ: </t>
    </r>
    <r>
      <rPr>
        <b/>
        <sz val="12"/>
        <color indexed="17"/>
        <rFont val="Courier New"/>
        <family val="3"/>
      </rPr>
      <t>fntb.ru</t>
    </r>
  </si>
  <si>
    <t xml:space="preserve"> ОТКРЫТЫЙ КУБОК РЕСПУБЛИКИ БАШКОРТОСТАН 2016 - 28-й регулярный Этап</t>
  </si>
  <si>
    <r>
      <t>4. ВИД СОРЕВНОВАНИЙ</t>
    </r>
    <r>
      <rPr>
        <sz val="12"/>
        <rFont val="Courier New"/>
        <family val="3"/>
      </rPr>
      <t xml:space="preserve"> - </t>
    </r>
    <r>
      <rPr>
        <i/>
        <sz val="12"/>
        <rFont val="Courier New"/>
        <family val="3"/>
      </rPr>
      <t>личные в одиночном разряде в 8-ти лигах.</t>
    </r>
  </si>
  <si>
    <r>
      <t xml:space="preserve">5. МЕСТО И СРОКИ ПРОВЕДЕНИЯ СОРЕВНОВАНИЙ - </t>
    </r>
    <r>
      <rPr>
        <i/>
        <sz val="12"/>
        <rFont val="Courier New"/>
        <family val="3"/>
      </rPr>
      <t>г.Уфа, 16-17 июля 2016 г.</t>
    </r>
  </si>
  <si>
    <r>
      <t xml:space="preserve">6. КОЛИЧЕСТВО УЧАСТНИКОВ СОРЕВНОВАНИЙ - </t>
    </r>
    <r>
      <rPr>
        <i/>
        <sz val="12"/>
        <rFont val="Courier New"/>
        <family val="3"/>
      </rPr>
      <t>125 из 14 ГО/МР РБ.</t>
    </r>
  </si>
  <si>
    <r>
      <t xml:space="preserve">7. ФИНАНСОВЫЕ РАСХОДЫ </t>
    </r>
    <r>
      <rPr>
        <sz val="12"/>
        <rFont val="Courier New"/>
        <family val="3"/>
      </rPr>
      <t xml:space="preserve">составили </t>
    </r>
    <r>
      <rPr>
        <i/>
        <sz val="12"/>
        <rFont val="Courier New"/>
        <family val="3"/>
      </rPr>
      <t>64 тыс. 700 руб.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</si>
</sst>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sz val="9"/>
      <name val="Arial Narrow"/>
      <family val="2"/>
    </font>
    <font>
      <i/>
      <sz val="8"/>
      <color indexed="56"/>
      <name val="Times New Roman"/>
      <family val="1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i/>
      <sz val="10"/>
      <color indexed="21"/>
      <name val="Times New Roman"/>
      <family val="1"/>
    </font>
    <font>
      <sz val="10"/>
      <name val="Arial"/>
      <family val="2"/>
    </font>
    <font>
      <b/>
      <sz val="8"/>
      <name val="Courier New Cyr"/>
      <family val="3"/>
    </font>
    <font>
      <sz val="12"/>
      <name val="Courier New"/>
      <family val="0"/>
    </font>
    <font>
      <b/>
      <sz val="12"/>
      <color indexed="27"/>
      <name val="Courier New"/>
      <family val="3"/>
    </font>
    <font>
      <b/>
      <sz val="12"/>
      <color indexed="52"/>
      <name val="Courier New"/>
      <family val="3"/>
    </font>
    <font>
      <b/>
      <sz val="12"/>
      <color indexed="8"/>
      <name val="Courier New"/>
      <family val="3"/>
    </font>
    <font>
      <b/>
      <sz val="12"/>
      <color indexed="17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b/>
      <sz val="16"/>
      <color indexed="27"/>
      <name val="Verdana"/>
      <family val="2"/>
    </font>
    <font>
      <sz val="12"/>
      <color indexed="8"/>
      <name val="Courier New"/>
      <family val="3"/>
    </font>
    <font>
      <b/>
      <sz val="12"/>
      <color indexed="21"/>
      <name val="Courier New"/>
      <family val="3"/>
    </font>
    <font>
      <b/>
      <sz val="12"/>
      <color indexed="21"/>
      <name val="Bookman Old Style"/>
      <family val="1"/>
    </font>
    <font>
      <i/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65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left"/>
      <protection locked="0"/>
    </xf>
    <xf numFmtId="194" fontId="29" fillId="15" borderId="0" xfId="0" applyNumberFormat="1" applyFont="1" applyFill="1" applyAlignment="1" applyProtection="1">
      <alignment horizontal="left"/>
      <protection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/>
      <protection/>
    </xf>
    <xf numFmtId="0" fontId="43" fillId="15" borderId="11" xfId="0" applyFont="1" applyFill="1" applyBorder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/>
      <protection/>
    </xf>
    <xf numFmtId="0" fontId="38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45" fillId="15" borderId="17" xfId="0" applyFont="1" applyFill="1" applyBorder="1" applyAlignment="1" applyProtection="1">
      <alignment horizontal="right"/>
      <protection/>
    </xf>
    <xf numFmtId="0" fontId="42" fillId="15" borderId="16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46" fillId="20" borderId="18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47" fillId="20" borderId="18" xfId="0" applyFont="1" applyFill="1" applyBorder="1" applyAlignment="1">
      <alignment horizontal="center" vertical="center"/>
    </xf>
    <xf numFmtId="0" fontId="4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4" fillId="18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43" fillId="15" borderId="20" xfId="0" applyFont="1" applyFill="1" applyBorder="1" applyAlignment="1" applyProtection="1">
      <alignment/>
      <protection/>
    </xf>
    <xf numFmtId="0" fontId="44" fillId="15" borderId="20" xfId="0" applyFont="1" applyFill="1" applyBorder="1" applyAlignment="1" applyProtection="1">
      <alignment horizontal="left"/>
      <protection/>
    </xf>
    <xf numFmtId="0" fontId="42" fillId="15" borderId="21" xfId="0" applyFont="1" applyFill="1" applyBorder="1" applyAlignment="1" applyProtection="1">
      <alignment/>
      <protection/>
    </xf>
    <xf numFmtId="0" fontId="43" fillId="15" borderId="22" xfId="0" applyFont="1" applyFill="1" applyBorder="1" applyAlignment="1" applyProtection="1">
      <alignment/>
      <protection/>
    </xf>
    <xf numFmtId="0" fontId="38" fillId="15" borderId="20" xfId="0" applyFont="1" applyFill="1" applyBorder="1" applyAlignment="1" applyProtection="1">
      <alignment horizontal="left"/>
      <protection/>
    </xf>
    <xf numFmtId="0" fontId="44" fillId="15" borderId="23" xfId="0" applyFont="1" applyFill="1" applyBorder="1" applyAlignment="1" applyProtection="1">
      <alignment horizontal="left"/>
      <protection/>
    </xf>
    <xf numFmtId="0" fontId="43" fillId="15" borderId="24" xfId="0" applyFont="1" applyFill="1" applyBorder="1" applyAlignment="1" applyProtection="1">
      <alignment horizontal="left"/>
      <protection/>
    </xf>
    <xf numFmtId="0" fontId="38" fillId="15" borderId="21" xfId="0" applyFont="1" applyFill="1" applyBorder="1" applyAlignment="1" applyProtection="1">
      <alignment/>
      <protection/>
    </xf>
    <xf numFmtId="0" fontId="43" fillId="15" borderId="24" xfId="0" applyFont="1" applyFill="1" applyBorder="1" applyAlignment="1" applyProtection="1">
      <alignment/>
      <protection/>
    </xf>
    <xf numFmtId="0" fontId="38" fillId="15" borderId="23" xfId="0" applyFont="1" applyFill="1" applyBorder="1" applyAlignment="1" applyProtection="1">
      <alignment horizontal="left"/>
      <protection/>
    </xf>
    <xf numFmtId="0" fontId="43" fillId="15" borderId="25" xfId="0" applyFont="1" applyFill="1" applyBorder="1" applyAlignment="1" applyProtection="1">
      <alignment horizontal="left"/>
      <protection/>
    </xf>
    <xf numFmtId="0" fontId="38" fillId="15" borderId="20" xfId="0" applyFont="1" applyFill="1" applyBorder="1" applyAlignment="1" applyProtection="1">
      <alignment/>
      <protection/>
    </xf>
    <xf numFmtId="0" fontId="43" fillId="15" borderId="25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 horizontal="right"/>
      <protection/>
    </xf>
    <xf numFmtId="0" fontId="42" fillId="15" borderId="25" xfId="0" applyFont="1" applyFill="1" applyBorder="1" applyAlignment="1" applyProtection="1">
      <alignment horizontal="left"/>
      <protection/>
    </xf>
    <xf numFmtId="0" fontId="38" fillId="15" borderId="25" xfId="0" applyFont="1" applyFill="1" applyBorder="1" applyAlignment="1" applyProtection="1">
      <alignment/>
      <protection/>
    </xf>
    <xf numFmtId="0" fontId="43" fillId="15" borderId="20" xfId="0" applyFont="1" applyFill="1" applyBorder="1" applyAlignment="1" applyProtection="1">
      <alignment horizontal="left"/>
      <protection/>
    </xf>
    <xf numFmtId="0" fontId="38" fillId="15" borderId="25" xfId="0" applyFont="1" applyFill="1" applyBorder="1" applyAlignment="1" applyProtection="1">
      <alignment horizontal="left"/>
      <protection/>
    </xf>
    <xf numFmtId="0" fontId="44" fillId="15" borderId="24" xfId="0" applyFont="1" applyFill="1" applyBorder="1" applyAlignment="1" applyProtection="1">
      <alignment horizontal="left"/>
      <protection/>
    </xf>
    <xf numFmtId="0" fontId="42" fillId="15" borderId="20" xfId="0" applyFont="1" applyFill="1" applyBorder="1" applyAlignment="1" applyProtection="1">
      <alignment horizontal="left"/>
      <protection/>
    </xf>
    <xf numFmtId="0" fontId="42" fillId="15" borderId="23" xfId="0" applyFont="1" applyFill="1" applyBorder="1" applyAlignment="1" applyProtection="1">
      <alignment horizontal="left"/>
      <protection/>
    </xf>
    <xf numFmtId="0" fontId="45" fillId="15" borderId="21" xfId="0" applyFont="1" applyFill="1" applyBorder="1" applyAlignment="1" applyProtection="1">
      <alignment/>
      <protection/>
    </xf>
    <xf numFmtId="0" fontId="0" fillId="20" borderId="10" xfId="0" applyFill="1" applyBorder="1" applyAlignment="1">
      <alignment horizontal="center" vertical="center"/>
    </xf>
    <xf numFmtId="0" fontId="46" fillId="20" borderId="27" xfId="0" applyFont="1" applyFill="1" applyBorder="1" applyAlignment="1">
      <alignment horizontal="center" vertical="center"/>
    </xf>
    <xf numFmtId="0" fontId="46" fillId="20" borderId="28" xfId="0" applyFont="1" applyFill="1" applyBorder="1" applyAlignment="1">
      <alignment horizontal="center" vertical="center"/>
    </xf>
    <xf numFmtId="0" fontId="47" fillId="20" borderId="27" xfId="0" applyFont="1" applyFill="1" applyBorder="1" applyAlignment="1">
      <alignment horizontal="center" vertical="center"/>
    </xf>
    <xf numFmtId="0" fontId="47" fillId="20" borderId="2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50" fillId="15" borderId="0" xfId="0" applyFont="1" applyFill="1" applyAlignment="1" applyProtection="1">
      <alignment horizontal="left"/>
      <protection/>
    </xf>
    <xf numFmtId="0" fontId="51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31" fillId="10" borderId="10" xfId="0" applyFont="1" applyFill="1" applyBorder="1" applyAlignment="1" applyProtection="1">
      <alignment/>
      <protection/>
    </xf>
    <xf numFmtId="0" fontId="30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52" fillId="15" borderId="0" xfId="0" applyFont="1" applyFill="1" applyAlignment="1">
      <alignment vertical="center"/>
    </xf>
    <xf numFmtId="0" fontId="53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54" fillId="15" borderId="0" xfId="0" applyFont="1" applyFill="1" applyAlignment="1">
      <alignment vertical="center"/>
    </xf>
    <xf numFmtId="0" fontId="55" fillId="15" borderId="20" xfId="0" applyFont="1" applyFill="1" applyBorder="1" applyAlignment="1">
      <alignment vertical="center"/>
    </xf>
    <xf numFmtId="0" fontId="56" fillId="15" borderId="20" xfId="0" applyFont="1" applyFill="1" applyBorder="1" applyAlignment="1">
      <alignment vertical="center"/>
    </xf>
    <xf numFmtId="0" fontId="57" fillId="15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5" fillId="15" borderId="0" xfId="0" applyFont="1" applyFill="1" applyAlignment="1">
      <alignment vertical="center"/>
    </xf>
    <xf numFmtId="0" fontId="54" fillId="15" borderId="21" xfId="0" applyFont="1" applyFill="1" applyBorder="1" applyAlignment="1">
      <alignment vertical="center"/>
    </xf>
    <xf numFmtId="0" fontId="55" fillId="15" borderId="22" xfId="0" applyFont="1" applyFill="1" applyBorder="1" applyAlignment="1">
      <alignment vertical="center"/>
    </xf>
    <xf numFmtId="0" fontId="54" fillId="15" borderId="20" xfId="0" applyFont="1" applyFill="1" applyBorder="1" applyAlignment="1">
      <alignment vertical="center"/>
    </xf>
    <xf numFmtId="0" fontId="54" fillId="15" borderId="0" xfId="0" applyFont="1" applyFill="1" applyBorder="1" applyAlignment="1">
      <alignment vertical="center"/>
    </xf>
    <xf numFmtId="0" fontId="56" fillId="15" borderId="23" xfId="0" applyFont="1" applyFill="1" applyBorder="1" applyAlignment="1">
      <alignment vertical="center"/>
    </xf>
    <xf numFmtId="0" fontId="55" fillId="15" borderId="24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55" fillId="15" borderId="0" xfId="0" applyFont="1" applyFill="1" applyBorder="1" applyAlignment="1">
      <alignment vertical="center"/>
    </xf>
    <xf numFmtId="0" fontId="54" fillId="15" borderId="23" xfId="0" applyFont="1" applyFill="1" applyBorder="1" applyAlignment="1">
      <alignment vertical="center"/>
    </xf>
    <xf numFmtId="0" fontId="55" fillId="15" borderId="25" xfId="0" applyFont="1" applyFill="1" applyBorder="1" applyAlignment="1">
      <alignment vertical="center"/>
    </xf>
    <xf numFmtId="0" fontId="54" fillId="15" borderId="20" xfId="0" applyFont="1" applyFill="1" applyBorder="1" applyAlignment="1">
      <alignment horizontal="left" vertical="center"/>
    </xf>
    <xf numFmtId="0" fontId="54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right" vertical="center"/>
    </xf>
    <xf numFmtId="0" fontId="55" fillId="15" borderId="20" xfId="0" applyFont="1" applyFill="1" applyBorder="1" applyAlignment="1" applyProtection="1">
      <alignment horizontal="left" vertical="center"/>
      <protection/>
    </xf>
    <xf numFmtId="0" fontId="56" fillId="15" borderId="20" xfId="0" applyFont="1" applyFill="1" applyBorder="1" applyAlignment="1" applyProtection="1">
      <alignment horizontal="left" vertical="center"/>
      <protection/>
    </xf>
    <xf numFmtId="0" fontId="54" fillId="15" borderId="0" xfId="0" applyFont="1" applyFill="1" applyAlignment="1">
      <alignment horizontal="right" vertical="center"/>
    </xf>
    <xf numFmtId="0" fontId="59" fillId="15" borderId="0" xfId="0" applyFont="1" applyFill="1" applyAlignment="1">
      <alignment horizontal="right" vertical="center"/>
    </xf>
    <xf numFmtId="0" fontId="55" fillId="15" borderId="20" xfId="0" applyFont="1" applyFill="1" applyBorder="1" applyAlignment="1" applyProtection="1">
      <alignment horizontal="right" vertical="center"/>
      <protection/>
    </xf>
    <xf numFmtId="0" fontId="55" fillId="15" borderId="0" xfId="0" applyFont="1" applyFill="1" applyBorder="1" applyAlignment="1" applyProtection="1">
      <alignment horizontal="left" vertical="center"/>
      <protection/>
    </xf>
    <xf numFmtId="0" fontId="54" fillId="15" borderId="29" xfId="0" applyFont="1" applyFill="1" applyBorder="1" applyAlignment="1">
      <alignment vertical="center"/>
    </xf>
    <xf numFmtId="0" fontId="56" fillId="15" borderId="23" xfId="0" applyFont="1" applyFill="1" applyBorder="1" applyAlignment="1" applyProtection="1">
      <alignment horizontal="left" vertical="center"/>
      <protection/>
    </xf>
    <xf numFmtId="0" fontId="55" fillId="15" borderId="24" xfId="0" applyFont="1" applyFill="1" applyBorder="1" applyAlignment="1" applyProtection="1">
      <alignment horizontal="left" vertical="center"/>
      <protection/>
    </xf>
    <xf numFmtId="0" fontId="60" fillId="15" borderId="0" xfId="0" applyFont="1" applyFill="1" applyAlignment="1">
      <alignment vertical="center"/>
    </xf>
    <xf numFmtId="0" fontId="58" fillId="15" borderId="0" xfId="0" applyFont="1" applyFill="1" applyAlignment="1">
      <alignment vertical="center"/>
    </xf>
    <xf numFmtId="0" fontId="57" fillId="15" borderId="0" xfId="0" applyFont="1" applyFill="1" applyBorder="1" applyAlignment="1" applyProtection="1">
      <alignment horizontal="left" vertical="center"/>
      <protection/>
    </xf>
    <xf numFmtId="0" fontId="61" fillId="15" borderId="0" xfId="0" applyFont="1" applyFill="1" applyBorder="1" applyAlignment="1">
      <alignment horizontal="left" vertical="center"/>
    </xf>
    <xf numFmtId="0" fontId="61" fillId="15" borderId="0" xfId="0" applyFont="1" applyFill="1" applyAlignment="1">
      <alignment horizontal="right" vertical="center"/>
    </xf>
    <xf numFmtId="0" fontId="59" fillId="15" borderId="0" xfId="0" applyFont="1" applyFill="1" applyAlignment="1">
      <alignment vertical="center"/>
    </xf>
    <xf numFmtId="0" fontId="61" fillId="15" borderId="0" xfId="0" applyFont="1" applyFill="1" applyBorder="1" applyAlignment="1" applyProtection="1">
      <alignment horizontal="left" vertical="center"/>
      <protection/>
    </xf>
    <xf numFmtId="0" fontId="56" fillId="15" borderId="0" xfId="0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vertical="center"/>
    </xf>
    <xf numFmtId="0" fontId="61" fillId="15" borderId="0" xfId="0" applyFont="1" applyFill="1" applyAlignment="1">
      <alignment vertical="center"/>
    </xf>
    <xf numFmtId="0" fontId="47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55" fillId="15" borderId="20" xfId="0" applyFont="1" applyFill="1" applyBorder="1" applyAlignment="1" applyProtection="1">
      <alignment horizontal="center" vertical="center"/>
      <protection/>
    </xf>
    <xf numFmtId="0" fontId="44" fillId="15" borderId="20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/>
    </xf>
    <xf numFmtId="0" fontId="55" fillId="15" borderId="0" xfId="0" applyFont="1" applyFill="1" applyAlignment="1" applyProtection="1">
      <alignment horizontal="center" vertical="center"/>
      <protection/>
    </xf>
    <xf numFmtId="0" fontId="42" fillId="15" borderId="21" xfId="0" applyFont="1" applyFill="1" applyBorder="1" applyAlignment="1" applyProtection="1">
      <alignment vertical="center"/>
      <protection/>
    </xf>
    <xf numFmtId="0" fontId="55" fillId="15" borderId="0" xfId="0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horizontal="left" vertical="center"/>
      <protection/>
    </xf>
    <xf numFmtId="0" fontId="44" fillId="15" borderId="24" xfId="0" applyFont="1" applyFill="1" applyBorder="1" applyAlignment="1" applyProtection="1">
      <alignment horizontal="center" vertical="center"/>
      <protection/>
    </xf>
    <xf numFmtId="0" fontId="38" fillId="15" borderId="21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24" xfId="0" applyFont="1" applyFill="1" applyBorder="1" applyAlignment="1" applyProtection="1">
      <alignment horizontal="center" vertical="center"/>
      <protection/>
    </xf>
    <xf numFmtId="0" fontId="42" fillId="15" borderId="23" xfId="0" applyFont="1" applyFill="1" applyBorder="1" applyAlignment="1" applyProtection="1">
      <alignment horizontal="left" vertical="center"/>
      <protection/>
    </xf>
    <xf numFmtId="0" fontId="42" fillId="15" borderId="25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2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24" xfId="0" applyFont="1" applyFill="1" applyBorder="1" applyAlignment="1" applyProtection="1">
      <alignment horizontal="center" vertical="center"/>
      <protection/>
    </xf>
    <xf numFmtId="0" fontId="38" fillId="15" borderId="25" xfId="0" applyFont="1" applyFill="1" applyBorder="1" applyAlignment="1" applyProtection="1">
      <alignment horizontal="center" vertical="center"/>
      <protection/>
    </xf>
    <xf numFmtId="0" fontId="38" fillId="15" borderId="23" xfId="0" applyFont="1" applyFill="1" applyBorder="1" applyAlignment="1" applyProtection="1">
      <alignment horizontal="left" vertical="center"/>
      <protection/>
    </xf>
    <xf numFmtId="0" fontId="55" fillId="15" borderId="2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25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25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54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7" fillId="15" borderId="0" xfId="0" applyFont="1" applyFill="1" applyAlignment="1">
      <alignment horizontal="center"/>
    </xf>
    <xf numFmtId="0" fontId="64" fillId="15" borderId="0" xfId="0" applyFont="1" applyFill="1" applyAlignment="1">
      <alignment/>
    </xf>
    <xf numFmtId="0" fontId="39" fillId="15" borderId="0" xfId="0" applyFont="1" applyFill="1" applyAlignment="1" applyProtection="1">
      <alignment horizontal="right" vertical="center"/>
      <protection/>
    </xf>
    <xf numFmtId="0" fontId="40" fillId="15" borderId="0" xfId="0" applyFont="1" applyFill="1" applyAlignment="1" applyProtection="1">
      <alignment horizontal="left" vertical="center"/>
      <protection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55" fillId="15" borderId="20" xfId="0" applyFont="1" applyFill="1" applyBorder="1" applyAlignment="1" applyProtection="1">
      <alignment horizontal="center"/>
      <protection/>
    </xf>
    <xf numFmtId="0" fontId="55" fillId="15" borderId="0" xfId="0" applyFont="1" applyFill="1" applyBorder="1" applyAlignment="1" applyProtection="1">
      <alignment horizontal="center"/>
      <protection/>
    </xf>
    <xf numFmtId="0" fontId="56" fillId="15" borderId="24" xfId="0" applyFont="1" applyFill="1" applyBorder="1" applyAlignment="1" applyProtection="1">
      <alignment horizontal="left"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5" fillId="15" borderId="22" xfId="0" applyFont="1" applyFill="1" applyBorder="1" applyAlignment="1" applyProtection="1">
      <alignment horizontal="center"/>
      <protection/>
    </xf>
    <xf numFmtId="0" fontId="38" fillId="15" borderId="23" xfId="0" applyFont="1" applyFill="1" applyBorder="1" applyAlignment="1" applyProtection="1">
      <alignment/>
      <protection/>
    </xf>
    <xf numFmtId="0" fontId="42" fillId="15" borderId="23" xfId="0" applyFont="1" applyFill="1" applyBorder="1" applyAlignment="1" applyProtection="1">
      <alignment/>
      <protection/>
    </xf>
    <xf numFmtId="0" fontId="42" fillId="15" borderId="20" xfId="0" applyFont="1" applyFill="1" applyBorder="1" applyAlignment="1" applyProtection="1">
      <alignment/>
      <protection/>
    </xf>
    <xf numFmtId="0" fontId="44" fillId="15" borderId="25" xfId="0" applyFont="1" applyFill="1" applyBorder="1" applyAlignment="1" applyProtection="1">
      <alignment horizontal="left"/>
      <protection/>
    </xf>
    <xf numFmtId="0" fontId="54" fillId="15" borderId="0" xfId="0" applyFont="1" applyFill="1" applyBorder="1" applyAlignment="1" applyProtection="1">
      <alignment/>
      <protection/>
    </xf>
    <xf numFmtId="0" fontId="54" fillId="15" borderId="0" xfId="0" applyFont="1" applyFill="1" applyAlignment="1" applyProtection="1">
      <alignment/>
      <protection/>
    </xf>
    <xf numFmtId="0" fontId="56" fillId="15" borderId="26" xfId="0" applyFont="1" applyFill="1" applyBorder="1" applyAlignment="1" applyProtection="1">
      <alignment horizontal="left"/>
      <protection/>
    </xf>
    <xf numFmtId="0" fontId="38" fillId="15" borderId="26" xfId="0" applyFont="1" applyFill="1" applyBorder="1" applyAlignment="1" applyProtection="1">
      <alignment/>
      <protection/>
    </xf>
    <xf numFmtId="0" fontId="44" fillId="15" borderId="26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  <xf numFmtId="0" fontId="71" fillId="15" borderId="0" xfId="0" applyFont="1" applyFill="1" applyBorder="1" applyAlignment="1">
      <alignment horizontal="left" vertical="center"/>
    </xf>
    <xf numFmtId="0" fontId="72" fillId="15" borderId="0" xfId="0" applyFont="1" applyFill="1" applyBorder="1" applyAlignment="1">
      <alignment horizontal="center" vertical="center"/>
    </xf>
    <xf numFmtId="0" fontId="65" fillId="15" borderId="0" xfId="53" applyFill="1" applyBorder="1">
      <alignment/>
      <protection/>
    </xf>
    <xf numFmtId="0" fontId="65" fillId="15" borderId="0" xfId="53" applyFont="1" applyFill="1" applyBorder="1">
      <alignment/>
      <protection/>
    </xf>
    <xf numFmtId="0" fontId="68" fillId="15" borderId="0" xfId="53" applyFont="1" applyFill="1" applyBorder="1">
      <alignment/>
      <protection/>
    </xf>
    <xf numFmtId="0" fontId="73" fillId="15" borderId="0" xfId="53" applyFont="1" applyFill="1" applyBorder="1">
      <alignment/>
      <protection/>
    </xf>
    <xf numFmtId="0" fontId="74" fillId="15" borderId="0" xfId="53" applyFont="1" applyFill="1" applyBorder="1">
      <alignment/>
      <protection/>
    </xf>
    <xf numFmtId="0" fontId="75" fillId="15" borderId="0" xfId="53" applyFont="1" applyFill="1" applyBorder="1">
      <alignment/>
      <protection/>
    </xf>
    <xf numFmtId="0" fontId="77" fillId="15" borderId="0" xfId="53" applyFont="1" applyFill="1" applyBorder="1">
      <alignment/>
      <protection/>
    </xf>
    <xf numFmtId="0" fontId="76" fillId="15" borderId="0" xfId="53" applyFont="1" applyFill="1" applyBorder="1">
      <alignment/>
      <protection/>
    </xf>
    <xf numFmtId="0" fontId="78" fillId="15" borderId="0" xfId="53" applyFont="1" applyFill="1" applyBorder="1">
      <alignment/>
      <protection/>
    </xf>
    <xf numFmtId="1" fontId="65" fillId="15" borderId="0" xfId="53" applyNumberFormat="1" applyFont="1" applyFill="1" applyBorder="1">
      <alignment/>
      <protection/>
    </xf>
    <xf numFmtId="195" fontId="65" fillId="15" borderId="0" xfId="53" applyNumberForma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лЭт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62</xdr:col>
      <xdr:colOff>123825</xdr:colOff>
      <xdr:row>71</xdr:row>
      <xdr:rowOff>123825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91525" cy="1162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defaultGridColor="0" zoomScale="97" zoomScaleNormal="97" zoomScaleSheetLayoutView="100" colorId="42" workbookViewId="0" topLeftCell="A1">
      <selection activeCell="A1" sqref="A1"/>
    </sheetView>
  </sheetViews>
  <sheetFormatPr defaultColWidth="9.00390625" defaultRowHeight="12.75"/>
  <cols>
    <col min="1" max="16384" width="1.75390625" style="235" customWidth="1"/>
  </cols>
  <sheetData>
    <row r="1" spans="1:12" ht="19.5">
      <c r="A1" s="233" t="s">
        <v>165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4" ht="15.75">
      <c r="A4" s="236" t="s">
        <v>143</v>
      </c>
    </row>
    <row r="6" ht="16.5">
      <c r="A6" s="237" t="s">
        <v>168</v>
      </c>
    </row>
    <row r="7" ht="15.75">
      <c r="A7" s="238" t="s">
        <v>144</v>
      </c>
    </row>
    <row r="8" ht="16.5">
      <c r="A8" s="239" t="s">
        <v>145</v>
      </c>
    </row>
    <row r="9" ht="15.75">
      <c r="A9" s="240"/>
    </row>
    <row r="10" ht="16.5">
      <c r="A10" s="241" t="s">
        <v>166</v>
      </c>
    </row>
    <row r="11" ht="16.5">
      <c r="A11" s="242" t="s">
        <v>146</v>
      </c>
    </row>
    <row r="12" ht="16.5">
      <c r="A12" s="242" t="s">
        <v>147</v>
      </c>
    </row>
    <row r="13" ht="16.5">
      <c r="A13" s="242"/>
    </row>
    <row r="14" s="243" customFormat="1" ht="16.5">
      <c r="A14" s="241" t="s">
        <v>148</v>
      </c>
    </row>
    <row r="15" ht="16.5">
      <c r="A15" s="242" t="s">
        <v>149</v>
      </c>
    </row>
    <row r="16" ht="16.5">
      <c r="A16" s="242" t="s">
        <v>150</v>
      </c>
    </row>
    <row r="17" ht="16.5">
      <c r="A17" s="242" t="s">
        <v>151</v>
      </c>
    </row>
    <row r="18" ht="16.5">
      <c r="A18" s="242"/>
    </row>
    <row r="19" ht="16.5">
      <c r="A19" s="241" t="s">
        <v>169</v>
      </c>
    </row>
    <row r="20" ht="16.5">
      <c r="A20" s="241"/>
    </row>
    <row r="21" spans="1:30" ht="16.5">
      <c r="A21" s="241" t="s">
        <v>170</v>
      </c>
      <c r="AD21" s="236"/>
    </row>
    <row r="22" spans="1:30" ht="16.5">
      <c r="A22" s="241"/>
      <c r="AD22" s="236"/>
    </row>
    <row r="23" spans="1:37" ht="16.5">
      <c r="A23" s="241" t="s">
        <v>171</v>
      </c>
      <c r="AH23" s="244"/>
      <c r="AI23" s="244"/>
      <c r="AJ23" s="244"/>
      <c r="AK23" s="244"/>
    </row>
    <row r="24" spans="1:37" ht="16.5">
      <c r="A24" s="241"/>
      <c r="AH24" s="244"/>
      <c r="AI24" s="244"/>
      <c r="AJ24" s="244"/>
      <c r="AK24" s="244"/>
    </row>
    <row r="25" spans="1:36" ht="16.5">
      <c r="A25" s="241" t="s">
        <v>172</v>
      </c>
      <c r="AB25" s="245"/>
      <c r="AC25" s="245"/>
      <c r="AD25" s="245"/>
      <c r="AE25" s="245"/>
      <c r="AF25" s="245"/>
      <c r="AG25" s="245"/>
      <c r="AH25" s="245"/>
      <c r="AI25" s="245"/>
      <c r="AJ25" s="245"/>
    </row>
    <row r="26" spans="1:36" ht="16.5">
      <c r="A26" s="241"/>
      <c r="AB26" s="245"/>
      <c r="AC26" s="245"/>
      <c r="AD26" s="245"/>
      <c r="AE26" s="245"/>
      <c r="AF26" s="245"/>
      <c r="AG26" s="245"/>
      <c r="AH26" s="245"/>
      <c r="AI26" s="245"/>
      <c r="AJ26" s="245"/>
    </row>
    <row r="27" spans="1:36" ht="16.5">
      <c r="A27" s="241" t="s">
        <v>152</v>
      </c>
      <c r="AB27" s="245"/>
      <c r="AC27" s="245"/>
      <c r="AD27" s="245"/>
      <c r="AE27" s="245"/>
      <c r="AF27" s="245"/>
      <c r="AG27" s="245"/>
      <c r="AH27" s="245"/>
      <c r="AI27" s="245"/>
      <c r="AJ27" s="245"/>
    </row>
    <row r="28" spans="1:36" ht="16.5">
      <c r="A28" s="241" t="s">
        <v>156</v>
      </c>
      <c r="AB28" s="245"/>
      <c r="AC28" s="245"/>
      <c r="AD28" s="245"/>
      <c r="AE28" s="245"/>
      <c r="AF28" s="245"/>
      <c r="AG28" s="245"/>
      <c r="AH28" s="245"/>
      <c r="AI28" s="245"/>
      <c r="AJ28" s="245"/>
    </row>
    <row r="29" spans="1:36" ht="16.5">
      <c r="A29" s="241"/>
      <c r="D29" s="242" t="s">
        <v>153</v>
      </c>
      <c r="N29" s="242" t="s">
        <v>9</v>
      </c>
      <c r="AB29" s="245"/>
      <c r="AC29" s="245"/>
      <c r="AD29" s="245"/>
      <c r="AE29" s="245"/>
      <c r="AF29" s="245"/>
      <c r="AG29" s="245"/>
      <c r="AH29" s="245"/>
      <c r="AI29" s="245"/>
      <c r="AJ29" s="245"/>
    </row>
    <row r="30" spans="1:36" ht="16.5">
      <c r="A30" s="241"/>
      <c r="D30" s="242" t="s">
        <v>154</v>
      </c>
      <c r="G30" s="242"/>
      <c r="H30" s="242"/>
      <c r="I30" s="242"/>
      <c r="J30" s="242"/>
      <c r="K30" s="242"/>
      <c r="L30" s="242"/>
      <c r="M30" s="242"/>
      <c r="N30" s="242" t="s">
        <v>11</v>
      </c>
      <c r="O30" s="242"/>
      <c r="P30" s="242"/>
      <c r="Q30" s="242"/>
      <c r="R30" s="242"/>
      <c r="AB30" s="245"/>
      <c r="AC30" s="245"/>
      <c r="AD30" s="245"/>
      <c r="AE30" s="245"/>
      <c r="AF30" s="245"/>
      <c r="AG30" s="245"/>
      <c r="AH30" s="245"/>
      <c r="AI30" s="245"/>
      <c r="AJ30" s="245"/>
    </row>
    <row r="31" spans="1:36" ht="16.5">
      <c r="A31" s="241"/>
      <c r="D31" s="242" t="s">
        <v>155</v>
      </c>
      <c r="G31" s="242"/>
      <c r="H31" s="242"/>
      <c r="I31" s="242"/>
      <c r="J31" s="242"/>
      <c r="K31" s="242"/>
      <c r="L31" s="242"/>
      <c r="M31" s="242"/>
      <c r="N31" s="242" t="s">
        <v>13</v>
      </c>
      <c r="O31" s="242"/>
      <c r="P31" s="242"/>
      <c r="Q31" s="242"/>
      <c r="R31" s="242"/>
      <c r="AB31" s="245"/>
      <c r="AC31" s="245"/>
      <c r="AD31" s="245"/>
      <c r="AE31" s="245"/>
      <c r="AF31" s="245"/>
      <c r="AG31" s="245"/>
      <c r="AH31" s="245"/>
      <c r="AI31" s="245"/>
      <c r="AJ31" s="245"/>
    </row>
    <row r="32" spans="1:36" ht="16.5">
      <c r="A32" s="241" t="s">
        <v>157</v>
      </c>
      <c r="AB32" s="245"/>
      <c r="AC32" s="245"/>
      <c r="AD32" s="245"/>
      <c r="AE32" s="245"/>
      <c r="AF32" s="245"/>
      <c r="AG32" s="245"/>
      <c r="AH32" s="245"/>
      <c r="AI32" s="245"/>
      <c r="AJ32" s="245"/>
    </row>
    <row r="33" spans="1:36" ht="16.5">
      <c r="A33" s="241"/>
      <c r="D33" s="242" t="s">
        <v>153</v>
      </c>
      <c r="N33" s="242" t="s">
        <v>51</v>
      </c>
      <c r="AB33" s="245"/>
      <c r="AC33" s="245"/>
      <c r="AD33" s="245"/>
      <c r="AE33" s="245"/>
      <c r="AF33" s="245"/>
      <c r="AG33" s="245"/>
      <c r="AH33" s="245"/>
      <c r="AI33" s="245"/>
      <c r="AJ33" s="245"/>
    </row>
    <row r="34" spans="1:36" ht="16.5">
      <c r="A34" s="241"/>
      <c r="D34" s="242" t="s">
        <v>154</v>
      </c>
      <c r="G34" s="242"/>
      <c r="H34" s="242"/>
      <c r="I34" s="242"/>
      <c r="J34" s="242"/>
      <c r="K34" s="242"/>
      <c r="L34" s="242"/>
      <c r="M34" s="242"/>
      <c r="N34" s="242" t="s">
        <v>53</v>
      </c>
      <c r="O34" s="242"/>
      <c r="P34" s="242"/>
      <c r="Q34" s="242"/>
      <c r="R34" s="242"/>
      <c r="AB34" s="245"/>
      <c r="AC34" s="245"/>
      <c r="AD34" s="245"/>
      <c r="AE34" s="245"/>
      <c r="AF34" s="245"/>
      <c r="AG34" s="245"/>
      <c r="AH34" s="245"/>
      <c r="AI34" s="245"/>
      <c r="AJ34" s="245"/>
    </row>
    <row r="35" spans="1:36" ht="16.5">
      <c r="A35" s="241"/>
      <c r="D35" s="242" t="s">
        <v>155</v>
      </c>
      <c r="G35" s="242"/>
      <c r="H35" s="242"/>
      <c r="I35" s="242"/>
      <c r="J35" s="242"/>
      <c r="K35" s="242"/>
      <c r="L35" s="242"/>
      <c r="M35" s="242"/>
      <c r="N35" s="242" t="s">
        <v>46</v>
      </c>
      <c r="O35" s="242"/>
      <c r="P35" s="242"/>
      <c r="Q35" s="242"/>
      <c r="R35" s="242"/>
      <c r="AB35" s="245"/>
      <c r="AC35" s="245"/>
      <c r="AD35" s="245"/>
      <c r="AE35" s="245"/>
      <c r="AF35" s="245"/>
      <c r="AG35" s="245"/>
      <c r="AH35" s="245"/>
      <c r="AI35" s="245"/>
      <c r="AJ35" s="245"/>
    </row>
    <row r="36" spans="1:36" ht="16.5">
      <c r="A36" s="241" t="s">
        <v>158</v>
      </c>
      <c r="O36" s="242"/>
      <c r="P36" s="242"/>
      <c r="Q36" s="242"/>
      <c r="R36" s="242"/>
      <c r="AB36" s="245"/>
      <c r="AC36" s="245"/>
      <c r="AD36" s="245"/>
      <c r="AE36" s="245"/>
      <c r="AF36" s="245"/>
      <c r="AG36" s="245"/>
      <c r="AH36" s="245"/>
      <c r="AI36" s="245"/>
      <c r="AJ36" s="245"/>
    </row>
    <row r="37" spans="1:36" ht="16.5">
      <c r="A37" s="241"/>
      <c r="D37" s="242" t="s">
        <v>153</v>
      </c>
      <c r="N37" s="242" t="s">
        <v>61</v>
      </c>
      <c r="O37" s="242"/>
      <c r="P37" s="242"/>
      <c r="Q37" s="242"/>
      <c r="R37" s="242"/>
      <c r="AB37" s="245"/>
      <c r="AC37" s="245"/>
      <c r="AD37" s="245"/>
      <c r="AE37" s="245"/>
      <c r="AF37" s="245"/>
      <c r="AG37" s="245"/>
      <c r="AH37" s="245"/>
      <c r="AI37" s="245"/>
      <c r="AJ37" s="245"/>
    </row>
    <row r="38" spans="1:36" ht="16.5">
      <c r="A38" s="241"/>
      <c r="D38" s="242" t="s">
        <v>154</v>
      </c>
      <c r="G38" s="242"/>
      <c r="H38" s="242"/>
      <c r="I38" s="242"/>
      <c r="J38" s="242"/>
      <c r="K38" s="242"/>
      <c r="L38" s="242"/>
      <c r="M38" s="242"/>
      <c r="N38" s="242" t="s">
        <v>60</v>
      </c>
      <c r="O38" s="242"/>
      <c r="P38" s="242"/>
      <c r="Q38" s="242"/>
      <c r="R38" s="242"/>
      <c r="AB38" s="245"/>
      <c r="AC38" s="245"/>
      <c r="AD38" s="245"/>
      <c r="AE38" s="245"/>
      <c r="AF38" s="245"/>
      <c r="AG38" s="245"/>
      <c r="AH38" s="245"/>
      <c r="AI38" s="245"/>
      <c r="AJ38" s="245"/>
    </row>
    <row r="39" spans="1:36" ht="16.5">
      <c r="A39" s="241"/>
      <c r="D39" s="242" t="s">
        <v>155</v>
      </c>
      <c r="G39" s="242"/>
      <c r="H39" s="242"/>
      <c r="I39" s="242"/>
      <c r="J39" s="242"/>
      <c r="K39" s="242"/>
      <c r="L39" s="242"/>
      <c r="M39" s="242"/>
      <c r="N39" s="242" t="s">
        <v>43</v>
      </c>
      <c r="O39" s="242"/>
      <c r="P39" s="242"/>
      <c r="Q39" s="242"/>
      <c r="R39" s="242"/>
      <c r="AB39" s="245"/>
      <c r="AC39" s="245"/>
      <c r="AD39" s="245"/>
      <c r="AE39" s="245"/>
      <c r="AF39" s="245"/>
      <c r="AG39" s="245"/>
      <c r="AH39" s="245"/>
      <c r="AI39" s="245"/>
      <c r="AJ39" s="245"/>
    </row>
    <row r="40" spans="1:36" ht="16.5">
      <c r="A40" s="241" t="s">
        <v>159</v>
      </c>
      <c r="O40" s="242"/>
      <c r="P40" s="242"/>
      <c r="Q40" s="242"/>
      <c r="R40" s="242"/>
      <c r="AB40" s="245"/>
      <c r="AC40" s="245"/>
      <c r="AD40" s="245"/>
      <c r="AE40" s="245"/>
      <c r="AF40" s="245"/>
      <c r="AG40" s="245"/>
      <c r="AH40" s="245"/>
      <c r="AI40" s="245"/>
      <c r="AJ40" s="245"/>
    </row>
    <row r="41" spans="1:36" ht="16.5">
      <c r="A41" s="241"/>
      <c r="D41" s="242" t="s">
        <v>153</v>
      </c>
      <c r="N41" s="242" t="s">
        <v>42</v>
      </c>
      <c r="O41" s="242"/>
      <c r="P41" s="242"/>
      <c r="Q41" s="242"/>
      <c r="R41" s="242"/>
      <c r="AB41" s="245"/>
      <c r="AC41" s="245"/>
      <c r="AD41" s="245"/>
      <c r="AE41" s="245"/>
      <c r="AF41" s="245"/>
      <c r="AG41" s="245"/>
      <c r="AH41" s="245"/>
      <c r="AI41" s="245"/>
      <c r="AJ41" s="245"/>
    </row>
    <row r="42" spans="1:36" ht="16.5">
      <c r="A42" s="241"/>
      <c r="D42" s="242" t="s">
        <v>154</v>
      </c>
      <c r="G42" s="242"/>
      <c r="H42" s="242"/>
      <c r="I42" s="242"/>
      <c r="J42" s="242"/>
      <c r="K42" s="242"/>
      <c r="L42" s="242"/>
      <c r="M42" s="242"/>
      <c r="N42" s="242" t="s">
        <v>59</v>
      </c>
      <c r="O42" s="242"/>
      <c r="P42" s="242"/>
      <c r="Q42" s="242"/>
      <c r="R42" s="242"/>
      <c r="AB42" s="245"/>
      <c r="AC42" s="245"/>
      <c r="AD42" s="245"/>
      <c r="AE42" s="245"/>
      <c r="AF42" s="245"/>
      <c r="AG42" s="245"/>
      <c r="AH42" s="245"/>
      <c r="AI42" s="245"/>
      <c r="AJ42" s="245"/>
    </row>
    <row r="43" spans="1:36" ht="16.5">
      <c r="A43" s="241"/>
      <c r="D43" s="242" t="s">
        <v>155</v>
      </c>
      <c r="G43" s="242"/>
      <c r="H43" s="242"/>
      <c r="I43" s="242"/>
      <c r="J43" s="242"/>
      <c r="K43" s="242"/>
      <c r="L43" s="242"/>
      <c r="M43" s="242"/>
      <c r="N43" s="242" t="s">
        <v>66</v>
      </c>
      <c r="O43" s="242"/>
      <c r="P43" s="242"/>
      <c r="Q43" s="242"/>
      <c r="R43" s="242"/>
      <c r="AB43" s="245"/>
      <c r="AC43" s="245"/>
      <c r="AD43" s="245"/>
      <c r="AE43" s="245"/>
      <c r="AF43" s="245"/>
      <c r="AG43" s="245"/>
      <c r="AH43" s="245"/>
      <c r="AI43" s="245"/>
      <c r="AJ43" s="245"/>
    </row>
    <row r="44" spans="1:36" ht="16.5">
      <c r="A44" s="241" t="s">
        <v>160</v>
      </c>
      <c r="O44" s="242"/>
      <c r="P44" s="242"/>
      <c r="Q44" s="242"/>
      <c r="R44" s="242"/>
      <c r="AB44" s="245"/>
      <c r="AC44" s="245"/>
      <c r="AD44" s="245"/>
      <c r="AE44" s="245"/>
      <c r="AF44" s="245"/>
      <c r="AG44" s="245"/>
      <c r="AH44" s="245"/>
      <c r="AI44" s="245"/>
      <c r="AJ44" s="245"/>
    </row>
    <row r="45" spans="1:36" ht="16.5">
      <c r="A45" s="241"/>
      <c r="D45" s="242" t="s">
        <v>153</v>
      </c>
      <c r="N45" s="242" t="s">
        <v>71</v>
      </c>
      <c r="O45" s="242"/>
      <c r="P45" s="242"/>
      <c r="Q45" s="242"/>
      <c r="R45" s="242"/>
      <c r="AB45" s="245"/>
      <c r="AC45" s="245"/>
      <c r="AD45" s="245"/>
      <c r="AE45" s="245"/>
      <c r="AF45" s="245"/>
      <c r="AG45" s="245"/>
      <c r="AH45" s="245"/>
      <c r="AI45" s="245"/>
      <c r="AJ45" s="245"/>
    </row>
    <row r="46" spans="1:36" ht="16.5">
      <c r="A46" s="241"/>
      <c r="D46" s="242" t="s">
        <v>154</v>
      </c>
      <c r="G46" s="242"/>
      <c r="H46" s="242"/>
      <c r="I46" s="242"/>
      <c r="J46" s="242"/>
      <c r="K46" s="242"/>
      <c r="L46" s="242"/>
      <c r="M46" s="242"/>
      <c r="N46" s="242" t="s">
        <v>73</v>
      </c>
      <c r="O46" s="242"/>
      <c r="P46" s="242"/>
      <c r="Q46" s="242"/>
      <c r="R46" s="242"/>
      <c r="AB46" s="245"/>
      <c r="AC46" s="245"/>
      <c r="AD46" s="245"/>
      <c r="AE46" s="245"/>
      <c r="AF46" s="245"/>
      <c r="AG46" s="245"/>
      <c r="AH46" s="245"/>
      <c r="AI46" s="245"/>
      <c r="AJ46" s="245"/>
    </row>
    <row r="47" spans="1:36" ht="16.5">
      <c r="A47" s="241"/>
      <c r="D47" s="242" t="s">
        <v>155</v>
      </c>
      <c r="G47" s="242"/>
      <c r="H47" s="242"/>
      <c r="I47" s="242"/>
      <c r="J47" s="242"/>
      <c r="K47" s="242"/>
      <c r="L47" s="242"/>
      <c r="M47" s="242"/>
      <c r="N47" s="242" t="s">
        <v>72</v>
      </c>
      <c r="O47" s="242"/>
      <c r="P47" s="242"/>
      <c r="Q47" s="242"/>
      <c r="R47" s="242"/>
      <c r="AB47" s="245"/>
      <c r="AC47" s="245"/>
      <c r="AD47" s="245"/>
      <c r="AE47" s="245"/>
      <c r="AF47" s="245"/>
      <c r="AG47" s="245"/>
      <c r="AH47" s="245"/>
      <c r="AI47" s="245"/>
      <c r="AJ47" s="245"/>
    </row>
    <row r="48" spans="1:36" ht="16.5">
      <c r="A48" s="241" t="s">
        <v>161</v>
      </c>
      <c r="O48" s="242"/>
      <c r="P48" s="242"/>
      <c r="Q48" s="242"/>
      <c r="R48" s="242"/>
      <c r="AB48" s="245"/>
      <c r="AC48" s="245"/>
      <c r="AD48" s="245"/>
      <c r="AE48" s="245"/>
      <c r="AF48" s="245"/>
      <c r="AG48" s="245"/>
      <c r="AH48" s="245"/>
      <c r="AI48" s="245"/>
      <c r="AJ48" s="245"/>
    </row>
    <row r="49" spans="1:36" ht="16.5">
      <c r="A49" s="241"/>
      <c r="D49" s="242" t="s">
        <v>153</v>
      </c>
      <c r="N49" s="242" t="s">
        <v>85</v>
      </c>
      <c r="O49" s="242"/>
      <c r="P49" s="242"/>
      <c r="Q49" s="242"/>
      <c r="R49" s="242"/>
      <c r="AB49" s="245"/>
      <c r="AC49" s="245"/>
      <c r="AD49" s="245"/>
      <c r="AE49" s="245"/>
      <c r="AF49" s="245"/>
      <c r="AG49" s="245"/>
      <c r="AH49" s="245"/>
      <c r="AI49" s="245"/>
      <c r="AJ49" s="245"/>
    </row>
    <row r="50" spans="1:36" ht="16.5">
      <c r="A50" s="241"/>
      <c r="D50" s="242" t="s">
        <v>154</v>
      </c>
      <c r="G50" s="242"/>
      <c r="H50" s="242"/>
      <c r="I50" s="242"/>
      <c r="J50" s="242"/>
      <c r="K50" s="242"/>
      <c r="L50" s="242"/>
      <c r="M50" s="242"/>
      <c r="N50" s="242" t="s">
        <v>84</v>
      </c>
      <c r="O50" s="242"/>
      <c r="P50" s="242"/>
      <c r="Q50" s="242"/>
      <c r="R50" s="242"/>
      <c r="AB50" s="245"/>
      <c r="AC50" s="245"/>
      <c r="AD50" s="245"/>
      <c r="AE50" s="245"/>
      <c r="AF50" s="245"/>
      <c r="AG50" s="245"/>
      <c r="AH50" s="245"/>
      <c r="AI50" s="245"/>
      <c r="AJ50" s="245"/>
    </row>
    <row r="51" spans="1:36" ht="16.5">
      <c r="A51" s="241"/>
      <c r="D51" s="242" t="s">
        <v>155</v>
      </c>
      <c r="G51" s="242"/>
      <c r="H51" s="242"/>
      <c r="I51" s="242"/>
      <c r="J51" s="242"/>
      <c r="K51" s="242"/>
      <c r="L51" s="242"/>
      <c r="M51" s="242"/>
      <c r="N51" s="242" t="s">
        <v>77</v>
      </c>
      <c r="O51" s="242"/>
      <c r="P51" s="242"/>
      <c r="Q51" s="242"/>
      <c r="R51" s="242"/>
      <c r="AB51" s="245"/>
      <c r="AC51" s="245"/>
      <c r="AD51" s="245"/>
      <c r="AE51" s="245"/>
      <c r="AF51" s="245"/>
      <c r="AG51" s="245"/>
      <c r="AH51" s="245"/>
      <c r="AI51" s="245"/>
      <c r="AJ51" s="245"/>
    </row>
    <row r="52" spans="1:36" ht="16.5">
      <c r="A52" s="241" t="s">
        <v>162</v>
      </c>
      <c r="O52" s="242"/>
      <c r="P52" s="242"/>
      <c r="Q52" s="242"/>
      <c r="R52" s="242"/>
      <c r="AB52" s="245"/>
      <c r="AC52" s="245"/>
      <c r="AD52" s="245"/>
      <c r="AE52" s="245"/>
      <c r="AF52" s="245"/>
      <c r="AG52" s="245"/>
      <c r="AH52" s="245"/>
      <c r="AI52" s="245"/>
      <c r="AJ52" s="245"/>
    </row>
    <row r="53" spans="1:36" ht="16.5">
      <c r="A53" s="241"/>
      <c r="D53" s="242" t="s">
        <v>153</v>
      </c>
      <c r="N53" s="242" t="s">
        <v>112</v>
      </c>
      <c r="O53" s="242"/>
      <c r="P53" s="242"/>
      <c r="Q53" s="242"/>
      <c r="R53" s="242"/>
      <c r="AB53" s="245"/>
      <c r="AC53" s="245"/>
      <c r="AD53" s="245"/>
      <c r="AE53" s="245"/>
      <c r="AF53" s="245"/>
      <c r="AG53" s="245"/>
      <c r="AH53" s="245"/>
      <c r="AI53" s="245"/>
      <c r="AJ53" s="245"/>
    </row>
    <row r="54" spans="1:36" ht="16.5">
      <c r="A54" s="241"/>
      <c r="D54" s="242" t="s">
        <v>154</v>
      </c>
      <c r="G54" s="242"/>
      <c r="H54" s="242"/>
      <c r="I54" s="242"/>
      <c r="J54" s="242"/>
      <c r="K54" s="242"/>
      <c r="L54" s="242"/>
      <c r="M54" s="242"/>
      <c r="N54" s="242" t="s">
        <v>113</v>
      </c>
      <c r="O54" s="242"/>
      <c r="P54" s="242"/>
      <c r="Q54" s="242"/>
      <c r="R54" s="242"/>
      <c r="AB54" s="245"/>
      <c r="AC54" s="245"/>
      <c r="AD54" s="245"/>
      <c r="AE54" s="245"/>
      <c r="AF54" s="245"/>
      <c r="AG54" s="245"/>
      <c r="AH54" s="245"/>
      <c r="AI54" s="245"/>
      <c r="AJ54" s="245"/>
    </row>
    <row r="55" spans="1:36" ht="16.5">
      <c r="A55" s="241"/>
      <c r="D55" s="242" t="s">
        <v>155</v>
      </c>
      <c r="G55" s="242"/>
      <c r="H55" s="242"/>
      <c r="I55" s="242"/>
      <c r="J55" s="242"/>
      <c r="K55" s="242"/>
      <c r="L55" s="242"/>
      <c r="M55" s="242"/>
      <c r="N55" s="242" t="s">
        <v>123</v>
      </c>
      <c r="O55" s="242"/>
      <c r="P55" s="242"/>
      <c r="Q55" s="242"/>
      <c r="R55" s="242"/>
      <c r="AB55" s="245"/>
      <c r="AC55" s="245"/>
      <c r="AD55" s="245"/>
      <c r="AE55" s="245"/>
      <c r="AF55" s="245"/>
      <c r="AG55" s="245"/>
      <c r="AH55" s="245"/>
      <c r="AI55" s="245"/>
      <c r="AJ55" s="245"/>
    </row>
    <row r="56" spans="1:36" ht="16.5">
      <c r="A56" s="241" t="s">
        <v>163</v>
      </c>
      <c r="O56" s="242"/>
      <c r="P56" s="242"/>
      <c r="Q56" s="242"/>
      <c r="R56" s="242"/>
      <c r="AB56" s="245"/>
      <c r="AC56" s="245"/>
      <c r="AD56" s="245"/>
      <c r="AE56" s="245"/>
      <c r="AF56" s="245"/>
      <c r="AG56" s="245"/>
      <c r="AH56" s="245"/>
      <c r="AI56" s="245"/>
      <c r="AJ56" s="245"/>
    </row>
    <row r="57" spans="1:36" ht="16.5">
      <c r="A57" s="241"/>
      <c r="D57" s="242" t="s">
        <v>153</v>
      </c>
      <c r="N57" s="242" t="s">
        <v>131</v>
      </c>
      <c r="O57" s="242"/>
      <c r="P57" s="242"/>
      <c r="Q57" s="242"/>
      <c r="R57" s="242"/>
      <c r="AB57" s="245"/>
      <c r="AC57" s="245"/>
      <c r="AD57" s="245"/>
      <c r="AE57" s="245"/>
      <c r="AF57" s="245"/>
      <c r="AG57" s="245"/>
      <c r="AH57" s="245"/>
      <c r="AI57" s="245"/>
      <c r="AJ57" s="245"/>
    </row>
    <row r="58" spans="1:36" ht="16.5">
      <c r="A58" s="241"/>
      <c r="D58" s="242" t="s">
        <v>154</v>
      </c>
      <c r="G58" s="242"/>
      <c r="H58" s="242"/>
      <c r="I58" s="242"/>
      <c r="J58" s="242"/>
      <c r="K58" s="242"/>
      <c r="L58" s="242"/>
      <c r="M58" s="242"/>
      <c r="N58" s="242" t="s">
        <v>132</v>
      </c>
      <c r="O58" s="242"/>
      <c r="P58" s="242"/>
      <c r="Q58" s="242"/>
      <c r="R58" s="242"/>
      <c r="AB58" s="245"/>
      <c r="AC58" s="245"/>
      <c r="AD58" s="245"/>
      <c r="AE58" s="245"/>
      <c r="AF58" s="245"/>
      <c r="AG58" s="245"/>
      <c r="AH58" s="245"/>
      <c r="AI58" s="245"/>
      <c r="AJ58" s="245"/>
    </row>
    <row r="59" spans="1:36" ht="16.5">
      <c r="A59" s="241"/>
      <c r="D59" s="242" t="s">
        <v>155</v>
      </c>
      <c r="G59" s="242"/>
      <c r="H59" s="242"/>
      <c r="I59" s="242"/>
      <c r="J59" s="242"/>
      <c r="K59" s="242"/>
      <c r="L59" s="242"/>
      <c r="M59" s="242"/>
      <c r="N59" s="242" t="s">
        <v>133</v>
      </c>
      <c r="O59" s="242"/>
      <c r="P59" s="242"/>
      <c r="Q59" s="242"/>
      <c r="R59" s="242"/>
      <c r="AB59" s="245"/>
      <c r="AC59" s="245"/>
      <c r="AD59" s="245"/>
      <c r="AE59" s="245"/>
      <c r="AF59" s="245"/>
      <c r="AG59" s="245"/>
      <c r="AH59" s="245"/>
      <c r="AI59" s="245"/>
      <c r="AJ59" s="245"/>
    </row>
    <row r="60" spans="1:36" ht="16.5">
      <c r="A60" s="241"/>
      <c r="AB60" s="245"/>
      <c r="AC60" s="245"/>
      <c r="AD60" s="245"/>
      <c r="AE60" s="245"/>
      <c r="AF60" s="245"/>
      <c r="AG60" s="245"/>
      <c r="AH60" s="245"/>
      <c r="AI60" s="245"/>
      <c r="AJ60" s="245"/>
    </row>
    <row r="61" ht="16.5">
      <c r="A61" s="241" t="s">
        <v>167</v>
      </c>
    </row>
    <row r="62" ht="15.75">
      <c r="H62" s="235" t="s">
        <v>164</v>
      </c>
    </row>
  </sheetData>
  <sheetProtection sheet="1" objects="1" scenarios="1"/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17" sqref="B117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28</v>
      </c>
      <c r="G1" s="4" t="s">
        <v>1</v>
      </c>
      <c r="H1" s="5" t="s">
        <v>76</v>
      </c>
      <c r="I1" s="6" t="s">
        <v>3</v>
      </c>
      <c r="J1" s="7"/>
    </row>
    <row r="2" spans="1:10" ht="19.5">
      <c r="A2" s="171" t="s">
        <v>4</v>
      </c>
      <c r="B2" s="171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82">
        <v>2616</v>
      </c>
      <c r="B7" s="85" t="s">
        <v>77</v>
      </c>
      <c r="C7" s="22">
        <v>1</v>
      </c>
      <c r="D7" s="23" t="str">
        <f>'11'!M36</f>
        <v>Стародубцев Олег</v>
      </c>
      <c r="E7" s="16"/>
      <c r="F7" s="16"/>
      <c r="G7" s="16"/>
      <c r="H7" s="16"/>
      <c r="I7" s="16"/>
      <c r="J7" s="16"/>
    </row>
    <row r="8" spans="1:10" ht="18">
      <c r="A8" s="82">
        <v>5052</v>
      </c>
      <c r="B8" s="83" t="s">
        <v>78</v>
      </c>
      <c r="C8" s="22">
        <v>2</v>
      </c>
      <c r="D8" s="23" t="str">
        <f>'11'!M56</f>
        <v>Удников Олег</v>
      </c>
      <c r="E8" s="16"/>
      <c r="F8" s="16"/>
      <c r="G8" s="16"/>
      <c r="H8" s="16"/>
      <c r="I8" s="16"/>
      <c r="J8" s="16"/>
    </row>
    <row r="9" spans="1:10" ht="18">
      <c r="A9" s="82">
        <v>4556</v>
      </c>
      <c r="B9" s="83" t="s">
        <v>79</v>
      </c>
      <c r="C9" s="22">
        <v>3</v>
      </c>
      <c r="D9" s="23" t="str">
        <f>'12'!Q23</f>
        <v>Ишметов Александр</v>
      </c>
      <c r="E9" s="16"/>
      <c r="F9" s="16"/>
      <c r="G9" s="16"/>
      <c r="H9" s="16"/>
      <c r="I9" s="16"/>
      <c r="J9" s="16"/>
    </row>
    <row r="10" spans="1:10" ht="18">
      <c r="A10" s="82">
        <v>3012</v>
      </c>
      <c r="B10" s="83" t="s">
        <v>80</v>
      </c>
      <c r="C10" s="22">
        <v>4</v>
      </c>
      <c r="D10" s="23" t="str">
        <f>'12'!Q33</f>
        <v>Асфандияров Роман</v>
      </c>
      <c r="E10" s="16"/>
      <c r="F10" s="16"/>
      <c r="G10" s="16"/>
      <c r="H10" s="16"/>
      <c r="I10" s="16"/>
      <c r="J10" s="16"/>
    </row>
    <row r="11" spans="1:10" ht="18">
      <c r="A11" s="82">
        <v>5228</v>
      </c>
      <c r="B11" s="83" t="s">
        <v>81</v>
      </c>
      <c r="C11" s="22">
        <v>5</v>
      </c>
      <c r="D11" s="23" t="str">
        <f>'11'!M63</f>
        <v>Хафизов Булат</v>
      </c>
      <c r="E11" s="16"/>
      <c r="F11" s="16"/>
      <c r="G11" s="16"/>
      <c r="H11" s="16"/>
      <c r="I11" s="16"/>
      <c r="J11" s="16"/>
    </row>
    <row r="12" spans="1:10" ht="18">
      <c r="A12" s="82">
        <v>5225</v>
      </c>
      <c r="B12" s="83" t="s">
        <v>82</v>
      </c>
      <c r="C12" s="22">
        <v>6</v>
      </c>
      <c r="D12" s="23" t="str">
        <f>'11'!M65</f>
        <v>Яровиков Даниил</v>
      </c>
      <c r="E12" s="16"/>
      <c r="F12" s="16"/>
      <c r="G12" s="16"/>
      <c r="H12" s="16"/>
      <c r="I12" s="16"/>
      <c r="J12" s="16"/>
    </row>
    <row r="13" spans="1:10" ht="18">
      <c r="A13" s="82">
        <v>4407</v>
      </c>
      <c r="B13" s="83" t="s">
        <v>83</v>
      </c>
      <c r="C13" s="22">
        <v>7</v>
      </c>
      <c r="D13" s="23" t="str">
        <f>'11'!M68</f>
        <v>Кривоносов Роман</v>
      </c>
      <c r="E13" s="16"/>
      <c r="F13" s="16"/>
      <c r="G13" s="16"/>
      <c r="H13" s="16"/>
      <c r="I13" s="16"/>
      <c r="J13" s="16"/>
    </row>
    <row r="14" spans="1:10" ht="18">
      <c r="A14" s="82">
        <v>39</v>
      </c>
      <c r="B14" s="83" t="s">
        <v>15</v>
      </c>
      <c r="C14" s="22">
        <v>8</v>
      </c>
      <c r="D14" s="23" t="str">
        <f>'11'!M70</f>
        <v>Ишкарин Ильвир</v>
      </c>
      <c r="E14" s="16"/>
      <c r="F14" s="16"/>
      <c r="G14" s="16"/>
      <c r="H14" s="16"/>
      <c r="I14" s="16"/>
      <c r="J14" s="16"/>
    </row>
    <row r="15" spans="1:10" ht="18">
      <c r="A15" s="82">
        <v>6157</v>
      </c>
      <c r="B15" s="83" t="s">
        <v>84</v>
      </c>
      <c r="C15" s="22">
        <v>9</v>
      </c>
      <c r="D15" s="23" t="str">
        <f>'11'!G72</f>
        <v>Ганиева Эльвира</v>
      </c>
      <c r="E15" s="16"/>
      <c r="F15" s="16"/>
      <c r="G15" s="16"/>
      <c r="H15" s="16"/>
      <c r="I15" s="16"/>
      <c r="J15" s="16"/>
    </row>
    <row r="16" spans="1:10" ht="18">
      <c r="A16" s="82">
        <v>2587</v>
      </c>
      <c r="B16" s="83" t="s">
        <v>85</v>
      </c>
      <c r="C16" s="22">
        <v>10</v>
      </c>
      <c r="D16" s="23" t="str">
        <f>'11'!G75</f>
        <v>Раянов Айрат</v>
      </c>
      <c r="E16" s="16"/>
      <c r="F16" s="16"/>
      <c r="G16" s="16"/>
      <c r="H16" s="16"/>
      <c r="I16" s="16"/>
      <c r="J16" s="16"/>
    </row>
    <row r="17" spans="1:10" ht="18">
      <c r="A17" s="82">
        <v>5397</v>
      </c>
      <c r="B17" s="83" t="s">
        <v>86</v>
      </c>
      <c r="C17" s="22">
        <v>11</v>
      </c>
      <c r="D17" s="23" t="str">
        <f>'11'!M73</f>
        <v>Кузьмин Александр</v>
      </c>
      <c r="E17" s="16"/>
      <c r="F17" s="16"/>
      <c r="G17" s="16"/>
      <c r="H17" s="16"/>
      <c r="I17" s="16"/>
      <c r="J17" s="16"/>
    </row>
    <row r="18" spans="1:10" ht="18">
      <c r="A18" s="82">
        <v>5904</v>
      </c>
      <c r="B18" s="83" t="s">
        <v>87</v>
      </c>
      <c r="C18" s="22">
        <v>12</v>
      </c>
      <c r="D18" s="23" t="str">
        <f>'11'!M75</f>
        <v>Давлетов Тимур</v>
      </c>
      <c r="E18" s="16"/>
      <c r="F18" s="16"/>
      <c r="G18" s="16"/>
      <c r="H18" s="16"/>
      <c r="I18" s="16"/>
      <c r="J18" s="16"/>
    </row>
    <row r="19" spans="1:10" ht="18">
      <c r="A19" s="82">
        <v>5470</v>
      </c>
      <c r="B19" s="83" t="s">
        <v>88</v>
      </c>
      <c r="C19" s="22">
        <v>13</v>
      </c>
      <c r="D19" s="23" t="str">
        <f>'12'!Q41</f>
        <v>Абсалямов Родион</v>
      </c>
      <c r="E19" s="16"/>
      <c r="F19" s="16"/>
      <c r="G19" s="16"/>
      <c r="H19" s="16"/>
      <c r="I19" s="16"/>
      <c r="J19" s="16"/>
    </row>
    <row r="20" spans="1:10" ht="18">
      <c r="A20" s="82">
        <v>5386</v>
      </c>
      <c r="B20" s="83" t="s">
        <v>71</v>
      </c>
      <c r="C20" s="22">
        <v>14</v>
      </c>
      <c r="D20" s="23" t="str">
        <f>'12'!Q45</f>
        <v>Ахметов Флюр</v>
      </c>
      <c r="E20" s="16"/>
      <c r="F20" s="16"/>
      <c r="G20" s="16"/>
      <c r="H20" s="16"/>
      <c r="I20" s="16"/>
      <c r="J20" s="16"/>
    </row>
    <row r="21" spans="1:10" ht="18">
      <c r="A21" s="82">
        <v>6158</v>
      </c>
      <c r="B21" s="83" t="s">
        <v>89</v>
      </c>
      <c r="C21" s="22">
        <v>15</v>
      </c>
      <c r="D21" s="23" t="str">
        <f>'12'!Q47</f>
        <v>Шапошников Александр</v>
      </c>
      <c r="E21" s="16"/>
      <c r="F21" s="16"/>
      <c r="G21" s="16"/>
      <c r="H21" s="16"/>
      <c r="I21" s="16"/>
      <c r="J21" s="16"/>
    </row>
    <row r="22" spans="1:10" ht="18">
      <c r="A22" s="82">
        <v>5933</v>
      </c>
      <c r="B22" s="83" t="s">
        <v>73</v>
      </c>
      <c r="C22" s="22">
        <v>16</v>
      </c>
      <c r="D22" s="23" t="str">
        <f>'12'!Q49</f>
        <v>Якупов Вадим</v>
      </c>
      <c r="E22" s="16"/>
      <c r="F22" s="16"/>
      <c r="G22" s="16"/>
      <c r="H22" s="16"/>
      <c r="I22" s="16"/>
      <c r="J22" s="16"/>
    </row>
    <row r="23" spans="1:10" ht="18">
      <c r="A23" s="82">
        <v>5235</v>
      </c>
      <c r="B23" s="83" t="s">
        <v>19</v>
      </c>
      <c r="C23" s="22">
        <v>17</v>
      </c>
      <c r="D23" s="23" t="str">
        <f>'12'!I45</f>
        <v>Петухова Надежда</v>
      </c>
      <c r="E23" s="16"/>
      <c r="F23" s="16"/>
      <c r="G23" s="16"/>
      <c r="H23" s="16"/>
      <c r="I23" s="16"/>
      <c r="J23" s="16"/>
    </row>
    <row r="24" spans="1:10" ht="18">
      <c r="A24" s="82">
        <v>3078</v>
      </c>
      <c r="B24" s="83" t="s">
        <v>90</v>
      </c>
      <c r="C24" s="22">
        <v>18</v>
      </c>
      <c r="D24" s="23" t="str">
        <f>'12'!I51</f>
        <v>Якупова Дина</v>
      </c>
      <c r="E24" s="16"/>
      <c r="F24" s="16"/>
      <c r="G24" s="16"/>
      <c r="H24" s="16"/>
      <c r="I24" s="16"/>
      <c r="J24" s="16"/>
    </row>
    <row r="25" spans="1:10" ht="18">
      <c r="A25" s="82">
        <v>6110</v>
      </c>
      <c r="B25" s="83" t="s">
        <v>42</v>
      </c>
      <c r="C25" s="22">
        <v>19</v>
      </c>
      <c r="D25" s="23" t="str">
        <f>'12'!I54</f>
        <v>Басариев Ильгиз</v>
      </c>
      <c r="E25" s="16"/>
      <c r="F25" s="16"/>
      <c r="G25" s="16"/>
      <c r="H25" s="16"/>
      <c r="I25" s="16"/>
      <c r="J25" s="16"/>
    </row>
    <row r="26" spans="1:10" ht="18">
      <c r="A26" s="82">
        <v>491</v>
      </c>
      <c r="B26" s="83" t="s">
        <v>75</v>
      </c>
      <c r="C26" s="22">
        <v>20</v>
      </c>
      <c r="D26" s="23" t="str">
        <f>'12'!I56</f>
        <v>Тарараев Петр</v>
      </c>
      <c r="E26" s="16"/>
      <c r="F26" s="16"/>
      <c r="G26" s="16"/>
      <c r="H26" s="16"/>
      <c r="I26" s="16"/>
      <c r="J26" s="16"/>
    </row>
    <row r="27" spans="1:10" ht="18">
      <c r="A27" s="82"/>
      <c r="B27" s="83" t="s">
        <v>21</v>
      </c>
      <c r="C27" s="22">
        <v>21</v>
      </c>
      <c r="D27" s="23">
        <f>'12'!Q54</f>
        <v>0</v>
      </c>
      <c r="E27" s="16"/>
      <c r="F27" s="16"/>
      <c r="G27" s="16"/>
      <c r="H27" s="16"/>
      <c r="I27" s="16"/>
      <c r="J27" s="16"/>
    </row>
    <row r="28" spans="1:10" ht="18">
      <c r="A28" s="82"/>
      <c r="B28" s="83" t="s">
        <v>21</v>
      </c>
      <c r="C28" s="22">
        <v>22</v>
      </c>
      <c r="D28" s="23">
        <f>'12'!Q58</f>
        <v>0</v>
      </c>
      <c r="E28" s="16"/>
      <c r="F28" s="16"/>
      <c r="G28" s="16"/>
      <c r="H28" s="16"/>
      <c r="I28" s="16"/>
      <c r="J28" s="16"/>
    </row>
    <row r="29" spans="1:10" ht="18">
      <c r="A29" s="82"/>
      <c r="B29" s="83" t="s">
        <v>21</v>
      </c>
      <c r="C29" s="22">
        <v>23</v>
      </c>
      <c r="D29" s="23">
        <f>'12'!Q60</f>
        <v>0</v>
      </c>
      <c r="E29" s="16"/>
      <c r="F29" s="16"/>
      <c r="G29" s="16"/>
      <c r="H29" s="16"/>
      <c r="I29" s="16"/>
      <c r="J29" s="16"/>
    </row>
    <row r="30" spans="1:10" ht="18">
      <c r="A30" s="82"/>
      <c r="B30" s="83" t="s">
        <v>21</v>
      </c>
      <c r="C30" s="22">
        <v>24</v>
      </c>
      <c r="D30" s="23">
        <f>'12'!Q62</f>
        <v>0</v>
      </c>
      <c r="E30" s="16"/>
      <c r="F30" s="16"/>
      <c r="G30" s="16"/>
      <c r="H30" s="16"/>
      <c r="I30" s="16"/>
      <c r="J30" s="16"/>
    </row>
    <row r="31" spans="1:10" ht="18">
      <c r="A31" s="82"/>
      <c r="B31" s="83" t="s">
        <v>21</v>
      </c>
      <c r="C31" s="22">
        <v>25</v>
      </c>
      <c r="D31" s="23">
        <f>'12'!I64</f>
        <v>0</v>
      </c>
      <c r="E31" s="16"/>
      <c r="F31" s="16"/>
      <c r="G31" s="16"/>
      <c r="H31" s="16"/>
      <c r="I31" s="16"/>
      <c r="J31" s="16"/>
    </row>
    <row r="32" spans="1:10" ht="18">
      <c r="A32" s="82"/>
      <c r="B32" s="83" t="s">
        <v>21</v>
      </c>
      <c r="C32" s="22">
        <v>26</v>
      </c>
      <c r="D32" s="23">
        <f>'12'!I70</f>
        <v>0</v>
      </c>
      <c r="E32" s="16"/>
      <c r="F32" s="16"/>
      <c r="G32" s="16"/>
      <c r="H32" s="16"/>
      <c r="I32" s="16"/>
      <c r="J32" s="16"/>
    </row>
    <row r="33" spans="1:10" ht="18">
      <c r="A33" s="82"/>
      <c r="B33" s="83" t="s">
        <v>21</v>
      </c>
      <c r="C33" s="22">
        <v>27</v>
      </c>
      <c r="D33" s="23">
        <f>'12'!I73</f>
        <v>0</v>
      </c>
      <c r="E33" s="16"/>
      <c r="F33" s="16"/>
      <c r="G33" s="16"/>
      <c r="H33" s="16"/>
      <c r="I33" s="16"/>
      <c r="J33" s="16"/>
    </row>
    <row r="34" spans="1:10" ht="18">
      <c r="A34" s="82"/>
      <c r="B34" s="83" t="s">
        <v>21</v>
      </c>
      <c r="C34" s="22">
        <v>28</v>
      </c>
      <c r="D34" s="23">
        <f>'12'!I75</f>
        <v>0</v>
      </c>
      <c r="E34" s="16"/>
      <c r="F34" s="16"/>
      <c r="G34" s="16"/>
      <c r="H34" s="16"/>
      <c r="I34" s="16"/>
      <c r="J34" s="16"/>
    </row>
    <row r="35" spans="1:10" ht="18">
      <c r="A35" s="82"/>
      <c r="B35" s="83" t="s">
        <v>21</v>
      </c>
      <c r="C35" s="22">
        <v>29</v>
      </c>
      <c r="D35" s="23">
        <f>'12'!Q67</f>
        <v>0</v>
      </c>
      <c r="E35" s="16"/>
      <c r="F35" s="16"/>
      <c r="G35" s="16"/>
      <c r="H35" s="16"/>
      <c r="I35" s="16"/>
      <c r="J35" s="16"/>
    </row>
    <row r="36" spans="1:10" ht="18">
      <c r="A36" s="82"/>
      <c r="B36" s="83" t="s">
        <v>21</v>
      </c>
      <c r="C36" s="22">
        <v>30</v>
      </c>
      <c r="D36" s="23">
        <f>'12'!Q71</f>
        <v>0</v>
      </c>
      <c r="E36" s="16"/>
      <c r="F36" s="16"/>
      <c r="G36" s="16"/>
      <c r="H36" s="16"/>
      <c r="I36" s="16"/>
      <c r="J36" s="16"/>
    </row>
    <row r="37" spans="1:10" ht="18">
      <c r="A37" s="82"/>
      <c r="B37" s="83" t="s">
        <v>21</v>
      </c>
      <c r="C37" s="22">
        <v>31</v>
      </c>
      <c r="D37" s="23">
        <f>'12'!Q73</f>
        <v>0</v>
      </c>
      <c r="E37" s="16"/>
      <c r="F37" s="16"/>
      <c r="G37" s="16"/>
      <c r="H37" s="16"/>
      <c r="I37" s="16"/>
      <c r="J37" s="16"/>
    </row>
    <row r="38" spans="1:10" ht="18">
      <c r="A38" s="82"/>
      <c r="B38" s="83" t="s">
        <v>21</v>
      </c>
      <c r="C38" s="22">
        <v>32</v>
      </c>
      <c r="D38" s="23">
        <f>'12'!Q75</f>
        <v>0</v>
      </c>
      <c r="E38" s="16"/>
      <c r="F38" s="16"/>
      <c r="G38" s="16"/>
      <c r="H38" s="16"/>
      <c r="I38" s="16"/>
      <c r="J38" s="1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0" sqref="A120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8.00390625" style="27" customWidth="1"/>
    <col min="14" max="16384" width="9.125" style="27" customWidth="1"/>
  </cols>
  <sheetData>
    <row r="1" spans="1:13" ht="15.75">
      <c r="A1" s="124" t="str">
        <f>CONCATENATE('с1'!A1," ",'с1'!F1,'с1'!G1," ",'с1'!H1," ",'с1'!I1)</f>
        <v>Открытый Кубок Республики Башкортостан 2016  - 28-й Этап. Первая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9.5">
      <c r="A2" s="28" t="str">
        <f>'с1'!A2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'с1'!C2</f>
        <v>НИКОЛАЙ СМИРНОВ</v>
      </c>
      <c r="H2" s="29"/>
      <c r="I2" s="29"/>
      <c r="J2" s="29"/>
      <c r="K2" s="29"/>
      <c r="L2" s="29"/>
      <c r="M2" s="29"/>
    </row>
    <row r="3" spans="1:13" ht="12.75">
      <c r="A3" s="30">
        <f>'с1'!A3</f>
        <v>42567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25" ht="10.5" customHeight="1">
      <c r="A5" s="173">
        <v>1</v>
      </c>
      <c r="B5" s="174">
        <f>'с1'!A7</f>
        <v>2616</v>
      </c>
      <c r="C5" s="175" t="str">
        <f>'с1'!B7</f>
        <v>Ишметов Александр</v>
      </c>
      <c r="D5" s="176"/>
      <c r="E5" s="172"/>
      <c r="F5" s="172"/>
      <c r="G5" s="172"/>
      <c r="H5" s="172"/>
      <c r="I5" s="172"/>
      <c r="J5" s="172"/>
      <c r="K5" s="172"/>
      <c r="L5" s="172"/>
      <c r="M5" s="172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5" ht="10.5" customHeight="1">
      <c r="A6" s="173"/>
      <c r="B6" s="178"/>
      <c r="C6" s="179">
        <v>1</v>
      </c>
      <c r="D6" s="180">
        <v>2616</v>
      </c>
      <c r="E6" s="181" t="s">
        <v>77</v>
      </c>
      <c r="F6" s="182"/>
      <c r="G6" s="172"/>
      <c r="H6" s="183"/>
      <c r="I6" s="172"/>
      <c r="J6" s="183"/>
      <c r="K6" s="172"/>
      <c r="L6" s="183"/>
      <c r="M6" s="172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10.5" customHeight="1">
      <c r="A7" s="173">
        <v>32</v>
      </c>
      <c r="B7" s="174">
        <f>'с1'!A38</f>
        <v>0</v>
      </c>
      <c r="C7" s="184" t="str">
        <f>'с1'!B38</f>
        <v>_</v>
      </c>
      <c r="D7" s="185"/>
      <c r="E7" s="186"/>
      <c r="F7" s="182"/>
      <c r="G7" s="172"/>
      <c r="H7" s="183"/>
      <c r="I7" s="172"/>
      <c r="J7" s="183"/>
      <c r="K7" s="172"/>
      <c r="L7" s="183"/>
      <c r="M7" s="172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25" ht="10.5" customHeight="1">
      <c r="A8" s="173"/>
      <c r="B8" s="178"/>
      <c r="C8" s="172"/>
      <c r="D8" s="183"/>
      <c r="E8" s="179">
        <v>17</v>
      </c>
      <c r="F8" s="180">
        <v>2616</v>
      </c>
      <c r="G8" s="181" t="s">
        <v>77</v>
      </c>
      <c r="H8" s="182"/>
      <c r="I8" s="172"/>
      <c r="J8" s="183"/>
      <c r="K8" s="172"/>
      <c r="L8" s="183"/>
      <c r="M8" s="172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ht="10.5" customHeight="1">
      <c r="A9" s="173">
        <v>17</v>
      </c>
      <c r="B9" s="174">
        <f>'с1'!A23</f>
        <v>5235</v>
      </c>
      <c r="C9" s="175" t="str">
        <f>'с1'!B23</f>
        <v>Петухова Надежда</v>
      </c>
      <c r="D9" s="187"/>
      <c r="E9" s="179"/>
      <c r="F9" s="188"/>
      <c r="G9" s="186"/>
      <c r="H9" s="182"/>
      <c r="I9" s="172"/>
      <c r="J9" s="183"/>
      <c r="K9" s="172"/>
      <c r="L9" s="183"/>
      <c r="M9" s="172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ht="10.5" customHeight="1">
      <c r="A10" s="173"/>
      <c r="B10" s="178"/>
      <c r="C10" s="179">
        <v>2</v>
      </c>
      <c r="D10" s="180">
        <v>5235</v>
      </c>
      <c r="E10" s="189" t="s">
        <v>19</v>
      </c>
      <c r="F10" s="190"/>
      <c r="G10" s="186"/>
      <c r="H10" s="182"/>
      <c r="I10" s="172"/>
      <c r="J10" s="183"/>
      <c r="K10" s="172"/>
      <c r="L10" s="183"/>
      <c r="M10" s="172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ht="10.5" customHeight="1">
      <c r="A11" s="173">
        <v>16</v>
      </c>
      <c r="B11" s="174">
        <f>'с1'!A22</f>
        <v>5933</v>
      </c>
      <c r="C11" s="184" t="str">
        <f>'с1'!B22</f>
        <v>Якупова Дина</v>
      </c>
      <c r="D11" s="185"/>
      <c r="E11" s="173"/>
      <c r="F11" s="191"/>
      <c r="G11" s="186"/>
      <c r="H11" s="182"/>
      <c r="I11" s="172"/>
      <c r="J11" s="183"/>
      <c r="K11" s="172"/>
      <c r="L11" s="183"/>
      <c r="M11" s="172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ht="10.5" customHeight="1">
      <c r="A12" s="173"/>
      <c r="B12" s="178"/>
      <c r="C12" s="172"/>
      <c r="D12" s="183"/>
      <c r="E12" s="173"/>
      <c r="F12" s="191"/>
      <c r="G12" s="179">
        <v>25</v>
      </c>
      <c r="H12" s="180">
        <v>6157</v>
      </c>
      <c r="I12" s="181" t="s">
        <v>84</v>
      </c>
      <c r="J12" s="182"/>
      <c r="K12" s="172"/>
      <c r="L12" s="183"/>
      <c r="M12" s="183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ht="12" customHeight="1">
      <c r="A13" s="173">
        <v>9</v>
      </c>
      <c r="B13" s="174">
        <f>'с1'!A15</f>
        <v>6157</v>
      </c>
      <c r="C13" s="175" t="str">
        <f>'с1'!B15</f>
        <v>Удников Олег</v>
      </c>
      <c r="D13" s="187"/>
      <c r="E13" s="173"/>
      <c r="F13" s="191"/>
      <c r="G13" s="179"/>
      <c r="H13" s="188"/>
      <c r="I13" s="186"/>
      <c r="J13" s="182"/>
      <c r="K13" s="172"/>
      <c r="L13" s="183"/>
      <c r="M13" s="183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ht="12" customHeight="1">
      <c r="A14" s="173"/>
      <c r="B14" s="178"/>
      <c r="C14" s="179">
        <v>3</v>
      </c>
      <c r="D14" s="180">
        <v>6157</v>
      </c>
      <c r="E14" s="192" t="s">
        <v>84</v>
      </c>
      <c r="F14" s="193"/>
      <c r="G14" s="179"/>
      <c r="H14" s="190"/>
      <c r="I14" s="186"/>
      <c r="J14" s="182"/>
      <c r="K14" s="172"/>
      <c r="L14" s="183"/>
      <c r="M14" s="183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ht="12" customHeight="1">
      <c r="A15" s="173">
        <v>24</v>
      </c>
      <c r="B15" s="174">
        <f>'с1'!A30</f>
        <v>0</v>
      </c>
      <c r="C15" s="184" t="str">
        <f>'с1'!B30</f>
        <v>_</v>
      </c>
      <c r="D15" s="185"/>
      <c r="E15" s="179"/>
      <c r="F15" s="182"/>
      <c r="G15" s="179"/>
      <c r="H15" s="190"/>
      <c r="I15" s="186"/>
      <c r="J15" s="182"/>
      <c r="K15" s="172"/>
      <c r="L15" s="183"/>
      <c r="M15" s="183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ht="12" customHeight="1">
      <c r="A16" s="173"/>
      <c r="B16" s="178"/>
      <c r="C16" s="172"/>
      <c r="D16" s="183"/>
      <c r="E16" s="179">
        <v>18</v>
      </c>
      <c r="F16" s="180">
        <v>6157</v>
      </c>
      <c r="G16" s="189" t="s">
        <v>84</v>
      </c>
      <c r="H16" s="190"/>
      <c r="I16" s="186"/>
      <c r="J16" s="182"/>
      <c r="K16" s="172"/>
      <c r="L16" s="183"/>
      <c r="M16" s="183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ht="12" customHeight="1">
      <c r="A17" s="173">
        <v>25</v>
      </c>
      <c r="B17" s="174">
        <f>'с1'!A31</f>
        <v>0</v>
      </c>
      <c r="C17" s="175" t="str">
        <f>'с1'!B31</f>
        <v>_</v>
      </c>
      <c r="D17" s="187"/>
      <c r="E17" s="179"/>
      <c r="F17" s="188"/>
      <c r="G17" s="173"/>
      <c r="H17" s="191"/>
      <c r="I17" s="186"/>
      <c r="J17" s="182"/>
      <c r="K17" s="172"/>
      <c r="L17" s="183"/>
      <c r="M17" s="183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ht="12" customHeight="1">
      <c r="A18" s="173"/>
      <c r="B18" s="178"/>
      <c r="C18" s="179">
        <v>4</v>
      </c>
      <c r="D18" s="180">
        <v>39</v>
      </c>
      <c r="E18" s="189" t="s">
        <v>15</v>
      </c>
      <c r="F18" s="190"/>
      <c r="G18" s="173"/>
      <c r="H18" s="191"/>
      <c r="I18" s="186"/>
      <c r="J18" s="182"/>
      <c r="K18" s="172"/>
      <c r="L18" s="183"/>
      <c r="M18" s="172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ht="12" customHeight="1">
      <c r="A19" s="173">
        <v>8</v>
      </c>
      <c r="B19" s="174">
        <f>'с1'!A14</f>
        <v>39</v>
      </c>
      <c r="C19" s="184" t="str">
        <f>'с1'!B14</f>
        <v>Шапошников Александр</v>
      </c>
      <c r="D19" s="185"/>
      <c r="E19" s="173"/>
      <c r="F19" s="191"/>
      <c r="G19" s="173"/>
      <c r="H19" s="191"/>
      <c r="I19" s="186"/>
      <c r="J19" s="182"/>
      <c r="K19" s="172"/>
      <c r="L19" s="183"/>
      <c r="M19" s="172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ht="12" customHeight="1">
      <c r="A20" s="173"/>
      <c r="B20" s="178"/>
      <c r="C20" s="172"/>
      <c r="D20" s="183"/>
      <c r="E20" s="173"/>
      <c r="F20" s="191"/>
      <c r="G20" s="173"/>
      <c r="H20" s="191"/>
      <c r="I20" s="179">
        <v>29</v>
      </c>
      <c r="J20" s="180">
        <v>6157</v>
      </c>
      <c r="K20" s="181" t="s">
        <v>84</v>
      </c>
      <c r="L20" s="182"/>
      <c r="M20" s="172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ht="12" customHeight="1">
      <c r="A21" s="173">
        <v>5</v>
      </c>
      <c r="B21" s="174">
        <f>'с1'!A11</f>
        <v>5228</v>
      </c>
      <c r="C21" s="175" t="str">
        <f>'с1'!B11</f>
        <v>Раянов Айрат</v>
      </c>
      <c r="D21" s="187"/>
      <c r="E21" s="173"/>
      <c r="F21" s="191"/>
      <c r="G21" s="173"/>
      <c r="H21" s="191"/>
      <c r="I21" s="186"/>
      <c r="J21" s="194"/>
      <c r="K21" s="186"/>
      <c r="L21" s="182"/>
      <c r="M21" s="172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ht="12" customHeight="1">
      <c r="A22" s="173"/>
      <c r="B22" s="178"/>
      <c r="C22" s="179">
        <v>5</v>
      </c>
      <c r="D22" s="180">
        <v>5228</v>
      </c>
      <c r="E22" s="192" t="s">
        <v>81</v>
      </c>
      <c r="F22" s="193"/>
      <c r="G22" s="173"/>
      <c r="H22" s="191"/>
      <c r="I22" s="186"/>
      <c r="J22" s="195"/>
      <c r="K22" s="186"/>
      <c r="L22" s="182"/>
      <c r="M22" s="172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ht="12" customHeight="1">
      <c r="A23" s="173">
        <v>28</v>
      </c>
      <c r="B23" s="174">
        <f>'с1'!A34</f>
        <v>0</v>
      </c>
      <c r="C23" s="184" t="str">
        <f>'с1'!B34</f>
        <v>_</v>
      </c>
      <c r="D23" s="185"/>
      <c r="E23" s="179"/>
      <c r="F23" s="182"/>
      <c r="G23" s="173"/>
      <c r="H23" s="191"/>
      <c r="I23" s="186"/>
      <c r="J23" s="195"/>
      <c r="K23" s="186"/>
      <c r="L23" s="182"/>
      <c r="M23" s="172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 ht="12" customHeight="1">
      <c r="A24" s="173"/>
      <c r="B24" s="178"/>
      <c r="C24" s="172"/>
      <c r="D24" s="183"/>
      <c r="E24" s="179">
        <v>19</v>
      </c>
      <c r="F24" s="180">
        <v>5904</v>
      </c>
      <c r="G24" s="192" t="s">
        <v>87</v>
      </c>
      <c r="H24" s="193"/>
      <c r="I24" s="186"/>
      <c r="J24" s="195"/>
      <c r="K24" s="186"/>
      <c r="L24" s="182"/>
      <c r="M24" s="172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</row>
    <row r="25" spans="1:25" ht="12" customHeight="1">
      <c r="A25" s="173">
        <v>21</v>
      </c>
      <c r="B25" s="174">
        <f>'с1'!A27</f>
        <v>0</v>
      </c>
      <c r="C25" s="175" t="str">
        <f>'с1'!B27</f>
        <v>_</v>
      </c>
      <c r="D25" s="187"/>
      <c r="E25" s="179"/>
      <c r="F25" s="188"/>
      <c r="G25" s="179"/>
      <c r="H25" s="182"/>
      <c r="I25" s="186"/>
      <c r="J25" s="195"/>
      <c r="K25" s="186"/>
      <c r="L25" s="182"/>
      <c r="M25" s="172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</row>
    <row r="26" spans="1:25" ht="12" customHeight="1">
      <c r="A26" s="173"/>
      <c r="B26" s="178"/>
      <c r="C26" s="179">
        <v>6</v>
      </c>
      <c r="D26" s="180">
        <v>5904</v>
      </c>
      <c r="E26" s="189" t="s">
        <v>87</v>
      </c>
      <c r="F26" s="190"/>
      <c r="G26" s="179"/>
      <c r="H26" s="182"/>
      <c r="I26" s="186"/>
      <c r="J26" s="195"/>
      <c r="K26" s="186"/>
      <c r="L26" s="182"/>
      <c r="M26" s="17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</row>
    <row r="27" spans="1:25" ht="12" customHeight="1">
      <c r="A27" s="173">
        <v>12</v>
      </c>
      <c r="B27" s="174">
        <f>'с1'!A18</f>
        <v>5904</v>
      </c>
      <c r="C27" s="184" t="str">
        <f>'с1'!B18</f>
        <v>Асфандияров Роман</v>
      </c>
      <c r="D27" s="185"/>
      <c r="E27" s="173"/>
      <c r="F27" s="191"/>
      <c r="G27" s="179"/>
      <c r="H27" s="182"/>
      <c r="I27" s="186"/>
      <c r="J27" s="195"/>
      <c r="K27" s="186"/>
      <c r="L27" s="182"/>
      <c r="M27" s="17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25" ht="12" customHeight="1">
      <c r="A28" s="173"/>
      <c r="B28" s="178"/>
      <c r="C28" s="172"/>
      <c r="D28" s="183"/>
      <c r="E28" s="173"/>
      <c r="F28" s="191"/>
      <c r="G28" s="179">
        <v>26</v>
      </c>
      <c r="H28" s="180">
        <v>5904</v>
      </c>
      <c r="I28" s="196" t="s">
        <v>87</v>
      </c>
      <c r="J28" s="195"/>
      <c r="K28" s="186"/>
      <c r="L28" s="182"/>
      <c r="M28" s="17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</row>
    <row r="29" spans="1:25" ht="12" customHeight="1">
      <c r="A29" s="173">
        <v>13</v>
      </c>
      <c r="B29" s="174">
        <f>'с1'!A19</f>
        <v>5470</v>
      </c>
      <c r="C29" s="175" t="str">
        <f>'с1'!B19</f>
        <v>Абсалямов Родион</v>
      </c>
      <c r="D29" s="187"/>
      <c r="E29" s="173"/>
      <c r="F29" s="191"/>
      <c r="G29" s="179"/>
      <c r="H29" s="188"/>
      <c r="I29" s="172"/>
      <c r="J29" s="183"/>
      <c r="K29" s="186"/>
      <c r="L29" s="182"/>
      <c r="M29" s="172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</row>
    <row r="30" spans="1:25" ht="12" customHeight="1">
      <c r="A30" s="173"/>
      <c r="B30" s="178"/>
      <c r="C30" s="179">
        <v>7</v>
      </c>
      <c r="D30" s="180">
        <v>5470</v>
      </c>
      <c r="E30" s="192" t="s">
        <v>88</v>
      </c>
      <c r="F30" s="193"/>
      <c r="G30" s="179"/>
      <c r="H30" s="190"/>
      <c r="I30" s="172"/>
      <c r="J30" s="183"/>
      <c r="K30" s="186"/>
      <c r="L30" s="182"/>
      <c r="M30" s="17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2" customHeight="1">
      <c r="A31" s="173">
        <v>20</v>
      </c>
      <c r="B31" s="174">
        <f>'с1'!A26</f>
        <v>491</v>
      </c>
      <c r="C31" s="184" t="str">
        <f>'с1'!B26</f>
        <v>Тарараев Петр</v>
      </c>
      <c r="D31" s="185"/>
      <c r="E31" s="179"/>
      <c r="F31" s="182"/>
      <c r="G31" s="179"/>
      <c r="H31" s="190"/>
      <c r="I31" s="172"/>
      <c r="J31" s="183"/>
      <c r="K31" s="186"/>
      <c r="L31" s="182"/>
      <c r="M31" s="172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1:25" ht="12" customHeight="1">
      <c r="A32" s="173"/>
      <c r="B32" s="178"/>
      <c r="C32" s="172"/>
      <c r="D32" s="183"/>
      <c r="E32" s="179">
        <v>20</v>
      </c>
      <c r="F32" s="180">
        <v>3012</v>
      </c>
      <c r="G32" s="189" t="s">
        <v>80</v>
      </c>
      <c r="H32" s="190"/>
      <c r="I32" s="172"/>
      <c r="J32" s="183"/>
      <c r="K32" s="186"/>
      <c r="L32" s="182"/>
      <c r="M32" s="172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spans="1:25" ht="12" customHeight="1">
      <c r="A33" s="173">
        <v>29</v>
      </c>
      <c r="B33" s="174">
        <f>'с1'!A35</f>
        <v>0</v>
      </c>
      <c r="C33" s="175" t="str">
        <f>'с1'!B35</f>
        <v>_</v>
      </c>
      <c r="D33" s="187"/>
      <c r="E33" s="179"/>
      <c r="F33" s="188"/>
      <c r="G33" s="173"/>
      <c r="H33" s="191"/>
      <c r="I33" s="172"/>
      <c r="J33" s="183"/>
      <c r="K33" s="186"/>
      <c r="L33" s="182"/>
      <c r="M33" s="172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1:25" ht="12" customHeight="1">
      <c r="A34" s="173"/>
      <c r="B34" s="178"/>
      <c r="C34" s="179">
        <v>8</v>
      </c>
      <c r="D34" s="180">
        <v>3012</v>
      </c>
      <c r="E34" s="189" t="s">
        <v>80</v>
      </c>
      <c r="F34" s="190"/>
      <c r="G34" s="173"/>
      <c r="H34" s="191"/>
      <c r="I34" s="172"/>
      <c r="J34" s="183"/>
      <c r="K34" s="186"/>
      <c r="L34" s="182"/>
      <c r="M34" s="172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spans="1:25" ht="12" customHeight="1">
      <c r="A35" s="173">
        <v>4</v>
      </c>
      <c r="B35" s="174">
        <f>'с1'!A10</f>
        <v>3012</v>
      </c>
      <c r="C35" s="184" t="str">
        <f>'с1'!B10</f>
        <v>Ганиева Эльвира</v>
      </c>
      <c r="D35" s="185"/>
      <c r="E35" s="173"/>
      <c r="F35" s="191"/>
      <c r="G35" s="173"/>
      <c r="H35" s="191"/>
      <c r="I35" s="172"/>
      <c r="J35" s="183"/>
      <c r="K35" s="186"/>
      <c r="L35" s="182"/>
      <c r="M35" s="172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spans="1:25" ht="12" customHeight="1">
      <c r="A36" s="173"/>
      <c r="B36" s="178"/>
      <c r="C36" s="172"/>
      <c r="D36" s="183"/>
      <c r="E36" s="173"/>
      <c r="F36" s="191"/>
      <c r="G36" s="173"/>
      <c r="H36" s="191"/>
      <c r="I36" s="172"/>
      <c r="J36" s="183"/>
      <c r="K36" s="179">
        <v>31</v>
      </c>
      <c r="L36" s="197">
        <v>2587</v>
      </c>
      <c r="M36" s="181" t="s">
        <v>85</v>
      </c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</row>
    <row r="37" spans="1:25" ht="12" customHeight="1">
      <c r="A37" s="173">
        <v>3</v>
      </c>
      <c r="B37" s="174">
        <f>'с1'!A9</f>
        <v>4556</v>
      </c>
      <c r="C37" s="175" t="str">
        <f>'с1'!B9</f>
        <v>Хафизов Булат</v>
      </c>
      <c r="D37" s="187"/>
      <c r="E37" s="173"/>
      <c r="F37" s="191"/>
      <c r="G37" s="173"/>
      <c r="H37" s="191"/>
      <c r="I37" s="172"/>
      <c r="J37" s="183"/>
      <c r="K37" s="186"/>
      <c r="L37" s="182"/>
      <c r="M37" s="198" t="s">
        <v>22</v>
      </c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1:25" ht="12" customHeight="1">
      <c r="A38" s="173"/>
      <c r="B38" s="178"/>
      <c r="C38" s="179">
        <v>9</v>
      </c>
      <c r="D38" s="180">
        <v>4556</v>
      </c>
      <c r="E38" s="192" t="s">
        <v>79</v>
      </c>
      <c r="F38" s="193"/>
      <c r="G38" s="173"/>
      <c r="H38" s="191"/>
      <c r="I38" s="172"/>
      <c r="J38" s="183"/>
      <c r="K38" s="186"/>
      <c r="L38" s="182"/>
      <c r="M38" s="172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spans="1:25" ht="12" customHeight="1">
      <c r="A39" s="173">
        <v>30</v>
      </c>
      <c r="B39" s="174">
        <f>'с1'!A36</f>
        <v>0</v>
      </c>
      <c r="C39" s="184" t="str">
        <f>'с1'!B36</f>
        <v>_</v>
      </c>
      <c r="D39" s="185"/>
      <c r="E39" s="179"/>
      <c r="F39" s="182"/>
      <c r="G39" s="173"/>
      <c r="H39" s="191"/>
      <c r="I39" s="172"/>
      <c r="J39" s="183"/>
      <c r="K39" s="186"/>
      <c r="L39" s="182"/>
      <c r="M39" s="172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2" customHeight="1">
      <c r="A40" s="173"/>
      <c r="B40" s="178"/>
      <c r="C40" s="172"/>
      <c r="D40" s="183"/>
      <c r="E40" s="179">
        <v>21</v>
      </c>
      <c r="F40" s="180">
        <v>4556</v>
      </c>
      <c r="G40" s="192" t="s">
        <v>79</v>
      </c>
      <c r="H40" s="193"/>
      <c r="I40" s="172"/>
      <c r="J40" s="183"/>
      <c r="K40" s="186"/>
      <c r="L40" s="182"/>
      <c r="M40" s="172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spans="1:25" ht="12" customHeight="1">
      <c r="A41" s="173">
        <v>19</v>
      </c>
      <c r="B41" s="174">
        <f>'с1'!A25</f>
        <v>6110</v>
      </c>
      <c r="C41" s="175" t="str">
        <f>'с1'!B25</f>
        <v>Басариев Ильгиз</v>
      </c>
      <c r="D41" s="187"/>
      <c r="E41" s="179"/>
      <c r="F41" s="188"/>
      <c r="G41" s="179"/>
      <c r="H41" s="182"/>
      <c r="I41" s="172"/>
      <c r="J41" s="183"/>
      <c r="K41" s="186"/>
      <c r="L41" s="182"/>
      <c r="M41" s="172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</row>
    <row r="42" spans="1:25" ht="12" customHeight="1">
      <c r="A42" s="173"/>
      <c r="B42" s="178"/>
      <c r="C42" s="179">
        <v>10</v>
      </c>
      <c r="D42" s="180">
        <v>5386</v>
      </c>
      <c r="E42" s="189" t="s">
        <v>71</v>
      </c>
      <c r="F42" s="190"/>
      <c r="G42" s="179"/>
      <c r="H42" s="182"/>
      <c r="I42" s="172"/>
      <c r="J42" s="183"/>
      <c r="K42" s="186"/>
      <c r="L42" s="182"/>
      <c r="M42" s="172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ht="12" customHeight="1">
      <c r="A43" s="173">
        <v>14</v>
      </c>
      <c r="B43" s="174">
        <f>'с1'!A20</f>
        <v>5386</v>
      </c>
      <c r="C43" s="184" t="str">
        <f>'с1'!B20</f>
        <v>Якупов Вадим</v>
      </c>
      <c r="D43" s="185"/>
      <c r="E43" s="173"/>
      <c r="F43" s="191"/>
      <c r="G43" s="179"/>
      <c r="H43" s="182"/>
      <c r="I43" s="172"/>
      <c r="J43" s="183"/>
      <c r="K43" s="186"/>
      <c r="L43" s="182"/>
      <c r="M43" s="17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ht="12" customHeight="1">
      <c r="A44" s="173"/>
      <c r="B44" s="178"/>
      <c r="C44" s="172"/>
      <c r="D44" s="183"/>
      <c r="E44" s="173"/>
      <c r="F44" s="191"/>
      <c r="G44" s="179">
        <v>27</v>
      </c>
      <c r="H44" s="180">
        <v>5225</v>
      </c>
      <c r="I44" s="181" t="s">
        <v>82</v>
      </c>
      <c r="J44" s="182"/>
      <c r="K44" s="186"/>
      <c r="L44" s="182"/>
      <c r="M44" s="172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</row>
    <row r="45" spans="1:25" ht="12" customHeight="1">
      <c r="A45" s="173">
        <v>11</v>
      </c>
      <c r="B45" s="174">
        <f>'с1'!A17</f>
        <v>5397</v>
      </c>
      <c r="C45" s="175" t="str">
        <f>'с1'!B17</f>
        <v>Кривоносов Роман</v>
      </c>
      <c r="D45" s="187"/>
      <c r="E45" s="173"/>
      <c r="F45" s="191"/>
      <c r="G45" s="179"/>
      <c r="H45" s="188"/>
      <c r="I45" s="186"/>
      <c r="J45" s="182"/>
      <c r="K45" s="186"/>
      <c r="L45" s="182"/>
      <c r="M45" s="172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</row>
    <row r="46" spans="1:25" ht="12" customHeight="1">
      <c r="A46" s="173"/>
      <c r="B46" s="178"/>
      <c r="C46" s="179">
        <v>11</v>
      </c>
      <c r="D46" s="180">
        <v>5397</v>
      </c>
      <c r="E46" s="192" t="s">
        <v>86</v>
      </c>
      <c r="F46" s="193"/>
      <c r="G46" s="179"/>
      <c r="H46" s="190"/>
      <c r="I46" s="186"/>
      <c r="J46" s="182"/>
      <c r="K46" s="186"/>
      <c r="L46" s="182"/>
      <c r="M46" s="172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</row>
    <row r="47" spans="1:25" ht="12" customHeight="1">
      <c r="A47" s="173">
        <v>22</v>
      </c>
      <c r="B47" s="174">
        <f>'с1'!A28</f>
        <v>0</v>
      </c>
      <c r="C47" s="184" t="str">
        <f>'с1'!B28</f>
        <v>_</v>
      </c>
      <c r="D47" s="185"/>
      <c r="E47" s="179"/>
      <c r="F47" s="182"/>
      <c r="G47" s="179"/>
      <c r="H47" s="190"/>
      <c r="I47" s="186"/>
      <c r="J47" s="182"/>
      <c r="K47" s="186"/>
      <c r="L47" s="182"/>
      <c r="M47" s="172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</row>
    <row r="48" spans="1:25" ht="12" customHeight="1">
      <c r="A48" s="173"/>
      <c r="B48" s="178"/>
      <c r="C48" s="172"/>
      <c r="D48" s="183"/>
      <c r="E48" s="179">
        <v>22</v>
      </c>
      <c r="F48" s="180">
        <v>5225</v>
      </c>
      <c r="G48" s="189" t="s">
        <v>82</v>
      </c>
      <c r="H48" s="190"/>
      <c r="I48" s="186"/>
      <c r="J48" s="182"/>
      <c r="K48" s="186"/>
      <c r="L48" s="182"/>
      <c r="M48" s="172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</row>
    <row r="49" spans="1:25" ht="12" customHeight="1">
      <c r="A49" s="173">
        <v>27</v>
      </c>
      <c r="B49" s="174">
        <f>'с1'!A33</f>
        <v>0</v>
      </c>
      <c r="C49" s="175" t="str">
        <f>'с1'!B33</f>
        <v>_</v>
      </c>
      <c r="D49" s="187"/>
      <c r="E49" s="179"/>
      <c r="F49" s="188"/>
      <c r="G49" s="173"/>
      <c r="H49" s="191"/>
      <c r="I49" s="186"/>
      <c r="J49" s="182"/>
      <c r="K49" s="186"/>
      <c r="L49" s="182"/>
      <c r="M49" s="172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</row>
    <row r="50" spans="1:25" ht="12" customHeight="1">
      <c r="A50" s="173"/>
      <c r="B50" s="178"/>
      <c r="C50" s="179">
        <v>12</v>
      </c>
      <c r="D50" s="180">
        <v>5225</v>
      </c>
      <c r="E50" s="189" t="s">
        <v>82</v>
      </c>
      <c r="F50" s="190"/>
      <c r="G50" s="173"/>
      <c r="H50" s="191"/>
      <c r="I50" s="186"/>
      <c r="J50" s="182"/>
      <c r="K50" s="186"/>
      <c r="L50" s="182"/>
      <c r="M50" s="172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</row>
    <row r="51" spans="1:25" ht="12" customHeight="1">
      <c r="A51" s="173">
        <v>6</v>
      </c>
      <c r="B51" s="174">
        <f>'с1'!A12</f>
        <v>5225</v>
      </c>
      <c r="C51" s="184" t="str">
        <f>'с1'!B12</f>
        <v>Яровиков Даниил</v>
      </c>
      <c r="D51" s="185"/>
      <c r="E51" s="173"/>
      <c r="F51" s="191"/>
      <c r="G51" s="172"/>
      <c r="H51" s="183"/>
      <c r="I51" s="186"/>
      <c r="J51" s="182"/>
      <c r="K51" s="186"/>
      <c r="L51" s="182"/>
      <c r="M51" s="172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</row>
    <row r="52" spans="1:25" ht="12" customHeight="1">
      <c r="A52" s="173"/>
      <c r="B52" s="178"/>
      <c r="C52" s="172"/>
      <c r="D52" s="183"/>
      <c r="E52" s="173"/>
      <c r="F52" s="191"/>
      <c r="G52" s="172"/>
      <c r="H52" s="183"/>
      <c r="I52" s="179">
        <v>30</v>
      </c>
      <c r="J52" s="180">
        <v>2587</v>
      </c>
      <c r="K52" s="196" t="s">
        <v>85</v>
      </c>
      <c r="L52" s="182"/>
      <c r="M52" s="172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1:25" ht="12" customHeight="1">
      <c r="A53" s="173">
        <v>7</v>
      </c>
      <c r="B53" s="174">
        <f>'с1'!A13</f>
        <v>4407</v>
      </c>
      <c r="C53" s="175" t="str">
        <f>'с1'!B13</f>
        <v>Кузьмин Александр</v>
      </c>
      <c r="D53" s="187"/>
      <c r="E53" s="173"/>
      <c r="F53" s="191"/>
      <c r="G53" s="172"/>
      <c r="H53" s="183"/>
      <c r="I53" s="186"/>
      <c r="J53" s="194"/>
      <c r="K53" s="172"/>
      <c r="L53" s="183"/>
      <c r="M53" s="172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1:25" ht="12" customHeight="1">
      <c r="A54" s="173"/>
      <c r="B54" s="178"/>
      <c r="C54" s="179">
        <v>13</v>
      </c>
      <c r="D54" s="180">
        <v>4407</v>
      </c>
      <c r="E54" s="192" t="s">
        <v>83</v>
      </c>
      <c r="F54" s="193"/>
      <c r="G54" s="172"/>
      <c r="H54" s="183"/>
      <c r="I54" s="186"/>
      <c r="J54" s="199"/>
      <c r="K54" s="172"/>
      <c r="L54" s="183"/>
      <c r="M54" s="172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1:25" ht="12" customHeight="1">
      <c r="A55" s="173">
        <v>26</v>
      </c>
      <c r="B55" s="174">
        <f>'с1'!A32</f>
        <v>0</v>
      </c>
      <c r="C55" s="184" t="str">
        <f>'с1'!B32</f>
        <v>_</v>
      </c>
      <c r="D55" s="185"/>
      <c r="E55" s="179"/>
      <c r="F55" s="182"/>
      <c r="G55" s="172"/>
      <c r="H55" s="183"/>
      <c r="I55" s="186"/>
      <c r="J55" s="199"/>
      <c r="K55" s="172"/>
      <c r="L55" s="183"/>
      <c r="M55" s="172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spans="1:25" ht="12" customHeight="1">
      <c r="A56" s="173"/>
      <c r="B56" s="178"/>
      <c r="C56" s="172"/>
      <c r="D56" s="183"/>
      <c r="E56" s="179">
        <v>23</v>
      </c>
      <c r="F56" s="180">
        <v>2587</v>
      </c>
      <c r="G56" s="181" t="s">
        <v>85</v>
      </c>
      <c r="H56" s="182"/>
      <c r="I56" s="186"/>
      <c r="J56" s="199"/>
      <c r="K56" s="200">
        <v>-31</v>
      </c>
      <c r="L56" s="174">
        <f>IF(L36=J20,J52,IF(L36=J52,J20,0))</f>
        <v>6157</v>
      </c>
      <c r="M56" s="175" t="str">
        <f>IF(M36=K20,K52,IF(M36=K52,K20,0))</f>
        <v>Удников Олег</v>
      </c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1:25" ht="12" customHeight="1">
      <c r="A57" s="173">
        <v>23</v>
      </c>
      <c r="B57" s="174">
        <f>'с1'!A29</f>
        <v>0</v>
      </c>
      <c r="C57" s="175" t="str">
        <f>'с1'!B29</f>
        <v>_</v>
      </c>
      <c r="D57" s="187"/>
      <c r="E57" s="186"/>
      <c r="F57" s="188"/>
      <c r="G57" s="186"/>
      <c r="H57" s="182"/>
      <c r="I57" s="186"/>
      <c r="J57" s="199"/>
      <c r="K57" s="172"/>
      <c r="L57" s="183"/>
      <c r="M57" s="198" t="s">
        <v>23</v>
      </c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spans="1:25" ht="12" customHeight="1">
      <c r="A58" s="173"/>
      <c r="B58" s="178"/>
      <c r="C58" s="179">
        <v>14</v>
      </c>
      <c r="D58" s="180">
        <v>2587</v>
      </c>
      <c r="E58" s="196" t="s">
        <v>85</v>
      </c>
      <c r="F58" s="190"/>
      <c r="G58" s="186"/>
      <c r="H58" s="182"/>
      <c r="I58" s="186"/>
      <c r="J58" s="199"/>
      <c r="K58" s="172"/>
      <c r="L58" s="183"/>
      <c r="M58" s="172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spans="1:25" ht="12" customHeight="1">
      <c r="A59" s="173">
        <v>10</v>
      </c>
      <c r="B59" s="174">
        <f>'с1'!A16</f>
        <v>2587</v>
      </c>
      <c r="C59" s="184" t="str">
        <f>'с1'!B16</f>
        <v>Стародубцев Олег</v>
      </c>
      <c r="D59" s="185"/>
      <c r="E59" s="172"/>
      <c r="F59" s="191"/>
      <c r="G59" s="186"/>
      <c r="H59" s="182"/>
      <c r="I59" s="186"/>
      <c r="J59" s="199"/>
      <c r="K59" s="172"/>
      <c r="L59" s="183"/>
      <c r="M59" s="172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1:25" ht="12" customHeight="1">
      <c r="A60" s="173"/>
      <c r="B60" s="178"/>
      <c r="C60" s="172"/>
      <c r="D60" s="183"/>
      <c r="E60" s="172"/>
      <c r="F60" s="191"/>
      <c r="G60" s="179">
        <v>28</v>
      </c>
      <c r="H60" s="180">
        <v>2587</v>
      </c>
      <c r="I60" s="196" t="s">
        <v>85</v>
      </c>
      <c r="J60" s="201"/>
      <c r="K60" s="172"/>
      <c r="L60" s="183"/>
      <c r="M60" s="172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spans="1:25" ht="12" customHeight="1">
      <c r="A61" s="173">
        <v>15</v>
      </c>
      <c r="B61" s="174">
        <f>'с1'!A21</f>
        <v>6158</v>
      </c>
      <c r="C61" s="175" t="str">
        <f>'с1'!B21</f>
        <v>Ахметов Флюр</v>
      </c>
      <c r="D61" s="187"/>
      <c r="E61" s="172"/>
      <c r="F61" s="191"/>
      <c r="G61" s="186"/>
      <c r="H61" s="188"/>
      <c r="I61" s="172"/>
      <c r="J61" s="172"/>
      <c r="K61" s="172"/>
      <c r="L61" s="183"/>
      <c r="M61" s="172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spans="1:25" ht="12" customHeight="1">
      <c r="A62" s="173"/>
      <c r="B62" s="178"/>
      <c r="C62" s="179">
        <v>15</v>
      </c>
      <c r="D62" s="180">
        <v>6158</v>
      </c>
      <c r="E62" s="181" t="s">
        <v>89</v>
      </c>
      <c r="F62" s="193"/>
      <c r="G62" s="186"/>
      <c r="H62" s="190"/>
      <c r="I62" s="173">
        <v>-58</v>
      </c>
      <c r="J62" s="174">
        <f>IF('12'!N15='12'!L11,'12'!L19,IF('12'!N15='12'!L19,'12'!L11,0))</f>
        <v>5225</v>
      </c>
      <c r="K62" s="175" t="str">
        <f>IF('12'!O15='12'!M11,'12'!M19,IF('12'!O15='12'!M19,'12'!M11,0))</f>
        <v>Яровиков Даниил</v>
      </c>
      <c r="L62" s="187"/>
      <c r="M62" s="172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spans="1:25" ht="12" customHeight="1">
      <c r="A63" s="173">
        <v>18</v>
      </c>
      <c r="B63" s="174">
        <f>'с1'!A24</f>
        <v>3078</v>
      </c>
      <c r="C63" s="184" t="str">
        <f>'с1'!B24</f>
        <v>Давлетов Тимур</v>
      </c>
      <c r="D63" s="185"/>
      <c r="E63" s="186"/>
      <c r="F63" s="182"/>
      <c r="G63" s="186"/>
      <c r="H63" s="190"/>
      <c r="I63" s="173"/>
      <c r="J63" s="191"/>
      <c r="K63" s="179">
        <v>61</v>
      </c>
      <c r="L63" s="197">
        <v>4556</v>
      </c>
      <c r="M63" s="181" t="s">
        <v>79</v>
      </c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spans="1:25" ht="12" customHeight="1">
      <c r="A64" s="173"/>
      <c r="B64" s="178"/>
      <c r="C64" s="172"/>
      <c r="D64" s="183"/>
      <c r="E64" s="179">
        <v>24</v>
      </c>
      <c r="F64" s="180">
        <v>5052</v>
      </c>
      <c r="G64" s="196" t="s">
        <v>78</v>
      </c>
      <c r="H64" s="190"/>
      <c r="I64" s="173">
        <v>-59</v>
      </c>
      <c r="J64" s="174">
        <f>IF('12'!N31='12'!L27,'12'!L35,IF('12'!N31='12'!L35,'12'!L27,0))</f>
        <v>4556</v>
      </c>
      <c r="K64" s="184" t="str">
        <f>IF('12'!O31='12'!M27,'12'!M35,IF('12'!O31='12'!M35,'12'!M27,0))</f>
        <v>Хафизов Булат</v>
      </c>
      <c r="L64" s="187"/>
      <c r="M64" s="198" t="s">
        <v>26</v>
      </c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spans="1:25" ht="12" customHeight="1">
      <c r="A65" s="173">
        <v>31</v>
      </c>
      <c r="B65" s="174">
        <f>'с1'!A37</f>
        <v>0</v>
      </c>
      <c r="C65" s="175" t="str">
        <f>'с1'!B37</f>
        <v>_</v>
      </c>
      <c r="D65" s="187"/>
      <c r="E65" s="186"/>
      <c r="F65" s="188"/>
      <c r="G65" s="172"/>
      <c r="H65" s="183"/>
      <c r="I65" s="172"/>
      <c r="J65" s="183"/>
      <c r="K65" s="173">
        <v>-61</v>
      </c>
      <c r="L65" s="174">
        <f>IF(L63=J62,J64,IF(L63=J64,J62,0))</f>
        <v>5225</v>
      </c>
      <c r="M65" s="175" t="str">
        <f>IF(M63=K62,K64,IF(M63=K64,K62,0))</f>
        <v>Яровиков Даниил</v>
      </c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spans="1:25" ht="12" customHeight="1">
      <c r="A66" s="173"/>
      <c r="B66" s="178"/>
      <c r="C66" s="179">
        <v>16</v>
      </c>
      <c r="D66" s="180">
        <v>5052</v>
      </c>
      <c r="E66" s="196" t="s">
        <v>78</v>
      </c>
      <c r="F66" s="190"/>
      <c r="G66" s="172"/>
      <c r="H66" s="183"/>
      <c r="I66" s="172"/>
      <c r="J66" s="183"/>
      <c r="K66" s="172"/>
      <c r="L66" s="183"/>
      <c r="M66" s="198" t="s">
        <v>27</v>
      </c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1:25" ht="12" customHeight="1">
      <c r="A67" s="173">
        <v>2</v>
      </c>
      <c r="B67" s="174">
        <f>'с1'!A8</f>
        <v>5052</v>
      </c>
      <c r="C67" s="184" t="str">
        <f>'с1'!B8</f>
        <v>Ишкарин Ильвир</v>
      </c>
      <c r="D67" s="185"/>
      <c r="E67" s="172"/>
      <c r="F67" s="191"/>
      <c r="G67" s="172"/>
      <c r="H67" s="183"/>
      <c r="I67" s="173">
        <v>-56</v>
      </c>
      <c r="J67" s="174">
        <f>IF('12'!L11='12'!J7,'12'!J15,IF('12'!L11='12'!J15,'12'!J7,0))</f>
        <v>5397</v>
      </c>
      <c r="K67" s="175" t="str">
        <f>IF('12'!M11='12'!K7,'12'!K15,IF('12'!M11='12'!K15,'12'!K7,0))</f>
        <v>Кривоносов Роман</v>
      </c>
      <c r="L67" s="187"/>
      <c r="M67" s="17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1:25" ht="12" customHeight="1">
      <c r="A68" s="173"/>
      <c r="B68" s="178"/>
      <c r="C68" s="172"/>
      <c r="D68" s="183"/>
      <c r="E68" s="172"/>
      <c r="F68" s="191"/>
      <c r="G68" s="172"/>
      <c r="H68" s="183"/>
      <c r="I68" s="173"/>
      <c r="J68" s="191"/>
      <c r="K68" s="179">
        <v>62</v>
      </c>
      <c r="L68" s="197">
        <v>5397</v>
      </c>
      <c r="M68" s="181" t="s">
        <v>86</v>
      </c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1:25" ht="12" customHeight="1">
      <c r="A69" s="173">
        <v>-52</v>
      </c>
      <c r="B69" s="174">
        <f>IF('12'!J7='12'!H5,'12'!H9,IF('12'!J7='12'!H9,'12'!H5,0))</f>
        <v>4407</v>
      </c>
      <c r="C69" s="175" t="str">
        <f>IF('12'!K7='12'!I5,'12'!I9,IF('12'!K7='12'!I9,'12'!I5,0))</f>
        <v>Кузьмин Александр</v>
      </c>
      <c r="D69" s="187"/>
      <c r="E69" s="172"/>
      <c r="F69" s="191"/>
      <c r="G69" s="172"/>
      <c r="H69" s="183"/>
      <c r="I69" s="173">
        <v>-57</v>
      </c>
      <c r="J69" s="174">
        <f>IF('12'!L27='12'!J23,'12'!J31,IF('12'!L27='12'!J31,'12'!J23,0))</f>
        <v>5052</v>
      </c>
      <c r="K69" s="184" t="str">
        <f>IF('12'!M27='12'!K23,'12'!K31,IF('12'!M27='12'!K31,'12'!K23,0))</f>
        <v>Ишкарин Ильвир</v>
      </c>
      <c r="L69" s="187"/>
      <c r="M69" s="198" t="s">
        <v>29</v>
      </c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1:25" ht="12" customHeight="1">
      <c r="A70" s="173"/>
      <c r="B70" s="178"/>
      <c r="C70" s="179">
        <v>63</v>
      </c>
      <c r="D70" s="197">
        <v>3012</v>
      </c>
      <c r="E70" s="181" t="s">
        <v>80</v>
      </c>
      <c r="F70" s="193"/>
      <c r="G70" s="172"/>
      <c r="H70" s="183"/>
      <c r="I70" s="173"/>
      <c r="J70" s="191"/>
      <c r="K70" s="173">
        <v>-62</v>
      </c>
      <c r="L70" s="174">
        <f>IF(L68=J67,J69,IF(L68=J69,J67,0))</f>
        <v>5052</v>
      </c>
      <c r="M70" s="175" t="str">
        <f>IF(M68=K67,K69,IF(M68=K69,K67,0))</f>
        <v>Ишкарин Ильвир</v>
      </c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spans="1:25" ht="12" customHeight="1">
      <c r="A71" s="173">
        <v>-53</v>
      </c>
      <c r="B71" s="174">
        <f>IF('12'!J15='12'!H13,'12'!H17,IF('12'!J15='12'!H17,'12'!H13,0))</f>
        <v>3012</v>
      </c>
      <c r="C71" s="184" t="str">
        <f>IF('12'!K15='12'!I13,'12'!I17,IF('12'!K15='12'!I17,'12'!I13,0))</f>
        <v>Ганиева Эльвира</v>
      </c>
      <c r="D71" s="185"/>
      <c r="E71" s="186"/>
      <c r="F71" s="182"/>
      <c r="G71" s="202"/>
      <c r="H71" s="182"/>
      <c r="I71" s="173"/>
      <c r="J71" s="191"/>
      <c r="K71" s="172"/>
      <c r="L71" s="183"/>
      <c r="M71" s="198" t="s">
        <v>31</v>
      </c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spans="1:25" ht="12" customHeight="1">
      <c r="A72" s="173"/>
      <c r="B72" s="178"/>
      <c r="C72" s="172"/>
      <c r="D72" s="183"/>
      <c r="E72" s="179">
        <v>65</v>
      </c>
      <c r="F72" s="197">
        <v>3012</v>
      </c>
      <c r="G72" s="181" t="s">
        <v>80</v>
      </c>
      <c r="H72" s="182"/>
      <c r="I72" s="173">
        <v>-63</v>
      </c>
      <c r="J72" s="174">
        <f>IF(D70=B69,B71,IF(D70=B71,B69,0))</f>
        <v>4407</v>
      </c>
      <c r="K72" s="175" t="str">
        <f>IF(E70=C69,C71,IF(E70=C71,C69,0))</f>
        <v>Кузьмин Александр</v>
      </c>
      <c r="L72" s="187"/>
      <c r="M72" s="17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spans="1:25" ht="12" customHeight="1">
      <c r="A73" s="173">
        <v>-54</v>
      </c>
      <c r="B73" s="174">
        <f>IF('12'!J23='12'!H21,'12'!H25,IF('12'!J23='12'!H25,'12'!H21,0))</f>
        <v>5228</v>
      </c>
      <c r="C73" s="175" t="str">
        <f>IF('12'!K23='12'!I21,'12'!I25,IF('12'!K23='12'!I25,'12'!I21,0))</f>
        <v>Раянов Айрат</v>
      </c>
      <c r="D73" s="187"/>
      <c r="E73" s="186"/>
      <c r="F73" s="182"/>
      <c r="G73" s="203" t="s">
        <v>28</v>
      </c>
      <c r="H73" s="204"/>
      <c r="I73" s="173"/>
      <c r="J73" s="191"/>
      <c r="K73" s="179">
        <v>66</v>
      </c>
      <c r="L73" s="197">
        <v>4407</v>
      </c>
      <c r="M73" s="181" t="s">
        <v>83</v>
      </c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spans="1:25" ht="12" customHeight="1">
      <c r="A74" s="173"/>
      <c r="B74" s="178"/>
      <c r="C74" s="179">
        <v>64</v>
      </c>
      <c r="D74" s="197">
        <v>5228</v>
      </c>
      <c r="E74" s="196" t="s">
        <v>81</v>
      </c>
      <c r="F74" s="182"/>
      <c r="G74" s="205"/>
      <c r="H74" s="183"/>
      <c r="I74" s="173">
        <v>-64</v>
      </c>
      <c r="J74" s="174">
        <f>IF(D74=B73,B75,IF(D74=B75,B73,0))</f>
        <v>3078</v>
      </c>
      <c r="K74" s="184" t="str">
        <f>IF(E74=C73,C75,IF(E74=C75,C73,0))</f>
        <v>Давлетов Тимур</v>
      </c>
      <c r="L74" s="187"/>
      <c r="M74" s="198" t="s">
        <v>32</v>
      </c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1:25" ht="12" customHeight="1">
      <c r="A75" s="173">
        <v>-55</v>
      </c>
      <c r="B75" s="174">
        <f>IF('12'!J31='12'!H29,'12'!H33,IF('12'!J31='12'!H33,'12'!H29,0))</f>
        <v>3078</v>
      </c>
      <c r="C75" s="184" t="str">
        <f>IF('12'!K31='12'!I29,'12'!I33,IF('12'!K31='12'!I33,'12'!I29,0))</f>
        <v>Давлетов Тимур</v>
      </c>
      <c r="D75" s="187"/>
      <c r="E75" s="173">
        <v>-65</v>
      </c>
      <c r="F75" s="174">
        <f>IF(F72=D70,D74,IF(F72=D74,D70,0))</f>
        <v>5228</v>
      </c>
      <c r="G75" s="175" t="str">
        <f>IF(G72=E70,E74,IF(G72=E74,E70,0))</f>
        <v>Раянов Айрат</v>
      </c>
      <c r="H75" s="187"/>
      <c r="I75" s="172"/>
      <c r="J75" s="172"/>
      <c r="K75" s="173">
        <v>-66</v>
      </c>
      <c r="L75" s="174">
        <f>IF(L73=J72,J74,IF(L73=J74,J72,0))</f>
        <v>3078</v>
      </c>
      <c r="M75" s="175" t="str">
        <f>IF(M73=K72,K74,IF(M73=K74,K72,0))</f>
        <v>Давлетов Тимур</v>
      </c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spans="1:25" ht="12" customHeight="1">
      <c r="A76" s="173"/>
      <c r="B76" s="206"/>
      <c r="C76" s="172"/>
      <c r="D76" s="183"/>
      <c r="E76" s="172"/>
      <c r="F76" s="183"/>
      <c r="G76" s="198" t="s">
        <v>30</v>
      </c>
      <c r="H76" s="207"/>
      <c r="I76" s="172"/>
      <c r="J76" s="172"/>
      <c r="K76" s="172"/>
      <c r="L76" s="183"/>
      <c r="M76" s="198" t="s">
        <v>33</v>
      </c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1:25" ht="9" customHeight="1">
      <c r="A77" s="208"/>
      <c r="B77" s="130"/>
      <c r="C77" s="208"/>
      <c r="D77" s="209"/>
      <c r="E77" s="208"/>
      <c r="F77" s="209"/>
      <c r="G77" s="208"/>
      <c r="H77" s="209"/>
      <c r="I77" s="208"/>
      <c r="J77" s="208"/>
      <c r="K77" s="208"/>
      <c r="L77" s="209"/>
      <c r="M77" s="208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1:25" ht="9" customHeight="1">
      <c r="A78" s="208"/>
      <c r="B78" s="130"/>
      <c r="C78" s="208"/>
      <c r="D78" s="209"/>
      <c r="E78" s="208"/>
      <c r="F78" s="209"/>
      <c r="G78" s="208"/>
      <c r="H78" s="209"/>
      <c r="I78" s="208"/>
      <c r="J78" s="208"/>
      <c r="K78" s="208"/>
      <c r="L78" s="209"/>
      <c r="M78" s="208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spans="1:25" ht="9" customHeight="1">
      <c r="A79" s="210"/>
      <c r="B79" s="134"/>
      <c r="C79" s="210"/>
      <c r="D79" s="211"/>
      <c r="E79" s="210"/>
      <c r="F79" s="211"/>
      <c r="G79" s="210"/>
      <c r="H79" s="211"/>
      <c r="I79" s="210"/>
      <c r="J79" s="210"/>
      <c r="K79" s="210"/>
      <c r="L79" s="211"/>
      <c r="M79" s="210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1:25" ht="12.75">
      <c r="A80" s="210"/>
      <c r="B80" s="134"/>
      <c r="C80" s="210"/>
      <c r="D80" s="211"/>
      <c r="E80" s="210"/>
      <c r="F80" s="211"/>
      <c r="G80" s="210"/>
      <c r="H80" s="211"/>
      <c r="I80" s="210"/>
      <c r="J80" s="210"/>
      <c r="K80" s="210"/>
      <c r="L80" s="211"/>
      <c r="M80" s="210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1:13" ht="12.75">
      <c r="A81" s="208"/>
      <c r="B81" s="130"/>
      <c r="C81" s="208"/>
      <c r="D81" s="209"/>
      <c r="E81" s="208"/>
      <c r="F81" s="209"/>
      <c r="G81" s="208"/>
      <c r="H81" s="209"/>
      <c r="I81" s="208"/>
      <c r="J81" s="208"/>
      <c r="K81" s="208"/>
      <c r="L81" s="209"/>
      <c r="M81" s="208"/>
    </row>
    <row r="82" spans="1:13" ht="12.75">
      <c r="A82" s="208"/>
      <c r="B82" s="208"/>
      <c r="C82" s="208"/>
      <c r="D82" s="209"/>
      <c r="E82" s="208"/>
      <c r="F82" s="209"/>
      <c r="G82" s="208"/>
      <c r="H82" s="209"/>
      <c r="I82" s="208"/>
      <c r="J82" s="208"/>
      <c r="K82" s="208"/>
      <c r="L82" s="209"/>
      <c r="M82" s="208"/>
    </row>
    <row r="83" spans="1:13" ht="12.7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</row>
    <row r="84" spans="1:13" ht="12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</row>
    <row r="85" spans="1:13" ht="12.7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</row>
    <row r="86" spans="1:13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</row>
    <row r="87" spans="1:13" ht="12.7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</row>
    <row r="88" spans="1:13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</row>
    <row r="89" spans="1:13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</row>
    <row r="90" spans="1:13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</row>
    <row r="91" spans="1:13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</row>
    <row r="92" spans="1:13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</row>
    <row r="93" spans="1:13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</row>
    <row r="94" spans="1:13" ht="12.7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</row>
    <row r="95" spans="1:13" ht="12.7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</row>
    <row r="96" spans="1:13" ht="12.7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</row>
    <row r="97" spans="1:13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</row>
    <row r="98" spans="1:13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</row>
    <row r="99" spans="1:13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  <row r="100" spans="1:13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</row>
    <row r="101" spans="1:13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</row>
    <row r="102" spans="1:13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</row>
    <row r="103" spans="1:13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</row>
    <row r="104" spans="1:13" ht="12.7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</row>
    <row r="105" spans="1:13" ht="12.7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</row>
    <row r="106" spans="1:13" ht="12.7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</row>
    <row r="107" spans="1:13" ht="12.7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</row>
    <row r="108" spans="1:13" ht="12.7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</row>
    <row r="109" spans="1:13" ht="12.7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</row>
    <row r="110" spans="1:13" ht="12.7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</row>
    <row r="111" spans="1:13" ht="12.7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</row>
    <row r="112" spans="1:13" ht="12.7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</row>
    <row r="113" spans="1:13" ht="12.7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</row>
    <row r="114" spans="1:13" ht="12.7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</row>
    <row r="115" spans="1:13" ht="12.7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0" sqref="A120"/>
    </sheetView>
  </sheetViews>
  <sheetFormatPr defaultColWidth="9.00390625" defaultRowHeight="12.75"/>
  <cols>
    <col min="1" max="1" width="4.00390625" style="213" customWidth="1"/>
    <col min="2" max="2" width="3.75390625" style="213" customWidth="1"/>
    <col min="3" max="3" width="10.75390625" style="213" customWidth="1"/>
    <col min="4" max="4" width="3.75390625" style="213" customWidth="1"/>
    <col min="5" max="5" width="10.75390625" style="213" customWidth="1"/>
    <col min="6" max="6" width="3.75390625" style="213" customWidth="1"/>
    <col min="7" max="7" width="9.75390625" style="213" customWidth="1"/>
    <col min="8" max="8" width="3.75390625" style="213" customWidth="1"/>
    <col min="9" max="9" width="9.75390625" style="213" customWidth="1"/>
    <col min="10" max="10" width="3.75390625" style="213" customWidth="1"/>
    <col min="11" max="11" width="9.75390625" style="213" customWidth="1"/>
    <col min="12" max="12" width="3.75390625" style="213" customWidth="1"/>
    <col min="13" max="13" width="10.75390625" style="213" customWidth="1"/>
    <col min="14" max="14" width="3.75390625" style="213" customWidth="1"/>
    <col min="15" max="15" width="10.75390625" style="213" customWidth="1"/>
    <col min="16" max="16" width="3.75390625" style="213" customWidth="1"/>
    <col min="17" max="19" width="5.75390625" style="213" customWidth="1"/>
    <col min="20" max="16384" width="9.125" style="213" customWidth="1"/>
  </cols>
  <sheetData>
    <row r="1" spans="1:19" ht="15" customHeight="1">
      <c r="A1" s="212" t="str">
        <f>'11'!A1</f>
        <v>Открытый Кубок Республики Башкортостан 2016  - 28-й Этап. Первая лига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5" customHeight="1">
      <c r="A2" s="214" t="str">
        <f>'с1'!A2</f>
        <v>Официальное республиканское спортивное соревнование</v>
      </c>
      <c r="B2" s="214"/>
      <c r="C2" s="214"/>
      <c r="D2" s="214"/>
      <c r="E2" s="214"/>
      <c r="F2" s="214"/>
      <c r="G2" s="214"/>
      <c r="H2" s="215" t="str">
        <f>'с1'!C2</f>
        <v>НИКОЛАЙ СМИРНОВ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5" customHeight="1">
      <c r="A3" s="30">
        <f>'с1'!A3</f>
        <v>42567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27" ht="12.75" customHeight="1">
      <c r="A5" s="33">
        <v>-1</v>
      </c>
      <c r="B5" s="217">
        <f>IF('11'!D6='11'!B5,'11'!B7,IF('11'!D6='11'!B7,'11'!B5,0))</f>
        <v>0</v>
      </c>
      <c r="C5" s="87" t="str">
        <f>IF('11'!E6='11'!C5,'11'!C7,IF('11'!E6='11'!C7,'11'!C5,0))</f>
        <v>_</v>
      </c>
      <c r="D5" s="36"/>
      <c r="E5" s="32"/>
      <c r="F5" s="32"/>
      <c r="G5" s="33">
        <v>-25</v>
      </c>
      <c r="H5" s="217">
        <f>IF('11'!H12='11'!F8,'11'!F16,IF('11'!H12='11'!F16,'11'!F8,0))</f>
        <v>2616</v>
      </c>
      <c r="I5" s="87" t="str">
        <f>IF('11'!I12='11'!G8,'11'!G16,IF('11'!I12='11'!G16,'11'!G8,0))</f>
        <v>Ишметов Александр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88">
        <v>32</v>
      </c>
      <c r="D6" s="218">
        <v>5933</v>
      </c>
      <c r="E6" s="97" t="s">
        <v>73</v>
      </c>
      <c r="F6" s="46"/>
      <c r="G6" s="32"/>
      <c r="H6" s="32"/>
      <c r="I6" s="93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217">
        <f>IF('11'!D10='11'!B9,'11'!B11,IF('11'!D10='11'!B11,'11'!B9,0))</f>
        <v>5933</v>
      </c>
      <c r="C7" s="91" t="str">
        <f>IF('11'!E10='11'!C9,'11'!C11,IF('11'!E10='11'!C11,'11'!C9,0))</f>
        <v>Якупова Дина</v>
      </c>
      <c r="D7" s="219"/>
      <c r="E7" s="88">
        <v>40</v>
      </c>
      <c r="F7" s="218">
        <v>6158</v>
      </c>
      <c r="G7" s="97" t="s">
        <v>89</v>
      </c>
      <c r="H7" s="46"/>
      <c r="I7" s="88">
        <v>52</v>
      </c>
      <c r="J7" s="218">
        <v>2616</v>
      </c>
      <c r="K7" s="97" t="s">
        <v>77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217">
        <f>IF('11'!F64='11'!D62,'11'!D66,IF('11'!F64='11'!D66,'11'!D62,0))</f>
        <v>6158</v>
      </c>
      <c r="E8" s="91" t="str">
        <f>IF('11'!G64='11'!E62,'11'!E66,IF('11'!G64='11'!E66,'11'!E62,0))</f>
        <v>Ахметов Флюр</v>
      </c>
      <c r="F8" s="105"/>
      <c r="G8" s="93"/>
      <c r="H8" s="102"/>
      <c r="I8" s="93"/>
      <c r="J8" s="99"/>
      <c r="K8" s="93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217">
        <f>IF('11'!D14='11'!B13,'11'!B15,IF('11'!D14='11'!B15,'11'!B13,0))</f>
        <v>0</v>
      </c>
      <c r="C9" s="87" t="str">
        <f>IF('11'!E14='11'!C13,'11'!C15,IF('11'!E14='11'!C15,'11'!C13,0))</f>
        <v>_</v>
      </c>
      <c r="D9" s="220"/>
      <c r="E9" s="32"/>
      <c r="F9" s="32"/>
      <c r="G9" s="88">
        <v>48</v>
      </c>
      <c r="H9" s="221">
        <v>4407</v>
      </c>
      <c r="I9" s="222" t="s">
        <v>83</v>
      </c>
      <c r="J9" s="102"/>
      <c r="K9" s="93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88">
        <v>33</v>
      </c>
      <c r="D10" s="218"/>
      <c r="E10" s="97"/>
      <c r="F10" s="46"/>
      <c r="G10" s="88"/>
      <c r="H10" s="66"/>
      <c r="I10" s="46"/>
      <c r="J10" s="46"/>
      <c r="K10" s="93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217">
        <f>IF('11'!D18='11'!B17,'11'!B19,IF('11'!D18='11'!B19,'11'!B17,0))</f>
        <v>0</v>
      </c>
      <c r="C11" s="91" t="str">
        <f>IF('11'!E18='11'!C17,'11'!C19,IF('11'!E18='11'!C19,'11'!C17,0))</f>
        <v>_</v>
      </c>
      <c r="D11" s="219"/>
      <c r="E11" s="88">
        <v>41</v>
      </c>
      <c r="F11" s="218">
        <v>4407</v>
      </c>
      <c r="G11" s="223" t="s">
        <v>83</v>
      </c>
      <c r="H11" s="66"/>
      <c r="I11" s="46"/>
      <c r="J11" s="46"/>
      <c r="K11" s="88">
        <v>56</v>
      </c>
      <c r="L11" s="218">
        <v>2616</v>
      </c>
      <c r="M11" s="97" t="s">
        <v>77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217">
        <f>IF('11'!F56='11'!D54,'11'!D58,IF('11'!F56='11'!D58,'11'!D54,0))</f>
        <v>4407</v>
      </c>
      <c r="E12" s="91" t="str">
        <f>IF('11'!G56='11'!E54,'11'!E58,IF('11'!G56='11'!E58,'11'!E54,0))</f>
        <v>Кузьмин Александр</v>
      </c>
      <c r="F12" s="105"/>
      <c r="G12" s="33"/>
      <c r="H12" s="33"/>
      <c r="I12" s="46"/>
      <c r="J12" s="46"/>
      <c r="K12" s="93"/>
      <c r="L12" s="99"/>
      <c r="M12" s="93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217">
        <f>IF('11'!D22='11'!B21,'11'!B23,IF('11'!D22='11'!B23,'11'!B21,0))</f>
        <v>0</v>
      </c>
      <c r="C13" s="87" t="str">
        <f>IF('11'!E22='11'!C21,'11'!C23,IF('11'!E22='11'!C23,'11'!C21,0))</f>
        <v>_</v>
      </c>
      <c r="D13" s="220"/>
      <c r="E13" s="32"/>
      <c r="F13" s="32"/>
      <c r="G13" s="33">
        <v>-26</v>
      </c>
      <c r="H13" s="217">
        <f>IF('11'!H28='11'!F24,'11'!F32,IF('11'!H28='11'!F32,'11'!F24,0))</f>
        <v>3012</v>
      </c>
      <c r="I13" s="87" t="str">
        <f>IF('11'!I28='11'!G24,'11'!G32,IF('11'!I28='11'!G32,'11'!G24,0))</f>
        <v>Ганиева Эльвира</v>
      </c>
      <c r="J13" s="36"/>
      <c r="K13" s="93"/>
      <c r="L13" s="102"/>
      <c r="M13" s="93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88">
        <v>34</v>
      </c>
      <c r="D14" s="218"/>
      <c r="E14" s="97"/>
      <c r="F14" s="46"/>
      <c r="G14" s="33"/>
      <c r="H14" s="33"/>
      <c r="I14" s="93"/>
      <c r="J14" s="46"/>
      <c r="K14" s="93"/>
      <c r="L14" s="102"/>
      <c r="M14" s="93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217">
        <f>IF('11'!D26='11'!B25,'11'!B27,IF('11'!D26='11'!B27,'11'!B25,0))</f>
        <v>0</v>
      </c>
      <c r="C15" s="91" t="str">
        <f>IF('11'!E26='11'!C25,'11'!C27,IF('11'!E26='11'!C27,'11'!C25,0))</f>
        <v>_</v>
      </c>
      <c r="D15" s="219"/>
      <c r="E15" s="88">
        <v>42</v>
      </c>
      <c r="F15" s="218">
        <v>5397</v>
      </c>
      <c r="G15" s="224" t="s">
        <v>86</v>
      </c>
      <c r="H15" s="66"/>
      <c r="I15" s="88">
        <v>53</v>
      </c>
      <c r="J15" s="218">
        <v>5397</v>
      </c>
      <c r="K15" s="222" t="s">
        <v>86</v>
      </c>
      <c r="L15" s="102"/>
      <c r="M15" s="88">
        <v>58</v>
      </c>
      <c r="N15" s="218">
        <v>2616</v>
      </c>
      <c r="O15" s="97" t="s">
        <v>77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217">
        <f>IF('11'!F48='11'!D46,'11'!D50,IF('11'!F48='11'!D50,'11'!D46,0))</f>
        <v>5397</v>
      </c>
      <c r="E16" s="91" t="str">
        <f>IF('11'!G48='11'!E46,'11'!E50,IF('11'!G48='11'!E50,'11'!E46,0))</f>
        <v>Кривоносов Роман</v>
      </c>
      <c r="F16" s="105"/>
      <c r="G16" s="88"/>
      <c r="H16" s="102"/>
      <c r="I16" s="93"/>
      <c r="J16" s="99"/>
      <c r="K16" s="32"/>
      <c r="L16" s="32"/>
      <c r="M16" s="93"/>
      <c r="N16" s="99"/>
      <c r="O16" s="93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217">
        <f>IF('11'!D30='11'!B29,'11'!B31,IF('11'!D30='11'!B31,'11'!B29,0))</f>
        <v>491</v>
      </c>
      <c r="C17" s="87" t="str">
        <f>IF('11'!E30='11'!C29,'11'!C31,IF('11'!E30='11'!C31,'11'!C29,0))</f>
        <v>Тарараев Петр</v>
      </c>
      <c r="D17" s="220"/>
      <c r="E17" s="32"/>
      <c r="F17" s="32"/>
      <c r="G17" s="88">
        <v>49</v>
      </c>
      <c r="H17" s="221">
        <v>5397</v>
      </c>
      <c r="I17" s="222" t="s">
        <v>86</v>
      </c>
      <c r="J17" s="102"/>
      <c r="K17" s="32"/>
      <c r="L17" s="32"/>
      <c r="M17" s="93"/>
      <c r="N17" s="102"/>
      <c r="O17" s="93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88">
        <v>35</v>
      </c>
      <c r="D18" s="218">
        <v>491</v>
      </c>
      <c r="E18" s="97" t="s">
        <v>75</v>
      </c>
      <c r="F18" s="46"/>
      <c r="G18" s="88"/>
      <c r="H18" s="66"/>
      <c r="I18" s="46"/>
      <c r="J18" s="46"/>
      <c r="K18" s="32"/>
      <c r="L18" s="32"/>
      <c r="M18" s="93"/>
      <c r="N18" s="102"/>
      <c r="O18" s="93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217">
        <f>IF('11'!D34='11'!B33,'11'!B35,IF('11'!D34='11'!B35,'11'!B33,0))</f>
        <v>0</v>
      </c>
      <c r="C19" s="91" t="str">
        <f>IF('11'!E34='11'!C33,'11'!C35,IF('11'!E34='11'!C35,'11'!C33,0))</f>
        <v>_</v>
      </c>
      <c r="D19" s="219"/>
      <c r="E19" s="88">
        <v>43</v>
      </c>
      <c r="F19" s="218">
        <v>5386</v>
      </c>
      <c r="G19" s="223" t="s">
        <v>71</v>
      </c>
      <c r="H19" s="66"/>
      <c r="I19" s="46"/>
      <c r="J19" s="46"/>
      <c r="K19" s="33">
        <v>-30</v>
      </c>
      <c r="L19" s="217">
        <f>IF('11'!J52='11'!H44,'11'!H60,IF('11'!J52='11'!H60,'11'!H44,0))</f>
        <v>5225</v>
      </c>
      <c r="M19" s="91" t="str">
        <f>IF('11'!K52='11'!I44,'11'!I60,IF('11'!K52='11'!I60,'11'!I44,0))</f>
        <v>Яровиков Даниил</v>
      </c>
      <c r="N19" s="225"/>
      <c r="O19" s="93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217">
        <f>IF('11'!F40='11'!D38,'11'!D42,IF('11'!F40='11'!D42,'11'!D38,0))</f>
        <v>5386</v>
      </c>
      <c r="E20" s="91" t="str">
        <f>IF('11'!G40='11'!E38,'11'!E42,IF('11'!G40='11'!E42,'11'!E38,0))</f>
        <v>Якупов Вадим</v>
      </c>
      <c r="F20" s="105"/>
      <c r="G20" s="33"/>
      <c r="H20" s="33"/>
      <c r="I20" s="46"/>
      <c r="J20" s="46"/>
      <c r="K20" s="32"/>
      <c r="L20" s="32"/>
      <c r="M20" s="46"/>
      <c r="N20" s="46"/>
      <c r="O20" s="93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217">
        <f>IF('11'!D38='11'!B37,'11'!B39,IF('11'!D38='11'!B39,'11'!B37,0))</f>
        <v>0</v>
      </c>
      <c r="C21" s="87" t="str">
        <f>IF('11'!E38='11'!C37,'11'!C39,IF('11'!E38='11'!C39,'11'!C37,0))</f>
        <v>_</v>
      </c>
      <c r="D21" s="220"/>
      <c r="E21" s="32"/>
      <c r="F21" s="32"/>
      <c r="G21" s="33">
        <v>-27</v>
      </c>
      <c r="H21" s="217">
        <f>IF('11'!H44='11'!F40,'11'!F48,IF('11'!H44='11'!F48,'11'!F40,0))</f>
        <v>4556</v>
      </c>
      <c r="I21" s="87" t="str">
        <f>IF('11'!I44='11'!G40,'11'!G48,IF('11'!I44='11'!G48,'11'!G40,0))</f>
        <v>Хафизов Булат</v>
      </c>
      <c r="J21" s="36"/>
      <c r="K21" s="32"/>
      <c r="L21" s="32"/>
      <c r="M21" s="46"/>
      <c r="N21" s="46"/>
      <c r="O21" s="93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88">
        <v>36</v>
      </c>
      <c r="D22" s="218">
        <v>6110</v>
      </c>
      <c r="E22" s="97" t="s">
        <v>42</v>
      </c>
      <c r="F22" s="46"/>
      <c r="G22" s="33"/>
      <c r="H22" s="33"/>
      <c r="I22" s="93"/>
      <c r="J22" s="46"/>
      <c r="K22" s="32"/>
      <c r="L22" s="32"/>
      <c r="M22" s="46"/>
      <c r="N22" s="46"/>
      <c r="O22" s="93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217">
        <f>IF('11'!D42='11'!B41,'11'!B43,IF('11'!D42='11'!B43,'11'!B41,0))</f>
        <v>6110</v>
      </c>
      <c r="C23" s="91" t="str">
        <f>IF('11'!E42='11'!C41,'11'!C43,IF('11'!E42='11'!C43,'11'!C41,0))</f>
        <v>Басариев Ильгиз</v>
      </c>
      <c r="D23" s="219"/>
      <c r="E23" s="88">
        <v>44</v>
      </c>
      <c r="F23" s="218">
        <v>5470</v>
      </c>
      <c r="G23" s="224" t="s">
        <v>88</v>
      </c>
      <c r="H23" s="66"/>
      <c r="I23" s="88">
        <v>54</v>
      </c>
      <c r="J23" s="218">
        <v>4556</v>
      </c>
      <c r="K23" s="97" t="s">
        <v>79</v>
      </c>
      <c r="L23" s="46"/>
      <c r="M23" s="46"/>
      <c r="N23" s="46"/>
      <c r="O23" s="88">
        <v>60</v>
      </c>
      <c r="P23" s="221">
        <v>2616</v>
      </c>
      <c r="Q23" s="97" t="s">
        <v>77</v>
      </c>
      <c r="R23" s="97"/>
      <c r="S23" s="97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217">
        <f>IF('11'!F32='11'!D30,'11'!D34,IF('11'!F32='11'!D34,'11'!D30,0))</f>
        <v>5470</v>
      </c>
      <c r="E24" s="91" t="str">
        <f>IF('11'!G32='11'!E30,'11'!E34,IF('11'!G32='11'!E34,'11'!E30,0))</f>
        <v>Абсалямов Родион</v>
      </c>
      <c r="F24" s="105"/>
      <c r="G24" s="88"/>
      <c r="H24" s="102"/>
      <c r="I24" s="93"/>
      <c r="J24" s="99"/>
      <c r="K24" s="93"/>
      <c r="L24" s="46"/>
      <c r="M24" s="46"/>
      <c r="N24" s="46"/>
      <c r="O24" s="93"/>
      <c r="P24" s="46"/>
      <c r="Q24" s="69"/>
      <c r="R24" s="100" t="s">
        <v>24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217">
        <f>IF('11'!D46='11'!B45,'11'!B47,IF('11'!D46='11'!B47,'11'!B45,0))</f>
        <v>0</v>
      </c>
      <c r="C25" s="87" t="str">
        <f>IF('11'!E46='11'!C45,'11'!C47,IF('11'!E46='11'!C47,'11'!C45,0))</f>
        <v>_</v>
      </c>
      <c r="D25" s="220"/>
      <c r="E25" s="32"/>
      <c r="F25" s="32"/>
      <c r="G25" s="88">
        <v>50</v>
      </c>
      <c r="H25" s="221">
        <v>5228</v>
      </c>
      <c r="I25" s="222" t="s">
        <v>81</v>
      </c>
      <c r="J25" s="102"/>
      <c r="K25" s="93"/>
      <c r="L25" s="46"/>
      <c r="M25" s="46"/>
      <c r="N25" s="46"/>
      <c r="O25" s="93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88">
        <v>37</v>
      </c>
      <c r="D26" s="218"/>
      <c r="E26" s="97"/>
      <c r="F26" s="46"/>
      <c r="G26" s="88"/>
      <c r="H26" s="66"/>
      <c r="I26" s="46"/>
      <c r="J26" s="46"/>
      <c r="K26" s="93"/>
      <c r="L26" s="46"/>
      <c r="M26" s="46"/>
      <c r="N26" s="46"/>
      <c r="O26" s="93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217">
        <f>IF('11'!D50='11'!B49,'11'!B51,IF('11'!D50='11'!B51,'11'!B49,0))</f>
        <v>0</v>
      </c>
      <c r="C27" s="91" t="str">
        <f>IF('11'!E50='11'!C49,'11'!C51,IF('11'!E50='11'!C51,'11'!C49,0))</f>
        <v>_</v>
      </c>
      <c r="D27" s="219"/>
      <c r="E27" s="88">
        <v>45</v>
      </c>
      <c r="F27" s="218">
        <v>5228</v>
      </c>
      <c r="G27" s="223" t="s">
        <v>81</v>
      </c>
      <c r="H27" s="66"/>
      <c r="I27" s="46"/>
      <c r="J27" s="46"/>
      <c r="K27" s="88">
        <v>57</v>
      </c>
      <c r="L27" s="218">
        <v>4556</v>
      </c>
      <c r="M27" s="97" t="s">
        <v>79</v>
      </c>
      <c r="N27" s="46"/>
      <c r="O27" s="93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217">
        <f>IF('11'!F24='11'!D22,'11'!D26,IF('11'!F24='11'!D26,'11'!D22,0))</f>
        <v>5228</v>
      </c>
      <c r="E28" s="91" t="str">
        <f>IF('11'!G24='11'!E22,'11'!E26,IF('11'!G24='11'!E26,'11'!E22,0))</f>
        <v>Раянов Айрат</v>
      </c>
      <c r="F28" s="105"/>
      <c r="G28" s="33"/>
      <c r="H28" s="33"/>
      <c r="I28" s="46"/>
      <c r="J28" s="46"/>
      <c r="K28" s="93"/>
      <c r="L28" s="99"/>
      <c r="M28" s="93"/>
      <c r="N28" s="46"/>
      <c r="O28" s="93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217">
        <f>IF('11'!D54='11'!B53,'11'!B55,IF('11'!D54='11'!B55,'11'!B53,0))</f>
        <v>0</v>
      </c>
      <c r="C29" s="87" t="str">
        <f>IF('11'!E54='11'!C53,'11'!C55,IF('11'!E54='11'!C55,'11'!C53,0))</f>
        <v>_</v>
      </c>
      <c r="D29" s="220"/>
      <c r="E29" s="32"/>
      <c r="F29" s="32"/>
      <c r="G29" s="33">
        <v>-28</v>
      </c>
      <c r="H29" s="217">
        <f>IF('11'!H60='11'!F56,'11'!F64,IF('11'!H60='11'!F64,'11'!F56,0))</f>
        <v>5052</v>
      </c>
      <c r="I29" s="87" t="str">
        <f>IF('11'!I60='11'!G56,'11'!G64,IF('11'!I60='11'!G64,'11'!G56,0))</f>
        <v>Ишкарин Ильвир</v>
      </c>
      <c r="J29" s="36"/>
      <c r="K29" s="93"/>
      <c r="L29" s="102"/>
      <c r="M29" s="93"/>
      <c r="N29" s="46"/>
      <c r="O29" s="93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88">
        <v>38</v>
      </c>
      <c r="D30" s="218"/>
      <c r="E30" s="97"/>
      <c r="F30" s="46"/>
      <c r="G30" s="33"/>
      <c r="H30" s="33"/>
      <c r="I30" s="93"/>
      <c r="J30" s="46"/>
      <c r="K30" s="93"/>
      <c r="L30" s="102"/>
      <c r="M30" s="93"/>
      <c r="N30" s="46"/>
      <c r="O30" s="93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217">
        <f>IF('11'!D58='11'!B57,'11'!B59,IF('11'!D58='11'!B59,'11'!B57,0))</f>
        <v>0</v>
      </c>
      <c r="C31" s="91" t="str">
        <f>IF('11'!E58='11'!C57,'11'!C59,IF('11'!E58='11'!C59,'11'!C57,0))</f>
        <v>_</v>
      </c>
      <c r="D31" s="219"/>
      <c r="E31" s="88">
        <v>46</v>
      </c>
      <c r="F31" s="218">
        <v>39</v>
      </c>
      <c r="G31" s="224" t="s">
        <v>15</v>
      </c>
      <c r="H31" s="66"/>
      <c r="I31" s="88">
        <v>55</v>
      </c>
      <c r="J31" s="218">
        <v>5052</v>
      </c>
      <c r="K31" s="222" t="s">
        <v>78</v>
      </c>
      <c r="L31" s="102"/>
      <c r="M31" s="88">
        <v>59</v>
      </c>
      <c r="N31" s="218">
        <v>5904</v>
      </c>
      <c r="O31" s="222" t="s">
        <v>87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217">
        <f>IF('11'!F16='11'!D14,'11'!D18,IF('11'!F16='11'!D18,'11'!D14,0))</f>
        <v>39</v>
      </c>
      <c r="E32" s="91" t="str">
        <f>IF('11'!G16='11'!E14,'11'!E18,IF('11'!G16='11'!E18,'11'!E14,0))</f>
        <v>Шапошников Александр</v>
      </c>
      <c r="F32" s="105"/>
      <c r="G32" s="88"/>
      <c r="H32" s="102"/>
      <c r="I32" s="93"/>
      <c r="J32" s="99"/>
      <c r="K32" s="32"/>
      <c r="L32" s="32"/>
      <c r="M32" s="93"/>
      <c r="N32" s="99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217">
        <f>IF('11'!D62='11'!B61,'11'!B63,IF('11'!D62='11'!B63,'11'!B61,0))</f>
        <v>3078</v>
      </c>
      <c r="C33" s="87" t="str">
        <f>IF('11'!E62='11'!C61,'11'!C63,IF('11'!E62='11'!C63,'11'!C61,0))</f>
        <v>Давлетов Тимур</v>
      </c>
      <c r="D33" s="220"/>
      <c r="E33" s="32"/>
      <c r="F33" s="32"/>
      <c r="G33" s="88">
        <v>51</v>
      </c>
      <c r="H33" s="221">
        <v>3078</v>
      </c>
      <c r="I33" s="222" t="s">
        <v>90</v>
      </c>
      <c r="J33" s="102"/>
      <c r="K33" s="32"/>
      <c r="L33" s="32"/>
      <c r="M33" s="93"/>
      <c r="N33" s="102"/>
      <c r="O33" s="33">
        <v>-60</v>
      </c>
      <c r="P33" s="217">
        <f>IF(P23=N15,N31,IF(P23=N31,N15,0))</f>
        <v>5904</v>
      </c>
      <c r="Q33" s="87" t="str">
        <f>IF(Q23=O15,O31,IF(Q23=O31,O15,0))</f>
        <v>Асфандияров Роман</v>
      </c>
      <c r="R33" s="87"/>
      <c r="S33" s="87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88">
        <v>39</v>
      </c>
      <c r="D34" s="218">
        <v>3078</v>
      </c>
      <c r="E34" s="97" t="s">
        <v>90</v>
      </c>
      <c r="F34" s="46"/>
      <c r="G34" s="93"/>
      <c r="H34" s="66"/>
      <c r="I34" s="46"/>
      <c r="J34" s="46"/>
      <c r="K34" s="32"/>
      <c r="L34" s="32"/>
      <c r="M34" s="93"/>
      <c r="N34" s="102"/>
      <c r="O34" s="32"/>
      <c r="P34" s="32"/>
      <c r="Q34" s="69"/>
      <c r="R34" s="100" t="s">
        <v>25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217">
        <f>IF('11'!D66='11'!B65,'11'!B67,IF('11'!D66='11'!B67,'11'!B65,0))</f>
        <v>0</v>
      </c>
      <c r="C35" s="91" t="str">
        <f>IF('11'!E66='11'!C65,'11'!C67,IF('11'!E66='11'!C67,'11'!C65,0))</f>
        <v>_</v>
      </c>
      <c r="D35" s="219"/>
      <c r="E35" s="88">
        <v>47</v>
      </c>
      <c r="F35" s="218">
        <v>3078</v>
      </c>
      <c r="G35" s="222" t="s">
        <v>90</v>
      </c>
      <c r="H35" s="66"/>
      <c r="I35" s="46"/>
      <c r="J35" s="46"/>
      <c r="K35" s="33">
        <v>-29</v>
      </c>
      <c r="L35" s="217">
        <f>IF('11'!J20='11'!H12,'11'!H28,IF('11'!J20='11'!H28,'11'!H12,0))</f>
        <v>5904</v>
      </c>
      <c r="M35" s="91" t="str">
        <f>IF('11'!K20='11'!I12,'11'!I28,IF('11'!K20='11'!I28,'11'!I12,0))</f>
        <v>Асфандияров Роман</v>
      </c>
      <c r="N35" s="225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217">
        <f>IF('11'!F8='11'!D6,'11'!D10,IF('11'!F8='11'!D10,'11'!D6,0))</f>
        <v>5235</v>
      </c>
      <c r="E36" s="91" t="str">
        <f>IF('11'!G8='11'!E6,'11'!E10,IF('11'!G8='11'!E10,'11'!E6,0))</f>
        <v>Петухова Надежда</v>
      </c>
      <c r="F36" s="105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220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217">
        <f>IF(F7=D6,D8,IF(F7=D8,D6,0))</f>
        <v>5933</v>
      </c>
      <c r="C38" s="87" t="str">
        <f>IF(G7=E6,E8,IF(G7=E8,E6,0))</f>
        <v>Якупова Дина</v>
      </c>
      <c r="D38" s="220"/>
      <c r="E38" s="32"/>
      <c r="F38" s="32"/>
      <c r="G38" s="32"/>
      <c r="H38" s="33"/>
      <c r="I38" s="32"/>
      <c r="J38" s="32"/>
      <c r="K38" s="33">
        <v>-48</v>
      </c>
      <c r="L38" s="217">
        <f>IF(H9=F7,F11,IF(H9=F11,F7,0))</f>
        <v>6158</v>
      </c>
      <c r="M38" s="87" t="str">
        <f>IF(I9=G7,G11,IF(I9=G11,G7,0))</f>
        <v>Ахметов Флюр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88">
        <v>71</v>
      </c>
      <c r="D39" s="221">
        <v>5933</v>
      </c>
      <c r="E39" s="97" t="s">
        <v>73</v>
      </c>
      <c r="F39" s="46"/>
      <c r="G39" s="32"/>
      <c r="H39" s="66"/>
      <c r="I39" s="32"/>
      <c r="J39" s="32"/>
      <c r="K39" s="33"/>
      <c r="L39" s="33"/>
      <c r="M39" s="88">
        <v>67</v>
      </c>
      <c r="N39" s="221">
        <v>6158</v>
      </c>
      <c r="O39" s="97" t="s">
        <v>89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217">
        <f>IF(F11=D10,D12,IF(F11=D12,D10,0))</f>
        <v>0</v>
      </c>
      <c r="C40" s="91">
        <f>IF(G11=E10,E12,IF(G11=E12,E10,0))</f>
        <v>0</v>
      </c>
      <c r="D40" s="226"/>
      <c r="E40" s="93"/>
      <c r="F40" s="46"/>
      <c r="G40" s="32"/>
      <c r="H40" s="32"/>
      <c r="I40" s="32"/>
      <c r="J40" s="32"/>
      <c r="K40" s="33">
        <v>-49</v>
      </c>
      <c r="L40" s="217">
        <f>IF(H17=F15,F19,IF(H17=F19,F15,0))</f>
        <v>5386</v>
      </c>
      <c r="M40" s="91" t="str">
        <f>IF(I17=G15,G19,IF(I17=G19,G15,0))</f>
        <v>Якупов Вадим</v>
      </c>
      <c r="N40" s="46"/>
      <c r="O40" s="93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227"/>
      <c r="E41" s="88">
        <v>75</v>
      </c>
      <c r="F41" s="221">
        <v>5933</v>
      </c>
      <c r="G41" s="97" t="s">
        <v>73</v>
      </c>
      <c r="H41" s="46"/>
      <c r="I41" s="32"/>
      <c r="J41" s="32"/>
      <c r="K41" s="33"/>
      <c r="L41" s="33"/>
      <c r="M41" s="32"/>
      <c r="N41" s="32"/>
      <c r="O41" s="88">
        <v>69</v>
      </c>
      <c r="P41" s="221">
        <v>5470</v>
      </c>
      <c r="Q41" s="90" t="s">
        <v>88</v>
      </c>
      <c r="R41" s="90"/>
      <c r="S41" s="9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217">
        <f>IF(F15=D14,D16,IF(F15=D16,D14,0))</f>
        <v>0</v>
      </c>
      <c r="C42" s="87">
        <f>IF(G15=E14,E16,IF(G15=E16,E14,0))</f>
        <v>0</v>
      </c>
      <c r="D42" s="220"/>
      <c r="E42" s="93"/>
      <c r="F42" s="99"/>
      <c r="G42" s="93"/>
      <c r="H42" s="46"/>
      <c r="I42" s="32"/>
      <c r="J42" s="32"/>
      <c r="K42" s="33">
        <v>-50</v>
      </c>
      <c r="L42" s="217">
        <f>IF(H25=F23,F27,IF(H25=F27,F23,0))</f>
        <v>5470</v>
      </c>
      <c r="M42" s="87" t="str">
        <f>IF(I25=G23,G27,IF(I25=G27,G23,0))</f>
        <v>Абсалямов Родион</v>
      </c>
      <c r="N42" s="36"/>
      <c r="O42" s="93"/>
      <c r="P42" s="46"/>
      <c r="Q42" s="67"/>
      <c r="R42" s="100" t="s">
        <v>34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88">
        <v>72</v>
      </c>
      <c r="D43" s="221">
        <v>491</v>
      </c>
      <c r="E43" s="222" t="s">
        <v>75</v>
      </c>
      <c r="F43" s="102"/>
      <c r="G43" s="93"/>
      <c r="H43" s="46"/>
      <c r="I43" s="32"/>
      <c r="J43" s="32"/>
      <c r="K43" s="33"/>
      <c r="L43" s="33"/>
      <c r="M43" s="88">
        <v>68</v>
      </c>
      <c r="N43" s="221">
        <v>5470</v>
      </c>
      <c r="O43" s="222" t="s">
        <v>88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217">
        <f>IF(F19=D18,D20,IF(F19=D20,D18,0))</f>
        <v>491</v>
      </c>
      <c r="C44" s="91" t="str">
        <f>IF(G19=E18,E20,IF(G19=E20,E18,0))</f>
        <v>Тарараев Петр</v>
      </c>
      <c r="D44" s="226"/>
      <c r="E44" s="32"/>
      <c r="F44" s="32"/>
      <c r="G44" s="93"/>
      <c r="H44" s="46"/>
      <c r="I44" s="32"/>
      <c r="J44" s="32"/>
      <c r="K44" s="33">
        <v>-51</v>
      </c>
      <c r="L44" s="217">
        <f>IF(H33=F31,F35,IF(H33=F35,F31,0))</f>
        <v>39</v>
      </c>
      <c r="M44" s="91" t="str">
        <f>IF(I33=G31,G35,IF(I33=G35,G31,0))</f>
        <v>Шапошников Александр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226"/>
      <c r="E45" s="32"/>
      <c r="F45" s="32"/>
      <c r="G45" s="88">
        <v>77</v>
      </c>
      <c r="H45" s="221">
        <v>5235</v>
      </c>
      <c r="I45" s="97" t="s">
        <v>19</v>
      </c>
      <c r="J45" s="46"/>
      <c r="K45" s="33"/>
      <c r="L45" s="33"/>
      <c r="M45" s="32"/>
      <c r="N45" s="32"/>
      <c r="O45" s="33">
        <v>-69</v>
      </c>
      <c r="P45" s="217">
        <f>IF(P41=N39,N43,IF(P41=N43,N39,0))</f>
        <v>6158</v>
      </c>
      <c r="Q45" s="87" t="str">
        <f>IF(Q41=O39,O43,IF(Q41=O43,O39,0))</f>
        <v>Ахметов Флюр</v>
      </c>
      <c r="R45" s="97"/>
      <c r="S45" s="97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217">
        <f>IF(F23=D22,D24,IF(F23=D24,D22,0))</f>
        <v>6110</v>
      </c>
      <c r="C46" s="87" t="str">
        <f>IF(G23=E22,E24,IF(G23=E24,E22,0))</f>
        <v>Басариев Ильгиз</v>
      </c>
      <c r="D46" s="220"/>
      <c r="E46" s="32"/>
      <c r="F46" s="32"/>
      <c r="G46" s="93"/>
      <c r="H46" s="99"/>
      <c r="I46" s="68" t="s">
        <v>91</v>
      </c>
      <c r="J46" s="68"/>
      <c r="K46" s="32"/>
      <c r="L46" s="32"/>
      <c r="M46" s="33">
        <v>-67</v>
      </c>
      <c r="N46" s="217">
        <f>IF(N39=L38,L40,IF(N39=L40,L38,0))</f>
        <v>5386</v>
      </c>
      <c r="O46" s="87" t="str">
        <f>IF(O39=M38,M40,IF(O39=M40,M38,0))</f>
        <v>Якупов Вадим</v>
      </c>
      <c r="P46" s="36"/>
      <c r="Q46" s="69"/>
      <c r="R46" s="100" t="s">
        <v>36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88">
        <v>73</v>
      </c>
      <c r="D47" s="221">
        <v>6110</v>
      </c>
      <c r="E47" s="97" t="s">
        <v>42</v>
      </c>
      <c r="F47" s="46"/>
      <c r="G47" s="93"/>
      <c r="H47" s="102"/>
      <c r="I47" s="32"/>
      <c r="J47" s="32"/>
      <c r="K47" s="32"/>
      <c r="L47" s="32"/>
      <c r="M47" s="33"/>
      <c r="N47" s="33"/>
      <c r="O47" s="88">
        <v>70</v>
      </c>
      <c r="P47" s="221">
        <v>39</v>
      </c>
      <c r="Q47" s="97" t="s">
        <v>15</v>
      </c>
      <c r="R47" s="97"/>
      <c r="S47" s="97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217">
        <f>IF(F27=D26,D28,IF(F27=D28,D26,0))</f>
        <v>0</v>
      </c>
      <c r="C48" s="91">
        <f>IF(G27=E26,E28,IF(G27=E28,E26,0))</f>
        <v>0</v>
      </c>
      <c r="D48" s="226"/>
      <c r="E48" s="93"/>
      <c r="F48" s="46"/>
      <c r="G48" s="93"/>
      <c r="H48" s="46"/>
      <c r="I48" s="32"/>
      <c r="J48" s="32"/>
      <c r="K48" s="32"/>
      <c r="L48" s="32"/>
      <c r="M48" s="33">
        <v>-68</v>
      </c>
      <c r="N48" s="217">
        <f>IF(N43=L42,L44,IF(N43=L44,L42,0))</f>
        <v>39</v>
      </c>
      <c r="O48" s="91" t="str">
        <f>IF(O43=M42,M44,IF(O43=M44,M42,0))</f>
        <v>Шапошников Александр</v>
      </c>
      <c r="P48" s="46"/>
      <c r="Q48" s="69"/>
      <c r="R48" s="100" t="s">
        <v>35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227"/>
      <c r="E49" s="88">
        <v>76</v>
      </c>
      <c r="F49" s="221">
        <v>5235</v>
      </c>
      <c r="G49" s="222" t="s">
        <v>19</v>
      </c>
      <c r="H49" s="46"/>
      <c r="I49" s="32"/>
      <c r="J49" s="32"/>
      <c r="K49" s="32"/>
      <c r="L49" s="32"/>
      <c r="M49" s="32"/>
      <c r="N49" s="32"/>
      <c r="O49" s="33">
        <v>-70</v>
      </c>
      <c r="P49" s="217">
        <f>IF(P47=N46,N48,IF(P47=N48,N46,0))</f>
        <v>5386</v>
      </c>
      <c r="Q49" s="87" t="str">
        <f>IF(Q47=O46,O48,IF(Q47=O48,O46,0))</f>
        <v>Якупов Вадим</v>
      </c>
      <c r="R49" s="97"/>
      <c r="S49" s="97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217">
        <f>IF(F31=D30,D32,IF(F31=D32,D30,0))</f>
        <v>0</v>
      </c>
      <c r="C50" s="87">
        <f>IF(G31=E30,E32,IF(G31=E32,E30,0))</f>
        <v>0</v>
      </c>
      <c r="D50" s="220"/>
      <c r="E50" s="93"/>
      <c r="F50" s="99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100" t="s">
        <v>37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88">
        <v>74</v>
      </c>
      <c r="D51" s="221">
        <v>5235</v>
      </c>
      <c r="E51" s="222" t="s">
        <v>19</v>
      </c>
      <c r="F51" s="102"/>
      <c r="G51" s="33">
        <v>-77</v>
      </c>
      <c r="H51" s="217">
        <f>IF(H45=F41,F49,IF(H45=F49,F41,0))</f>
        <v>5933</v>
      </c>
      <c r="I51" s="87" t="str">
        <f>IF(I45=G41,G49,IF(I45=G49,G41,0))</f>
        <v>Якупова Дина</v>
      </c>
      <c r="J51" s="36"/>
      <c r="K51" s="33">
        <v>-71</v>
      </c>
      <c r="L51" s="217">
        <f>IF(D39=B38,B40,IF(D39=B40,B38,0))</f>
        <v>0</v>
      </c>
      <c r="M51" s="87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217">
        <f>IF(F35=D34,D36,IF(F35=D36,D34,0))</f>
        <v>5235</v>
      </c>
      <c r="C52" s="91" t="str">
        <f>IF(G35=E34,E36,IF(G35=E36,E34,0))</f>
        <v>Петухова Надежда</v>
      </c>
      <c r="D52" s="226"/>
      <c r="E52" s="32"/>
      <c r="F52" s="32"/>
      <c r="G52" s="32"/>
      <c r="H52" s="32"/>
      <c r="I52" s="68" t="s">
        <v>92</v>
      </c>
      <c r="J52" s="68"/>
      <c r="K52" s="33"/>
      <c r="L52" s="33"/>
      <c r="M52" s="88">
        <v>79</v>
      </c>
      <c r="N52" s="221"/>
      <c r="O52" s="97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227"/>
      <c r="E53" s="33">
        <v>-75</v>
      </c>
      <c r="F53" s="217">
        <f>IF(F41=D39,D43,IF(F41=D43,D39,0))</f>
        <v>491</v>
      </c>
      <c r="G53" s="87" t="str">
        <f>IF(G41=E39,E43,IF(G41=E43,E39,0))</f>
        <v>Тарараев Петр</v>
      </c>
      <c r="H53" s="36"/>
      <c r="I53" s="69"/>
      <c r="J53" s="69"/>
      <c r="K53" s="33">
        <v>-72</v>
      </c>
      <c r="L53" s="217">
        <f>IF(D43=B42,B44,IF(D43=B44,B42,0))</f>
        <v>0</v>
      </c>
      <c r="M53" s="91">
        <f>IF(E43=C42,C44,IF(E43=C44,C42,0))</f>
        <v>0</v>
      </c>
      <c r="N53" s="46"/>
      <c r="O53" s="93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227"/>
      <c r="E54" s="33"/>
      <c r="F54" s="33"/>
      <c r="G54" s="88">
        <v>78</v>
      </c>
      <c r="H54" s="221">
        <v>6110</v>
      </c>
      <c r="I54" s="97" t="s">
        <v>42</v>
      </c>
      <c r="J54" s="46"/>
      <c r="K54" s="33"/>
      <c r="L54" s="33"/>
      <c r="M54" s="32"/>
      <c r="N54" s="32"/>
      <c r="O54" s="88">
        <v>81</v>
      </c>
      <c r="P54" s="221"/>
      <c r="Q54" s="90"/>
      <c r="R54" s="90"/>
      <c r="S54" s="9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227"/>
      <c r="E55" s="33">
        <v>-76</v>
      </c>
      <c r="F55" s="217">
        <f>IF(F49=D47,D51,IF(F49=D51,D47,0))</f>
        <v>6110</v>
      </c>
      <c r="G55" s="91" t="str">
        <f>IF(G49=E47,E51,IF(G49=E51,E47,0))</f>
        <v>Басариев Ильгиз</v>
      </c>
      <c r="H55" s="46"/>
      <c r="I55" s="68" t="s">
        <v>93</v>
      </c>
      <c r="J55" s="68"/>
      <c r="K55" s="33">
        <v>-73</v>
      </c>
      <c r="L55" s="217">
        <f>IF(D47=B46,B48,IF(D47=B48,B46,0))</f>
        <v>0</v>
      </c>
      <c r="M55" s="87">
        <f>IF(E47=C46,C48,IF(E47=C48,C46,0))</f>
        <v>0</v>
      </c>
      <c r="N55" s="36"/>
      <c r="O55" s="93"/>
      <c r="P55" s="46"/>
      <c r="Q55" s="67"/>
      <c r="R55" s="100" t="s">
        <v>94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227"/>
      <c r="E56" s="32"/>
      <c r="F56" s="32"/>
      <c r="G56" s="33">
        <v>-78</v>
      </c>
      <c r="H56" s="217">
        <f>IF(H54=F53,F55,IF(H54=F55,F53,0))</f>
        <v>491</v>
      </c>
      <c r="I56" s="87" t="str">
        <f>IF(I54=G53,G55,IF(I54=G55,G53,0))</f>
        <v>Тарараев Петр</v>
      </c>
      <c r="J56" s="36"/>
      <c r="K56" s="33"/>
      <c r="L56" s="33"/>
      <c r="M56" s="88">
        <v>80</v>
      </c>
      <c r="N56" s="221"/>
      <c r="O56" s="222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217">
        <f>IF(D6=B5,B7,IF(D6=B7,B5,0))</f>
        <v>0</v>
      </c>
      <c r="C57" s="87" t="str">
        <f>IF(E6=C5,C7,IF(E6=C7,C5,0))</f>
        <v>_</v>
      </c>
      <c r="D57" s="220"/>
      <c r="E57" s="46"/>
      <c r="F57" s="46"/>
      <c r="G57" s="32"/>
      <c r="H57" s="32"/>
      <c r="I57" s="68" t="s">
        <v>95</v>
      </c>
      <c r="J57" s="68"/>
      <c r="K57" s="33">
        <v>-74</v>
      </c>
      <c r="L57" s="217">
        <f>IF(D51=B50,B52,IF(D51=B52,B50,0))</f>
        <v>0</v>
      </c>
      <c r="M57" s="91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88">
        <v>83</v>
      </c>
      <c r="D58" s="221"/>
      <c r="E58" s="97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217">
        <f>IF(P54=N52,N56,IF(P54=N56,N52,0))</f>
        <v>0</v>
      </c>
      <c r="Q58" s="87">
        <f>IF(Q54=O52,O56,IF(Q54=O56,O52,0))</f>
        <v>0</v>
      </c>
      <c r="R58" s="97"/>
      <c r="S58" s="97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217">
        <f>IF(D10=B9,B11,IF(D10=B11,B9,0))</f>
        <v>0</v>
      </c>
      <c r="C59" s="91">
        <f>IF(E10=C9,C11,IF(E10=C11,C9,0))</f>
        <v>0</v>
      </c>
      <c r="D59" s="228"/>
      <c r="E59" s="93"/>
      <c r="F59" s="46"/>
      <c r="G59" s="32"/>
      <c r="H59" s="32"/>
      <c r="I59" s="32"/>
      <c r="J59" s="32"/>
      <c r="K59" s="32"/>
      <c r="L59" s="32"/>
      <c r="M59" s="33">
        <v>-79</v>
      </c>
      <c r="N59" s="217">
        <f>IF(N52=L51,L53,IF(N52=L53,L51,0))</f>
        <v>0</v>
      </c>
      <c r="O59" s="87">
        <f>IF(O52=M51,M53,IF(O52=M53,M51,0))</f>
        <v>0</v>
      </c>
      <c r="P59" s="36"/>
      <c r="Q59" s="69"/>
      <c r="R59" s="100" t="s">
        <v>96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226"/>
      <c r="E60" s="88">
        <v>87</v>
      </c>
      <c r="F60" s="221"/>
      <c r="G60" s="97"/>
      <c r="H60" s="46"/>
      <c r="I60" s="32"/>
      <c r="J60" s="32"/>
      <c r="K60" s="32"/>
      <c r="L60" s="32"/>
      <c r="M60" s="33"/>
      <c r="N60" s="33"/>
      <c r="O60" s="88">
        <v>82</v>
      </c>
      <c r="P60" s="221"/>
      <c r="Q60" s="97"/>
      <c r="R60" s="97"/>
      <c r="S60" s="97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217">
        <f>IF(D14=B13,B15,IF(D14=B15,B13,0))</f>
        <v>0</v>
      </c>
      <c r="C61" s="87">
        <f>IF(E14=C13,C15,IF(E14=C15,C13,0))</f>
        <v>0</v>
      </c>
      <c r="D61" s="220"/>
      <c r="E61" s="93"/>
      <c r="F61" s="229"/>
      <c r="G61" s="93"/>
      <c r="H61" s="46"/>
      <c r="I61" s="32"/>
      <c r="J61" s="32"/>
      <c r="K61" s="32"/>
      <c r="L61" s="32"/>
      <c r="M61" s="33">
        <v>-80</v>
      </c>
      <c r="N61" s="217">
        <f>IF(N56=L55,L57,IF(N56=L57,L55,0))</f>
        <v>0</v>
      </c>
      <c r="O61" s="91">
        <f>IF(O56=M55,M57,IF(O56=M57,M55,0))</f>
        <v>0</v>
      </c>
      <c r="P61" s="36"/>
      <c r="Q61" s="69"/>
      <c r="R61" s="100" t="s">
        <v>97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88">
        <v>84</v>
      </c>
      <c r="D62" s="221"/>
      <c r="E62" s="222"/>
      <c r="F62" s="46"/>
      <c r="G62" s="93"/>
      <c r="H62" s="46"/>
      <c r="I62" s="32"/>
      <c r="J62" s="32"/>
      <c r="K62" s="32"/>
      <c r="L62" s="32"/>
      <c r="M62" s="32"/>
      <c r="N62" s="32"/>
      <c r="O62" s="33">
        <v>-82</v>
      </c>
      <c r="P62" s="217">
        <f>IF(P60=N59,N61,IF(P60=N61,N59,0))</f>
        <v>0</v>
      </c>
      <c r="Q62" s="87">
        <f>IF(Q60=O59,O61,IF(Q60=O61,O59,0))</f>
        <v>0</v>
      </c>
      <c r="R62" s="97"/>
      <c r="S62" s="97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217">
        <f>IF(D18=B17,B19,IF(D18=B19,B17,0))</f>
        <v>0</v>
      </c>
      <c r="C63" s="91" t="str">
        <f>IF(E18=C17,C19,IF(E18=C19,C17,0))</f>
        <v>_</v>
      </c>
      <c r="D63" s="220"/>
      <c r="E63" s="32"/>
      <c r="F63" s="46"/>
      <c r="G63" s="93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100" t="s">
        <v>98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226"/>
      <c r="E64" s="32"/>
      <c r="F64" s="46"/>
      <c r="G64" s="88">
        <v>89</v>
      </c>
      <c r="H64" s="221"/>
      <c r="I64" s="97"/>
      <c r="J64" s="46"/>
      <c r="K64" s="33">
        <v>-83</v>
      </c>
      <c r="L64" s="217">
        <f>IF(D58=B57,B59,IF(D58=B59,B57,0))</f>
        <v>0</v>
      </c>
      <c r="M64" s="87" t="str">
        <f>IF(E58=C57,C59,IF(E58=C59,C57,0))</f>
        <v>_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217">
        <f>IF(D22=B21,B23,IF(D22=B23,B21,0))</f>
        <v>0</v>
      </c>
      <c r="C65" s="87" t="str">
        <f>IF(E22=C21,C23,IF(E22=C23,C21,0))</f>
        <v>_</v>
      </c>
      <c r="D65" s="220"/>
      <c r="E65" s="32"/>
      <c r="F65" s="46"/>
      <c r="G65" s="93"/>
      <c r="H65" s="46"/>
      <c r="I65" s="68" t="s">
        <v>99</v>
      </c>
      <c r="J65" s="68"/>
      <c r="K65" s="33"/>
      <c r="L65" s="33"/>
      <c r="M65" s="88">
        <v>91</v>
      </c>
      <c r="N65" s="221"/>
      <c r="O65" s="97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88">
        <v>85</v>
      </c>
      <c r="D66" s="221"/>
      <c r="E66" s="97"/>
      <c r="F66" s="46"/>
      <c r="G66" s="93"/>
      <c r="H66" s="46"/>
      <c r="I66" s="32"/>
      <c r="J66" s="32"/>
      <c r="K66" s="33">
        <v>-84</v>
      </c>
      <c r="L66" s="217">
        <f>IF(D62=B61,B63,IF(D62=B63,B61,0))</f>
        <v>0</v>
      </c>
      <c r="M66" s="91" t="str">
        <f>IF(E62=C61,C63,IF(E62=C63,C61,0))</f>
        <v>_</v>
      </c>
      <c r="N66" s="230"/>
      <c r="O66" s="93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217">
        <f>IF(D26=B25,B27,IF(D26=B27,B25,0))</f>
        <v>0</v>
      </c>
      <c r="C67" s="91">
        <f>IF(E26=C25,C27,IF(E26=C27,C25,0))</f>
        <v>0</v>
      </c>
      <c r="D67" s="220"/>
      <c r="E67" s="93"/>
      <c r="F67" s="46"/>
      <c r="G67" s="93"/>
      <c r="H67" s="46"/>
      <c r="I67" s="32"/>
      <c r="J67" s="32"/>
      <c r="K67" s="33"/>
      <c r="L67" s="33"/>
      <c r="M67" s="32"/>
      <c r="N67" s="32"/>
      <c r="O67" s="88">
        <v>93</v>
      </c>
      <c r="P67" s="221"/>
      <c r="Q67" s="90"/>
      <c r="R67" s="90"/>
      <c r="S67" s="9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227"/>
      <c r="E68" s="88">
        <v>88</v>
      </c>
      <c r="F68" s="221"/>
      <c r="G68" s="222"/>
      <c r="H68" s="46"/>
      <c r="I68" s="32"/>
      <c r="J68" s="32"/>
      <c r="K68" s="33">
        <v>-85</v>
      </c>
      <c r="L68" s="217">
        <f>IF(D66=B65,B67,IF(D66=B67,B65,0))</f>
        <v>0</v>
      </c>
      <c r="M68" s="87" t="str">
        <f>IF(E66=C65,C67,IF(E66=C67,C65,0))</f>
        <v>_</v>
      </c>
      <c r="N68" s="36"/>
      <c r="O68" s="93"/>
      <c r="P68" s="46"/>
      <c r="Q68" s="67"/>
      <c r="R68" s="100" t="s">
        <v>100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217">
        <f>IF(D30=B29,B31,IF(D30=B31,B29,0))</f>
        <v>0</v>
      </c>
      <c r="C69" s="87">
        <f>IF(E30=C29,C31,IF(E30=C31,C29,0))</f>
        <v>0</v>
      </c>
      <c r="D69" s="220"/>
      <c r="E69" s="93"/>
      <c r="F69" s="46"/>
      <c r="G69" s="32"/>
      <c r="H69" s="32"/>
      <c r="I69" s="32"/>
      <c r="J69" s="32"/>
      <c r="K69" s="33"/>
      <c r="L69" s="33"/>
      <c r="M69" s="88">
        <v>92</v>
      </c>
      <c r="N69" s="221"/>
      <c r="O69" s="222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88">
        <v>86</v>
      </c>
      <c r="D70" s="221"/>
      <c r="E70" s="222"/>
      <c r="F70" s="46"/>
      <c r="G70" s="33">
        <v>-89</v>
      </c>
      <c r="H70" s="217">
        <f>IF(H64=F60,F68,IF(H64=F68,F60,0))</f>
        <v>0</v>
      </c>
      <c r="I70" s="87">
        <f>IF(I64=G60,G68,IF(I64=G68,G60,0))</f>
        <v>0</v>
      </c>
      <c r="J70" s="36"/>
      <c r="K70" s="33">
        <v>-86</v>
      </c>
      <c r="L70" s="217">
        <f>IF(D70=B69,B71,IF(D70=B71,B69,0))</f>
        <v>0</v>
      </c>
      <c r="M70" s="91" t="str">
        <f>IF(E70=C69,C71,IF(E70=C71,C69,0))</f>
        <v>_</v>
      </c>
      <c r="N70" s="230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217">
        <f>IF(D34=B33,B35,IF(D34=B35,B33,0))</f>
        <v>0</v>
      </c>
      <c r="C71" s="91" t="str">
        <f>IF(E34=C33,C35,IF(E34=C35,C33,0))</f>
        <v>_</v>
      </c>
      <c r="D71" s="220"/>
      <c r="E71" s="32"/>
      <c r="F71" s="32"/>
      <c r="G71" s="32"/>
      <c r="H71" s="32"/>
      <c r="I71" s="68" t="s">
        <v>101</v>
      </c>
      <c r="J71" s="68"/>
      <c r="K71" s="32"/>
      <c r="L71" s="32"/>
      <c r="M71" s="32"/>
      <c r="N71" s="32"/>
      <c r="O71" s="33">
        <v>-93</v>
      </c>
      <c r="P71" s="217">
        <f>IF(P67=N65,N69,IF(P67=N69,N65,0))</f>
        <v>0</v>
      </c>
      <c r="Q71" s="87">
        <f>IF(Q67=O65,O69,IF(Q67=O69,O65,0))</f>
        <v>0</v>
      </c>
      <c r="R71" s="97"/>
      <c r="S71" s="97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227"/>
      <c r="E72" s="33">
        <v>-87</v>
      </c>
      <c r="F72" s="217">
        <f>IF(F60=D58,D62,IF(F60=D62,D58,0))</f>
        <v>0</v>
      </c>
      <c r="G72" s="87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217">
        <f>IF(N65=L64,L66,IF(N65=L66,L64,0))</f>
        <v>0</v>
      </c>
      <c r="O72" s="87">
        <f>IF(O65=M64,M66,IF(O65=M66,M64,0))</f>
        <v>0</v>
      </c>
      <c r="P72" s="36"/>
      <c r="Q72" s="69"/>
      <c r="R72" s="100" t="s">
        <v>102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227"/>
      <c r="E73" s="33"/>
      <c r="F73" s="33"/>
      <c r="G73" s="88">
        <v>90</v>
      </c>
      <c r="H73" s="221"/>
      <c r="I73" s="97"/>
      <c r="J73" s="46"/>
      <c r="K73" s="32"/>
      <c r="L73" s="32"/>
      <c r="M73" s="33"/>
      <c r="N73" s="33"/>
      <c r="O73" s="88">
        <v>94</v>
      </c>
      <c r="P73" s="221"/>
      <c r="Q73" s="97"/>
      <c r="R73" s="97"/>
      <c r="S73" s="97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227"/>
      <c r="E74" s="33">
        <v>-88</v>
      </c>
      <c r="F74" s="217">
        <f>IF(F68=D66,D70,IF(F68=D70,D66,0))</f>
        <v>0</v>
      </c>
      <c r="G74" s="91">
        <f>IF(G68=E66,E70,IF(G68=E70,E66,0))</f>
        <v>0</v>
      </c>
      <c r="H74" s="36"/>
      <c r="I74" s="68" t="s">
        <v>103</v>
      </c>
      <c r="J74" s="68"/>
      <c r="K74" s="32"/>
      <c r="L74" s="32"/>
      <c r="M74" s="33">
        <v>-92</v>
      </c>
      <c r="N74" s="217">
        <f>IF(N69=L68,L70,IF(N69=L70,L68,0))</f>
        <v>0</v>
      </c>
      <c r="O74" s="91">
        <f>IF(O69=M68,M70,IF(O69=M70,M68,0))</f>
        <v>0</v>
      </c>
      <c r="P74" s="36"/>
      <c r="Q74" s="69"/>
      <c r="R74" s="100" t="s">
        <v>104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217">
        <f>IF(H73=F72,F74,IF(H73=F74,F72,0))</f>
        <v>0</v>
      </c>
      <c r="I75" s="87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217">
        <f>IF(P73=N72,N74,IF(P73=N74,N72,0))</f>
        <v>0</v>
      </c>
      <c r="Q75" s="87">
        <f>IF(Q73=O72,O74,IF(Q73=O74,O72,0))</f>
        <v>0</v>
      </c>
      <c r="R75" s="97"/>
      <c r="S75" s="97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105</v>
      </c>
      <c r="J76" s="68"/>
      <c r="K76" s="32"/>
      <c r="L76" s="32"/>
      <c r="M76" s="46"/>
      <c r="N76" s="46"/>
      <c r="O76" s="32"/>
      <c r="P76" s="32"/>
      <c r="Q76" s="69"/>
      <c r="R76" s="100" t="s">
        <v>106</v>
      </c>
      <c r="S76" s="100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6">
      <selection activeCell="A120" sqref="A120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12" t="s">
        <v>40</v>
      </c>
      <c r="E1" s="113"/>
    </row>
    <row r="2" spans="1:5" ht="12.75">
      <c r="A2" s="114">
        <v>33</v>
      </c>
      <c r="B2" s="231">
        <f>'12'!D10</f>
        <v>0</v>
      </c>
      <c r="C2" s="116">
        <f>'12'!E10</f>
        <v>0</v>
      </c>
      <c r="D2" s="117">
        <f>'12'!C59</f>
        <v>0</v>
      </c>
      <c r="E2" s="232">
        <f>'12'!B59</f>
        <v>0</v>
      </c>
    </row>
    <row r="3" spans="1:5" ht="12.75">
      <c r="A3" s="114">
        <v>34</v>
      </c>
      <c r="B3" s="231">
        <f>'12'!D14</f>
        <v>0</v>
      </c>
      <c r="C3" s="116">
        <f>'12'!E14</f>
        <v>0</v>
      </c>
      <c r="D3" s="117">
        <f>'12'!C61</f>
        <v>0</v>
      </c>
      <c r="E3" s="232">
        <f>'12'!B61</f>
        <v>0</v>
      </c>
    </row>
    <row r="4" spans="1:5" ht="12.75">
      <c r="A4" s="114">
        <v>37</v>
      </c>
      <c r="B4" s="231">
        <f>'12'!D26</f>
        <v>0</v>
      </c>
      <c r="C4" s="116">
        <f>'12'!E26</f>
        <v>0</v>
      </c>
      <c r="D4" s="117">
        <f>'12'!C67</f>
        <v>0</v>
      </c>
      <c r="E4" s="232">
        <f>'12'!B67</f>
        <v>0</v>
      </c>
    </row>
    <row r="5" spans="1:5" ht="12.75">
      <c r="A5" s="114">
        <v>38</v>
      </c>
      <c r="B5" s="231">
        <f>'12'!D30</f>
        <v>0</v>
      </c>
      <c r="C5" s="116">
        <f>'12'!E30</f>
        <v>0</v>
      </c>
      <c r="D5" s="117">
        <f>'12'!C69</f>
        <v>0</v>
      </c>
      <c r="E5" s="232">
        <f>'12'!B69</f>
        <v>0</v>
      </c>
    </row>
    <row r="6" spans="1:5" ht="12.75">
      <c r="A6" s="114">
        <v>41</v>
      </c>
      <c r="B6" s="231">
        <f>'12'!F11</f>
        <v>4407</v>
      </c>
      <c r="C6" s="116" t="str">
        <f>'12'!G11</f>
        <v>Кузьмин Александр</v>
      </c>
      <c r="D6" s="117">
        <f>'12'!C40</f>
        <v>0</v>
      </c>
      <c r="E6" s="232">
        <f>'12'!B40</f>
        <v>0</v>
      </c>
    </row>
    <row r="7" spans="1:5" ht="12.75">
      <c r="A7" s="114">
        <v>42</v>
      </c>
      <c r="B7" s="231">
        <f>'12'!F15</f>
        <v>5397</v>
      </c>
      <c r="C7" s="116" t="str">
        <f>'12'!G15</f>
        <v>Кривоносов Роман</v>
      </c>
      <c r="D7" s="117">
        <f>'12'!C42</f>
        <v>0</v>
      </c>
      <c r="E7" s="232">
        <f>'12'!B42</f>
        <v>0</v>
      </c>
    </row>
    <row r="8" spans="1:5" ht="12.75">
      <c r="A8" s="114">
        <v>45</v>
      </c>
      <c r="B8" s="231">
        <f>'12'!F27</f>
        <v>5228</v>
      </c>
      <c r="C8" s="116" t="str">
        <f>'12'!G27</f>
        <v>Раянов Айрат</v>
      </c>
      <c r="D8" s="117">
        <f>'12'!C48</f>
        <v>0</v>
      </c>
      <c r="E8" s="232">
        <f>'12'!B48</f>
        <v>0</v>
      </c>
    </row>
    <row r="9" spans="1:5" ht="12.75">
      <c r="A9" s="114">
        <v>46</v>
      </c>
      <c r="B9" s="231">
        <f>'12'!F31</f>
        <v>39</v>
      </c>
      <c r="C9" s="116" t="str">
        <f>'12'!G31</f>
        <v>Шапошников Александр</v>
      </c>
      <c r="D9" s="117">
        <f>'12'!C50</f>
        <v>0</v>
      </c>
      <c r="E9" s="232">
        <f>'12'!B50</f>
        <v>0</v>
      </c>
    </row>
    <row r="10" spans="1:5" ht="12.75">
      <c r="A10" s="114">
        <v>71</v>
      </c>
      <c r="B10" s="231">
        <f>'12'!D39</f>
        <v>5933</v>
      </c>
      <c r="C10" s="116" t="str">
        <f>'12'!E39</f>
        <v>Якупова Дина</v>
      </c>
      <c r="D10" s="117">
        <f>'12'!M51</f>
        <v>0</v>
      </c>
      <c r="E10" s="232">
        <f>'12'!L51</f>
        <v>0</v>
      </c>
    </row>
    <row r="11" spans="1:5" ht="12.75">
      <c r="A11" s="114">
        <v>72</v>
      </c>
      <c r="B11" s="231">
        <f>'12'!D43</f>
        <v>491</v>
      </c>
      <c r="C11" s="116" t="str">
        <f>'12'!E43</f>
        <v>Тарараев Петр</v>
      </c>
      <c r="D11" s="117">
        <f>'12'!M53</f>
        <v>0</v>
      </c>
      <c r="E11" s="232">
        <f>'12'!L53</f>
        <v>0</v>
      </c>
    </row>
    <row r="12" spans="1:5" ht="12.75">
      <c r="A12" s="114">
        <v>73</v>
      </c>
      <c r="B12" s="231">
        <f>'12'!D47</f>
        <v>6110</v>
      </c>
      <c r="C12" s="116" t="str">
        <f>'12'!E47</f>
        <v>Басариев Ильгиз</v>
      </c>
      <c r="D12" s="117">
        <f>'12'!M55</f>
        <v>0</v>
      </c>
      <c r="E12" s="232">
        <f>'12'!L55</f>
        <v>0</v>
      </c>
    </row>
    <row r="13" spans="1:5" ht="12.75">
      <c r="A13" s="114">
        <v>74</v>
      </c>
      <c r="B13" s="231">
        <f>'12'!D51</f>
        <v>5235</v>
      </c>
      <c r="C13" s="116" t="str">
        <f>'12'!E51</f>
        <v>Петухова Надежда</v>
      </c>
      <c r="D13" s="117">
        <f>'12'!M57</f>
        <v>0</v>
      </c>
      <c r="E13" s="232">
        <f>'12'!L57</f>
        <v>0</v>
      </c>
    </row>
    <row r="14" spans="1:5" ht="12.75">
      <c r="A14" s="114">
        <v>79</v>
      </c>
      <c r="B14" s="231">
        <f>'12'!N52</f>
        <v>0</v>
      </c>
      <c r="C14" s="116">
        <f>'12'!O52</f>
        <v>0</v>
      </c>
      <c r="D14" s="117">
        <f>'12'!O59</f>
        <v>0</v>
      </c>
      <c r="E14" s="232">
        <f>'12'!N59</f>
        <v>0</v>
      </c>
    </row>
    <row r="15" spans="1:5" ht="12.75">
      <c r="A15" s="114">
        <v>80</v>
      </c>
      <c r="B15" s="231">
        <f>'12'!N56</f>
        <v>0</v>
      </c>
      <c r="C15" s="116">
        <f>'12'!O56</f>
        <v>0</v>
      </c>
      <c r="D15" s="117">
        <f>'12'!O61</f>
        <v>0</v>
      </c>
      <c r="E15" s="232">
        <f>'12'!N61</f>
        <v>0</v>
      </c>
    </row>
    <row r="16" spans="1:5" ht="12.75">
      <c r="A16" s="114">
        <v>81</v>
      </c>
      <c r="B16" s="231">
        <f>'12'!P54</f>
        <v>0</v>
      </c>
      <c r="C16" s="116">
        <f>'12'!Q54</f>
        <v>0</v>
      </c>
      <c r="D16" s="117">
        <f>'12'!Q58</f>
        <v>0</v>
      </c>
      <c r="E16" s="232">
        <f>'12'!P58</f>
        <v>0</v>
      </c>
    </row>
    <row r="17" spans="1:5" ht="12.75">
      <c r="A17" s="114">
        <v>82</v>
      </c>
      <c r="B17" s="231">
        <f>'12'!P60</f>
        <v>0</v>
      </c>
      <c r="C17" s="116">
        <f>'12'!Q60</f>
        <v>0</v>
      </c>
      <c r="D17" s="117">
        <f>'12'!Q62</f>
        <v>0</v>
      </c>
      <c r="E17" s="232">
        <f>'12'!P62</f>
        <v>0</v>
      </c>
    </row>
    <row r="18" spans="1:5" ht="12.75">
      <c r="A18" s="114">
        <v>87</v>
      </c>
      <c r="B18" s="231">
        <f>'12'!F60</f>
        <v>0</v>
      </c>
      <c r="C18" s="116">
        <f>'12'!G60</f>
        <v>0</v>
      </c>
      <c r="D18" s="117">
        <f>'12'!G72</f>
        <v>0</v>
      </c>
      <c r="E18" s="232">
        <f>'12'!F72</f>
        <v>0</v>
      </c>
    </row>
    <row r="19" spans="1:5" ht="12.75">
      <c r="A19" s="114">
        <v>88</v>
      </c>
      <c r="B19" s="231">
        <f>'12'!F68</f>
        <v>0</v>
      </c>
      <c r="C19" s="116">
        <f>'12'!G68</f>
        <v>0</v>
      </c>
      <c r="D19" s="117">
        <f>'12'!G74</f>
        <v>0</v>
      </c>
      <c r="E19" s="232">
        <f>'12'!F74</f>
        <v>0</v>
      </c>
    </row>
    <row r="20" spans="1:5" ht="12.75">
      <c r="A20" s="114">
        <v>89</v>
      </c>
      <c r="B20" s="231">
        <f>'12'!H64</f>
        <v>0</v>
      </c>
      <c r="C20" s="116">
        <f>'12'!I64</f>
        <v>0</v>
      </c>
      <c r="D20" s="117">
        <f>'12'!I70</f>
        <v>0</v>
      </c>
      <c r="E20" s="232">
        <f>'12'!H70</f>
        <v>0</v>
      </c>
    </row>
    <row r="21" spans="1:5" ht="12.75">
      <c r="A21" s="114">
        <v>90</v>
      </c>
      <c r="B21" s="231">
        <f>'12'!H73</f>
        <v>0</v>
      </c>
      <c r="C21" s="116">
        <f>'12'!I73</f>
        <v>0</v>
      </c>
      <c r="D21" s="117">
        <f>'12'!I75</f>
        <v>0</v>
      </c>
      <c r="E21" s="232">
        <f>'12'!H75</f>
        <v>0</v>
      </c>
    </row>
    <row r="22" spans="1:5" ht="12.75">
      <c r="A22" s="114">
        <v>91</v>
      </c>
      <c r="B22" s="231">
        <f>'12'!N65</f>
        <v>0</v>
      </c>
      <c r="C22" s="116">
        <f>'12'!O65</f>
        <v>0</v>
      </c>
      <c r="D22" s="117">
        <f>'12'!O72</f>
        <v>0</v>
      </c>
      <c r="E22" s="232">
        <f>'12'!N72</f>
        <v>0</v>
      </c>
    </row>
    <row r="23" spans="1:5" ht="12.75">
      <c r="A23" s="114">
        <v>92</v>
      </c>
      <c r="B23" s="231">
        <f>'12'!N69</f>
        <v>0</v>
      </c>
      <c r="C23" s="116">
        <f>'12'!O69</f>
        <v>0</v>
      </c>
      <c r="D23" s="117">
        <f>'12'!O74</f>
        <v>0</v>
      </c>
      <c r="E23" s="232">
        <f>'12'!N74</f>
        <v>0</v>
      </c>
    </row>
    <row r="24" spans="1:5" ht="12.75">
      <c r="A24" s="114">
        <v>93</v>
      </c>
      <c r="B24" s="231">
        <f>'12'!P67</f>
        <v>0</v>
      </c>
      <c r="C24" s="116">
        <f>'12'!Q67</f>
        <v>0</v>
      </c>
      <c r="D24" s="117">
        <f>'12'!Q71</f>
        <v>0</v>
      </c>
      <c r="E24" s="232">
        <f>'12'!P71</f>
        <v>0</v>
      </c>
    </row>
    <row r="25" spans="1:5" ht="12.75">
      <c r="A25" s="114">
        <v>94</v>
      </c>
      <c r="B25" s="231">
        <f>'12'!P73</f>
        <v>0</v>
      </c>
      <c r="C25" s="116">
        <f>'12'!Q73</f>
        <v>0</v>
      </c>
      <c r="D25" s="117">
        <f>'12'!Q75</f>
        <v>0</v>
      </c>
      <c r="E25" s="232">
        <f>'12'!P75</f>
        <v>0</v>
      </c>
    </row>
    <row r="26" spans="1:5" ht="12.75">
      <c r="A26" s="114">
        <v>1</v>
      </c>
      <c r="B26" s="231">
        <f>'11'!D6</f>
        <v>2616</v>
      </c>
      <c r="C26" s="116" t="str">
        <f>'11'!E6</f>
        <v>Ишметов Александр</v>
      </c>
      <c r="D26" s="117" t="str">
        <f>'12'!C5</f>
        <v>_</v>
      </c>
      <c r="E26" s="232">
        <f>'12'!B5</f>
        <v>0</v>
      </c>
    </row>
    <row r="27" spans="1:5" ht="12.75">
      <c r="A27" s="114">
        <v>3</v>
      </c>
      <c r="B27" s="231">
        <f>'11'!D14</f>
        <v>6157</v>
      </c>
      <c r="C27" s="116" t="str">
        <f>'11'!E14</f>
        <v>Удников Олег</v>
      </c>
      <c r="D27" s="117" t="str">
        <f>'12'!C9</f>
        <v>_</v>
      </c>
      <c r="E27" s="232">
        <f>'12'!B9</f>
        <v>0</v>
      </c>
    </row>
    <row r="28" spans="1:5" ht="12.75">
      <c r="A28" s="114">
        <v>4</v>
      </c>
      <c r="B28" s="231">
        <f>'11'!D18</f>
        <v>39</v>
      </c>
      <c r="C28" s="116" t="str">
        <f>'11'!E18</f>
        <v>Шапошников Александр</v>
      </c>
      <c r="D28" s="117" t="str">
        <f>'12'!C11</f>
        <v>_</v>
      </c>
      <c r="E28" s="232">
        <f>'12'!B11</f>
        <v>0</v>
      </c>
    </row>
    <row r="29" spans="1:5" ht="12.75">
      <c r="A29" s="114">
        <v>5</v>
      </c>
      <c r="B29" s="231">
        <f>'11'!D22</f>
        <v>5228</v>
      </c>
      <c r="C29" s="116" t="str">
        <f>'11'!E22</f>
        <v>Раянов Айрат</v>
      </c>
      <c r="D29" s="117" t="str">
        <f>'12'!C13</f>
        <v>_</v>
      </c>
      <c r="E29" s="232">
        <f>'12'!B13</f>
        <v>0</v>
      </c>
    </row>
    <row r="30" spans="1:5" ht="12.75">
      <c r="A30" s="114">
        <v>6</v>
      </c>
      <c r="B30" s="231">
        <f>'11'!D26</f>
        <v>5904</v>
      </c>
      <c r="C30" s="116" t="str">
        <f>'11'!E26</f>
        <v>Асфандияров Роман</v>
      </c>
      <c r="D30" s="117" t="str">
        <f>'12'!C15</f>
        <v>_</v>
      </c>
      <c r="E30" s="232">
        <f>'12'!B15</f>
        <v>0</v>
      </c>
    </row>
    <row r="31" spans="1:5" ht="12.75">
      <c r="A31" s="114">
        <v>8</v>
      </c>
      <c r="B31" s="231">
        <f>'11'!D34</f>
        <v>3012</v>
      </c>
      <c r="C31" s="116" t="str">
        <f>'11'!E34</f>
        <v>Ганиева Эльвира</v>
      </c>
      <c r="D31" s="117" t="str">
        <f>'12'!C19</f>
        <v>_</v>
      </c>
      <c r="E31" s="232">
        <f>'12'!B19</f>
        <v>0</v>
      </c>
    </row>
    <row r="32" spans="1:5" ht="12.75">
      <c r="A32" s="114">
        <v>9</v>
      </c>
      <c r="B32" s="231">
        <f>'11'!D38</f>
        <v>4556</v>
      </c>
      <c r="C32" s="116" t="str">
        <f>'11'!E38</f>
        <v>Хафизов Булат</v>
      </c>
      <c r="D32" s="117" t="str">
        <f>'12'!C21</f>
        <v>_</v>
      </c>
      <c r="E32" s="232">
        <f>'12'!B21</f>
        <v>0</v>
      </c>
    </row>
    <row r="33" spans="1:5" ht="12.75">
      <c r="A33" s="114">
        <v>11</v>
      </c>
      <c r="B33" s="231">
        <f>'11'!D46</f>
        <v>5397</v>
      </c>
      <c r="C33" s="116" t="str">
        <f>'11'!E46</f>
        <v>Кривоносов Роман</v>
      </c>
      <c r="D33" s="117" t="str">
        <f>'12'!C25</f>
        <v>_</v>
      </c>
      <c r="E33" s="232">
        <f>'12'!B25</f>
        <v>0</v>
      </c>
    </row>
    <row r="34" spans="1:5" ht="12.75">
      <c r="A34" s="114">
        <v>12</v>
      </c>
      <c r="B34" s="231">
        <f>'11'!D50</f>
        <v>5225</v>
      </c>
      <c r="C34" s="116" t="str">
        <f>'11'!E50</f>
        <v>Яровиков Даниил</v>
      </c>
      <c r="D34" s="117" t="str">
        <f>'12'!C27</f>
        <v>_</v>
      </c>
      <c r="E34" s="232">
        <f>'12'!B27</f>
        <v>0</v>
      </c>
    </row>
    <row r="35" spans="1:5" ht="12.75">
      <c r="A35" s="114">
        <v>13</v>
      </c>
      <c r="B35" s="231">
        <f>'11'!D54</f>
        <v>4407</v>
      </c>
      <c r="C35" s="116" t="str">
        <f>'11'!E54</f>
        <v>Кузьмин Александр</v>
      </c>
      <c r="D35" s="117" t="str">
        <f>'12'!C29</f>
        <v>_</v>
      </c>
      <c r="E35" s="232">
        <f>'12'!B29</f>
        <v>0</v>
      </c>
    </row>
    <row r="36" spans="1:5" ht="12.75">
      <c r="A36" s="114">
        <v>14</v>
      </c>
      <c r="B36" s="231">
        <f>'11'!D58</f>
        <v>2587</v>
      </c>
      <c r="C36" s="116" t="str">
        <f>'11'!E58</f>
        <v>Стародубцев Олег</v>
      </c>
      <c r="D36" s="117" t="str">
        <f>'12'!C31</f>
        <v>_</v>
      </c>
      <c r="E36" s="232">
        <f>'12'!B31</f>
        <v>0</v>
      </c>
    </row>
    <row r="37" spans="1:5" ht="12.75">
      <c r="A37" s="114">
        <v>16</v>
      </c>
      <c r="B37" s="231">
        <f>'11'!D66</f>
        <v>5052</v>
      </c>
      <c r="C37" s="116" t="str">
        <f>'11'!E66</f>
        <v>Ишкарин Ильвир</v>
      </c>
      <c r="D37" s="117" t="str">
        <f>'12'!C35</f>
        <v>_</v>
      </c>
      <c r="E37" s="232">
        <f>'12'!B35</f>
        <v>0</v>
      </c>
    </row>
    <row r="38" spans="1:5" ht="12.75">
      <c r="A38" s="114">
        <v>32</v>
      </c>
      <c r="B38" s="231">
        <f>'12'!D6</f>
        <v>5933</v>
      </c>
      <c r="C38" s="116" t="str">
        <f>'12'!E6</f>
        <v>Якупова Дина</v>
      </c>
      <c r="D38" s="117" t="str">
        <f>'12'!C57</f>
        <v>_</v>
      </c>
      <c r="E38" s="232">
        <f>'12'!B57</f>
        <v>0</v>
      </c>
    </row>
    <row r="39" spans="1:5" ht="12.75">
      <c r="A39" s="114">
        <v>35</v>
      </c>
      <c r="B39" s="231">
        <f>'12'!D18</f>
        <v>491</v>
      </c>
      <c r="C39" s="116" t="str">
        <f>'12'!E18</f>
        <v>Тарараев Петр</v>
      </c>
      <c r="D39" s="117" t="str">
        <f>'12'!C63</f>
        <v>_</v>
      </c>
      <c r="E39" s="232">
        <f>'12'!B63</f>
        <v>0</v>
      </c>
    </row>
    <row r="40" spans="1:5" ht="12.75">
      <c r="A40" s="114">
        <v>36</v>
      </c>
      <c r="B40" s="231">
        <f>'12'!D22</f>
        <v>6110</v>
      </c>
      <c r="C40" s="116" t="str">
        <f>'12'!E22</f>
        <v>Басариев Ильгиз</v>
      </c>
      <c r="D40" s="117" t="str">
        <f>'12'!C65</f>
        <v>_</v>
      </c>
      <c r="E40" s="232">
        <f>'12'!B65</f>
        <v>0</v>
      </c>
    </row>
    <row r="41" spans="1:5" ht="12.75">
      <c r="A41" s="114">
        <v>39</v>
      </c>
      <c r="B41" s="231">
        <f>'12'!D34</f>
        <v>3078</v>
      </c>
      <c r="C41" s="116" t="str">
        <f>'12'!E34</f>
        <v>Давлетов Тимур</v>
      </c>
      <c r="D41" s="117" t="str">
        <f>'12'!C71</f>
        <v>_</v>
      </c>
      <c r="E41" s="232">
        <f>'12'!B71</f>
        <v>0</v>
      </c>
    </row>
    <row r="42" spans="1:5" ht="12.75">
      <c r="A42" s="114">
        <v>83</v>
      </c>
      <c r="B42" s="231">
        <f>'12'!D58</f>
        <v>0</v>
      </c>
      <c r="C42" s="116">
        <f>'12'!E58</f>
        <v>0</v>
      </c>
      <c r="D42" s="117" t="str">
        <f>'12'!M64</f>
        <v>_</v>
      </c>
      <c r="E42" s="232">
        <f>'12'!L64</f>
        <v>0</v>
      </c>
    </row>
    <row r="43" spans="1:5" ht="12.75">
      <c r="A43" s="114">
        <v>84</v>
      </c>
      <c r="B43" s="231">
        <f>'12'!D62</f>
        <v>0</v>
      </c>
      <c r="C43" s="116">
        <f>'12'!E62</f>
        <v>0</v>
      </c>
      <c r="D43" s="117" t="str">
        <f>'12'!M66</f>
        <v>_</v>
      </c>
      <c r="E43" s="232">
        <f>'12'!L66</f>
        <v>0</v>
      </c>
    </row>
    <row r="44" spans="1:5" ht="12.75">
      <c r="A44" s="114">
        <v>85</v>
      </c>
      <c r="B44" s="231">
        <f>'12'!D66</f>
        <v>0</v>
      </c>
      <c r="C44" s="116">
        <f>'12'!E66</f>
        <v>0</v>
      </c>
      <c r="D44" s="117" t="str">
        <f>'12'!M68</f>
        <v>_</v>
      </c>
      <c r="E44" s="232">
        <f>'12'!L68</f>
        <v>0</v>
      </c>
    </row>
    <row r="45" spans="1:5" ht="12.75">
      <c r="A45" s="114">
        <v>86</v>
      </c>
      <c r="B45" s="231">
        <f>'12'!D70</f>
        <v>0</v>
      </c>
      <c r="C45" s="116">
        <f>'12'!E70</f>
        <v>0</v>
      </c>
      <c r="D45" s="117" t="str">
        <f>'12'!M70</f>
        <v>_</v>
      </c>
      <c r="E45" s="232">
        <f>'12'!L70</f>
        <v>0</v>
      </c>
    </row>
    <row r="46" spans="1:5" ht="12.75">
      <c r="A46" s="114">
        <v>69</v>
      </c>
      <c r="B46" s="231">
        <f>'12'!P41</f>
        <v>5470</v>
      </c>
      <c r="C46" s="116" t="str">
        <f>'12'!Q41</f>
        <v>Абсалямов Родион</v>
      </c>
      <c r="D46" s="117" t="str">
        <f>'12'!Q45</f>
        <v>Ахметов Флюр</v>
      </c>
      <c r="E46" s="232">
        <f>'12'!P45</f>
        <v>6158</v>
      </c>
    </row>
    <row r="47" spans="1:5" ht="12.75">
      <c r="A47" s="114">
        <v>44</v>
      </c>
      <c r="B47" s="231">
        <f>'12'!F23</f>
        <v>5470</v>
      </c>
      <c r="C47" s="116" t="str">
        <f>'12'!G23</f>
        <v>Абсалямов Родион</v>
      </c>
      <c r="D47" s="117" t="str">
        <f>'12'!C46</f>
        <v>Басариев Ильгиз</v>
      </c>
      <c r="E47" s="232">
        <f>'12'!B46</f>
        <v>6110</v>
      </c>
    </row>
    <row r="48" spans="1:5" ht="12.75">
      <c r="A48" s="114">
        <v>7</v>
      </c>
      <c r="B48" s="231">
        <f>'11'!D30</f>
        <v>5470</v>
      </c>
      <c r="C48" s="116" t="str">
        <f>'11'!E30</f>
        <v>Абсалямов Родион</v>
      </c>
      <c r="D48" s="117" t="str">
        <f>'12'!C17</f>
        <v>Тарараев Петр</v>
      </c>
      <c r="E48" s="232">
        <f>'12'!B17</f>
        <v>491</v>
      </c>
    </row>
    <row r="49" spans="1:5" ht="12.75">
      <c r="A49" s="114">
        <v>68</v>
      </c>
      <c r="B49" s="231">
        <f>'12'!N43</f>
        <v>5470</v>
      </c>
      <c r="C49" s="116" t="str">
        <f>'12'!O43</f>
        <v>Абсалямов Родион</v>
      </c>
      <c r="D49" s="117" t="str">
        <f>'12'!O48</f>
        <v>Шапошников Александр</v>
      </c>
      <c r="E49" s="232">
        <f>'12'!N48</f>
        <v>39</v>
      </c>
    </row>
    <row r="50" spans="1:5" ht="12.75">
      <c r="A50" s="114">
        <v>26</v>
      </c>
      <c r="B50" s="231">
        <f>'11'!H28</f>
        <v>5904</v>
      </c>
      <c r="C50" s="116" t="str">
        <f>'11'!I28</f>
        <v>Асфандияров Роман</v>
      </c>
      <c r="D50" s="117" t="str">
        <f>'12'!I13</f>
        <v>Ганиева Эльвира</v>
      </c>
      <c r="E50" s="232">
        <f>'12'!H13</f>
        <v>3012</v>
      </c>
    </row>
    <row r="51" spans="1:5" ht="12.75">
      <c r="A51" s="114">
        <v>19</v>
      </c>
      <c r="B51" s="231">
        <f>'11'!F24</f>
        <v>5904</v>
      </c>
      <c r="C51" s="116" t="str">
        <f>'11'!G24</f>
        <v>Асфандияров Роман</v>
      </c>
      <c r="D51" s="117" t="str">
        <f>'12'!E28</f>
        <v>Раянов Айрат</v>
      </c>
      <c r="E51" s="232">
        <f>'12'!D28</f>
        <v>5228</v>
      </c>
    </row>
    <row r="52" spans="1:5" ht="12.75">
      <c r="A52" s="114">
        <v>59</v>
      </c>
      <c r="B52" s="231">
        <f>'12'!N31</f>
        <v>5904</v>
      </c>
      <c r="C52" s="116" t="str">
        <f>'12'!O31</f>
        <v>Асфандияров Роман</v>
      </c>
      <c r="D52" s="117" t="str">
        <f>'11'!K64</f>
        <v>Хафизов Булат</v>
      </c>
      <c r="E52" s="232">
        <f>'11'!J64</f>
        <v>4556</v>
      </c>
    </row>
    <row r="53" spans="1:5" ht="12.75">
      <c r="A53" s="114">
        <v>15</v>
      </c>
      <c r="B53" s="231">
        <f>'11'!D62</f>
        <v>6158</v>
      </c>
      <c r="C53" s="116" t="str">
        <f>'11'!E62</f>
        <v>Ахметов Флюр</v>
      </c>
      <c r="D53" s="117" t="str">
        <f>'12'!C33</f>
        <v>Давлетов Тимур</v>
      </c>
      <c r="E53" s="232">
        <f>'12'!B33</f>
        <v>3078</v>
      </c>
    </row>
    <row r="54" spans="1:5" ht="12.75">
      <c r="A54" s="114">
        <v>67</v>
      </c>
      <c r="B54" s="231">
        <f>'12'!N39</f>
        <v>6158</v>
      </c>
      <c r="C54" s="116" t="str">
        <f>'12'!O39</f>
        <v>Ахметов Флюр</v>
      </c>
      <c r="D54" s="117" t="str">
        <f>'12'!O46</f>
        <v>Якупов Вадим</v>
      </c>
      <c r="E54" s="232">
        <f>'12'!N46</f>
        <v>5386</v>
      </c>
    </row>
    <row r="55" spans="1:5" ht="12.75">
      <c r="A55" s="114">
        <v>40</v>
      </c>
      <c r="B55" s="231">
        <f>'12'!F7</f>
        <v>6158</v>
      </c>
      <c r="C55" s="116" t="str">
        <f>'12'!G7</f>
        <v>Ахметов Флюр</v>
      </c>
      <c r="D55" s="117" t="str">
        <f>'12'!C38</f>
        <v>Якупова Дина</v>
      </c>
      <c r="E55" s="232">
        <f>'12'!B38</f>
        <v>5933</v>
      </c>
    </row>
    <row r="56" spans="1:5" ht="12.75">
      <c r="A56" s="114">
        <v>78</v>
      </c>
      <c r="B56" s="231">
        <f>'12'!H54</f>
        <v>6110</v>
      </c>
      <c r="C56" s="116" t="str">
        <f>'12'!I54</f>
        <v>Басариев Ильгиз</v>
      </c>
      <c r="D56" s="117" t="str">
        <f>'12'!I56</f>
        <v>Тарараев Петр</v>
      </c>
      <c r="E56" s="232">
        <f>'12'!H56</f>
        <v>491</v>
      </c>
    </row>
    <row r="57" spans="1:5" ht="12.75">
      <c r="A57" s="114">
        <v>20</v>
      </c>
      <c r="B57" s="231">
        <f>'11'!F32</f>
        <v>3012</v>
      </c>
      <c r="C57" s="116" t="str">
        <f>'11'!G32</f>
        <v>Ганиева Эльвира</v>
      </c>
      <c r="D57" s="117" t="str">
        <f>'12'!E24</f>
        <v>Абсалямов Родион</v>
      </c>
      <c r="E57" s="232">
        <f>'12'!D24</f>
        <v>5470</v>
      </c>
    </row>
    <row r="58" spans="1:5" ht="12.75">
      <c r="A58" s="114">
        <v>63</v>
      </c>
      <c r="B58" s="231">
        <f>'11'!D70</f>
        <v>3012</v>
      </c>
      <c r="C58" s="116" t="str">
        <f>'11'!E70</f>
        <v>Ганиева Эльвира</v>
      </c>
      <c r="D58" s="117" t="str">
        <f>'11'!K72</f>
        <v>Кузьмин Александр</v>
      </c>
      <c r="E58" s="232">
        <f>'11'!J72</f>
        <v>4407</v>
      </c>
    </row>
    <row r="59" spans="1:5" ht="12.75">
      <c r="A59" s="114">
        <v>65</v>
      </c>
      <c r="B59" s="231">
        <f>'11'!F72</f>
        <v>3012</v>
      </c>
      <c r="C59" s="116" t="str">
        <f>'11'!G72</f>
        <v>Ганиева Эльвира</v>
      </c>
      <c r="D59" s="117" t="str">
        <f>'11'!G75</f>
        <v>Раянов Айрат</v>
      </c>
      <c r="E59" s="232">
        <f>'11'!F75</f>
        <v>5228</v>
      </c>
    </row>
    <row r="60" spans="1:5" ht="12.75">
      <c r="A60" s="114">
        <v>47</v>
      </c>
      <c r="B60" s="231">
        <f>'12'!F35</f>
        <v>3078</v>
      </c>
      <c r="C60" s="116" t="str">
        <f>'12'!G35</f>
        <v>Давлетов Тимур</v>
      </c>
      <c r="D60" s="117" t="str">
        <f>'12'!C52</f>
        <v>Петухова Надежда</v>
      </c>
      <c r="E60" s="232">
        <f>'12'!B52</f>
        <v>5235</v>
      </c>
    </row>
    <row r="61" spans="1:5" ht="12.75">
      <c r="A61" s="114">
        <v>51</v>
      </c>
      <c r="B61" s="231">
        <f>'12'!H33</f>
        <v>3078</v>
      </c>
      <c r="C61" s="116" t="str">
        <f>'12'!I33</f>
        <v>Давлетов Тимур</v>
      </c>
      <c r="D61" s="117" t="str">
        <f>'12'!M44</f>
        <v>Шапошников Александр</v>
      </c>
      <c r="E61" s="232">
        <f>'12'!L44</f>
        <v>39</v>
      </c>
    </row>
    <row r="62" spans="1:5" ht="12.75">
      <c r="A62" s="114">
        <v>24</v>
      </c>
      <c r="B62" s="231">
        <f>'11'!F64</f>
        <v>5052</v>
      </c>
      <c r="C62" s="116" t="str">
        <f>'11'!G64</f>
        <v>Ишкарин Ильвир</v>
      </c>
      <c r="D62" s="117" t="str">
        <f>'12'!E8</f>
        <v>Ахметов Флюр</v>
      </c>
      <c r="E62" s="232">
        <f>'12'!D8</f>
        <v>6158</v>
      </c>
    </row>
    <row r="63" spans="1:5" ht="12.75">
      <c r="A63" s="114">
        <v>55</v>
      </c>
      <c r="B63" s="231">
        <f>'12'!J31</f>
        <v>5052</v>
      </c>
      <c r="C63" s="116" t="str">
        <f>'12'!K31</f>
        <v>Ишкарин Ильвир</v>
      </c>
      <c r="D63" s="117" t="str">
        <f>'11'!C75</f>
        <v>Давлетов Тимур</v>
      </c>
      <c r="E63" s="232">
        <f>'11'!B75</f>
        <v>3078</v>
      </c>
    </row>
    <row r="64" spans="1:5" ht="12.75">
      <c r="A64" s="114">
        <v>60</v>
      </c>
      <c r="B64" s="231">
        <f>'12'!P23</f>
        <v>2616</v>
      </c>
      <c r="C64" s="116" t="str">
        <f>'12'!Q23</f>
        <v>Ишметов Александр</v>
      </c>
      <c r="D64" s="117" t="str">
        <f>'12'!Q33</f>
        <v>Асфандияров Роман</v>
      </c>
      <c r="E64" s="232">
        <f>'12'!P33</f>
        <v>5904</v>
      </c>
    </row>
    <row r="65" spans="1:5" ht="12.75">
      <c r="A65" s="114">
        <v>56</v>
      </c>
      <c r="B65" s="231">
        <f>'12'!L11</f>
        <v>2616</v>
      </c>
      <c r="C65" s="116" t="str">
        <f>'12'!M11</f>
        <v>Ишметов Александр</v>
      </c>
      <c r="D65" s="117" t="str">
        <f>'11'!K67</f>
        <v>Кривоносов Роман</v>
      </c>
      <c r="E65" s="232">
        <f>'11'!J67</f>
        <v>5397</v>
      </c>
    </row>
    <row r="66" spans="1:5" ht="12.75">
      <c r="A66" s="114">
        <v>52</v>
      </c>
      <c r="B66" s="231">
        <f>'12'!J7</f>
        <v>2616</v>
      </c>
      <c r="C66" s="116" t="str">
        <f>'12'!K7</f>
        <v>Ишметов Александр</v>
      </c>
      <c r="D66" s="117" t="str">
        <f>'11'!C69</f>
        <v>Кузьмин Александр</v>
      </c>
      <c r="E66" s="232">
        <f>'11'!B69</f>
        <v>4407</v>
      </c>
    </row>
    <row r="67" spans="1:5" ht="12.75">
      <c r="A67" s="114">
        <v>17</v>
      </c>
      <c r="B67" s="231">
        <f>'11'!F8</f>
        <v>2616</v>
      </c>
      <c r="C67" s="116" t="str">
        <f>'11'!G8</f>
        <v>Ишметов Александр</v>
      </c>
      <c r="D67" s="117" t="str">
        <f>'12'!E36</f>
        <v>Петухова Надежда</v>
      </c>
      <c r="E67" s="232">
        <f>'12'!D36</f>
        <v>5235</v>
      </c>
    </row>
    <row r="68" spans="1:5" ht="12.75">
      <c r="A68" s="114">
        <v>58</v>
      </c>
      <c r="B68" s="231">
        <f>'12'!N15</f>
        <v>2616</v>
      </c>
      <c r="C68" s="116" t="str">
        <f>'12'!O15</f>
        <v>Ишметов Александр</v>
      </c>
      <c r="D68" s="117" t="str">
        <f>'11'!K62</f>
        <v>Яровиков Даниил</v>
      </c>
      <c r="E68" s="232">
        <f>'11'!J62</f>
        <v>5225</v>
      </c>
    </row>
    <row r="69" spans="1:5" ht="12.75">
      <c r="A69" s="114">
        <v>53</v>
      </c>
      <c r="B69" s="231">
        <f>'12'!J15</f>
        <v>5397</v>
      </c>
      <c r="C69" s="116" t="str">
        <f>'12'!K15</f>
        <v>Кривоносов Роман</v>
      </c>
      <c r="D69" s="117" t="str">
        <f>'11'!C71</f>
        <v>Ганиева Эльвира</v>
      </c>
      <c r="E69" s="232">
        <f>'11'!B71</f>
        <v>3012</v>
      </c>
    </row>
    <row r="70" spans="1:5" ht="12.75">
      <c r="A70" s="114">
        <v>62</v>
      </c>
      <c r="B70" s="231">
        <f>'11'!L68</f>
        <v>5397</v>
      </c>
      <c r="C70" s="116" t="str">
        <f>'11'!M68</f>
        <v>Кривоносов Роман</v>
      </c>
      <c r="D70" s="117" t="str">
        <f>'11'!M70</f>
        <v>Ишкарин Ильвир</v>
      </c>
      <c r="E70" s="232">
        <f>'11'!L70</f>
        <v>5052</v>
      </c>
    </row>
    <row r="71" spans="1:5" ht="12.75">
      <c r="A71" s="114">
        <v>49</v>
      </c>
      <c r="B71" s="231">
        <f>'12'!H17</f>
        <v>5397</v>
      </c>
      <c r="C71" s="116" t="str">
        <f>'12'!I17</f>
        <v>Кривоносов Роман</v>
      </c>
      <c r="D71" s="117" t="str">
        <f>'12'!M40</f>
        <v>Якупов Вадим</v>
      </c>
      <c r="E71" s="232">
        <f>'12'!L40</f>
        <v>5386</v>
      </c>
    </row>
    <row r="72" spans="1:5" ht="12.75">
      <c r="A72" s="114">
        <v>48</v>
      </c>
      <c r="B72" s="231">
        <f>'12'!H9</f>
        <v>4407</v>
      </c>
      <c r="C72" s="116" t="str">
        <f>'12'!I9</f>
        <v>Кузьмин Александр</v>
      </c>
      <c r="D72" s="117" t="str">
        <f>'12'!M38</f>
        <v>Ахметов Флюр</v>
      </c>
      <c r="E72" s="232">
        <f>'12'!L38</f>
        <v>6158</v>
      </c>
    </row>
    <row r="73" spans="1:5" ht="12.75">
      <c r="A73" s="114">
        <v>66</v>
      </c>
      <c r="B73" s="231">
        <f>'11'!L73</f>
        <v>4407</v>
      </c>
      <c r="C73" s="116" t="str">
        <f>'11'!M73</f>
        <v>Кузьмин Александр</v>
      </c>
      <c r="D73" s="117" t="str">
        <f>'11'!M75</f>
        <v>Давлетов Тимур</v>
      </c>
      <c r="E73" s="232">
        <f>'11'!L75</f>
        <v>3078</v>
      </c>
    </row>
    <row r="74" spans="1:5" ht="12.75">
      <c r="A74" s="114">
        <v>76</v>
      </c>
      <c r="B74" s="231">
        <f>'12'!F49</f>
        <v>5235</v>
      </c>
      <c r="C74" s="116" t="str">
        <f>'12'!G49</f>
        <v>Петухова Надежда</v>
      </c>
      <c r="D74" s="117" t="str">
        <f>'12'!G55</f>
        <v>Басариев Ильгиз</v>
      </c>
      <c r="E74" s="232">
        <f>'12'!F55</f>
        <v>6110</v>
      </c>
    </row>
    <row r="75" spans="1:5" ht="12.75">
      <c r="A75" s="114">
        <v>2</v>
      </c>
      <c r="B75" s="231">
        <f>'11'!D10</f>
        <v>5235</v>
      </c>
      <c r="C75" s="116" t="str">
        <f>'11'!E10</f>
        <v>Петухова Надежда</v>
      </c>
      <c r="D75" s="117" t="str">
        <f>'12'!C7</f>
        <v>Якупова Дина</v>
      </c>
      <c r="E75" s="232">
        <f>'12'!B7</f>
        <v>5933</v>
      </c>
    </row>
    <row r="76" spans="1:5" ht="12.75">
      <c r="A76" s="114">
        <v>77</v>
      </c>
      <c r="B76" s="231">
        <f>'12'!H45</f>
        <v>5235</v>
      </c>
      <c r="C76" s="116" t="str">
        <f>'12'!I45</f>
        <v>Петухова Надежда</v>
      </c>
      <c r="D76" s="117" t="str">
        <f>'12'!I51</f>
        <v>Якупова Дина</v>
      </c>
      <c r="E76" s="232">
        <f>'12'!H51</f>
        <v>5933</v>
      </c>
    </row>
    <row r="77" spans="1:5" ht="12.75">
      <c r="A77" s="114">
        <v>50</v>
      </c>
      <c r="B77" s="231">
        <f>'12'!H25</f>
        <v>5228</v>
      </c>
      <c r="C77" s="116" t="str">
        <f>'12'!I25</f>
        <v>Раянов Айрат</v>
      </c>
      <c r="D77" s="117" t="str">
        <f>'12'!M42</f>
        <v>Абсалямов Родион</v>
      </c>
      <c r="E77" s="232">
        <f>'12'!L42</f>
        <v>5470</v>
      </c>
    </row>
    <row r="78" spans="1:5" ht="12.75">
      <c r="A78" s="114">
        <v>64</v>
      </c>
      <c r="B78" s="231">
        <f>'11'!D74</f>
        <v>5228</v>
      </c>
      <c r="C78" s="116" t="str">
        <f>'11'!E74</f>
        <v>Раянов Айрат</v>
      </c>
      <c r="D78" s="117" t="str">
        <f>'11'!K74</f>
        <v>Давлетов Тимур</v>
      </c>
      <c r="E78" s="232">
        <f>'11'!J74</f>
        <v>3078</v>
      </c>
    </row>
    <row r="79" spans="1:5" ht="12.75">
      <c r="A79" s="114">
        <v>28</v>
      </c>
      <c r="B79" s="231">
        <f>'11'!H60</f>
        <v>2587</v>
      </c>
      <c r="C79" s="116" t="str">
        <f>'11'!I60</f>
        <v>Стародубцев Олег</v>
      </c>
      <c r="D79" s="117" t="str">
        <f>'12'!I29</f>
        <v>Ишкарин Ильвир</v>
      </c>
      <c r="E79" s="232">
        <f>'12'!H29</f>
        <v>5052</v>
      </c>
    </row>
    <row r="80" spans="1:5" ht="12.75">
      <c r="A80" s="114">
        <v>23</v>
      </c>
      <c r="B80" s="231">
        <f>'11'!F56</f>
        <v>2587</v>
      </c>
      <c r="C80" s="116" t="str">
        <f>'11'!G56</f>
        <v>Стародубцев Олег</v>
      </c>
      <c r="D80" s="117" t="str">
        <f>'12'!E12</f>
        <v>Кузьмин Александр</v>
      </c>
      <c r="E80" s="232">
        <f>'12'!D12</f>
        <v>4407</v>
      </c>
    </row>
    <row r="81" spans="1:5" ht="12.75">
      <c r="A81" s="114">
        <v>31</v>
      </c>
      <c r="B81" s="231">
        <f>'11'!L36</f>
        <v>2587</v>
      </c>
      <c r="C81" s="116" t="str">
        <f>'11'!M36</f>
        <v>Стародубцев Олег</v>
      </c>
      <c r="D81" s="117" t="str">
        <f>'11'!M56</f>
        <v>Удников Олег</v>
      </c>
      <c r="E81" s="232">
        <f>'11'!L56</f>
        <v>6157</v>
      </c>
    </row>
    <row r="82" spans="1:5" ht="12.75">
      <c r="A82" s="114">
        <v>30</v>
      </c>
      <c r="B82" s="231">
        <f>'11'!J52</f>
        <v>2587</v>
      </c>
      <c r="C82" s="116" t="str">
        <f>'11'!K52</f>
        <v>Стародубцев Олег</v>
      </c>
      <c r="D82" s="117" t="str">
        <f>'12'!M19</f>
        <v>Яровиков Даниил</v>
      </c>
      <c r="E82" s="232">
        <f>'12'!L19</f>
        <v>5225</v>
      </c>
    </row>
    <row r="83" spans="1:5" ht="12.75">
      <c r="A83" s="114">
        <v>29</v>
      </c>
      <c r="B83" s="231">
        <f>'11'!J20</f>
        <v>6157</v>
      </c>
      <c r="C83" s="116" t="str">
        <f>'11'!K20</f>
        <v>Удников Олег</v>
      </c>
      <c r="D83" s="117" t="str">
        <f>'12'!M35</f>
        <v>Асфандияров Роман</v>
      </c>
      <c r="E83" s="232">
        <f>'12'!L35</f>
        <v>5904</v>
      </c>
    </row>
    <row r="84" spans="1:5" ht="12.75">
      <c r="A84" s="114">
        <v>25</v>
      </c>
      <c r="B84" s="231">
        <f>'11'!H12</f>
        <v>6157</v>
      </c>
      <c r="C84" s="116" t="str">
        <f>'11'!I12</f>
        <v>Удников Олег</v>
      </c>
      <c r="D84" s="117" t="str">
        <f>'12'!I5</f>
        <v>Ишметов Александр</v>
      </c>
      <c r="E84" s="232">
        <f>'12'!H5</f>
        <v>2616</v>
      </c>
    </row>
    <row r="85" spans="1:5" ht="12.75">
      <c r="A85" s="114">
        <v>18</v>
      </c>
      <c r="B85" s="231">
        <f>'11'!F16</f>
        <v>6157</v>
      </c>
      <c r="C85" s="116" t="str">
        <f>'11'!G16</f>
        <v>Удников Олег</v>
      </c>
      <c r="D85" s="117" t="str">
        <f>'12'!E32</f>
        <v>Шапошников Александр</v>
      </c>
      <c r="E85" s="232">
        <f>'12'!D32</f>
        <v>39</v>
      </c>
    </row>
    <row r="86" spans="1:5" ht="12.75">
      <c r="A86" s="114">
        <v>57</v>
      </c>
      <c r="B86" s="231">
        <f>'12'!L27</f>
        <v>4556</v>
      </c>
      <c r="C86" s="116" t="str">
        <f>'12'!M27</f>
        <v>Хафизов Булат</v>
      </c>
      <c r="D86" s="117" t="str">
        <f>'11'!K69</f>
        <v>Ишкарин Ильвир</v>
      </c>
      <c r="E86" s="232">
        <f>'11'!J69</f>
        <v>5052</v>
      </c>
    </row>
    <row r="87" spans="1:5" ht="12.75">
      <c r="A87" s="114">
        <v>54</v>
      </c>
      <c r="B87" s="231">
        <f>'12'!J23</f>
        <v>4556</v>
      </c>
      <c r="C87" s="116" t="str">
        <f>'12'!K23</f>
        <v>Хафизов Булат</v>
      </c>
      <c r="D87" s="117" t="str">
        <f>'11'!C73</f>
        <v>Раянов Айрат</v>
      </c>
      <c r="E87" s="232">
        <f>'11'!B73</f>
        <v>5228</v>
      </c>
    </row>
    <row r="88" spans="1:5" ht="12.75">
      <c r="A88" s="114">
        <v>21</v>
      </c>
      <c r="B88" s="231">
        <f>'11'!F40</f>
        <v>4556</v>
      </c>
      <c r="C88" s="116" t="str">
        <f>'11'!G40</f>
        <v>Хафизов Булат</v>
      </c>
      <c r="D88" s="117" t="str">
        <f>'12'!E20</f>
        <v>Якупов Вадим</v>
      </c>
      <c r="E88" s="232">
        <f>'12'!D20</f>
        <v>5386</v>
      </c>
    </row>
    <row r="89" spans="1:5" ht="12.75">
      <c r="A89" s="114">
        <v>61</v>
      </c>
      <c r="B89" s="231">
        <f>'11'!L63</f>
        <v>4556</v>
      </c>
      <c r="C89" s="116" t="str">
        <f>'11'!M63</f>
        <v>Хафизов Булат</v>
      </c>
      <c r="D89" s="117" t="str">
        <f>'11'!M65</f>
        <v>Яровиков Даниил</v>
      </c>
      <c r="E89" s="232">
        <f>'11'!L65</f>
        <v>5225</v>
      </c>
    </row>
    <row r="90" spans="1:5" ht="12.75">
      <c r="A90" s="114">
        <v>70</v>
      </c>
      <c r="B90" s="231">
        <f>'12'!P47</f>
        <v>39</v>
      </c>
      <c r="C90" s="116" t="str">
        <f>'12'!Q47</f>
        <v>Шапошников Александр</v>
      </c>
      <c r="D90" s="117" t="str">
        <f>'12'!Q49</f>
        <v>Якупов Вадим</v>
      </c>
      <c r="E90" s="232">
        <f>'12'!P49</f>
        <v>5386</v>
      </c>
    </row>
    <row r="91" spans="1:5" ht="12.75">
      <c r="A91" s="114">
        <v>10</v>
      </c>
      <c r="B91" s="231">
        <f>'11'!D42</f>
        <v>5386</v>
      </c>
      <c r="C91" s="116" t="str">
        <f>'11'!E42</f>
        <v>Якупов Вадим</v>
      </c>
      <c r="D91" s="117" t="str">
        <f>'12'!C23</f>
        <v>Басариев Ильгиз</v>
      </c>
      <c r="E91" s="232">
        <f>'12'!B23</f>
        <v>6110</v>
      </c>
    </row>
    <row r="92" spans="1:5" ht="12.75">
      <c r="A92" s="114">
        <v>43</v>
      </c>
      <c r="B92" s="231">
        <f>'12'!F19</f>
        <v>5386</v>
      </c>
      <c r="C92" s="116" t="str">
        <f>'12'!G19</f>
        <v>Якупов Вадим</v>
      </c>
      <c r="D92" s="117" t="str">
        <f>'12'!C44</f>
        <v>Тарараев Петр</v>
      </c>
      <c r="E92" s="232">
        <f>'12'!B44</f>
        <v>491</v>
      </c>
    </row>
    <row r="93" spans="1:5" ht="12.75">
      <c r="A93" s="114">
        <v>75</v>
      </c>
      <c r="B93" s="231">
        <f>'12'!F41</f>
        <v>5933</v>
      </c>
      <c r="C93" s="116" t="str">
        <f>'12'!G41</f>
        <v>Якупова Дина</v>
      </c>
      <c r="D93" s="117" t="str">
        <f>'12'!G53</f>
        <v>Тарараев Петр</v>
      </c>
      <c r="E93" s="232">
        <f>'12'!F53</f>
        <v>491</v>
      </c>
    </row>
    <row r="94" spans="1:5" ht="12.75">
      <c r="A94" s="114">
        <v>22</v>
      </c>
      <c r="B94" s="231">
        <f>'11'!F48</f>
        <v>5225</v>
      </c>
      <c r="C94" s="116" t="str">
        <f>'11'!G48</f>
        <v>Яровиков Даниил</v>
      </c>
      <c r="D94" s="117" t="str">
        <f>'12'!E16</f>
        <v>Кривоносов Роман</v>
      </c>
      <c r="E94" s="232">
        <f>'12'!D16</f>
        <v>5397</v>
      </c>
    </row>
    <row r="95" spans="1:5" ht="12.75">
      <c r="A95" s="114">
        <v>27</v>
      </c>
      <c r="B95" s="231">
        <f>'11'!H44</f>
        <v>5225</v>
      </c>
      <c r="C95" s="116" t="str">
        <f>'11'!I44</f>
        <v>Яровиков Даниил</v>
      </c>
      <c r="D95" s="117" t="str">
        <f>'12'!I21</f>
        <v>Хафизов Булат</v>
      </c>
      <c r="E95" s="232">
        <f>'12'!H21</f>
        <v>4556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B92" sqref="B92"/>
    </sheetView>
  </sheetViews>
  <sheetFormatPr defaultColWidth="9.00390625" defaultRowHeight="12.75"/>
  <cols>
    <col min="1" max="1" width="5.75390625" style="8" customWidth="1"/>
    <col min="2" max="2" width="37.875" style="8" customWidth="1"/>
    <col min="3" max="3" width="9.125" style="8" customWidth="1"/>
    <col min="4" max="4" width="24.75390625" style="8" customWidth="1"/>
    <col min="5" max="5" width="1.75390625" style="8" customWidth="1"/>
    <col min="6" max="6" width="4.875" style="8" customWidth="1"/>
    <col min="7" max="7" width="12.75390625" style="8" bestFit="1" customWidth="1"/>
    <col min="8" max="8" width="17.375" style="8" bestFit="1" customWidth="1"/>
    <col min="9" max="9" width="7.125" style="8" customWidth="1"/>
    <col min="10" max="16384" width="9.125" style="8" customWidth="1"/>
  </cols>
  <sheetData>
    <row r="1" spans="1:10" ht="19.5">
      <c r="A1" s="119" t="s">
        <v>57</v>
      </c>
      <c r="B1" s="119"/>
      <c r="C1" s="119"/>
      <c r="D1" s="119"/>
      <c r="E1" s="119"/>
      <c r="F1" s="3">
        <v>28</v>
      </c>
      <c r="G1" s="4" t="s">
        <v>1</v>
      </c>
      <c r="H1" s="5" t="s">
        <v>70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2.75">
      <c r="A4" s="120"/>
      <c r="B4" s="120"/>
      <c r="C4" s="120"/>
      <c r="D4" s="120"/>
      <c r="E4" s="120"/>
      <c r="F4" s="120"/>
      <c r="G4" s="120"/>
      <c r="H4" s="120"/>
      <c r="I4" s="120"/>
      <c r="J4" s="121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122">
        <v>5386</v>
      </c>
      <c r="B7" s="83" t="s">
        <v>71</v>
      </c>
      <c r="C7" s="22">
        <v>1</v>
      </c>
      <c r="D7" s="23" t="str">
        <f>2!I12</f>
        <v>Якупов Вадим</v>
      </c>
      <c r="E7" s="16"/>
      <c r="F7" s="16"/>
      <c r="G7" s="16"/>
      <c r="H7" s="16"/>
      <c r="I7" s="16"/>
      <c r="J7" s="123"/>
    </row>
    <row r="8" spans="1:10" ht="18">
      <c r="A8" s="122">
        <v>5137</v>
      </c>
      <c r="B8" s="83" t="s">
        <v>72</v>
      </c>
      <c r="C8" s="22">
        <v>2</v>
      </c>
      <c r="D8" s="23" t="str">
        <f>2!I19</f>
        <v>Якупова Дина</v>
      </c>
      <c r="E8" s="16"/>
      <c r="F8" s="16"/>
      <c r="G8" s="16"/>
      <c r="H8" s="16"/>
      <c r="I8" s="16"/>
      <c r="J8" s="123"/>
    </row>
    <row r="9" spans="1:10" ht="18">
      <c r="A9" s="122">
        <v>5933</v>
      </c>
      <c r="B9" s="83" t="s">
        <v>73</v>
      </c>
      <c r="C9" s="22">
        <v>3</v>
      </c>
      <c r="D9" s="23" t="str">
        <f>2!I25</f>
        <v>Граф Анатолий</v>
      </c>
      <c r="E9" s="16"/>
      <c r="F9" s="16"/>
      <c r="G9" s="16"/>
      <c r="H9" s="16"/>
      <c r="I9" s="16"/>
      <c r="J9" s="123"/>
    </row>
    <row r="10" spans="1:10" ht="18">
      <c r="A10" s="122">
        <v>5235</v>
      </c>
      <c r="B10" s="83" t="s">
        <v>19</v>
      </c>
      <c r="C10" s="22">
        <v>4</v>
      </c>
      <c r="D10" s="23" t="str">
        <f>2!I28</f>
        <v>Басариев Ильгиз</v>
      </c>
      <c r="E10" s="16"/>
      <c r="F10" s="16"/>
      <c r="G10" s="16"/>
      <c r="H10" s="16"/>
      <c r="I10" s="16"/>
      <c r="J10" s="16"/>
    </row>
    <row r="11" spans="1:10" ht="18">
      <c r="A11" s="122">
        <v>6110</v>
      </c>
      <c r="B11" s="85" t="s">
        <v>42</v>
      </c>
      <c r="C11" s="22">
        <v>5</v>
      </c>
      <c r="D11" s="23" t="str">
        <f>2!I31</f>
        <v>Сафина Зилия</v>
      </c>
      <c r="E11" s="16"/>
      <c r="F11" s="16"/>
      <c r="G11" s="16"/>
      <c r="H11" s="16"/>
      <c r="I11" s="16"/>
      <c r="J11" s="16"/>
    </row>
    <row r="12" spans="1:10" ht="18">
      <c r="A12" s="122">
        <v>3572</v>
      </c>
      <c r="B12" s="83" t="s">
        <v>74</v>
      </c>
      <c r="C12" s="22">
        <v>6</v>
      </c>
      <c r="D12" s="23" t="str">
        <f>2!I33</f>
        <v>Петухова Надежда</v>
      </c>
      <c r="E12" s="16"/>
      <c r="F12" s="16"/>
      <c r="G12" s="16"/>
      <c r="H12" s="16"/>
      <c r="I12" s="16"/>
      <c r="J12" s="16"/>
    </row>
    <row r="13" spans="1:10" ht="18">
      <c r="A13" s="122">
        <v>491</v>
      </c>
      <c r="B13" s="83" t="s">
        <v>75</v>
      </c>
      <c r="C13" s="22">
        <v>7</v>
      </c>
      <c r="D13" s="23" t="str">
        <f>2!E33</f>
        <v>Тарараев Петр</v>
      </c>
      <c r="E13" s="16"/>
      <c r="F13" s="16"/>
      <c r="G13" s="16"/>
      <c r="H13" s="16"/>
      <c r="I13" s="16"/>
      <c r="J13" s="16"/>
    </row>
    <row r="14" spans="1:10" ht="18">
      <c r="A14" s="122"/>
      <c r="B14" s="83" t="s">
        <v>21</v>
      </c>
      <c r="C14" s="22">
        <v>8</v>
      </c>
      <c r="D14" s="23" t="str">
        <f>2!E35</f>
        <v>_</v>
      </c>
      <c r="E14" s="16"/>
      <c r="F14" s="16"/>
      <c r="G14" s="16"/>
      <c r="H14" s="16"/>
      <c r="I14" s="16"/>
      <c r="J14" s="16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A39" sqref="A39"/>
    </sheetView>
  </sheetViews>
  <sheetFormatPr defaultColWidth="9.00390625" defaultRowHeight="10.5" customHeight="1"/>
  <cols>
    <col min="1" max="1" width="4.75390625" style="126" customWidth="1"/>
    <col min="2" max="2" width="3.75390625" style="126" customWidth="1"/>
    <col min="3" max="3" width="25.75390625" style="126" customWidth="1"/>
    <col min="4" max="4" width="3.75390625" style="126" customWidth="1"/>
    <col min="5" max="5" width="17.75390625" style="126" customWidth="1"/>
    <col min="6" max="6" width="3.75390625" style="126" customWidth="1"/>
    <col min="7" max="7" width="17.75390625" style="126" customWidth="1"/>
    <col min="8" max="17" width="3.75390625" style="126" customWidth="1"/>
    <col min="18" max="16384" width="2.75390625" style="126" customWidth="1"/>
  </cols>
  <sheetData>
    <row r="1" spans="1:15" ht="18">
      <c r="A1" s="124" t="str">
        <f>CONCATENATE('с2'!A1," ",'с2'!F1,'с2'!G1," ",'с2'!H1," ",'с2'!I1)</f>
        <v>Открытый Кубок Республики Башкортостан 2016 - 28-й Этап. Вторая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ht="19.5">
      <c r="A2" s="127" t="str">
        <f>'с2'!A2</f>
        <v>Официальное республиканское спортивное соревнование</v>
      </c>
      <c r="B2" s="127"/>
      <c r="C2" s="127"/>
      <c r="D2" s="127"/>
      <c r="E2" s="29" t="str">
        <f>'с2'!C2</f>
        <v>НИКОЛАЙ СМИРНОВ</v>
      </c>
      <c r="F2" s="29"/>
      <c r="G2" s="29"/>
      <c r="H2" s="29"/>
      <c r="I2" s="29"/>
      <c r="J2" s="29"/>
      <c r="K2" s="29"/>
      <c r="L2" s="29"/>
      <c r="M2" s="29"/>
      <c r="N2" s="29"/>
      <c r="O2" s="128"/>
    </row>
    <row r="3" spans="1:15" ht="13.5">
      <c r="A3" s="30">
        <f>'с2'!A3</f>
        <v>42567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29"/>
    </row>
    <row r="5" spans="1:14" s="134" customFormat="1" ht="10.5" customHeight="1">
      <c r="A5" s="130">
        <v>1</v>
      </c>
      <c r="B5" s="131">
        <f>'с2'!A7</f>
        <v>5386</v>
      </c>
      <c r="C5" s="132" t="str">
        <f>'с2'!B7</f>
        <v>Якупов Вадим</v>
      </c>
      <c r="D5" s="133"/>
      <c r="E5" s="130"/>
      <c r="F5" s="130"/>
      <c r="G5" s="130"/>
      <c r="H5" s="130"/>
      <c r="I5" s="130"/>
      <c r="J5" s="126"/>
      <c r="K5" s="126"/>
      <c r="L5" s="126"/>
      <c r="M5" s="126"/>
      <c r="N5" s="126"/>
    </row>
    <row r="6" spans="1:14" s="134" customFormat="1" ht="10.5" customHeight="1">
      <c r="A6" s="130"/>
      <c r="B6" s="135"/>
      <c r="C6" s="136">
        <v>1</v>
      </c>
      <c r="D6" s="137">
        <v>5386</v>
      </c>
      <c r="E6" s="138" t="s">
        <v>71</v>
      </c>
      <c r="F6" s="139"/>
      <c r="G6" s="130"/>
      <c r="H6" s="130"/>
      <c r="I6" s="130"/>
      <c r="J6" s="126"/>
      <c r="K6" s="126"/>
      <c r="L6" s="126"/>
      <c r="M6" s="126"/>
      <c r="N6" s="126"/>
    </row>
    <row r="7" spans="1:14" s="134" customFormat="1" ht="10.5" customHeight="1">
      <c r="A7" s="130">
        <v>8</v>
      </c>
      <c r="B7" s="131">
        <f>'с2'!A14</f>
        <v>0</v>
      </c>
      <c r="C7" s="140" t="str">
        <f>'с2'!B14</f>
        <v>_</v>
      </c>
      <c r="D7" s="141"/>
      <c r="E7" s="136"/>
      <c r="F7" s="142"/>
      <c r="G7" s="130"/>
      <c r="H7" s="130"/>
      <c r="I7" s="130"/>
      <c r="J7" s="126"/>
      <c r="K7" s="126"/>
      <c r="L7" s="126"/>
      <c r="M7" s="126"/>
      <c r="N7" s="126"/>
    </row>
    <row r="8" spans="1:14" s="134" customFormat="1" ht="10.5" customHeight="1">
      <c r="A8" s="130"/>
      <c r="B8" s="135"/>
      <c r="C8" s="130"/>
      <c r="D8" s="135"/>
      <c r="E8" s="136">
        <v>5</v>
      </c>
      <c r="F8" s="137">
        <v>5386</v>
      </c>
      <c r="G8" s="138" t="s">
        <v>71</v>
      </c>
      <c r="H8" s="139"/>
      <c r="I8" s="130"/>
      <c r="J8" s="126"/>
      <c r="K8" s="126"/>
      <c r="L8" s="126"/>
      <c r="M8" s="126"/>
      <c r="N8" s="126"/>
    </row>
    <row r="9" spans="1:14" s="134" customFormat="1" ht="10.5" customHeight="1">
      <c r="A9" s="130">
        <v>5</v>
      </c>
      <c r="B9" s="131">
        <f>'с2'!A11</f>
        <v>6110</v>
      </c>
      <c r="C9" s="132" t="str">
        <f>'с2'!B11</f>
        <v>Басариев Ильгиз</v>
      </c>
      <c r="D9" s="143"/>
      <c r="E9" s="136"/>
      <c r="F9" s="141"/>
      <c r="G9" s="136"/>
      <c r="H9" s="139"/>
      <c r="I9" s="130"/>
      <c r="J9" s="126"/>
      <c r="K9" s="126"/>
      <c r="L9" s="126"/>
      <c r="M9" s="126"/>
      <c r="N9" s="126"/>
    </row>
    <row r="10" spans="1:14" s="134" customFormat="1" ht="10.5" customHeight="1">
      <c r="A10" s="130"/>
      <c r="B10" s="135"/>
      <c r="C10" s="136">
        <v>2</v>
      </c>
      <c r="D10" s="137">
        <v>6110</v>
      </c>
      <c r="E10" s="144" t="s">
        <v>42</v>
      </c>
      <c r="F10" s="145"/>
      <c r="G10" s="136"/>
      <c r="H10" s="139"/>
      <c r="I10" s="130"/>
      <c r="J10" s="126"/>
      <c r="K10" s="126"/>
      <c r="L10" s="126"/>
      <c r="M10" s="126"/>
      <c r="N10" s="126"/>
    </row>
    <row r="11" spans="1:14" s="134" customFormat="1" ht="10.5" customHeight="1">
      <c r="A11" s="130">
        <v>4</v>
      </c>
      <c r="B11" s="131">
        <f>'с2'!A10</f>
        <v>5235</v>
      </c>
      <c r="C11" s="140" t="str">
        <f>'с2'!B10</f>
        <v>Петухова Надежда</v>
      </c>
      <c r="D11" s="143"/>
      <c r="E11" s="130"/>
      <c r="F11" s="135"/>
      <c r="G11" s="136"/>
      <c r="H11" s="139"/>
      <c r="I11" s="130"/>
      <c r="J11" s="126"/>
      <c r="K11" s="126"/>
      <c r="L11" s="126"/>
      <c r="M11" s="126"/>
      <c r="N11" s="126"/>
    </row>
    <row r="12" spans="1:14" s="134" customFormat="1" ht="10.5" customHeight="1">
      <c r="A12" s="130"/>
      <c r="B12" s="135"/>
      <c r="C12" s="130"/>
      <c r="D12" s="135"/>
      <c r="E12" s="130"/>
      <c r="F12" s="135"/>
      <c r="G12" s="136">
        <v>7</v>
      </c>
      <c r="H12" s="137">
        <v>5386</v>
      </c>
      <c r="I12" s="146" t="s">
        <v>71</v>
      </c>
      <c r="J12" s="146"/>
      <c r="K12" s="146"/>
      <c r="L12" s="146"/>
      <c r="M12" s="146"/>
      <c r="N12" s="146"/>
    </row>
    <row r="13" spans="1:14" s="134" customFormat="1" ht="10.5" customHeight="1">
      <c r="A13" s="130">
        <v>3</v>
      </c>
      <c r="B13" s="131">
        <f>'с2'!A9</f>
        <v>5933</v>
      </c>
      <c r="C13" s="132" t="str">
        <f>'с2'!B9</f>
        <v>Якупова Дина</v>
      </c>
      <c r="D13" s="143"/>
      <c r="E13" s="130"/>
      <c r="F13" s="135"/>
      <c r="G13" s="136"/>
      <c r="H13" s="143"/>
      <c r="I13" s="147"/>
      <c r="J13" s="148"/>
      <c r="K13" s="147"/>
      <c r="L13" s="148"/>
      <c r="M13" s="148"/>
      <c r="N13" s="149" t="s">
        <v>22</v>
      </c>
    </row>
    <row r="14" spans="1:14" s="134" customFormat="1" ht="10.5" customHeight="1">
      <c r="A14" s="130"/>
      <c r="B14" s="135"/>
      <c r="C14" s="136">
        <v>3</v>
      </c>
      <c r="D14" s="137">
        <v>5933</v>
      </c>
      <c r="E14" s="138" t="s">
        <v>73</v>
      </c>
      <c r="F14" s="143"/>
      <c r="G14" s="136"/>
      <c r="H14" s="143"/>
      <c r="I14" s="147"/>
      <c r="J14" s="148"/>
      <c r="K14" s="147"/>
      <c r="L14" s="148"/>
      <c r="M14" s="148"/>
      <c r="N14" s="147"/>
    </row>
    <row r="15" spans="1:14" s="134" customFormat="1" ht="10.5" customHeight="1">
      <c r="A15" s="130">
        <v>6</v>
      </c>
      <c r="B15" s="131">
        <f>'с2'!A12</f>
        <v>3572</v>
      </c>
      <c r="C15" s="140" t="str">
        <f>'с2'!B12</f>
        <v>Сафина Зилия</v>
      </c>
      <c r="D15" s="141"/>
      <c r="E15" s="136"/>
      <c r="F15" s="145"/>
      <c r="G15" s="136"/>
      <c r="H15" s="143"/>
      <c r="I15" s="147"/>
      <c r="J15" s="148"/>
      <c r="K15" s="147"/>
      <c r="L15" s="148"/>
      <c r="M15" s="148"/>
      <c r="N15" s="147"/>
    </row>
    <row r="16" spans="1:14" s="134" customFormat="1" ht="10.5" customHeight="1">
      <c r="A16" s="130"/>
      <c r="B16" s="135"/>
      <c r="C16" s="130"/>
      <c r="D16" s="135"/>
      <c r="E16" s="136">
        <v>6</v>
      </c>
      <c r="F16" s="137">
        <v>5933</v>
      </c>
      <c r="G16" s="144" t="s">
        <v>73</v>
      </c>
      <c r="H16" s="143"/>
      <c r="I16" s="147"/>
      <c r="J16" s="148"/>
      <c r="K16" s="147"/>
      <c r="L16" s="148"/>
      <c r="M16" s="148"/>
      <c r="N16" s="147"/>
    </row>
    <row r="17" spans="1:14" s="134" customFormat="1" ht="10.5" customHeight="1">
      <c r="A17" s="130">
        <v>7</v>
      </c>
      <c r="B17" s="131">
        <f>'с2'!A13</f>
        <v>491</v>
      </c>
      <c r="C17" s="132" t="str">
        <f>'с2'!B13</f>
        <v>Тарараев Петр</v>
      </c>
      <c r="D17" s="143"/>
      <c r="E17" s="136"/>
      <c r="F17" s="143"/>
      <c r="G17" s="130"/>
      <c r="H17" s="135"/>
      <c r="I17" s="147"/>
      <c r="J17" s="148"/>
      <c r="K17" s="147"/>
      <c r="L17" s="148"/>
      <c r="M17" s="148"/>
      <c r="N17" s="147"/>
    </row>
    <row r="18" spans="1:14" s="134" customFormat="1" ht="10.5" customHeight="1">
      <c r="A18" s="130"/>
      <c r="B18" s="135"/>
      <c r="C18" s="136">
        <v>4</v>
      </c>
      <c r="D18" s="137">
        <v>5137</v>
      </c>
      <c r="E18" s="144" t="s">
        <v>72</v>
      </c>
      <c r="F18" s="143"/>
      <c r="G18" s="130"/>
      <c r="H18" s="135"/>
      <c r="I18" s="147"/>
      <c r="J18" s="148"/>
      <c r="K18" s="147"/>
      <c r="L18" s="148"/>
      <c r="M18" s="148"/>
      <c r="N18" s="147"/>
    </row>
    <row r="19" spans="1:14" s="134" customFormat="1" ht="10.5" customHeight="1">
      <c r="A19" s="130">
        <v>2</v>
      </c>
      <c r="B19" s="131">
        <f>'с2'!A8</f>
        <v>5137</v>
      </c>
      <c r="C19" s="140" t="str">
        <f>'с2'!B8</f>
        <v>Граф Анатолий</v>
      </c>
      <c r="D19" s="143"/>
      <c r="E19" s="130"/>
      <c r="F19" s="135"/>
      <c r="G19" s="130">
        <v>-7</v>
      </c>
      <c r="H19" s="150">
        <f>IF(H12=F8,F16,IF(H12=F16,F8,0))</f>
        <v>5933</v>
      </c>
      <c r="I19" s="151" t="str">
        <f>IF(I12=G8,G16,IF(I12=G16,G8,0))</f>
        <v>Якупова Дина</v>
      </c>
      <c r="J19" s="151"/>
      <c r="K19" s="151"/>
      <c r="L19" s="151"/>
      <c r="M19" s="151"/>
      <c r="N19" s="151"/>
    </row>
    <row r="20" spans="1:14" s="134" customFormat="1" ht="10.5" customHeight="1">
      <c r="A20" s="130"/>
      <c r="B20" s="135"/>
      <c r="C20" s="130"/>
      <c r="D20" s="135"/>
      <c r="E20" s="130"/>
      <c r="F20" s="135"/>
      <c r="G20" s="130"/>
      <c r="H20" s="135"/>
      <c r="I20" s="152"/>
      <c r="J20" s="126"/>
      <c r="K20" s="152"/>
      <c r="L20" s="126"/>
      <c r="M20" s="126"/>
      <c r="N20" s="153" t="s">
        <v>23</v>
      </c>
    </row>
    <row r="21" spans="1:14" s="134" customFormat="1" ht="10.5" customHeight="1">
      <c r="A21" s="130">
        <v>-1</v>
      </c>
      <c r="B21" s="154">
        <f>IF(D6=B5,B7,IF(D6=B7,B5,0))</f>
        <v>0</v>
      </c>
      <c r="C21" s="151" t="str">
        <f>IF(E6=C5,C7,IF(E6=C7,C5,0))</f>
        <v>_</v>
      </c>
      <c r="D21" s="155"/>
      <c r="E21" s="130"/>
      <c r="F21" s="135"/>
      <c r="G21" s="130"/>
      <c r="H21" s="135"/>
      <c r="I21" s="152"/>
      <c r="J21" s="126"/>
      <c r="K21" s="152"/>
      <c r="L21" s="126"/>
      <c r="M21" s="126"/>
      <c r="N21" s="152"/>
    </row>
    <row r="22" spans="1:14" s="134" customFormat="1" ht="10.5" customHeight="1">
      <c r="A22" s="130"/>
      <c r="B22" s="135"/>
      <c r="C22" s="156">
        <v>8</v>
      </c>
      <c r="D22" s="137">
        <v>5235</v>
      </c>
      <c r="E22" s="138" t="s">
        <v>19</v>
      </c>
      <c r="F22" s="143"/>
      <c r="G22" s="130"/>
      <c r="H22" s="135"/>
      <c r="I22" s="152"/>
      <c r="J22" s="126"/>
      <c r="K22" s="152"/>
      <c r="L22" s="126"/>
      <c r="M22" s="126"/>
      <c r="N22" s="152"/>
    </row>
    <row r="23" spans="1:14" s="134" customFormat="1" ht="10.5" customHeight="1">
      <c r="A23" s="130">
        <v>-2</v>
      </c>
      <c r="B23" s="154">
        <f>IF(D10=B9,B11,IF(D10=B11,B9,0))</f>
        <v>5235</v>
      </c>
      <c r="C23" s="157" t="str">
        <f>IF(E10=C9,C11,IF(E10=C11,C9,0))</f>
        <v>Петухова Надежда</v>
      </c>
      <c r="D23" s="158"/>
      <c r="E23" s="156">
        <v>10</v>
      </c>
      <c r="F23" s="137">
        <v>5137</v>
      </c>
      <c r="G23" s="138" t="s">
        <v>72</v>
      </c>
      <c r="H23" s="143"/>
      <c r="I23" s="152"/>
      <c r="J23" s="126"/>
      <c r="K23" s="152"/>
      <c r="L23" s="126"/>
      <c r="M23" s="126"/>
      <c r="N23" s="152"/>
    </row>
    <row r="24" spans="1:14" s="134" customFormat="1" ht="10.5" customHeight="1">
      <c r="A24" s="130"/>
      <c r="B24" s="135"/>
      <c r="C24" s="130">
        <v>-6</v>
      </c>
      <c r="D24" s="150">
        <f>IF(F16=D14,D18,IF(F16=D18,D14,0))</f>
        <v>5137</v>
      </c>
      <c r="E24" s="157" t="str">
        <f>IF(G16=E14,E18,IF(G16=E18,E14,0))</f>
        <v>Граф Анатолий</v>
      </c>
      <c r="F24" s="158"/>
      <c r="G24" s="156"/>
      <c r="H24" s="143"/>
      <c r="I24" s="152"/>
      <c r="J24" s="126"/>
      <c r="K24" s="152"/>
      <c r="L24" s="126"/>
      <c r="M24" s="126"/>
      <c r="N24" s="152"/>
    </row>
    <row r="25" spans="1:14" s="134" customFormat="1" ht="10.5" customHeight="1">
      <c r="A25" s="130">
        <v>-3</v>
      </c>
      <c r="B25" s="154">
        <f>IF(D14=B13,B15,IF(D14=B15,B13,0))</f>
        <v>3572</v>
      </c>
      <c r="C25" s="151" t="str">
        <f>IF(E14=C13,C15,IF(E14=C15,C13,0))</f>
        <v>Сафина Зилия</v>
      </c>
      <c r="D25" s="155"/>
      <c r="E25" s="130"/>
      <c r="F25" s="135"/>
      <c r="G25" s="136">
        <v>12</v>
      </c>
      <c r="H25" s="137">
        <v>5137</v>
      </c>
      <c r="I25" s="146" t="s">
        <v>72</v>
      </c>
      <c r="J25" s="146"/>
      <c r="K25" s="146"/>
      <c r="L25" s="146"/>
      <c r="M25" s="146"/>
      <c r="N25" s="146"/>
    </row>
    <row r="26" spans="1:14" s="134" customFormat="1" ht="10.5" customHeight="1">
      <c r="A26" s="130"/>
      <c r="B26" s="135"/>
      <c r="C26" s="156">
        <v>9</v>
      </c>
      <c r="D26" s="137">
        <v>3572</v>
      </c>
      <c r="E26" s="138" t="s">
        <v>74</v>
      </c>
      <c r="F26" s="143"/>
      <c r="G26" s="136"/>
      <c r="H26" s="143"/>
      <c r="I26" s="152"/>
      <c r="J26" s="126"/>
      <c r="K26" s="152"/>
      <c r="L26" s="126"/>
      <c r="M26" s="126"/>
      <c r="N26" s="153" t="s">
        <v>24</v>
      </c>
    </row>
    <row r="27" spans="1:14" s="134" customFormat="1" ht="10.5" customHeight="1">
      <c r="A27" s="130">
        <v>-4</v>
      </c>
      <c r="B27" s="154">
        <f>IF(D18=B17,B19,IF(D18=B19,B17,0))</f>
        <v>491</v>
      </c>
      <c r="C27" s="157" t="str">
        <f>IF(E18=C17,C19,IF(E18=C19,C17,0))</f>
        <v>Тарараев Петр</v>
      </c>
      <c r="D27" s="158"/>
      <c r="E27" s="156">
        <v>11</v>
      </c>
      <c r="F27" s="137">
        <v>6110</v>
      </c>
      <c r="G27" s="144" t="s">
        <v>42</v>
      </c>
      <c r="H27" s="143"/>
      <c r="I27" s="152"/>
      <c r="J27" s="126"/>
      <c r="K27" s="152"/>
      <c r="L27" s="126"/>
      <c r="M27" s="126"/>
      <c r="N27" s="152"/>
    </row>
    <row r="28" spans="1:14" s="134" customFormat="1" ht="10.5" customHeight="1">
      <c r="A28" s="130"/>
      <c r="B28" s="159"/>
      <c r="C28" s="130">
        <v>-5</v>
      </c>
      <c r="D28" s="150">
        <f>IF(F8=D6,D10,IF(F8=D10,D6,0))</f>
        <v>6110</v>
      </c>
      <c r="E28" s="157" t="str">
        <f>IF(G8=E6,E10,IF(G8=E10,E6,0))</f>
        <v>Басариев Ильгиз</v>
      </c>
      <c r="F28" s="155"/>
      <c r="G28" s="130">
        <v>-12</v>
      </c>
      <c r="H28" s="150">
        <f>IF(H25=F23,F27,IF(H25=F27,F23,0))</f>
        <v>6110</v>
      </c>
      <c r="I28" s="151" t="str">
        <f>IF(I25=G23,G27,IF(I25=G27,G23,0))</f>
        <v>Басариев Ильгиз</v>
      </c>
      <c r="J28" s="151"/>
      <c r="K28" s="151"/>
      <c r="L28" s="151"/>
      <c r="M28" s="151"/>
      <c r="N28" s="151"/>
    </row>
    <row r="29" spans="1:14" s="134" customFormat="1" ht="10.5" customHeight="1">
      <c r="A29" s="130"/>
      <c r="B29" s="159"/>
      <c r="C29" s="130"/>
      <c r="D29" s="160"/>
      <c r="E29" s="130"/>
      <c r="F29" s="135"/>
      <c r="G29" s="130"/>
      <c r="H29" s="135"/>
      <c r="I29" s="152"/>
      <c r="J29" s="126"/>
      <c r="K29" s="152"/>
      <c r="L29" s="126"/>
      <c r="M29" s="126"/>
      <c r="N29" s="153" t="s">
        <v>25</v>
      </c>
    </row>
    <row r="30" spans="1:14" s="134" customFormat="1" ht="10.5" customHeight="1">
      <c r="A30" s="130"/>
      <c r="B30" s="159"/>
      <c r="C30" s="130"/>
      <c r="D30" s="160"/>
      <c r="E30" s="130">
        <v>-10</v>
      </c>
      <c r="F30" s="150">
        <f>IF(F23=D22,D24,IF(F23=D24,D22,0))</f>
        <v>5235</v>
      </c>
      <c r="G30" s="151" t="str">
        <f>IF(G23=E22,E24,IF(G23=E24,E22,0))</f>
        <v>Петухова Надежда</v>
      </c>
      <c r="H30" s="155"/>
      <c r="I30" s="152"/>
      <c r="J30" s="126"/>
      <c r="K30" s="152"/>
      <c r="L30" s="126"/>
      <c r="M30" s="126"/>
      <c r="N30" s="152"/>
    </row>
    <row r="31" spans="1:14" s="134" customFormat="1" ht="10.5" customHeight="1">
      <c r="A31" s="130"/>
      <c r="B31" s="159"/>
      <c r="C31" s="130"/>
      <c r="D31" s="160"/>
      <c r="E31" s="130"/>
      <c r="F31" s="143"/>
      <c r="G31" s="136">
        <v>13</v>
      </c>
      <c r="H31" s="137">
        <v>3572</v>
      </c>
      <c r="I31" s="146" t="s">
        <v>74</v>
      </c>
      <c r="J31" s="146"/>
      <c r="K31" s="146"/>
      <c r="L31" s="146"/>
      <c r="M31" s="146"/>
      <c r="N31" s="146"/>
    </row>
    <row r="32" spans="1:14" s="134" customFormat="1" ht="10.5" customHeight="1">
      <c r="A32" s="130">
        <v>-8</v>
      </c>
      <c r="B32" s="150">
        <f>IF(D22=B21,B23,IF(D22=B23,B21,0))</f>
        <v>0</v>
      </c>
      <c r="C32" s="151" t="str">
        <f>IF(E22=C21,C23,IF(E22=C23,C21,0))</f>
        <v>_</v>
      </c>
      <c r="D32" s="161"/>
      <c r="E32" s="130">
        <v>-11</v>
      </c>
      <c r="F32" s="150">
        <f>IF(F27=D26,D28,IF(F27=D28,D26,0))</f>
        <v>3572</v>
      </c>
      <c r="G32" s="157" t="str">
        <f>IF(G27=E26,E28,IF(G27=E28,E26,0))</f>
        <v>Сафина Зилия</v>
      </c>
      <c r="H32" s="155"/>
      <c r="I32" s="152"/>
      <c r="J32" s="126"/>
      <c r="K32" s="152"/>
      <c r="L32" s="126"/>
      <c r="M32" s="126"/>
      <c r="N32" s="153" t="s">
        <v>26</v>
      </c>
    </row>
    <row r="33" spans="1:14" s="134" customFormat="1" ht="10.5" customHeight="1">
      <c r="A33" s="130"/>
      <c r="B33" s="159"/>
      <c r="C33" s="136">
        <v>14</v>
      </c>
      <c r="D33" s="137">
        <v>491</v>
      </c>
      <c r="E33" s="146" t="s">
        <v>75</v>
      </c>
      <c r="F33" s="162"/>
      <c r="G33" s="130">
        <v>-13</v>
      </c>
      <c r="H33" s="150">
        <f>IF(H31=F30,F32,IF(H31=F32,F30,0))</f>
        <v>5235</v>
      </c>
      <c r="I33" s="151" t="str">
        <f>IF(I31=G30,G32,IF(I31=G32,G30,0))</f>
        <v>Петухова Надежда</v>
      </c>
      <c r="J33" s="151"/>
      <c r="K33" s="151"/>
      <c r="L33" s="151"/>
      <c r="M33" s="151"/>
      <c r="N33" s="151"/>
    </row>
    <row r="34" spans="1:14" s="134" customFormat="1" ht="10.5" customHeight="1">
      <c r="A34" s="130">
        <v>-9</v>
      </c>
      <c r="B34" s="150">
        <f>IF(D26=B25,B27,IF(D26=B27,B25,0))</f>
        <v>491</v>
      </c>
      <c r="C34" s="157" t="str">
        <f>IF(E26=C25,C27,IF(E26=C27,C25,0))</f>
        <v>Тарараев Петр</v>
      </c>
      <c r="D34" s="161"/>
      <c r="E34" s="153" t="s">
        <v>29</v>
      </c>
      <c r="F34" s="163"/>
      <c r="G34" s="130"/>
      <c r="H34" s="164"/>
      <c r="I34" s="152"/>
      <c r="J34" s="126"/>
      <c r="K34" s="152"/>
      <c r="L34" s="126"/>
      <c r="M34" s="126"/>
      <c r="N34" s="153" t="s">
        <v>27</v>
      </c>
    </row>
    <row r="35" spans="1:14" s="134" customFormat="1" ht="10.5" customHeight="1">
      <c r="A35" s="130"/>
      <c r="B35" s="130"/>
      <c r="C35" s="130">
        <v>-14</v>
      </c>
      <c r="D35" s="150">
        <f>IF(D33=B32,B34,IF(D33=B34,B32,0))</f>
        <v>0</v>
      </c>
      <c r="E35" s="151" t="str">
        <f>IF(E33=C32,C34,IF(E33=C34,C32,0))</f>
        <v>_</v>
      </c>
      <c r="F35" s="165"/>
      <c r="G35" s="166"/>
      <c r="H35" s="166"/>
      <c r="I35" s="166"/>
      <c r="J35" s="166"/>
      <c r="K35" s="166"/>
      <c r="L35" s="166"/>
      <c r="M35" s="126"/>
      <c r="N35" s="126"/>
    </row>
    <row r="36" spans="1:14" s="134" customFormat="1" ht="10.5" customHeight="1">
      <c r="A36" s="130"/>
      <c r="B36" s="130"/>
      <c r="C36" s="130"/>
      <c r="D36" s="130"/>
      <c r="E36" s="153" t="s">
        <v>31</v>
      </c>
      <c r="F36" s="163"/>
      <c r="G36" s="130"/>
      <c r="H36" s="130"/>
      <c r="I36" s="152"/>
      <c r="J36" s="126"/>
      <c r="K36" s="126"/>
      <c r="L36" s="126"/>
      <c r="M36" s="126"/>
      <c r="N36" s="126"/>
    </row>
    <row r="37" spans="1:17" ht="10.5" customHeight="1">
      <c r="A37" s="134"/>
      <c r="B37" s="134"/>
      <c r="C37" s="134"/>
      <c r="D37" s="134"/>
      <c r="E37" s="134"/>
      <c r="F37" s="167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10.5" customHeight="1">
      <c r="A38" s="134"/>
      <c r="B38" s="134"/>
      <c r="C38" s="134"/>
      <c r="D38" s="134"/>
      <c r="E38" s="134"/>
      <c r="F38" s="167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ht="10.5" customHeight="1">
      <c r="A39" s="134"/>
      <c r="B39" s="134"/>
      <c r="C39" s="134"/>
      <c r="D39" s="134"/>
      <c r="E39" s="134"/>
      <c r="F39" s="167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10.5" customHeight="1">
      <c r="A40" s="134"/>
      <c r="B40" s="134"/>
      <c r="C40" s="134"/>
      <c r="D40" s="134"/>
      <c r="E40" s="134"/>
      <c r="F40" s="167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ht="10.5" customHeight="1">
      <c r="A41" s="134"/>
      <c r="B41" s="134"/>
      <c r="C41" s="134"/>
      <c r="D41" s="134"/>
      <c r="E41" s="134"/>
      <c r="F41" s="167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ht="10.5" customHeight="1">
      <c r="A42" s="134"/>
      <c r="B42" s="134"/>
      <c r="C42" s="134"/>
      <c r="D42" s="134"/>
      <c r="E42" s="134"/>
      <c r="F42" s="167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ht="10.5" customHeight="1">
      <c r="A43" s="134"/>
      <c r="B43" s="134"/>
      <c r="C43" s="134"/>
      <c r="D43" s="134"/>
      <c r="E43" s="134"/>
      <c r="F43" s="167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10.5" customHeight="1">
      <c r="A44" s="134"/>
      <c r="B44" s="134"/>
      <c r="C44" s="134"/>
      <c r="D44" s="134"/>
      <c r="E44" s="134"/>
      <c r="F44" s="167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0.5" customHeight="1">
      <c r="A45" s="134"/>
      <c r="B45" s="134"/>
      <c r="C45" s="134"/>
      <c r="D45" s="134"/>
      <c r="E45" s="134"/>
      <c r="F45" s="167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ht="10.5" customHeight="1">
      <c r="A46" s="134"/>
      <c r="B46" s="134"/>
      <c r="C46" s="134"/>
      <c r="D46" s="134"/>
      <c r="E46" s="134"/>
      <c r="F46" s="167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ht="10.5" customHeight="1">
      <c r="F47" s="168"/>
    </row>
    <row r="48" ht="10.5" customHeight="1">
      <c r="F48" s="168"/>
    </row>
  </sheetData>
  <sheetProtection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7">
      <selection activeCell="A39" sqref="A39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69" t="s">
        <v>40</v>
      </c>
      <c r="E1" s="169"/>
    </row>
    <row r="2" spans="1:5" ht="12.75">
      <c r="A2" s="114">
        <v>1</v>
      </c>
      <c r="B2" s="115">
        <f>2!D6</f>
        <v>5386</v>
      </c>
      <c r="C2" s="116" t="str">
        <f>2!E6</f>
        <v>Якупов Вадим</v>
      </c>
      <c r="D2" s="117" t="str">
        <f>2!C21</f>
        <v>_</v>
      </c>
      <c r="E2" s="118">
        <f>2!B21</f>
        <v>0</v>
      </c>
    </row>
    <row r="3" spans="1:13" ht="12.75">
      <c r="A3" s="114">
        <v>8</v>
      </c>
      <c r="B3" s="115">
        <f>2!D22</f>
        <v>5235</v>
      </c>
      <c r="C3" s="116" t="str">
        <f>2!E22</f>
        <v>Петухова Надежда</v>
      </c>
      <c r="D3" s="117" t="str">
        <f>2!C32</f>
        <v>_</v>
      </c>
      <c r="E3" s="118">
        <f>2!B32</f>
        <v>0</v>
      </c>
      <c r="M3" s="170"/>
    </row>
    <row r="4" spans="1:5" ht="12.75">
      <c r="A4" s="114">
        <v>14</v>
      </c>
      <c r="B4" s="115">
        <f>2!D33</f>
        <v>491</v>
      </c>
      <c r="C4" s="116" t="str">
        <f>2!E33</f>
        <v>Тарараев Петр</v>
      </c>
      <c r="D4" s="117" t="str">
        <f>2!E35</f>
        <v>_</v>
      </c>
      <c r="E4" s="118">
        <f>2!D35</f>
        <v>0</v>
      </c>
    </row>
    <row r="5" spans="1:5" ht="12.75">
      <c r="A5" s="114">
        <v>2</v>
      </c>
      <c r="B5" s="115">
        <f>2!D10</f>
        <v>6110</v>
      </c>
      <c r="C5" s="116" t="str">
        <f>2!E10</f>
        <v>Басариев Ильгиз</v>
      </c>
      <c r="D5" s="117" t="str">
        <f>2!C23</f>
        <v>Петухова Надежда</v>
      </c>
      <c r="E5" s="118">
        <f>2!B23</f>
        <v>5235</v>
      </c>
    </row>
    <row r="6" spans="1:5" ht="12.75">
      <c r="A6" s="114">
        <v>11</v>
      </c>
      <c r="B6" s="115">
        <f>2!F27</f>
        <v>6110</v>
      </c>
      <c r="C6" s="116" t="str">
        <f>2!G27</f>
        <v>Басариев Ильгиз</v>
      </c>
      <c r="D6" s="117" t="str">
        <f>2!G32</f>
        <v>Сафина Зилия</v>
      </c>
      <c r="E6" s="118">
        <f>2!F32</f>
        <v>3572</v>
      </c>
    </row>
    <row r="7" spans="1:5" ht="12.75">
      <c r="A7" s="114">
        <v>12</v>
      </c>
      <c r="B7" s="115">
        <f>2!H25</f>
        <v>5137</v>
      </c>
      <c r="C7" s="116" t="str">
        <f>2!I25</f>
        <v>Граф Анатолий</v>
      </c>
      <c r="D7" s="117" t="str">
        <f>2!I28</f>
        <v>Басариев Ильгиз</v>
      </c>
      <c r="E7" s="118">
        <f>2!H28</f>
        <v>6110</v>
      </c>
    </row>
    <row r="8" spans="1:5" ht="12.75">
      <c r="A8" s="114">
        <v>10</v>
      </c>
      <c r="B8" s="115">
        <f>2!F23</f>
        <v>5137</v>
      </c>
      <c r="C8" s="116" t="str">
        <f>2!G23</f>
        <v>Граф Анатолий</v>
      </c>
      <c r="D8" s="117" t="str">
        <f>2!G30</f>
        <v>Петухова Надежда</v>
      </c>
      <c r="E8" s="118">
        <f>2!F30</f>
        <v>5235</v>
      </c>
    </row>
    <row r="9" spans="1:5" ht="12.75">
      <c r="A9" s="114">
        <v>4</v>
      </c>
      <c r="B9" s="115">
        <f>2!D18</f>
        <v>5137</v>
      </c>
      <c r="C9" s="116" t="str">
        <f>2!E18</f>
        <v>Граф Анатолий</v>
      </c>
      <c r="D9" s="117" t="str">
        <f>2!C27</f>
        <v>Тарараев Петр</v>
      </c>
      <c r="E9" s="118">
        <f>2!B27</f>
        <v>491</v>
      </c>
    </row>
    <row r="10" spans="1:5" ht="12.75">
      <c r="A10" s="114">
        <v>13</v>
      </c>
      <c r="B10" s="115">
        <f>2!H31</f>
        <v>3572</v>
      </c>
      <c r="C10" s="116" t="str">
        <f>2!I31</f>
        <v>Сафина Зилия</v>
      </c>
      <c r="D10" s="117" t="str">
        <f>2!I33</f>
        <v>Петухова Надежда</v>
      </c>
      <c r="E10" s="118">
        <f>2!H33</f>
        <v>5235</v>
      </c>
    </row>
    <row r="11" spans="1:5" ht="12.75">
      <c r="A11" s="114">
        <v>9</v>
      </c>
      <c r="B11" s="115">
        <f>2!D26</f>
        <v>3572</v>
      </c>
      <c r="C11" s="116" t="str">
        <f>2!E26</f>
        <v>Сафина Зилия</v>
      </c>
      <c r="D11" s="117" t="str">
        <f>2!C34</f>
        <v>Тарараев Петр</v>
      </c>
      <c r="E11" s="118">
        <f>2!B34</f>
        <v>491</v>
      </c>
    </row>
    <row r="12" spans="1:5" ht="12.75">
      <c r="A12" s="114">
        <v>5</v>
      </c>
      <c r="B12" s="115">
        <f>2!F8</f>
        <v>5386</v>
      </c>
      <c r="C12" s="116" t="str">
        <f>2!G8</f>
        <v>Якупов Вадим</v>
      </c>
      <c r="D12" s="117" t="str">
        <f>2!E28</f>
        <v>Басариев Ильгиз</v>
      </c>
      <c r="E12" s="118">
        <f>2!D28</f>
        <v>6110</v>
      </c>
    </row>
    <row r="13" spans="1:5" ht="12.75">
      <c r="A13" s="114">
        <v>7</v>
      </c>
      <c r="B13" s="115">
        <f>2!H12</f>
        <v>5386</v>
      </c>
      <c r="C13" s="116" t="str">
        <f>2!I12</f>
        <v>Якупов Вадим</v>
      </c>
      <c r="D13" s="117" t="str">
        <f>2!I19</f>
        <v>Якупова Дина</v>
      </c>
      <c r="E13" s="118">
        <f>2!H19</f>
        <v>5933</v>
      </c>
    </row>
    <row r="14" spans="1:5" ht="12.75">
      <c r="A14" s="114">
        <v>6</v>
      </c>
      <c r="B14" s="115">
        <f>2!F16</f>
        <v>5933</v>
      </c>
      <c r="C14" s="116" t="str">
        <f>2!G16</f>
        <v>Якупова Дина</v>
      </c>
      <c r="D14" s="117" t="str">
        <f>2!E24</f>
        <v>Граф Анатолий</v>
      </c>
      <c r="E14" s="118">
        <f>2!D24</f>
        <v>5137</v>
      </c>
    </row>
    <row r="15" spans="1:5" ht="12.75">
      <c r="A15" s="114">
        <v>3</v>
      </c>
      <c r="B15" s="115">
        <f>2!D14</f>
        <v>5933</v>
      </c>
      <c r="C15" s="116" t="str">
        <f>2!E14</f>
        <v>Якупова Дина</v>
      </c>
      <c r="D15" s="117" t="str">
        <f>2!C25</f>
        <v>Сафина Зилия</v>
      </c>
      <c r="E15" s="118">
        <f>2!B25</f>
        <v>3572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D111" sqref="D111"/>
    </sheetView>
  </sheetViews>
  <sheetFormatPr defaultColWidth="9.00390625" defaultRowHeight="12.75"/>
  <cols>
    <col min="1" max="1" width="5.75390625" style="8" customWidth="1"/>
    <col min="2" max="2" width="37.875" style="8" customWidth="1"/>
    <col min="3" max="3" width="9.125" style="8" customWidth="1"/>
    <col min="4" max="4" width="24.75390625" style="8" customWidth="1"/>
    <col min="5" max="5" width="1.75390625" style="8" customWidth="1"/>
    <col min="6" max="6" width="4.875" style="8" customWidth="1"/>
    <col min="7" max="7" width="12.75390625" style="8" bestFit="1" customWidth="1"/>
    <col min="8" max="8" width="17.375" style="8" bestFit="1" customWidth="1"/>
    <col min="9" max="9" width="7.125" style="8" customWidth="1"/>
    <col min="10" max="16384" width="9.125" style="8" customWidth="1"/>
  </cols>
  <sheetData>
    <row r="1" spans="1:10" ht="19.5">
      <c r="A1" s="119" t="s">
        <v>57</v>
      </c>
      <c r="B1" s="119"/>
      <c r="C1" s="119"/>
      <c r="D1" s="119"/>
      <c r="E1" s="119"/>
      <c r="F1" s="3">
        <v>28</v>
      </c>
      <c r="G1" s="4" t="s">
        <v>1</v>
      </c>
      <c r="H1" s="5" t="s">
        <v>63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42568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2.75">
      <c r="A4" s="120"/>
      <c r="B4" s="120"/>
      <c r="C4" s="120"/>
      <c r="D4" s="120"/>
      <c r="E4" s="120"/>
      <c r="F4" s="120"/>
      <c r="G4" s="120"/>
      <c r="H4" s="120"/>
      <c r="I4" s="120"/>
      <c r="J4" s="121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122">
        <v>1787</v>
      </c>
      <c r="B7" s="85" t="s">
        <v>64</v>
      </c>
      <c r="C7" s="22">
        <v>1</v>
      </c>
      <c r="D7" s="23" t="str">
        <f>3!I12</f>
        <v>Басариев Ильгиз</v>
      </c>
      <c r="E7" s="16"/>
      <c r="F7" s="16"/>
      <c r="G7" s="16"/>
      <c r="H7" s="16"/>
      <c r="I7" s="16"/>
      <c r="J7" s="123"/>
    </row>
    <row r="8" spans="1:10" ht="18">
      <c r="A8" s="122">
        <v>6110</v>
      </c>
      <c r="B8" s="83" t="s">
        <v>42</v>
      </c>
      <c r="C8" s="22">
        <v>2</v>
      </c>
      <c r="D8" s="84" t="str">
        <f>3!I19</f>
        <v>Грошев Юрий</v>
      </c>
      <c r="E8" s="16"/>
      <c r="F8" s="16"/>
      <c r="G8" s="16"/>
      <c r="H8" s="16"/>
      <c r="I8" s="16"/>
      <c r="J8" s="123"/>
    </row>
    <row r="9" spans="1:10" ht="18">
      <c r="A9" s="122">
        <v>5243</v>
      </c>
      <c r="B9" s="83" t="s">
        <v>59</v>
      </c>
      <c r="C9" s="22" t="s">
        <v>65</v>
      </c>
      <c r="D9" s="23" t="str">
        <f>3!I25</f>
        <v>Решетицкий Денис</v>
      </c>
      <c r="E9" s="16"/>
      <c r="F9" s="16"/>
      <c r="G9" s="16"/>
      <c r="H9" s="16"/>
      <c r="I9" s="16"/>
      <c r="J9" s="123"/>
    </row>
    <row r="10" spans="1:10" ht="18">
      <c r="A10" s="122">
        <v>5744</v>
      </c>
      <c r="B10" s="83" t="s">
        <v>66</v>
      </c>
      <c r="C10" s="22" t="s">
        <v>67</v>
      </c>
      <c r="D10" s="23" t="str">
        <f>3!I28</f>
        <v>Сайфутдинов Инзэр</v>
      </c>
      <c r="E10" s="16"/>
      <c r="F10" s="16"/>
      <c r="G10" s="16"/>
      <c r="H10" s="16"/>
      <c r="I10" s="16"/>
      <c r="J10" s="16"/>
    </row>
    <row r="11" spans="1:10" ht="18">
      <c r="A11" s="122">
        <v>5894</v>
      </c>
      <c r="B11" s="83" t="s">
        <v>43</v>
      </c>
      <c r="C11" s="22">
        <v>5</v>
      </c>
      <c r="D11" s="23" t="str">
        <f>3!I31</f>
        <v>Куликов Владислав</v>
      </c>
      <c r="E11" s="16"/>
      <c r="F11" s="16"/>
      <c r="G11" s="16"/>
      <c r="H11" s="16"/>
      <c r="I11" s="16"/>
      <c r="J11" s="16"/>
    </row>
    <row r="12" spans="1:10" ht="18">
      <c r="A12" s="122">
        <v>6228</v>
      </c>
      <c r="B12" s="83" t="s">
        <v>68</v>
      </c>
      <c r="C12" s="22">
        <v>6</v>
      </c>
      <c r="D12" s="23" t="str">
        <f>3!I33</f>
        <v>Габдракипов Марат</v>
      </c>
      <c r="E12" s="16"/>
      <c r="F12" s="16"/>
      <c r="G12" s="16"/>
      <c r="H12" s="16"/>
      <c r="I12" s="16"/>
      <c r="J12" s="16"/>
    </row>
    <row r="13" spans="1:10" ht="18">
      <c r="A13" s="122">
        <v>6253</v>
      </c>
      <c r="B13" s="83" t="s">
        <v>69</v>
      </c>
      <c r="C13" s="22">
        <v>7</v>
      </c>
      <c r="D13" s="23" t="str">
        <f>3!E33</f>
        <v>Габдракипов Руслан</v>
      </c>
      <c r="E13" s="16"/>
      <c r="F13" s="16"/>
      <c r="G13" s="16"/>
      <c r="H13" s="16"/>
      <c r="I13" s="16"/>
      <c r="J13" s="16"/>
    </row>
    <row r="14" spans="1:10" ht="18">
      <c r="A14" s="122"/>
      <c r="B14" s="83" t="s">
        <v>21</v>
      </c>
      <c r="C14" s="22">
        <v>8</v>
      </c>
      <c r="D14" s="23" t="str">
        <f>3!E35</f>
        <v>_</v>
      </c>
      <c r="E14" s="16"/>
      <c r="F14" s="16"/>
      <c r="G14" s="16"/>
      <c r="H14" s="16"/>
      <c r="I14" s="16"/>
      <c r="J14" s="16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A43" sqref="A43"/>
    </sheetView>
  </sheetViews>
  <sheetFormatPr defaultColWidth="9.00390625" defaultRowHeight="10.5" customHeight="1"/>
  <cols>
    <col min="1" max="1" width="4.75390625" style="126" customWidth="1"/>
    <col min="2" max="2" width="3.75390625" style="126" customWidth="1"/>
    <col min="3" max="3" width="25.75390625" style="126" customWidth="1"/>
    <col min="4" max="4" width="3.75390625" style="126" customWidth="1"/>
    <col min="5" max="5" width="17.75390625" style="126" customWidth="1"/>
    <col min="6" max="6" width="3.75390625" style="126" customWidth="1"/>
    <col min="7" max="7" width="17.75390625" style="126" customWidth="1"/>
    <col min="8" max="17" width="3.75390625" style="126" customWidth="1"/>
    <col min="18" max="16384" width="2.75390625" style="126" customWidth="1"/>
  </cols>
  <sheetData>
    <row r="1" spans="1:15" ht="18">
      <c r="A1" s="124" t="str">
        <f>CONCATENATE('с3'!A1," ",'с3'!F1,'с3'!G1," ",'с3'!H1," ",'с3'!I1)</f>
        <v>Открытый Кубок Республики Башкортостан 2016 - 28-й Этап. Третья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ht="19.5">
      <c r="A2" s="127" t="str">
        <f>'с3'!A2</f>
        <v>Официальное республиканское спортивное соревнование</v>
      </c>
      <c r="B2" s="127"/>
      <c r="C2" s="127"/>
      <c r="D2" s="127"/>
      <c r="E2" s="29" t="str">
        <f>'с3'!C2</f>
        <v>НИКОЛАЙ СМИРНОВ</v>
      </c>
      <c r="F2" s="29"/>
      <c r="G2" s="29"/>
      <c r="H2" s="29"/>
      <c r="I2" s="29"/>
      <c r="J2" s="29"/>
      <c r="K2" s="29"/>
      <c r="L2" s="29"/>
      <c r="M2" s="29"/>
      <c r="N2" s="29"/>
      <c r="O2" s="128"/>
    </row>
    <row r="3" spans="1:15" ht="13.5">
      <c r="A3" s="30">
        <f>'с3'!A3</f>
        <v>42568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29"/>
    </row>
    <row r="5" spans="1:14" s="134" customFormat="1" ht="10.5" customHeight="1">
      <c r="A5" s="130">
        <v>1</v>
      </c>
      <c r="B5" s="131">
        <f>'с3'!A7</f>
        <v>1787</v>
      </c>
      <c r="C5" s="132" t="str">
        <f>'с3'!B7</f>
        <v>Грошев Юрий</v>
      </c>
      <c r="D5" s="133"/>
      <c r="E5" s="130"/>
      <c r="F5" s="130"/>
      <c r="G5" s="130"/>
      <c r="H5" s="130"/>
      <c r="I5" s="130"/>
      <c r="J5" s="126"/>
      <c r="K5" s="126"/>
      <c r="L5" s="126"/>
      <c r="M5" s="126"/>
      <c r="N5" s="126"/>
    </row>
    <row r="6" spans="1:14" s="134" customFormat="1" ht="10.5" customHeight="1">
      <c r="A6" s="130"/>
      <c r="B6" s="135"/>
      <c r="C6" s="136">
        <v>1</v>
      </c>
      <c r="D6" s="137">
        <v>1787</v>
      </c>
      <c r="E6" s="138" t="s">
        <v>64</v>
      </c>
      <c r="F6" s="139"/>
      <c r="G6" s="130"/>
      <c r="H6" s="130"/>
      <c r="I6" s="130"/>
      <c r="J6" s="126"/>
      <c r="K6" s="126"/>
      <c r="L6" s="126"/>
      <c r="M6" s="126"/>
      <c r="N6" s="126"/>
    </row>
    <row r="7" spans="1:14" s="134" customFormat="1" ht="10.5" customHeight="1">
      <c r="A7" s="130">
        <v>8</v>
      </c>
      <c r="B7" s="131">
        <f>'с3'!A14</f>
        <v>0</v>
      </c>
      <c r="C7" s="140" t="str">
        <f>'с3'!B14</f>
        <v>_</v>
      </c>
      <c r="D7" s="141"/>
      <c r="E7" s="136"/>
      <c r="F7" s="142"/>
      <c r="G7" s="130"/>
      <c r="H7" s="130"/>
      <c r="I7" s="130"/>
      <c r="J7" s="126"/>
      <c r="K7" s="126"/>
      <c r="L7" s="126"/>
      <c r="M7" s="126"/>
      <c r="N7" s="126"/>
    </row>
    <row r="8" spans="1:14" s="134" customFormat="1" ht="10.5" customHeight="1">
      <c r="A8" s="130"/>
      <c r="B8" s="135"/>
      <c r="C8" s="130"/>
      <c r="D8" s="135"/>
      <c r="E8" s="136">
        <v>5</v>
      </c>
      <c r="F8" s="137">
        <v>1787</v>
      </c>
      <c r="G8" s="138" t="s">
        <v>64</v>
      </c>
      <c r="H8" s="139"/>
      <c r="I8" s="130"/>
      <c r="J8" s="126"/>
      <c r="K8" s="126"/>
      <c r="L8" s="126"/>
      <c r="M8" s="126"/>
      <c r="N8" s="126"/>
    </row>
    <row r="9" spans="1:14" s="134" customFormat="1" ht="10.5" customHeight="1">
      <c r="A9" s="130">
        <v>5</v>
      </c>
      <c r="B9" s="131">
        <f>'с3'!A11</f>
        <v>5894</v>
      </c>
      <c r="C9" s="132" t="str">
        <f>'с3'!B11</f>
        <v>Куликов Владислав</v>
      </c>
      <c r="D9" s="143"/>
      <c r="E9" s="136"/>
      <c r="F9" s="141"/>
      <c r="G9" s="136"/>
      <c r="H9" s="139"/>
      <c r="I9" s="130"/>
      <c r="J9" s="126"/>
      <c r="K9" s="126"/>
      <c r="L9" s="126"/>
      <c r="M9" s="126"/>
      <c r="N9" s="126"/>
    </row>
    <row r="10" spans="1:14" s="134" customFormat="1" ht="10.5" customHeight="1">
      <c r="A10" s="130"/>
      <c r="B10" s="135"/>
      <c r="C10" s="136">
        <v>2</v>
      </c>
      <c r="D10" s="137">
        <v>5744</v>
      </c>
      <c r="E10" s="144" t="s">
        <v>66</v>
      </c>
      <c r="F10" s="145"/>
      <c r="G10" s="136"/>
      <c r="H10" s="139"/>
      <c r="I10" s="130"/>
      <c r="J10" s="126"/>
      <c r="K10" s="126"/>
      <c r="L10" s="126"/>
      <c r="M10" s="126"/>
      <c r="N10" s="126"/>
    </row>
    <row r="11" spans="1:14" s="134" customFormat="1" ht="10.5" customHeight="1">
      <c r="A11" s="130">
        <v>4</v>
      </c>
      <c r="B11" s="131">
        <f>'с3'!A10</f>
        <v>5744</v>
      </c>
      <c r="C11" s="140" t="str">
        <f>'с3'!B10</f>
        <v>Сайфутдинов Инзэр</v>
      </c>
      <c r="D11" s="143"/>
      <c r="E11" s="130"/>
      <c r="F11" s="135"/>
      <c r="G11" s="136"/>
      <c r="H11" s="139"/>
      <c r="I11" s="130"/>
      <c r="J11" s="126"/>
      <c r="K11" s="126"/>
      <c r="L11" s="126"/>
      <c r="M11" s="126"/>
      <c r="N11" s="126"/>
    </row>
    <row r="12" spans="1:14" s="134" customFormat="1" ht="10.5" customHeight="1">
      <c r="A12" s="130"/>
      <c r="B12" s="135"/>
      <c r="C12" s="130"/>
      <c r="D12" s="135"/>
      <c r="E12" s="130"/>
      <c r="F12" s="135"/>
      <c r="G12" s="136">
        <v>7</v>
      </c>
      <c r="H12" s="137">
        <v>6110</v>
      </c>
      <c r="I12" s="146" t="s">
        <v>42</v>
      </c>
      <c r="J12" s="146"/>
      <c r="K12" s="146"/>
      <c r="L12" s="146"/>
      <c r="M12" s="146"/>
      <c r="N12" s="146"/>
    </row>
    <row r="13" spans="1:14" s="134" customFormat="1" ht="10.5" customHeight="1">
      <c r="A13" s="130">
        <v>3</v>
      </c>
      <c r="B13" s="131">
        <f>'с3'!A9</f>
        <v>5243</v>
      </c>
      <c r="C13" s="132" t="str">
        <f>'с3'!B9</f>
        <v>Решетицкий Денис</v>
      </c>
      <c r="D13" s="143"/>
      <c r="E13" s="130"/>
      <c r="F13" s="135"/>
      <c r="G13" s="136"/>
      <c r="H13" s="143"/>
      <c r="I13" s="147"/>
      <c r="J13" s="148"/>
      <c r="K13" s="147"/>
      <c r="L13" s="148"/>
      <c r="M13" s="148"/>
      <c r="N13" s="149" t="s">
        <v>22</v>
      </c>
    </row>
    <row r="14" spans="1:14" s="134" customFormat="1" ht="10.5" customHeight="1">
      <c r="A14" s="130"/>
      <c r="B14" s="135"/>
      <c r="C14" s="136">
        <v>3</v>
      </c>
      <c r="D14" s="137">
        <v>5243</v>
      </c>
      <c r="E14" s="138" t="s">
        <v>59</v>
      </c>
      <c r="F14" s="143"/>
      <c r="G14" s="136"/>
      <c r="H14" s="143"/>
      <c r="I14" s="147"/>
      <c r="J14" s="148"/>
      <c r="K14" s="147"/>
      <c r="L14" s="148"/>
      <c r="M14" s="148"/>
      <c r="N14" s="147"/>
    </row>
    <row r="15" spans="1:14" s="134" customFormat="1" ht="10.5" customHeight="1">
      <c r="A15" s="130">
        <v>6</v>
      </c>
      <c r="B15" s="131">
        <f>'с3'!A12</f>
        <v>6228</v>
      </c>
      <c r="C15" s="140" t="str">
        <f>'с3'!B12</f>
        <v>Габдракипов Руслан</v>
      </c>
      <c r="D15" s="141"/>
      <c r="E15" s="136"/>
      <c r="F15" s="145"/>
      <c r="G15" s="136"/>
      <c r="H15" s="143"/>
      <c r="I15" s="147"/>
      <c r="J15" s="148"/>
      <c r="K15" s="147"/>
      <c r="L15" s="148"/>
      <c r="M15" s="148"/>
      <c r="N15" s="147"/>
    </row>
    <row r="16" spans="1:14" s="134" customFormat="1" ht="10.5" customHeight="1">
      <c r="A16" s="130"/>
      <c r="B16" s="135"/>
      <c r="C16" s="130"/>
      <c r="D16" s="135"/>
      <c r="E16" s="136">
        <v>6</v>
      </c>
      <c r="F16" s="137">
        <v>6110</v>
      </c>
      <c r="G16" s="144" t="s">
        <v>42</v>
      </c>
      <c r="H16" s="143"/>
      <c r="I16" s="147"/>
      <c r="J16" s="148"/>
      <c r="K16" s="147"/>
      <c r="L16" s="148"/>
      <c r="M16" s="148"/>
      <c r="N16" s="147"/>
    </row>
    <row r="17" spans="1:14" s="134" customFormat="1" ht="10.5" customHeight="1">
      <c r="A17" s="130">
        <v>7</v>
      </c>
      <c r="B17" s="131">
        <f>'с3'!A13</f>
        <v>6253</v>
      </c>
      <c r="C17" s="132" t="str">
        <f>'с3'!B13</f>
        <v>Габдракипов Марат</v>
      </c>
      <c r="D17" s="143"/>
      <c r="E17" s="136"/>
      <c r="F17" s="143"/>
      <c r="G17" s="130"/>
      <c r="H17" s="135"/>
      <c r="I17" s="147"/>
      <c r="J17" s="148"/>
      <c r="K17" s="147"/>
      <c r="L17" s="148"/>
      <c r="M17" s="148"/>
      <c r="N17" s="147"/>
    </row>
    <row r="18" spans="1:14" s="134" customFormat="1" ht="10.5" customHeight="1">
      <c r="A18" s="130"/>
      <c r="B18" s="135"/>
      <c r="C18" s="136">
        <v>4</v>
      </c>
      <c r="D18" s="137">
        <v>6110</v>
      </c>
      <c r="E18" s="144" t="s">
        <v>42</v>
      </c>
      <c r="F18" s="143"/>
      <c r="G18" s="130"/>
      <c r="H18" s="135"/>
      <c r="I18" s="147"/>
      <c r="J18" s="148"/>
      <c r="K18" s="147"/>
      <c r="L18" s="148"/>
      <c r="M18" s="148"/>
      <c r="N18" s="147"/>
    </row>
    <row r="19" spans="1:14" s="134" customFormat="1" ht="10.5" customHeight="1">
      <c r="A19" s="130">
        <v>2</v>
      </c>
      <c r="B19" s="131">
        <f>'с3'!A8</f>
        <v>6110</v>
      </c>
      <c r="C19" s="140" t="str">
        <f>'с3'!B8</f>
        <v>Басариев Ильгиз</v>
      </c>
      <c r="D19" s="143"/>
      <c r="E19" s="130"/>
      <c r="F19" s="135"/>
      <c r="G19" s="130">
        <v>-7</v>
      </c>
      <c r="H19" s="150">
        <f>IF(H12=F8,F16,IF(H12=F16,F8,0))</f>
        <v>1787</v>
      </c>
      <c r="I19" s="151" t="str">
        <f>IF(I12=G8,G16,IF(I12=G16,G8,0))</f>
        <v>Грошев Юрий</v>
      </c>
      <c r="J19" s="151"/>
      <c r="K19" s="151"/>
      <c r="L19" s="151"/>
      <c r="M19" s="151"/>
      <c r="N19" s="151"/>
    </row>
    <row r="20" spans="1:14" s="134" customFormat="1" ht="10.5" customHeight="1">
      <c r="A20" s="130"/>
      <c r="B20" s="135"/>
      <c r="C20" s="130"/>
      <c r="D20" s="135"/>
      <c r="E20" s="130"/>
      <c r="F20" s="135"/>
      <c r="G20" s="130"/>
      <c r="H20" s="135"/>
      <c r="I20" s="152"/>
      <c r="J20" s="126"/>
      <c r="K20" s="152"/>
      <c r="L20" s="126"/>
      <c r="M20" s="126"/>
      <c r="N20" s="153" t="s">
        <v>23</v>
      </c>
    </row>
    <row r="21" spans="1:14" s="134" customFormat="1" ht="10.5" customHeight="1">
      <c r="A21" s="130">
        <v>-1</v>
      </c>
      <c r="B21" s="154">
        <f>IF(D6=B5,B7,IF(D6=B7,B5,0))</f>
        <v>0</v>
      </c>
      <c r="C21" s="151" t="str">
        <f>IF(E6=C5,C7,IF(E6=C7,C5,0))</f>
        <v>_</v>
      </c>
      <c r="D21" s="155"/>
      <c r="E21" s="130"/>
      <c r="F21" s="135"/>
      <c r="G21" s="130"/>
      <c r="H21" s="135"/>
      <c r="I21" s="152"/>
      <c r="J21" s="126"/>
      <c r="K21" s="152"/>
      <c r="L21" s="126"/>
      <c r="M21" s="126"/>
      <c r="N21" s="152"/>
    </row>
    <row r="22" spans="1:14" s="134" customFormat="1" ht="10.5" customHeight="1">
      <c r="A22" s="130"/>
      <c r="B22" s="135"/>
      <c r="C22" s="156">
        <v>8</v>
      </c>
      <c r="D22" s="137">
        <v>5894</v>
      </c>
      <c r="E22" s="138" t="s">
        <v>43</v>
      </c>
      <c r="F22" s="143"/>
      <c r="G22" s="130"/>
      <c r="H22" s="135"/>
      <c r="I22" s="152"/>
      <c r="J22" s="126"/>
      <c r="K22" s="152"/>
      <c r="L22" s="126"/>
      <c r="M22" s="126"/>
      <c r="N22" s="152"/>
    </row>
    <row r="23" spans="1:14" s="134" customFormat="1" ht="10.5" customHeight="1">
      <c r="A23" s="130">
        <v>-2</v>
      </c>
      <c r="B23" s="154">
        <f>IF(D10=B9,B11,IF(D10=B11,B9,0))</f>
        <v>5894</v>
      </c>
      <c r="C23" s="157" t="str">
        <f>IF(E10=C9,C11,IF(E10=C11,C9,0))</f>
        <v>Куликов Владислав</v>
      </c>
      <c r="D23" s="158"/>
      <c r="E23" s="156">
        <v>10</v>
      </c>
      <c r="F23" s="137">
        <v>5243</v>
      </c>
      <c r="G23" s="138" t="s">
        <v>59</v>
      </c>
      <c r="H23" s="143"/>
      <c r="I23" s="152"/>
      <c r="J23" s="126"/>
      <c r="K23" s="152"/>
      <c r="L23" s="126"/>
      <c r="M23" s="126"/>
      <c r="N23" s="152"/>
    </row>
    <row r="24" spans="1:14" s="134" customFormat="1" ht="10.5" customHeight="1">
      <c r="A24" s="130"/>
      <c r="B24" s="135"/>
      <c r="C24" s="130">
        <v>-6</v>
      </c>
      <c r="D24" s="150">
        <f>IF(F16=D14,D18,IF(F16=D18,D14,0))</f>
        <v>5243</v>
      </c>
      <c r="E24" s="157" t="str">
        <f>IF(G16=E14,E18,IF(G16=E18,E14,0))</f>
        <v>Решетицкий Денис</v>
      </c>
      <c r="F24" s="158"/>
      <c r="G24" s="156"/>
      <c r="H24" s="143"/>
      <c r="I24" s="152"/>
      <c r="J24" s="126"/>
      <c r="K24" s="152"/>
      <c r="L24" s="126"/>
      <c r="M24" s="126"/>
      <c r="N24" s="152"/>
    </row>
    <row r="25" spans="1:14" s="134" customFormat="1" ht="10.5" customHeight="1">
      <c r="A25" s="130">
        <v>-3</v>
      </c>
      <c r="B25" s="154">
        <f>IF(D14=B13,B15,IF(D14=B15,B13,0))</f>
        <v>6228</v>
      </c>
      <c r="C25" s="151" t="str">
        <f>IF(E14=C13,C15,IF(E14=C15,C13,0))</f>
        <v>Габдракипов Руслан</v>
      </c>
      <c r="D25" s="155"/>
      <c r="E25" s="130"/>
      <c r="F25" s="135"/>
      <c r="G25" s="136">
        <v>12</v>
      </c>
      <c r="H25" s="137">
        <v>5243</v>
      </c>
      <c r="I25" s="146" t="s">
        <v>59</v>
      </c>
      <c r="J25" s="146"/>
      <c r="K25" s="146"/>
      <c r="L25" s="146"/>
      <c r="M25" s="146"/>
      <c r="N25" s="146"/>
    </row>
    <row r="26" spans="1:14" s="134" customFormat="1" ht="10.5" customHeight="1">
      <c r="A26" s="130"/>
      <c r="B26" s="135"/>
      <c r="C26" s="156">
        <v>9</v>
      </c>
      <c r="D26" s="137">
        <v>6253</v>
      </c>
      <c r="E26" s="138" t="s">
        <v>69</v>
      </c>
      <c r="F26" s="143"/>
      <c r="G26" s="136"/>
      <c r="H26" s="143"/>
      <c r="I26" s="152"/>
      <c r="J26" s="126"/>
      <c r="K26" s="152"/>
      <c r="L26" s="126"/>
      <c r="M26" s="126"/>
      <c r="N26" s="153" t="s">
        <v>24</v>
      </c>
    </row>
    <row r="27" spans="1:14" s="134" customFormat="1" ht="10.5" customHeight="1">
      <c r="A27" s="130">
        <v>-4</v>
      </c>
      <c r="B27" s="154">
        <f>IF(D18=B17,B19,IF(D18=B19,B17,0))</f>
        <v>6253</v>
      </c>
      <c r="C27" s="157" t="str">
        <f>IF(E18=C17,C19,IF(E18=C19,C17,0))</f>
        <v>Габдракипов Марат</v>
      </c>
      <c r="D27" s="158"/>
      <c r="E27" s="156">
        <v>11</v>
      </c>
      <c r="F27" s="137">
        <v>5744</v>
      </c>
      <c r="G27" s="144" t="s">
        <v>66</v>
      </c>
      <c r="H27" s="143"/>
      <c r="I27" s="152"/>
      <c r="J27" s="126"/>
      <c r="K27" s="152"/>
      <c r="L27" s="126"/>
      <c r="M27" s="126"/>
      <c r="N27" s="152"/>
    </row>
    <row r="28" spans="1:14" s="134" customFormat="1" ht="10.5" customHeight="1">
      <c r="A28" s="130"/>
      <c r="B28" s="159"/>
      <c r="C28" s="130">
        <v>-5</v>
      </c>
      <c r="D28" s="150">
        <f>IF(F8=D6,D10,IF(F8=D10,D6,0))</f>
        <v>5744</v>
      </c>
      <c r="E28" s="157" t="str">
        <f>IF(G8=E6,E10,IF(G8=E10,E6,0))</f>
        <v>Сайфутдинов Инзэр</v>
      </c>
      <c r="F28" s="155"/>
      <c r="G28" s="130">
        <v>-12</v>
      </c>
      <c r="H28" s="150">
        <f>IF(H25=F23,F27,IF(H25=F27,F23,0))</f>
        <v>5744</v>
      </c>
      <c r="I28" s="151" t="str">
        <f>IF(I25=G23,G27,IF(I25=G27,G23,0))</f>
        <v>Сайфутдинов Инзэр</v>
      </c>
      <c r="J28" s="151"/>
      <c r="K28" s="151"/>
      <c r="L28" s="151"/>
      <c r="M28" s="151"/>
      <c r="N28" s="151"/>
    </row>
    <row r="29" spans="1:14" s="134" customFormat="1" ht="10.5" customHeight="1">
      <c r="A29" s="130"/>
      <c r="B29" s="159"/>
      <c r="C29" s="130"/>
      <c r="D29" s="160"/>
      <c r="E29" s="130"/>
      <c r="F29" s="135"/>
      <c r="G29" s="130"/>
      <c r="H29" s="135"/>
      <c r="I29" s="152"/>
      <c r="J29" s="126"/>
      <c r="K29" s="152"/>
      <c r="L29" s="126"/>
      <c r="M29" s="126"/>
      <c r="N29" s="153" t="s">
        <v>25</v>
      </c>
    </row>
    <row r="30" spans="1:14" s="134" customFormat="1" ht="10.5" customHeight="1">
      <c r="A30" s="130"/>
      <c r="B30" s="159"/>
      <c r="C30" s="130"/>
      <c r="D30" s="160"/>
      <c r="E30" s="130">
        <v>-10</v>
      </c>
      <c r="F30" s="150">
        <f>IF(F23=D22,D24,IF(F23=D24,D22,0))</f>
        <v>5894</v>
      </c>
      <c r="G30" s="151" t="str">
        <f>IF(G23=E22,E24,IF(G23=E24,E22,0))</f>
        <v>Куликов Владислав</v>
      </c>
      <c r="H30" s="155"/>
      <c r="I30" s="152"/>
      <c r="J30" s="126"/>
      <c r="K30" s="152"/>
      <c r="L30" s="126"/>
      <c r="M30" s="126"/>
      <c r="N30" s="152"/>
    </row>
    <row r="31" spans="1:14" s="134" customFormat="1" ht="10.5" customHeight="1">
      <c r="A31" s="130"/>
      <c r="B31" s="159"/>
      <c r="C31" s="130"/>
      <c r="D31" s="160"/>
      <c r="E31" s="130"/>
      <c r="F31" s="143"/>
      <c r="G31" s="136">
        <v>13</v>
      </c>
      <c r="H31" s="137">
        <v>5894</v>
      </c>
      <c r="I31" s="146" t="s">
        <v>43</v>
      </c>
      <c r="J31" s="146"/>
      <c r="K31" s="146"/>
      <c r="L31" s="146"/>
      <c r="M31" s="146"/>
      <c r="N31" s="146"/>
    </row>
    <row r="32" spans="1:14" s="134" customFormat="1" ht="10.5" customHeight="1">
      <c r="A32" s="130">
        <v>-8</v>
      </c>
      <c r="B32" s="150">
        <f>IF(D22=B21,B23,IF(D22=B23,B21,0))</f>
        <v>0</v>
      </c>
      <c r="C32" s="151" t="str">
        <f>IF(E22=C21,C23,IF(E22=C23,C21,0))</f>
        <v>_</v>
      </c>
      <c r="D32" s="161"/>
      <c r="E32" s="130">
        <v>-11</v>
      </c>
      <c r="F32" s="150">
        <f>IF(F27=D26,D28,IF(F27=D28,D26,0))</f>
        <v>6253</v>
      </c>
      <c r="G32" s="157" t="str">
        <f>IF(G27=E26,E28,IF(G27=E28,E26,0))</f>
        <v>Габдракипов Марат</v>
      </c>
      <c r="H32" s="155"/>
      <c r="I32" s="152"/>
      <c r="J32" s="126"/>
      <c r="K32" s="152"/>
      <c r="L32" s="126"/>
      <c r="M32" s="126"/>
      <c r="N32" s="153" t="s">
        <v>26</v>
      </c>
    </row>
    <row r="33" spans="1:14" s="134" customFormat="1" ht="10.5" customHeight="1">
      <c r="A33" s="130"/>
      <c r="B33" s="159"/>
      <c r="C33" s="136">
        <v>14</v>
      </c>
      <c r="D33" s="137">
        <v>6228</v>
      </c>
      <c r="E33" s="146" t="s">
        <v>68</v>
      </c>
      <c r="F33" s="162"/>
      <c r="G33" s="130">
        <v>-13</v>
      </c>
      <c r="H33" s="150">
        <f>IF(H31=F30,F32,IF(H31=F32,F30,0))</f>
        <v>6253</v>
      </c>
      <c r="I33" s="151" t="str">
        <f>IF(I31=G30,G32,IF(I31=G32,G30,0))</f>
        <v>Габдракипов Марат</v>
      </c>
      <c r="J33" s="151"/>
      <c r="K33" s="151"/>
      <c r="L33" s="151"/>
      <c r="M33" s="151"/>
      <c r="N33" s="151"/>
    </row>
    <row r="34" spans="1:14" s="134" customFormat="1" ht="10.5" customHeight="1">
      <c r="A34" s="130">
        <v>-9</v>
      </c>
      <c r="B34" s="150">
        <f>IF(D26=B25,B27,IF(D26=B27,B25,0))</f>
        <v>6228</v>
      </c>
      <c r="C34" s="157" t="str">
        <f>IF(E26=C25,C27,IF(E26=C27,C25,0))</f>
        <v>Габдракипов Руслан</v>
      </c>
      <c r="D34" s="161"/>
      <c r="E34" s="153" t="s">
        <v>29</v>
      </c>
      <c r="F34" s="163"/>
      <c r="G34" s="130"/>
      <c r="H34" s="164"/>
      <c r="I34" s="152"/>
      <c r="J34" s="126"/>
      <c r="K34" s="152"/>
      <c r="L34" s="126"/>
      <c r="M34" s="126"/>
      <c r="N34" s="153" t="s">
        <v>27</v>
      </c>
    </row>
    <row r="35" spans="1:14" s="134" customFormat="1" ht="10.5" customHeight="1">
      <c r="A35" s="130"/>
      <c r="B35" s="130"/>
      <c r="C35" s="130">
        <v>-14</v>
      </c>
      <c r="D35" s="150">
        <f>IF(D33=B32,B34,IF(D33=B34,B32,0))</f>
        <v>0</v>
      </c>
      <c r="E35" s="151" t="str">
        <f>IF(E33=C32,C34,IF(E33=C34,C32,0))</f>
        <v>_</v>
      </c>
      <c r="F35" s="165"/>
      <c r="G35" s="166"/>
      <c r="H35" s="166"/>
      <c r="I35" s="166"/>
      <c r="J35" s="166"/>
      <c r="K35" s="166"/>
      <c r="L35" s="166"/>
      <c r="M35" s="126"/>
      <c r="N35" s="126"/>
    </row>
    <row r="36" spans="1:14" s="134" customFormat="1" ht="10.5" customHeight="1">
      <c r="A36" s="130"/>
      <c r="B36" s="130"/>
      <c r="C36" s="130"/>
      <c r="D36" s="130"/>
      <c r="E36" s="153" t="s">
        <v>31</v>
      </c>
      <c r="F36" s="163"/>
      <c r="G36" s="130"/>
      <c r="H36" s="130"/>
      <c r="I36" s="152"/>
      <c r="J36" s="126"/>
      <c r="K36" s="126"/>
      <c r="L36" s="126"/>
      <c r="M36" s="126"/>
      <c r="N36" s="126"/>
    </row>
    <row r="37" spans="1:17" ht="10.5" customHeight="1">
      <c r="A37" s="134"/>
      <c r="B37" s="134"/>
      <c r="C37" s="134"/>
      <c r="D37" s="134"/>
      <c r="E37" s="134"/>
      <c r="F37" s="167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10.5" customHeight="1">
      <c r="A38" s="134"/>
      <c r="B38" s="134"/>
      <c r="C38" s="134"/>
      <c r="D38" s="134"/>
      <c r="E38" s="134"/>
      <c r="F38" s="167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ht="10.5" customHeight="1">
      <c r="A39" s="134"/>
      <c r="B39" s="134"/>
      <c r="C39" s="134"/>
      <c r="D39" s="134"/>
      <c r="E39" s="134"/>
      <c r="F39" s="167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10.5" customHeight="1">
      <c r="A40" s="134"/>
      <c r="B40" s="134"/>
      <c r="C40" s="134"/>
      <c r="D40" s="134"/>
      <c r="E40" s="134"/>
      <c r="F40" s="167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ht="10.5" customHeight="1">
      <c r="A41" s="134"/>
      <c r="B41" s="134"/>
      <c r="C41" s="134"/>
      <c r="D41" s="134"/>
      <c r="E41" s="134"/>
      <c r="F41" s="167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ht="10.5" customHeight="1">
      <c r="A42" s="134"/>
      <c r="B42" s="134"/>
      <c r="C42" s="134"/>
      <c r="D42" s="134"/>
      <c r="E42" s="134"/>
      <c r="F42" s="167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ht="10.5" customHeight="1">
      <c r="A43" s="134"/>
      <c r="B43" s="134"/>
      <c r="C43" s="134"/>
      <c r="D43" s="134"/>
      <c r="E43" s="134"/>
      <c r="F43" s="167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10.5" customHeight="1">
      <c r="A44" s="134"/>
      <c r="B44" s="134"/>
      <c r="C44" s="134"/>
      <c r="D44" s="134"/>
      <c r="E44" s="134"/>
      <c r="F44" s="167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0.5" customHeight="1">
      <c r="A45" s="134"/>
      <c r="B45" s="134"/>
      <c r="C45" s="134"/>
      <c r="D45" s="134"/>
      <c r="E45" s="134"/>
      <c r="F45" s="167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ht="10.5" customHeight="1">
      <c r="A46" s="134"/>
      <c r="B46" s="134"/>
      <c r="C46" s="134"/>
      <c r="D46" s="134"/>
      <c r="E46" s="134"/>
      <c r="F46" s="167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ht="10.5" customHeight="1">
      <c r="F47" s="168"/>
    </row>
    <row r="48" ht="10.5" customHeight="1">
      <c r="F48" s="168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1">
      <selection activeCell="A43" sqref="A43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69" t="s">
        <v>40</v>
      </c>
      <c r="E1" s="169"/>
    </row>
    <row r="2" spans="1:5" ht="12.75">
      <c r="A2" s="114">
        <v>1</v>
      </c>
      <c r="B2" s="115">
        <f>3!D6</f>
        <v>1787</v>
      </c>
      <c r="C2" s="116" t="str">
        <f>3!E6</f>
        <v>Грошев Юрий</v>
      </c>
      <c r="D2" s="117" t="str">
        <f>3!C21</f>
        <v>_</v>
      </c>
      <c r="E2" s="118">
        <f>3!B21</f>
        <v>0</v>
      </c>
    </row>
    <row r="3" spans="1:13" ht="12.75">
      <c r="A3" s="114">
        <v>8</v>
      </c>
      <c r="B3" s="115">
        <f>3!D22</f>
        <v>5894</v>
      </c>
      <c r="C3" s="116" t="str">
        <f>3!E22</f>
        <v>Куликов Владислав</v>
      </c>
      <c r="D3" s="117" t="str">
        <f>3!C32</f>
        <v>_</v>
      </c>
      <c r="E3" s="118">
        <f>3!B32</f>
        <v>0</v>
      </c>
      <c r="M3" s="170"/>
    </row>
    <row r="4" spans="1:5" ht="12.75">
      <c r="A4" s="114">
        <v>14</v>
      </c>
      <c r="B4" s="115">
        <f>3!D33</f>
        <v>6228</v>
      </c>
      <c r="C4" s="116" t="str">
        <f>3!E33</f>
        <v>Габдракипов Руслан</v>
      </c>
      <c r="D4" s="117" t="str">
        <f>3!E35</f>
        <v>_</v>
      </c>
      <c r="E4" s="118">
        <f>3!D35</f>
        <v>0</v>
      </c>
    </row>
    <row r="5" spans="1:5" ht="12.75">
      <c r="A5" s="114">
        <v>4</v>
      </c>
      <c r="B5" s="115">
        <f>3!D18</f>
        <v>6110</v>
      </c>
      <c r="C5" s="116" t="str">
        <f>3!E18</f>
        <v>Басариев Ильгиз</v>
      </c>
      <c r="D5" s="117" t="str">
        <f>3!C27</f>
        <v>Габдракипов Марат</v>
      </c>
      <c r="E5" s="118">
        <f>3!B27</f>
        <v>6253</v>
      </c>
    </row>
    <row r="6" spans="1:5" ht="12.75">
      <c r="A6" s="114">
        <v>7</v>
      </c>
      <c r="B6" s="115">
        <f>3!H12</f>
        <v>6110</v>
      </c>
      <c r="C6" s="116" t="str">
        <f>3!I12</f>
        <v>Басариев Ильгиз</v>
      </c>
      <c r="D6" s="117" t="str">
        <f>3!I19</f>
        <v>Грошев Юрий</v>
      </c>
      <c r="E6" s="118">
        <f>3!H19</f>
        <v>1787</v>
      </c>
    </row>
    <row r="7" spans="1:5" ht="12.75">
      <c r="A7" s="114">
        <v>6</v>
      </c>
      <c r="B7" s="115">
        <f>3!F16</f>
        <v>6110</v>
      </c>
      <c r="C7" s="116" t="str">
        <f>3!G16</f>
        <v>Басариев Ильгиз</v>
      </c>
      <c r="D7" s="117" t="str">
        <f>3!E24</f>
        <v>Решетицкий Денис</v>
      </c>
      <c r="E7" s="118">
        <f>3!D24</f>
        <v>5243</v>
      </c>
    </row>
    <row r="8" spans="1:5" ht="12.75">
      <c r="A8" s="114">
        <v>9</v>
      </c>
      <c r="B8" s="115">
        <f>3!D26</f>
        <v>6253</v>
      </c>
      <c r="C8" s="116" t="str">
        <f>3!E26</f>
        <v>Габдракипов Марат</v>
      </c>
      <c r="D8" s="117" t="str">
        <f>3!C34</f>
        <v>Габдракипов Руслан</v>
      </c>
      <c r="E8" s="118">
        <f>3!B34</f>
        <v>6228</v>
      </c>
    </row>
    <row r="9" spans="1:5" ht="12.75">
      <c r="A9" s="114">
        <v>5</v>
      </c>
      <c r="B9" s="115">
        <f>3!F8</f>
        <v>1787</v>
      </c>
      <c r="C9" s="116" t="str">
        <f>3!G8</f>
        <v>Грошев Юрий</v>
      </c>
      <c r="D9" s="117" t="str">
        <f>3!E28</f>
        <v>Сайфутдинов Инзэр</v>
      </c>
      <c r="E9" s="118">
        <f>3!D28</f>
        <v>5744</v>
      </c>
    </row>
    <row r="10" spans="1:5" ht="12.75">
      <c r="A10" s="114">
        <v>13</v>
      </c>
      <c r="B10" s="115">
        <f>3!H31</f>
        <v>5894</v>
      </c>
      <c r="C10" s="116" t="str">
        <f>3!I31</f>
        <v>Куликов Владислав</v>
      </c>
      <c r="D10" s="117" t="str">
        <f>3!I33</f>
        <v>Габдракипов Марат</v>
      </c>
      <c r="E10" s="118">
        <f>3!H33</f>
        <v>6253</v>
      </c>
    </row>
    <row r="11" spans="1:5" ht="12.75">
      <c r="A11" s="114">
        <v>3</v>
      </c>
      <c r="B11" s="115">
        <f>3!D14</f>
        <v>5243</v>
      </c>
      <c r="C11" s="116" t="str">
        <f>3!E14</f>
        <v>Решетицкий Денис</v>
      </c>
      <c r="D11" s="117" t="str">
        <f>3!C25</f>
        <v>Габдракипов Руслан</v>
      </c>
      <c r="E11" s="118">
        <f>3!B25</f>
        <v>6228</v>
      </c>
    </row>
    <row r="12" spans="1:5" ht="12.75">
      <c r="A12" s="114">
        <v>10</v>
      </c>
      <c r="B12" s="115">
        <f>3!F23</f>
        <v>5243</v>
      </c>
      <c r="C12" s="116" t="str">
        <f>3!G23</f>
        <v>Решетицкий Денис</v>
      </c>
      <c r="D12" s="117" t="str">
        <f>3!G30</f>
        <v>Куликов Владислав</v>
      </c>
      <c r="E12" s="118">
        <f>3!F30</f>
        <v>5894</v>
      </c>
    </row>
    <row r="13" spans="1:5" ht="12.75">
      <c r="A13" s="114">
        <v>12</v>
      </c>
      <c r="B13" s="115">
        <f>3!H25</f>
        <v>5243</v>
      </c>
      <c r="C13" s="116" t="str">
        <f>3!I25</f>
        <v>Решетицкий Денис</v>
      </c>
      <c r="D13" s="117" t="str">
        <f>3!I28</f>
        <v>Сайфутдинов Инзэр</v>
      </c>
      <c r="E13" s="118">
        <f>3!H28</f>
        <v>5744</v>
      </c>
    </row>
    <row r="14" spans="1:5" ht="12.75">
      <c r="A14" s="114">
        <v>11</v>
      </c>
      <c r="B14" s="115">
        <f>3!F27</f>
        <v>5744</v>
      </c>
      <c r="C14" s="116" t="str">
        <f>3!G27</f>
        <v>Сайфутдинов Инзэр</v>
      </c>
      <c r="D14" s="117" t="str">
        <f>3!G32</f>
        <v>Габдракипов Марат</v>
      </c>
      <c r="E14" s="118">
        <f>3!F32</f>
        <v>6253</v>
      </c>
    </row>
    <row r="15" spans="1:5" ht="12.75">
      <c r="A15" s="114">
        <v>2</v>
      </c>
      <c r="B15" s="115">
        <f>3!D10</f>
        <v>5744</v>
      </c>
      <c r="C15" s="116" t="str">
        <f>3!E10</f>
        <v>Сайфутдинов Инзэр</v>
      </c>
      <c r="D15" s="117" t="str">
        <f>3!C23</f>
        <v>Куликов Владислав</v>
      </c>
      <c r="E15" s="118">
        <f>3!B23</f>
        <v>5894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73" sqref="B73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28</v>
      </c>
      <c r="G1" s="4" t="s">
        <v>1</v>
      </c>
      <c r="H1" s="5" t="s">
        <v>130</v>
      </c>
      <c r="I1" s="6" t="s">
        <v>3</v>
      </c>
      <c r="J1" s="7"/>
    </row>
    <row r="2" spans="1:10" ht="19.5">
      <c r="A2" s="171" t="s">
        <v>4</v>
      </c>
      <c r="B2" s="171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82">
        <v>5587</v>
      </c>
      <c r="B7" s="83" t="s">
        <v>131</v>
      </c>
      <c r="C7" s="22">
        <v>1</v>
      </c>
      <c r="D7" s="23" t="str">
        <f>'М1'!M36</f>
        <v>Чмелев Родион</v>
      </c>
      <c r="E7" s="16"/>
      <c r="F7" s="16"/>
      <c r="G7" s="16"/>
      <c r="H7" s="16"/>
      <c r="I7" s="16"/>
      <c r="J7" s="16"/>
    </row>
    <row r="8" spans="1:10" ht="18">
      <c r="A8" s="82">
        <v>100</v>
      </c>
      <c r="B8" s="83" t="s">
        <v>132</v>
      </c>
      <c r="C8" s="22">
        <v>2</v>
      </c>
      <c r="D8" s="23" t="str">
        <f>'М1'!M56</f>
        <v>Аббасов Рустамхон</v>
      </c>
      <c r="E8" s="16"/>
      <c r="F8" s="16"/>
      <c r="G8" s="16"/>
      <c r="H8" s="16"/>
      <c r="I8" s="16"/>
      <c r="J8" s="16"/>
    </row>
    <row r="9" spans="1:10" ht="18">
      <c r="A9" s="82">
        <v>3468</v>
      </c>
      <c r="B9" s="83" t="s">
        <v>133</v>
      </c>
      <c r="C9" s="22">
        <v>3</v>
      </c>
      <c r="D9" s="23" t="str">
        <f>'М2'!Q23</f>
        <v>Семенов Константин</v>
      </c>
      <c r="E9" s="16"/>
      <c r="F9" s="16"/>
      <c r="G9" s="16"/>
      <c r="H9" s="16"/>
      <c r="I9" s="16"/>
      <c r="J9" s="16"/>
    </row>
    <row r="10" spans="1:10" ht="18">
      <c r="A10" s="82">
        <v>350</v>
      </c>
      <c r="B10" s="83" t="s">
        <v>134</v>
      </c>
      <c r="C10" s="22">
        <v>4</v>
      </c>
      <c r="D10" s="23" t="str">
        <f>'М2'!Q33</f>
        <v>Максютов Азат</v>
      </c>
      <c r="E10" s="16"/>
      <c r="F10" s="16"/>
      <c r="G10" s="16"/>
      <c r="H10" s="16"/>
      <c r="I10" s="16"/>
      <c r="J10" s="16"/>
    </row>
    <row r="11" spans="1:10" ht="18">
      <c r="A11" s="82">
        <v>4200</v>
      </c>
      <c r="B11" s="83" t="s">
        <v>108</v>
      </c>
      <c r="C11" s="22">
        <v>5</v>
      </c>
      <c r="D11" s="23" t="str">
        <f>'М1'!M63</f>
        <v>Коврижников Максим</v>
      </c>
      <c r="E11" s="16"/>
      <c r="F11" s="16"/>
      <c r="G11" s="16"/>
      <c r="H11" s="16"/>
      <c r="I11" s="16"/>
      <c r="J11" s="16"/>
    </row>
    <row r="12" spans="1:10" ht="18">
      <c r="A12" s="82">
        <v>4423</v>
      </c>
      <c r="B12" s="83" t="s">
        <v>109</v>
      </c>
      <c r="C12" s="22">
        <v>6</v>
      </c>
      <c r="D12" s="23" t="str">
        <f>'М1'!M65</f>
        <v>Исмайлов Азамат</v>
      </c>
      <c r="E12" s="16"/>
      <c r="F12" s="16"/>
      <c r="G12" s="16"/>
      <c r="H12" s="16"/>
      <c r="I12" s="16"/>
      <c r="J12" s="16"/>
    </row>
    <row r="13" spans="1:10" ht="18">
      <c r="A13" s="82">
        <v>2114</v>
      </c>
      <c r="B13" s="83" t="s">
        <v>135</v>
      </c>
      <c r="C13" s="22">
        <v>7</v>
      </c>
      <c r="D13" s="23" t="str">
        <f>'М1'!M68</f>
        <v>Шакуров Нафис</v>
      </c>
      <c r="E13" s="16"/>
      <c r="F13" s="16"/>
      <c r="G13" s="16"/>
      <c r="H13" s="16"/>
      <c r="I13" s="16"/>
      <c r="J13" s="16"/>
    </row>
    <row r="14" spans="1:10" ht="18">
      <c r="A14" s="82">
        <v>5469</v>
      </c>
      <c r="B14" s="85" t="s">
        <v>136</v>
      </c>
      <c r="C14" s="22">
        <v>8</v>
      </c>
      <c r="D14" s="23" t="str">
        <f>'М1'!M70</f>
        <v>Валеев Риф</v>
      </c>
      <c r="E14" s="16"/>
      <c r="F14" s="16"/>
      <c r="G14" s="16"/>
      <c r="H14" s="16"/>
      <c r="I14" s="16"/>
      <c r="J14" s="16"/>
    </row>
    <row r="15" spans="1:10" ht="18">
      <c r="A15" s="82">
        <v>44</v>
      </c>
      <c r="B15" s="83" t="s">
        <v>111</v>
      </c>
      <c r="C15" s="22">
        <v>9</v>
      </c>
      <c r="D15" s="23" t="str">
        <f>'М1'!G72</f>
        <v>Маневич Сергей</v>
      </c>
      <c r="E15" s="16"/>
      <c r="F15" s="16"/>
      <c r="G15" s="16"/>
      <c r="H15" s="16"/>
      <c r="I15" s="16"/>
      <c r="J15" s="16"/>
    </row>
    <row r="16" spans="1:10" ht="18">
      <c r="A16" s="82">
        <v>3575</v>
      </c>
      <c r="B16" s="83" t="s">
        <v>112</v>
      </c>
      <c r="C16" s="22">
        <v>10</v>
      </c>
      <c r="D16" s="23" t="str">
        <f>'М1'!G75</f>
        <v>Иванов Виталий</v>
      </c>
      <c r="E16" s="16"/>
      <c r="F16" s="16"/>
      <c r="G16" s="16"/>
      <c r="H16" s="16"/>
      <c r="I16" s="16"/>
      <c r="J16" s="16"/>
    </row>
    <row r="17" spans="1:10" ht="18">
      <c r="A17" s="82">
        <v>2452</v>
      </c>
      <c r="B17" s="83" t="s">
        <v>137</v>
      </c>
      <c r="C17" s="22">
        <v>11</v>
      </c>
      <c r="D17" s="23" t="str">
        <f>'М1'!M73</f>
        <v>Абдулганеева Анастасия</v>
      </c>
      <c r="E17" s="16"/>
      <c r="F17" s="16"/>
      <c r="G17" s="16"/>
      <c r="H17" s="16"/>
      <c r="I17" s="16"/>
      <c r="J17" s="16"/>
    </row>
    <row r="18" spans="1:10" ht="18">
      <c r="A18" s="82">
        <v>4858</v>
      </c>
      <c r="B18" s="83" t="s">
        <v>115</v>
      </c>
      <c r="C18" s="22">
        <v>12</v>
      </c>
      <c r="D18" s="23" t="str">
        <f>'М1'!M75</f>
        <v>Аксенов Андрей</v>
      </c>
      <c r="E18" s="16"/>
      <c r="F18" s="16"/>
      <c r="G18" s="16"/>
      <c r="H18" s="16"/>
      <c r="I18" s="16"/>
      <c r="J18" s="16"/>
    </row>
    <row r="19" spans="1:10" ht="18">
      <c r="A19" s="82">
        <v>6256</v>
      </c>
      <c r="B19" s="83" t="s">
        <v>138</v>
      </c>
      <c r="C19" s="22">
        <v>13</v>
      </c>
      <c r="D19" s="23" t="str">
        <f>'М2'!Q41</f>
        <v>Имашев Альфит</v>
      </c>
      <c r="E19" s="16"/>
      <c r="F19" s="16"/>
      <c r="G19" s="16"/>
      <c r="H19" s="16"/>
      <c r="I19" s="16"/>
      <c r="J19" s="16"/>
    </row>
    <row r="20" spans="1:10" ht="18">
      <c r="A20" s="82">
        <v>4202</v>
      </c>
      <c r="B20" s="83" t="s">
        <v>117</v>
      </c>
      <c r="C20" s="22">
        <v>14</v>
      </c>
      <c r="D20" s="23" t="str">
        <f>'М2'!Q45</f>
        <v>Хабиров Марс</v>
      </c>
      <c r="E20" s="16"/>
      <c r="F20" s="16"/>
      <c r="G20" s="16"/>
      <c r="H20" s="16"/>
      <c r="I20" s="16"/>
      <c r="J20" s="16"/>
    </row>
    <row r="21" spans="1:10" ht="18">
      <c r="A21" s="82">
        <v>1468</v>
      </c>
      <c r="B21" s="83" t="s">
        <v>139</v>
      </c>
      <c r="C21" s="22">
        <v>15</v>
      </c>
      <c r="D21" s="23" t="str">
        <f>'М2'!Q47</f>
        <v>Ишкарин Ильвир</v>
      </c>
      <c r="E21" s="16"/>
      <c r="F21" s="16"/>
      <c r="G21" s="16"/>
      <c r="H21" s="16"/>
      <c r="I21" s="16"/>
      <c r="J21" s="16"/>
    </row>
    <row r="22" spans="1:10" ht="18">
      <c r="A22" s="82">
        <v>4533</v>
      </c>
      <c r="B22" s="83" t="s">
        <v>120</v>
      </c>
      <c r="C22" s="22">
        <v>16</v>
      </c>
      <c r="D22" s="23" t="str">
        <f>'М2'!Q49</f>
        <v>Байрамалов Леонид</v>
      </c>
      <c r="E22" s="16"/>
      <c r="F22" s="16"/>
      <c r="G22" s="16"/>
      <c r="H22" s="16"/>
      <c r="I22" s="16"/>
      <c r="J22" s="16"/>
    </row>
    <row r="23" spans="1:10" ht="18">
      <c r="A23" s="82">
        <v>5464</v>
      </c>
      <c r="B23" s="83" t="s">
        <v>121</v>
      </c>
      <c r="C23" s="22">
        <v>17</v>
      </c>
      <c r="D23" s="23">
        <f>'М2'!I45</f>
        <v>0</v>
      </c>
      <c r="E23" s="16"/>
      <c r="F23" s="16"/>
      <c r="G23" s="16"/>
      <c r="H23" s="16"/>
      <c r="I23" s="16"/>
      <c r="J23" s="16"/>
    </row>
    <row r="24" spans="1:10" ht="18">
      <c r="A24" s="82">
        <v>2616</v>
      </c>
      <c r="B24" s="83" t="s">
        <v>77</v>
      </c>
      <c r="C24" s="22">
        <v>18</v>
      </c>
      <c r="D24" s="23">
        <f>'М2'!I51</f>
        <v>0</v>
      </c>
      <c r="E24" s="16"/>
      <c r="F24" s="16"/>
      <c r="G24" s="16"/>
      <c r="H24" s="16"/>
      <c r="I24" s="16"/>
      <c r="J24" s="16"/>
    </row>
    <row r="25" spans="1:10" ht="18">
      <c r="A25" s="82">
        <v>5052</v>
      </c>
      <c r="B25" s="83" t="s">
        <v>78</v>
      </c>
      <c r="C25" s="22">
        <v>19</v>
      </c>
      <c r="D25" s="23">
        <f>'М2'!I54</f>
        <v>0</v>
      </c>
      <c r="E25" s="16"/>
      <c r="F25" s="16"/>
      <c r="G25" s="16"/>
      <c r="H25" s="16"/>
      <c r="I25" s="16"/>
      <c r="J25" s="16"/>
    </row>
    <row r="26" spans="1:10" ht="18">
      <c r="A26" s="82">
        <v>4556</v>
      </c>
      <c r="B26" s="83" t="s">
        <v>79</v>
      </c>
      <c r="C26" s="22">
        <v>20</v>
      </c>
      <c r="D26" s="23">
        <f>'М2'!I56</f>
        <v>0</v>
      </c>
      <c r="E26" s="16"/>
      <c r="F26" s="16"/>
      <c r="G26" s="16"/>
      <c r="H26" s="16"/>
      <c r="I26" s="16"/>
      <c r="J26" s="16"/>
    </row>
    <row r="27" spans="1:10" ht="18">
      <c r="A27" s="82">
        <v>3012</v>
      </c>
      <c r="B27" s="83" t="s">
        <v>124</v>
      </c>
      <c r="C27" s="22">
        <v>21</v>
      </c>
      <c r="D27" s="23">
        <f>'М2'!Q54</f>
        <v>0</v>
      </c>
      <c r="E27" s="16"/>
      <c r="F27" s="16"/>
      <c r="G27" s="16"/>
      <c r="H27" s="16"/>
      <c r="I27" s="16"/>
      <c r="J27" s="16"/>
    </row>
    <row r="28" spans="1:10" ht="18">
      <c r="A28" s="82">
        <v>466</v>
      </c>
      <c r="B28" s="83" t="s">
        <v>125</v>
      </c>
      <c r="C28" s="22">
        <v>22</v>
      </c>
      <c r="D28" s="23">
        <f>'М2'!Q58</f>
        <v>0</v>
      </c>
      <c r="E28" s="16"/>
      <c r="F28" s="16"/>
      <c r="G28" s="16"/>
      <c r="H28" s="16"/>
      <c r="I28" s="16"/>
      <c r="J28" s="16"/>
    </row>
    <row r="29" spans="1:10" ht="18">
      <c r="A29" s="82">
        <v>5228</v>
      </c>
      <c r="B29" s="83" t="s">
        <v>81</v>
      </c>
      <c r="C29" s="22">
        <v>23</v>
      </c>
      <c r="D29" s="23">
        <f>'М2'!Q60</f>
        <v>0</v>
      </c>
      <c r="E29" s="16"/>
      <c r="F29" s="16"/>
      <c r="G29" s="16"/>
      <c r="H29" s="16"/>
      <c r="I29" s="16"/>
      <c r="J29" s="16"/>
    </row>
    <row r="30" spans="1:10" ht="18">
      <c r="A30" s="82">
        <v>5225</v>
      </c>
      <c r="B30" s="83" t="s">
        <v>82</v>
      </c>
      <c r="C30" s="22">
        <v>24</v>
      </c>
      <c r="D30" s="23">
        <f>'М2'!Q62</f>
        <v>0</v>
      </c>
      <c r="E30" s="16"/>
      <c r="F30" s="16"/>
      <c r="G30" s="16"/>
      <c r="H30" s="16"/>
      <c r="I30" s="16"/>
      <c r="J30" s="16"/>
    </row>
    <row r="31" spans="1:10" ht="18">
      <c r="A31" s="82">
        <v>4407</v>
      </c>
      <c r="B31" s="83" t="s">
        <v>83</v>
      </c>
      <c r="C31" s="22">
        <v>25</v>
      </c>
      <c r="D31" s="23">
        <f>'М2'!I64</f>
        <v>0</v>
      </c>
      <c r="E31" s="16"/>
      <c r="F31" s="16"/>
      <c r="G31" s="16"/>
      <c r="H31" s="16"/>
      <c r="I31" s="16"/>
      <c r="J31" s="16"/>
    </row>
    <row r="32" spans="1:10" ht="18">
      <c r="A32" s="82">
        <v>5397</v>
      </c>
      <c r="B32" s="83" t="s">
        <v>86</v>
      </c>
      <c r="C32" s="22">
        <v>26</v>
      </c>
      <c r="D32" s="23">
        <f>'М2'!I70</f>
        <v>0</v>
      </c>
      <c r="E32" s="16"/>
      <c r="F32" s="16"/>
      <c r="G32" s="16"/>
      <c r="H32" s="16"/>
      <c r="I32" s="16"/>
      <c r="J32" s="16"/>
    </row>
    <row r="33" spans="1:10" ht="18">
      <c r="A33" s="82">
        <v>5904</v>
      </c>
      <c r="B33" s="83" t="s">
        <v>87</v>
      </c>
      <c r="C33" s="22">
        <v>27</v>
      </c>
      <c r="D33" s="23">
        <f>'М2'!I73</f>
        <v>0</v>
      </c>
      <c r="E33" s="16"/>
      <c r="F33" s="16"/>
      <c r="G33" s="16"/>
      <c r="H33" s="16"/>
      <c r="I33" s="16"/>
      <c r="J33" s="16"/>
    </row>
    <row r="34" spans="1:10" ht="18">
      <c r="A34" s="82">
        <v>1380</v>
      </c>
      <c r="B34" s="83" t="s">
        <v>140</v>
      </c>
      <c r="C34" s="22">
        <v>28</v>
      </c>
      <c r="D34" s="23">
        <f>'М2'!I75</f>
        <v>0</v>
      </c>
      <c r="E34" s="16"/>
      <c r="F34" s="16"/>
      <c r="G34" s="16"/>
      <c r="H34" s="16"/>
      <c r="I34" s="16"/>
      <c r="J34" s="16"/>
    </row>
    <row r="35" spans="1:10" ht="18">
      <c r="A35" s="82">
        <v>5235</v>
      </c>
      <c r="B35" s="83" t="s">
        <v>19</v>
      </c>
      <c r="C35" s="22">
        <v>29</v>
      </c>
      <c r="D35" s="23">
        <f>'М2'!Q67</f>
        <v>0</v>
      </c>
      <c r="E35" s="16"/>
      <c r="F35" s="16"/>
      <c r="G35" s="16"/>
      <c r="H35" s="16"/>
      <c r="I35" s="16"/>
      <c r="J35" s="16"/>
    </row>
    <row r="36" spans="1:10" ht="18">
      <c r="A36" s="82">
        <v>3946</v>
      </c>
      <c r="B36" s="83" t="s">
        <v>141</v>
      </c>
      <c r="C36" s="22">
        <v>30</v>
      </c>
      <c r="D36" s="23">
        <f>'М2'!Q71</f>
        <v>0</v>
      </c>
      <c r="E36" s="16"/>
      <c r="F36" s="16"/>
      <c r="G36" s="16"/>
      <c r="H36" s="16"/>
      <c r="I36" s="16"/>
      <c r="J36" s="16"/>
    </row>
    <row r="37" spans="1:10" ht="18">
      <c r="A37" s="82">
        <v>1852</v>
      </c>
      <c r="B37" s="83" t="s">
        <v>142</v>
      </c>
      <c r="C37" s="22">
        <v>31</v>
      </c>
      <c r="D37" s="23">
        <f>'М2'!Q73</f>
        <v>0</v>
      </c>
      <c r="E37" s="16"/>
      <c r="F37" s="16"/>
      <c r="G37" s="16"/>
      <c r="H37" s="16"/>
      <c r="I37" s="16"/>
      <c r="J37" s="16"/>
    </row>
    <row r="38" spans="1:10" ht="18">
      <c r="A38" s="82"/>
      <c r="B38" s="83" t="s">
        <v>21</v>
      </c>
      <c r="C38" s="22">
        <v>32</v>
      </c>
      <c r="D38" s="23">
        <f>'М2'!Q75</f>
        <v>0</v>
      </c>
      <c r="E38" s="16"/>
      <c r="F38" s="16"/>
      <c r="G38" s="16"/>
      <c r="H38" s="16"/>
      <c r="I38" s="16"/>
      <c r="J38" s="1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B224" sqref="B224"/>
    </sheetView>
  </sheetViews>
  <sheetFormatPr defaultColWidth="9.00390625" defaultRowHeight="12.75"/>
  <cols>
    <col min="1" max="1" width="5.75390625" style="8" customWidth="1"/>
    <col min="2" max="2" width="37.875" style="8" customWidth="1"/>
    <col min="3" max="3" width="9.125" style="8" customWidth="1"/>
    <col min="4" max="4" width="24.75390625" style="8" customWidth="1"/>
    <col min="5" max="5" width="1.75390625" style="8" customWidth="1"/>
    <col min="6" max="6" width="4.875" style="8" customWidth="1"/>
    <col min="7" max="7" width="12.75390625" style="8" bestFit="1" customWidth="1"/>
    <col min="8" max="8" width="17.375" style="8" bestFit="1" customWidth="1"/>
    <col min="9" max="9" width="7.125" style="8" customWidth="1"/>
    <col min="10" max="16384" width="9.125" style="8" customWidth="1"/>
  </cols>
  <sheetData>
    <row r="1" spans="1:10" ht="19.5">
      <c r="A1" s="119" t="s">
        <v>57</v>
      </c>
      <c r="B1" s="119"/>
      <c r="C1" s="119"/>
      <c r="D1" s="119"/>
      <c r="E1" s="119"/>
      <c r="F1" s="3">
        <v>28</v>
      </c>
      <c r="G1" s="4" t="s">
        <v>1</v>
      </c>
      <c r="H1" s="5" t="s">
        <v>58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42568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2.75">
      <c r="A4" s="120"/>
      <c r="B4" s="120"/>
      <c r="C4" s="120"/>
      <c r="D4" s="120"/>
      <c r="E4" s="120"/>
      <c r="F4" s="120"/>
      <c r="G4" s="120"/>
      <c r="H4" s="120"/>
      <c r="I4" s="120"/>
      <c r="J4" s="121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122">
        <v>6110</v>
      </c>
      <c r="B7" s="85" t="s">
        <v>42</v>
      </c>
      <c r="C7" s="22">
        <v>1</v>
      </c>
      <c r="D7" s="23" t="str">
        <f>4!I12</f>
        <v>Яхин Аяз</v>
      </c>
      <c r="E7" s="16"/>
      <c r="F7" s="16"/>
      <c r="G7" s="16"/>
      <c r="H7" s="16"/>
      <c r="I7" s="16"/>
      <c r="J7" s="123"/>
    </row>
    <row r="8" spans="1:10" ht="18">
      <c r="A8" s="122">
        <v>5243</v>
      </c>
      <c r="B8" s="83" t="s">
        <v>59</v>
      </c>
      <c r="C8" s="22">
        <v>2</v>
      </c>
      <c r="D8" s="84" t="str">
        <f>4!I19</f>
        <v>Решетицкий Денис</v>
      </c>
      <c r="E8" s="16"/>
      <c r="F8" s="16"/>
      <c r="G8" s="16"/>
      <c r="H8" s="16"/>
      <c r="I8" s="16"/>
      <c r="J8" s="123"/>
    </row>
    <row r="9" spans="1:10" ht="18">
      <c r="A9" s="122">
        <v>4861</v>
      </c>
      <c r="B9" s="83" t="s">
        <v>60</v>
      </c>
      <c r="C9" s="22">
        <v>3</v>
      </c>
      <c r="D9" s="84" t="str">
        <f>4!I25</f>
        <v>Басариев Ильгиз</v>
      </c>
      <c r="E9" s="16"/>
      <c r="F9" s="16"/>
      <c r="G9" s="16"/>
      <c r="H9" s="16"/>
      <c r="I9" s="16"/>
      <c r="J9" s="123"/>
    </row>
    <row r="10" spans="1:10" ht="18">
      <c r="A10" s="122">
        <v>5894</v>
      </c>
      <c r="B10" s="83" t="s">
        <v>43</v>
      </c>
      <c r="C10" s="22" t="s">
        <v>47</v>
      </c>
      <c r="D10" s="23" t="str">
        <f>4!I28</f>
        <v>Терещенко Галина</v>
      </c>
      <c r="E10" s="16"/>
      <c r="F10" s="16"/>
      <c r="G10" s="16"/>
      <c r="H10" s="16"/>
      <c r="I10" s="16"/>
      <c r="J10" s="16"/>
    </row>
    <row r="11" spans="1:10" ht="18">
      <c r="A11" s="122">
        <v>5627</v>
      </c>
      <c r="B11" s="83" t="s">
        <v>61</v>
      </c>
      <c r="C11" s="22" t="s">
        <v>49</v>
      </c>
      <c r="D11" s="23" t="str">
        <f>4!I31</f>
        <v>Куликов Владислав</v>
      </c>
      <c r="E11" s="16"/>
      <c r="F11" s="16"/>
      <c r="G11" s="16"/>
      <c r="H11" s="16"/>
      <c r="I11" s="16"/>
      <c r="J11" s="16"/>
    </row>
    <row r="12" spans="1:10" ht="18">
      <c r="A12" s="122">
        <v>5473</v>
      </c>
      <c r="B12" s="83" t="s">
        <v>62</v>
      </c>
      <c r="C12" s="22">
        <v>6</v>
      </c>
      <c r="D12" s="23" t="str">
        <f>4!I33</f>
        <v>Куснимарданова Евгения</v>
      </c>
      <c r="E12" s="16"/>
      <c r="F12" s="16"/>
      <c r="G12" s="16"/>
      <c r="H12" s="16"/>
      <c r="I12" s="16"/>
      <c r="J12" s="16"/>
    </row>
    <row r="13" spans="1:10" ht="18">
      <c r="A13" s="122">
        <v>5819</v>
      </c>
      <c r="B13" s="83" t="s">
        <v>46</v>
      </c>
      <c r="C13" s="22">
        <v>7</v>
      </c>
      <c r="D13" s="23" t="str">
        <f>4!E33</f>
        <v>Гильманов Александр</v>
      </c>
      <c r="E13" s="16"/>
      <c r="F13" s="16"/>
      <c r="G13" s="16"/>
      <c r="H13" s="16"/>
      <c r="I13" s="16"/>
      <c r="J13" s="16"/>
    </row>
    <row r="14" spans="1:10" ht="18">
      <c r="A14" s="122">
        <v>6259</v>
      </c>
      <c r="B14" s="83" t="s">
        <v>53</v>
      </c>
      <c r="C14" s="22">
        <v>8</v>
      </c>
      <c r="D14" s="23" t="str">
        <f>4!E35</f>
        <v>Терещенко Дмитрий</v>
      </c>
      <c r="E14" s="16"/>
      <c r="F14" s="16"/>
      <c r="G14" s="16"/>
      <c r="H14" s="16"/>
      <c r="I14" s="16"/>
      <c r="J14" s="16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B82" sqref="B82"/>
    </sheetView>
  </sheetViews>
  <sheetFormatPr defaultColWidth="9.00390625" defaultRowHeight="10.5" customHeight="1"/>
  <cols>
    <col min="1" max="1" width="4.75390625" style="126" customWidth="1"/>
    <col min="2" max="2" width="3.75390625" style="126" customWidth="1"/>
    <col min="3" max="3" width="25.75390625" style="126" customWidth="1"/>
    <col min="4" max="4" width="3.75390625" style="126" customWidth="1"/>
    <col min="5" max="5" width="17.75390625" style="126" customWidth="1"/>
    <col min="6" max="6" width="3.75390625" style="126" customWidth="1"/>
    <col min="7" max="7" width="17.75390625" style="126" customWidth="1"/>
    <col min="8" max="17" width="3.75390625" style="126" customWidth="1"/>
    <col min="18" max="16384" width="2.75390625" style="126" customWidth="1"/>
  </cols>
  <sheetData>
    <row r="1" spans="1:15" ht="18">
      <c r="A1" s="124" t="str">
        <f>CONCATENATE('с4'!A1," ",'с4'!F1,'с4'!G1," ",'с4'!H1," ",'с4'!I1)</f>
        <v>Открытый Кубок Республики Башкортостан 2016 - 28-й Этап. Четвертая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ht="19.5">
      <c r="A2" s="127" t="str">
        <f>'с4'!A2</f>
        <v>Официальное республиканское спортивное соревнование</v>
      </c>
      <c r="B2" s="127"/>
      <c r="C2" s="127"/>
      <c r="D2" s="127"/>
      <c r="E2" s="29" t="str">
        <f>'с4'!C2</f>
        <v>НИКОЛАЙ СМИРНОВ</v>
      </c>
      <c r="F2" s="29"/>
      <c r="G2" s="29"/>
      <c r="H2" s="29"/>
      <c r="I2" s="29"/>
      <c r="J2" s="29"/>
      <c r="K2" s="29"/>
      <c r="L2" s="29"/>
      <c r="M2" s="29"/>
      <c r="N2" s="29"/>
      <c r="O2" s="128"/>
    </row>
    <row r="3" spans="1:15" ht="13.5">
      <c r="A3" s="30">
        <f>'с4'!A3</f>
        <v>42568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29"/>
    </row>
    <row r="5" spans="1:14" s="134" customFormat="1" ht="10.5" customHeight="1">
      <c r="A5" s="130">
        <v>1</v>
      </c>
      <c r="B5" s="131">
        <f>'с4'!A7</f>
        <v>6110</v>
      </c>
      <c r="C5" s="132" t="str">
        <f>'с4'!B7</f>
        <v>Басариев Ильгиз</v>
      </c>
      <c r="D5" s="133"/>
      <c r="E5" s="130"/>
      <c r="F5" s="130"/>
      <c r="G5" s="130"/>
      <c r="H5" s="130"/>
      <c r="I5" s="130"/>
      <c r="J5" s="126"/>
      <c r="K5" s="126"/>
      <c r="L5" s="126"/>
      <c r="M5" s="126"/>
      <c r="N5" s="126"/>
    </row>
    <row r="6" spans="1:14" s="134" customFormat="1" ht="10.5" customHeight="1">
      <c r="A6" s="130"/>
      <c r="B6" s="135"/>
      <c r="C6" s="136">
        <v>1</v>
      </c>
      <c r="D6" s="137">
        <v>6110</v>
      </c>
      <c r="E6" s="138" t="s">
        <v>42</v>
      </c>
      <c r="F6" s="139"/>
      <c r="G6" s="130"/>
      <c r="H6" s="130"/>
      <c r="I6" s="130"/>
      <c r="J6" s="126"/>
      <c r="K6" s="126"/>
      <c r="L6" s="126"/>
      <c r="M6" s="126"/>
      <c r="N6" s="126"/>
    </row>
    <row r="7" spans="1:14" s="134" customFormat="1" ht="10.5" customHeight="1">
      <c r="A7" s="130">
        <v>8</v>
      </c>
      <c r="B7" s="131">
        <f>'с4'!A14</f>
        <v>6259</v>
      </c>
      <c r="C7" s="140" t="str">
        <f>'с4'!B14</f>
        <v>Гильманов Александр</v>
      </c>
      <c r="D7" s="141"/>
      <c r="E7" s="136"/>
      <c r="F7" s="142"/>
      <c r="G7" s="130"/>
      <c r="H7" s="130"/>
      <c r="I7" s="130"/>
      <c r="J7" s="126"/>
      <c r="K7" s="126"/>
      <c r="L7" s="126"/>
      <c r="M7" s="126"/>
      <c r="N7" s="126"/>
    </row>
    <row r="8" spans="1:14" s="134" customFormat="1" ht="10.5" customHeight="1">
      <c r="A8" s="130"/>
      <c r="B8" s="135"/>
      <c r="C8" s="130"/>
      <c r="D8" s="135"/>
      <c r="E8" s="136">
        <v>5</v>
      </c>
      <c r="F8" s="137">
        <v>5627</v>
      </c>
      <c r="G8" s="138" t="s">
        <v>61</v>
      </c>
      <c r="H8" s="139"/>
      <c r="I8" s="130"/>
      <c r="J8" s="126"/>
      <c r="K8" s="126"/>
      <c r="L8" s="126"/>
      <c r="M8" s="126"/>
      <c r="N8" s="126"/>
    </row>
    <row r="9" spans="1:14" s="134" customFormat="1" ht="10.5" customHeight="1">
      <c r="A9" s="130">
        <v>5</v>
      </c>
      <c r="B9" s="131">
        <f>'с4'!A11</f>
        <v>5627</v>
      </c>
      <c r="C9" s="132" t="str">
        <f>'с4'!B11</f>
        <v>Яхин Аяз</v>
      </c>
      <c r="D9" s="143"/>
      <c r="E9" s="136"/>
      <c r="F9" s="141"/>
      <c r="G9" s="136"/>
      <c r="H9" s="139"/>
      <c r="I9" s="130"/>
      <c r="J9" s="126"/>
      <c r="K9" s="126"/>
      <c r="L9" s="126"/>
      <c r="M9" s="126"/>
      <c r="N9" s="126"/>
    </row>
    <row r="10" spans="1:14" s="134" customFormat="1" ht="10.5" customHeight="1">
      <c r="A10" s="130"/>
      <c r="B10" s="135"/>
      <c r="C10" s="136">
        <v>2</v>
      </c>
      <c r="D10" s="137">
        <v>5627</v>
      </c>
      <c r="E10" s="144" t="s">
        <v>61</v>
      </c>
      <c r="F10" s="145"/>
      <c r="G10" s="136"/>
      <c r="H10" s="139"/>
      <c r="I10" s="130"/>
      <c r="J10" s="126"/>
      <c r="K10" s="126"/>
      <c r="L10" s="126"/>
      <c r="M10" s="126"/>
      <c r="N10" s="126"/>
    </row>
    <row r="11" spans="1:14" s="134" customFormat="1" ht="10.5" customHeight="1">
      <c r="A11" s="130">
        <v>4</v>
      </c>
      <c r="B11" s="131">
        <f>'с4'!A10</f>
        <v>5894</v>
      </c>
      <c r="C11" s="140" t="str">
        <f>'с4'!B10</f>
        <v>Куликов Владислав</v>
      </c>
      <c r="D11" s="143"/>
      <c r="E11" s="130"/>
      <c r="F11" s="135"/>
      <c r="G11" s="136"/>
      <c r="H11" s="139"/>
      <c r="I11" s="130"/>
      <c r="J11" s="126"/>
      <c r="K11" s="126"/>
      <c r="L11" s="126"/>
      <c r="M11" s="126"/>
      <c r="N11" s="126"/>
    </row>
    <row r="12" spans="1:14" s="134" customFormat="1" ht="10.5" customHeight="1">
      <c r="A12" s="130"/>
      <c r="B12" s="135"/>
      <c r="C12" s="130"/>
      <c r="D12" s="135"/>
      <c r="E12" s="130"/>
      <c r="F12" s="135"/>
      <c r="G12" s="136">
        <v>7</v>
      </c>
      <c r="H12" s="137">
        <v>5627</v>
      </c>
      <c r="I12" s="146" t="s">
        <v>61</v>
      </c>
      <c r="J12" s="146"/>
      <c r="K12" s="146"/>
      <c r="L12" s="146"/>
      <c r="M12" s="146"/>
      <c r="N12" s="146"/>
    </row>
    <row r="13" spans="1:14" s="134" customFormat="1" ht="10.5" customHeight="1">
      <c r="A13" s="130">
        <v>3</v>
      </c>
      <c r="B13" s="131">
        <f>'с4'!A9</f>
        <v>4861</v>
      </c>
      <c r="C13" s="132" t="str">
        <f>'с4'!B9</f>
        <v>Терещенко Галина</v>
      </c>
      <c r="D13" s="143"/>
      <c r="E13" s="130"/>
      <c r="F13" s="135"/>
      <c r="G13" s="136"/>
      <c r="H13" s="143"/>
      <c r="I13" s="147"/>
      <c r="J13" s="148"/>
      <c r="K13" s="147"/>
      <c r="L13" s="148"/>
      <c r="M13" s="148"/>
      <c r="N13" s="149" t="s">
        <v>22</v>
      </c>
    </row>
    <row r="14" spans="1:14" s="134" customFormat="1" ht="10.5" customHeight="1">
      <c r="A14" s="130"/>
      <c r="B14" s="135"/>
      <c r="C14" s="136">
        <v>3</v>
      </c>
      <c r="D14" s="137">
        <v>4861</v>
      </c>
      <c r="E14" s="138" t="s">
        <v>60</v>
      </c>
      <c r="F14" s="143"/>
      <c r="G14" s="136"/>
      <c r="H14" s="143"/>
      <c r="I14" s="147"/>
      <c r="J14" s="148"/>
      <c r="K14" s="147"/>
      <c r="L14" s="148"/>
      <c r="M14" s="148"/>
      <c r="N14" s="147"/>
    </row>
    <row r="15" spans="1:14" s="134" customFormat="1" ht="10.5" customHeight="1">
      <c r="A15" s="130">
        <v>6</v>
      </c>
      <c r="B15" s="131">
        <f>'с4'!A12</f>
        <v>5473</v>
      </c>
      <c r="C15" s="140" t="str">
        <f>'с4'!B12</f>
        <v>Терещенко Дмитрий</v>
      </c>
      <c r="D15" s="141"/>
      <c r="E15" s="136"/>
      <c r="F15" s="145"/>
      <c r="G15" s="136"/>
      <c r="H15" s="143"/>
      <c r="I15" s="147"/>
      <c r="J15" s="148"/>
      <c r="K15" s="147"/>
      <c r="L15" s="148"/>
      <c r="M15" s="148"/>
      <c r="N15" s="147"/>
    </row>
    <row r="16" spans="1:14" s="134" customFormat="1" ht="10.5" customHeight="1">
      <c r="A16" s="130"/>
      <c r="B16" s="135"/>
      <c r="C16" s="130"/>
      <c r="D16" s="135"/>
      <c r="E16" s="136">
        <v>6</v>
      </c>
      <c r="F16" s="137">
        <v>5243</v>
      </c>
      <c r="G16" s="144" t="s">
        <v>59</v>
      </c>
      <c r="H16" s="143"/>
      <c r="I16" s="147"/>
      <c r="J16" s="148"/>
      <c r="K16" s="147"/>
      <c r="L16" s="148"/>
      <c r="M16" s="148"/>
      <c r="N16" s="147"/>
    </row>
    <row r="17" spans="1:14" s="134" customFormat="1" ht="10.5" customHeight="1">
      <c r="A17" s="130">
        <v>7</v>
      </c>
      <c r="B17" s="131">
        <f>'с4'!A13</f>
        <v>5819</v>
      </c>
      <c r="C17" s="132" t="str">
        <f>'с4'!B13</f>
        <v>Куснимарданова Евгения</v>
      </c>
      <c r="D17" s="143"/>
      <c r="E17" s="136"/>
      <c r="F17" s="143"/>
      <c r="G17" s="130"/>
      <c r="H17" s="135"/>
      <c r="I17" s="147"/>
      <c r="J17" s="148"/>
      <c r="K17" s="147"/>
      <c r="L17" s="148"/>
      <c r="M17" s="148"/>
      <c r="N17" s="147"/>
    </row>
    <row r="18" spans="1:14" s="134" customFormat="1" ht="10.5" customHeight="1">
      <c r="A18" s="130"/>
      <c r="B18" s="135"/>
      <c r="C18" s="136">
        <v>4</v>
      </c>
      <c r="D18" s="137">
        <v>5243</v>
      </c>
      <c r="E18" s="144" t="s">
        <v>59</v>
      </c>
      <c r="F18" s="143"/>
      <c r="G18" s="130"/>
      <c r="H18" s="135"/>
      <c r="I18" s="147"/>
      <c r="J18" s="148"/>
      <c r="K18" s="147"/>
      <c r="L18" s="148"/>
      <c r="M18" s="148"/>
      <c r="N18" s="147"/>
    </row>
    <row r="19" spans="1:14" s="134" customFormat="1" ht="10.5" customHeight="1">
      <c r="A19" s="130">
        <v>2</v>
      </c>
      <c r="B19" s="131">
        <f>'с4'!A8</f>
        <v>5243</v>
      </c>
      <c r="C19" s="140" t="str">
        <f>'с4'!B8</f>
        <v>Решетицкий Денис</v>
      </c>
      <c r="D19" s="143"/>
      <c r="E19" s="130"/>
      <c r="F19" s="135"/>
      <c r="G19" s="130">
        <v>-7</v>
      </c>
      <c r="H19" s="150">
        <f>IF(H12=F8,F16,IF(H12=F16,F8,0))</f>
        <v>5243</v>
      </c>
      <c r="I19" s="151" t="str">
        <f>IF(I12=G8,G16,IF(I12=G16,G8,0))</f>
        <v>Решетицкий Денис</v>
      </c>
      <c r="J19" s="151"/>
      <c r="K19" s="151"/>
      <c r="L19" s="151"/>
      <c r="M19" s="151"/>
      <c r="N19" s="151"/>
    </row>
    <row r="20" spans="1:14" s="134" customFormat="1" ht="10.5" customHeight="1">
      <c r="A20" s="130"/>
      <c r="B20" s="135"/>
      <c r="C20" s="130"/>
      <c r="D20" s="135"/>
      <c r="E20" s="130"/>
      <c r="F20" s="135"/>
      <c r="G20" s="130"/>
      <c r="H20" s="135"/>
      <c r="I20" s="152"/>
      <c r="J20" s="126"/>
      <c r="K20" s="152"/>
      <c r="L20" s="126"/>
      <c r="M20" s="126"/>
      <c r="N20" s="153" t="s">
        <v>23</v>
      </c>
    </row>
    <row r="21" spans="1:14" s="134" customFormat="1" ht="10.5" customHeight="1">
      <c r="A21" s="130">
        <v>-1</v>
      </c>
      <c r="B21" s="154">
        <f>IF(D6=B5,B7,IF(D6=B7,B5,0))</f>
        <v>6259</v>
      </c>
      <c r="C21" s="151" t="str">
        <f>IF(E6=C5,C7,IF(E6=C7,C5,0))</f>
        <v>Гильманов Александр</v>
      </c>
      <c r="D21" s="155"/>
      <c r="E21" s="130"/>
      <c r="F21" s="135"/>
      <c r="G21" s="130"/>
      <c r="H21" s="135"/>
      <c r="I21" s="152"/>
      <c r="J21" s="126"/>
      <c r="K21" s="152"/>
      <c r="L21" s="126"/>
      <c r="M21" s="126"/>
      <c r="N21" s="152"/>
    </row>
    <row r="22" spans="1:14" s="134" customFormat="1" ht="10.5" customHeight="1">
      <c r="A22" s="130"/>
      <c r="B22" s="135"/>
      <c r="C22" s="156">
        <v>8</v>
      </c>
      <c r="D22" s="137">
        <v>5894</v>
      </c>
      <c r="E22" s="138" t="s">
        <v>43</v>
      </c>
      <c r="F22" s="143"/>
      <c r="G22" s="130"/>
      <c r="H22" s="135"/>
      <c r="I22" s="152"/>
      <c r="J22" s="126"/>
      <c r="K22" s="152"/>
      <c r="L22" s="126"/>
      <c r="M22" s="126"/>
      <c r="N22" s="152"/>
    </row>
    <row r="23" spans="1:14" s="134" customFormat="1" ht="10.5" customHeight="1">
      <c r="A23" s="130">
        <v>-2</v>
      </c>
      <c r="B23" s="154">
        <f>IF(D10=B9,B11,IF(D10=B11,B9,0))</f>
        <v>5894</v>
      </c>
      <c r="C23" s="157" t="str">
        <f>IF(E10=C9,C11,IF(E10=C11,C9,0))</f>
        <v>Куликов Владислав</v>
      </c>
      <c r="D23" s="158"/>
      <c r="E23" s="156">
        <v>10</v>
      </c>
      <c r="F23" s="137">
        <v>4861</v>
      </c>
      <c r="G23" s="138" t="s">
        <v>60</v>
      </c>
      <c r="H23" s="143"/>
      <c r="I23" s="152"/>
      <c r="J23" s="126"/>
      <c r="K23" s="152"/>
      <c r="L23" s="126"/>
      <c r="M23" s="126"/>
      <c r="N23" s="152"/>
    </row>
    <row r="24" spans="1:14" s="134" customFormat="1" ht="10.5" customHeight="1">
      <c r="A24" s="130"/>
      <c r="B24" s="135"/>
      <c r="C24" s="130">
        <v>-6</v>
      </c>
      <c r="D24" s="150">
        <f>IF(F16=D14,D18,IF(F16=D18,D14,0))</f>
        <v>4861</v>
      </c>
      <c r="E24" s="157" t="str">
        <f>IF(G16=E14,E18,IF(G16=E18,E14,0))</f>
        <v>Терещенко Галина</v>
      </c>
      <c r="F24" s="158"/>
      <c r="G24" s="156"/>
      <c r="H24" s="143"/>
      <c r="I24" s="152"/>
      <c r="J24" s="126"/>
      <c r="K24" s="152"/>
      <c r="L24" s="126"/>
      <c r="M24" s="126"/>
      <c r="N24" s="152"/>
    </row>
    <row r="25" spans="1:14" s="134" customFormat="1" ht="10.5" customHeight="1">
      <c r="A25" s="130">
        <v>-3</v>
      </c>
      <c r="B25" s="154">
        <f>IF(D14=B13,B15,IF(D14=B15,B13,0))</f>
        <v>5473</v>
      </c>
      <c r="C25" s="151" t="str">
        <f>IF(E14=C13,C15,IF(E14=C15,C13,0))</f>
        <v>Терещенко Дмитрий</v>
      </c>
      <c r="D25" s="155"/>
      <c r="E25" s="130"/>
      <c r="F25" s="135"/>
      <c r="G25" s="136">
        <v>12</v>
      </c>
      <c r="H25" s="137">
        <v>6110</v>
      </c>
      <c r="I25" s="146" t="s">
        <v>42</v>
      </c>
      <c r="J25" s="146"/>
      <c r="K25" s="146"/>
      <c r="L25" s="146"/>
      <c r="M25" s="146"/>
      <c r="N25" s="146"/>
    </row>
    <row r="26" spans="1:14" s="134" customFormat="1" ht="10.5" customHeight="1">
      <c r="A26" s="130"/>
      <c r="B26" s="135"/>
      <c r="C26" s="156">
        <v>9</v>
      </c>
      <c r="D26" s="137">
        <v>5819</v>
      </c>
      <c r="E26" s="138" t="s">
        <v>46</v>
      </c>
      <c r="F26" s="143"/>
      <c r="G26" s="136"/>
      <c r="H26" s="143"/>
      <c r="I26" s="152"/>
      <c r="J26" s="126"/>
      <c r="K26" s="152"/>
      <c r="L26" s="126"/>
      <c r="M26" s="126"/>
      <c r="N26" s="153" t="s">
        <v>24</v>
      </c>
    </row>
    <row r="27" spans="1:14" s="134" customFormat="1" ht="10.5" customHeight="1">
      <c r="A27" s="130">
        <v>-4</v>
      </c>
      <c r="B27" s="154">
        <f>IF(D18=B17,B19,IF(D18=B19,B17,0))</f>
        <v>5819</v>
      </c>
      <c r="C27" s="157" t="str">
        <f>IF(E18=C17,C19,IF(E18=C19,C17,0))</f>
        <v>Куснимарданова Евгения</v>
      </c>
      <c r="D27" s="158"/>
      <c r="E27" s="156">
        <v>11</v>
      </c>
      <c r="F27" s="137">
        <v>6110</v>
      </c>
      <c r="G27" s="144" t="s">
        <v>42</v>
      </c>
      <c r="H27" s="143"/>
      <c r="I27" s="152"/>
      <c r="J27" s="126"/>
      <c r="K27" s="152"/>
      <c r="L27" s="126"/>
      <c r="M27" s="126"/>
      <c r="N27" s="152"/>
    </row>
    <row r="28" spans="1:14" s="134" customFormat="1" ht="10.5" customHeight="1">
      <c r="A28" s="130"/>
      <c r="B28" s="159"/>
      <c r="C28" s="130">
        <v>-5</v>
      </c>
      <c r="D28" s="150">
        <f>IF(F8=D6,D10,IF(F8=D10,D6,0))</f>
        <v>6110</v>
      </c>
      <c r="E28" s="157" t="str">
        <f>IF(G8=E6,E10,IF(G8=E10,E6,0))</f>
        <v>Басариев Ильгиз</v>
      </c>
      <c r="F28" s="155"/>
      <c r="G28" s="130">
        <v>-12</v>
      </c>
      <c r="H28" s="150">
        <f>IF(H25=F23,F27,IF(H25=F27,F23,0))</f>
        <v>4861</v>
      </c>
      <c r="I28" s="151" t="str">
        <f>IF(I25=G23,G27,IF(I25=G27,G23,0))</f>
        <v>Терещенко Галина</v>
      </c>
      <c r="J28" s="151"/>
      <c r="K28" s="151"/>
      <c r="L28" s="151"/>
      <c r="M28" s="151"/>
      <c r="N28" s="151"/>
    </row>
    <row r="29" spans="1:14" s="134" customFormat="1" ht="10.5" customHeight="1">
      <c r="A29" s="130"/>
      <c r="B29" s="159"/>
      <c r="C29" s="130"/>
      <c r="D29" s="160"/>
      <c r="E29" s="130"/>
      <c r="F29" s="135"/>
      <c r="G29" s="130"/>
      <c r="H29" s="135"/>
      <c r="I29" s="152"/>
      <c r="J29" s="126"/>
      <c r="K29" s="152"/>
      <c r="L29" s="126"/>
      <c r="M29" s="126"/>
      <c r="N29" s="153" t="s">
        <v>25</v>
      </c>
    </row>
    <row r="30" spans="1:14" s="134" customFormat="1" ht="10.5" customHeight="1">
      <c r="A30" s="130"/>
      <c r="B30" s="159"/>
      <c r="C30" s="130"/>
      <c r="D30" s="160"/>
      <c r="E30" s="130">
        <v>-10</v>
      </c>
      <c r="F30" s="150">
        <f>IF(F23=D22,D24,IF(F23=D24,D22,0))</f>
        <v>5894</v>
      </c>
      <c r="G30" s="151" t="str">
        <f>IF(G23=E22,E24,IF(G23=E24,E22,0))</f>
        <v>Куликов Владислав</v>
      </c>
      <c r="H30" s="155"/>
      <c r="I30" s="152"/>
      <c r="J30" s="126"/>
      <c r="K30" s="152"/>
      <c r="L30" s="126"/>
      <c r="M30" s="126"/>
      <c r="N30" s="152"/>
    </row>
    <row r="31" spans="1:14" s="134" customFormat="1" ht="10.5" customHeight="1">
      <c r="A31" s="130"/>
      <c r="B31" s="159"/>
      <c r="C31" s="130"/>
      <c r="D31" s="160"/>
      <c r="E31" s="130"/>
      <c r="F31" s="143"/>
      <c r="G31" s="136">
        <v>13</v>
      </c>
      <c r="H31" s="137">
        <v>5894</v>
      </c>
      <c r="I31" s="146" t="s">
        <v>43</v>
      </c>
      <c r="J31" s="146"/>
      <c r="K31" s="146"/>
      <c r="L31" s="146"/>
      <c r="M31" s="146"/>
      <c r="N31" s="146"/>
    </row>
    <row r="32" spans="1:14" s="134" customFormat="1" ht="10.5" customHeight="1">
      <c r="A32" s="130">
        <v>-8</v>
      </c>
      <c r="B32" s="150">
        <f>IF(D22=B21,B23,IF(D22=B23,B21,0))</f>
        <v>6259</v>
      </c>
      <c r="C32" s="151" t="str">
        <f>IF(E22=C21,C23,IF(E22=C23,C21,0))</f>
        <v>Гильманов Александр</v>
      </c>
      <c r="D32" s="161"/>
      <c r="E32" s="130">
        <v>-11</v>
      </c>
      <c r="F32" s="150">
        <f>IF(F27=D26,D28,IF(F27=D28,D26,0))</f>
        <v>5819</v>
      </c>
      <c r="G32" s="157" t="str">
        <f>IF(G27=E26,E28,IF(G27=E28,E26,0))</f>
        <v>Куснимарданова Евгения</v>
      </c>
      <c r="H32" s="155"/>
      <c r="I32" s="152"/>
      <c r="J32" s="126"/>
      <c r="K32" s="152"/>
      <c r="L32" s="126"/>
      <c r="M32" s="126"/>
      <c r="N32" s="153" t="s">
        <v>26</v>
      </c>
    </row>
    <row r="33" spans="1:14" s="134" customFormat="1" ht="10.5" customHeight="1">
      <c r="A33" s="130"/>
      <c r="B33" s="159"/>
      <c r="C33" s="136">
        <v>14</v>
      </c>
      <c r="D33" s="137">
        <v>6259</v>
      </c>
      <c r="E33" s="146" t="s">
        <v>53</v>
      </c>
      <c r="F33" s="162"/>
      <c r="G33" s="130">
        <v>-13</v>
      </c>
      <c r="H33" s="150">
        <f>IF(H31=F30,F32,IF(H31=F32,F30,0))</f>
        <v>5819</v>
      </c>
      <c r="I33" s="151" t="str">
        <f>IF(I31=G30,G32,IF(I31=G32,G30,0))</f>
        <v>Куснимарданова Евгения</v>
      </c>
      <c r="J33" s="151"/>
      <c r="K33" s="151"/>
      <c r="L33" s="151"/>
      <c r="M33" s="151"/>
      <c r="N33" s="151"/>
    </row>
    <row r="34" spans="1:14" s="134" customFormat="1" ht="10.5" customHeight="1">
      <c r="A34" s="130">
        <v>-9</v>
      </c>
      <c r="B34" s="150">
        <f>IF(D26=B25,B27,IF(D26=B27,B25,0))</f>
        <v>5473</v>
      </c>
      <c r="C34" s="157" t="str">
        <f>IF(E26=C25,C27,IF(E26=C27,C25,0))</f>
        <v>Терещенко Дмитрий</v>
      </c>
      <c r="D34" s="161"/>
      <c r="E34" s="153" t="s">
        <v>29</v>
      </c>
      <c r="F34" s="163"/>
      <c r="G34" s="130"/>
      <c r="H34" s="164"/>
      <c r="I34" s="152"/>
      <c r="J34" s="126"/>
      <c r="K34" s="152"/>
      <c r="L34" s="126"/>
      <c r="M34" s="126"/>
      <c r="N34" s="153" t="s">
        <v>27</v>
      </c>
    </row>
    <row r="35" spans="1:14" s="134" customFormat="1" ht="10.5" customHeight="1">
      <c r="A35" s="130"/>
      <c r="B35" s="130"/>
      <c r="C35" s="130">
        <v>-14</v>
      </c>
      <c r="D35" s="150">
        <f>IF(D33=B32,B34,IF(D33=B34,B32,0))</f>
        <v>5473</v>
      </c>
      <c r="E35" s="151" t="str">
        <f>IF(E33=C32,C34,IF(E33=C34,C32,0))</f>
        <v>Терещенко Дмитрий</v>
      </c>
      <c r="F35" s="165"/>
      <c r="G35" s="166"/>
      <c r="H35" s="166"/>
      <c r="I35" s="166"/>
      <c r="J35" s="166"/>
      <c r="K35" s="166"/>
      <c r="L35" s="166"/>
      <c r="M35" s="126"/>
      <c r="N35" s="126"/>
    </row>
    <row r="36" spans="1:14" s="134" customFormat="1" ht="10.5" customHeight="1">
      <c r="A36" s="130"/>
      <c r="B36" s="130"/>
      <c r="C36" s="130"/>
      <c r="D36" s="130"/>
      <c r="E36" s="153" t="s">
        <v>31</v>
      </c>
      <c r="F36" s="163"/>
      <c r="G36" s="130"/>
      <c r="H36" s="130"/>
      <c r="I36" s="152"/>
      <c r="J36" s="126"/>
      <c r="K36" s="126"/>
      <c r="L36" s="126"/>
      <c r="M36" s="126"/>
      <c r="N36" s="126"/>
    </row>
    <row r="37" spans="1:17" ht="10.5" customHeight="1">
      <c r="A37" s="134"/>
      <c r="B37" s="134"/>
      <c r="C37" s="134"/>
      <c r="D37" s="134"/>
      <c r="E37" s="134"/>
      <c r="F37" s="167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10.5" customHeight="1">
      <c r="A38" s="134"/>
      <c r="B38" s="134"/>
      <c r="C38" s="134"/>
      <c r="D38" s="134"/>
      <c r="E38" s="134"/>
      <c r="F38" s="167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ht="10.5" customHeight="1">
      <c r="A39" s="134"/>
      <c r="B39" s="134"/>
      <c r="C39" s="134"/>
      <c r="D39" s="134"/>
      <c r="E39" s="134"/>
      <c r="F39" s="167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10.5" customHeight="1">
      <c r="A40" s="134"/>
      <c r="B40" s="134"/>
      <c r="C40" s="134"/>
      <c r="D40" s="134"/>
      <c r="E40" s="134"/>
      <c r="F40" s="167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ht="10.5" customHeight="1">
      <c r="A41" s="134"/>
      <c r="B41" s="134"/>
      <c r="C41" s="134"/>
      <c r="D41" s="134"/>
      <c r="E41" s="134"/>
      <c r="F41" s="167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ht="10.5" customHeight="1">
      <c r="A42" s="134"/>
      <c r="B42" s="134"/>
      <c r="C42" s="134"/>
      <c r="D42" s="134"/>
      <c r="E42" s="134"/>
      <c r="F42" s="167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ht="10.5" customHeight="1">
      <c r="A43" s="134"/>
      <c r="B43" s="134"/>
      <c r="C43" s="134"/>
      <c r="D43" s="134"/>
      <c r="E43" s="134"/>
      <c r="F43" s="167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10.5" customHeight="1">
      <c r="A44" s="134"/>
      <c r="B44" s="134"/>
      <c r="C44" s="134"/>
      <c r="D44" s="134"/>
      <c r="E44" s="134"/>
      <c r="F44" s="167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0.5" customHeight="1">
      <c r="A45" s="134"/>
      <c r="B45" s="134"/>
      <c r="C45" s="134"/>
      <c r="D45" s="134"/>
      <c r="E45" s="134"/>
      <c r="F45" s="167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ht="10.5" customHeight="1">
      <c r="A46" s="134"/>
      <c r="B46" s="134"/>
      <c r="C46" s="134"/>
      <c r="D46" s="134"/>
      <c r="E46" s="134"/>
      <c r="F46" s="167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ht="10.5" customHeight="1">
      <c r="F47" s="168"/>
    </row>
    <row r="48" ht="10.5" customHeight="1">
      <c r="F48" s="168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82" sqref="B8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69" t="s">
        <v>40</v>
      </c>
      <c r="E1" s="169"/>
    </row>
    <row r="2" spans="1:5" ht="12.75">
      <c r="A2" s="114">
        <v>1</v>
      </c>
      <c r="B2" s="115">
        <f>4!D6</f>
        <v>6110</v>
      </c>
      <c r="C2" s="116" t="str">
        <f>4!E6</f>
        <v>Басариев Ильгиз</v>
      </c>
      <c r="D2" s="117" t="str">
        <f>4!C21</f>
        <v>Гильманов Александр</v>
      </c>
      <c r="E2" s="118">
        <f>4!B21</f>
        <v>6259</v>
      </c>
    </row>
    <row r="3" spans="1:13" ht="12.75">
      <c r="A3" s="114">
        <v>11</v>
      </c>
      <c r="B3" s="115">
        <f>4!F27</f>
        <v>6110</v>
      </c>
      <c r="C3" s="116" t="str">
        <f>4!G27</f>
        <v>Басариев Ильгиз</v>
      </c>
      <c r="D3" s="117" t="str">
        <f>4!G32</f>
        <v>Куснимарданова Евгения</v>
      </c>
      <c r="E3" s="118">
        <f>4!F32</f>
        <v>5819</v>
      </c>
      <c r="M3" s="170"/>
    </row>
    <row r="4" spans="1:5" ht="12.75">
      <c r="A4" s="114">
        <v>12</v>
      </c>
      <c r="B4" s="115">
        <f>4!H25</f>
        <v>6110</v>
      </c>
      <c r="C4" s="116" t="str">
        <f>4!I25</f>
        <v>Басариев Ильгиз</v>
      </c>
      <c r="D4" s="117" t="str">
        <f>4!I28</f>
        <v>Терещенко Галина</v>
      </c>
      <c r="E4" s="118">
        <f>4!H28</f>
        <v>4861</v>
      </c>
    </row>
    <row r="5" spans="1:5" ht="12.75">
      <c r="A5" s="114">
        <v>14</v>
      </c>
      <c r="B5" s="115">
        <f>4!D33</f>
        <v>6259</v>
      </c>
      <c r="C5" s="116" t="str">
        <f>4!E33</f>
        <v>Гильманов Александр</v>
      </c>
      <c r="D5" s="117" t="str">
        <f>4!E35</f>
        <v>Терещенко Дмитрий</v>
      </c>
      <c r="E5" s="118">
        <f>4!D35</f>
        <v>5473</v>
      </c>
    </row>
    <row r="6" spans="1:5" ht="12.75">
      <c r="A6" s="114">
        <v>8</v>
      </c>
      <c r="B6" s="115">
        <f>4!D22</f>
        <v>5894</v>
      </c>
      <c r="C6" s="116" t="str">
        <f>4!E22</f>
        <v>Куликов Владислав</v>
      </c>
      <c r="D6" s="117" t="str">
        <f>4!C32</f>
        <v>Гильманов Александр</v>
      </c>
      <c r="E6" s="118">
        <f>4!B32</f>
        <v>6259</v>
      </c>
    </row>
    <row r="7" spans="1:5" ht="12.75">
      <c r="A7" s="114">
        <v>13</v>
      </c>
      <c r="B7" s="115">
        <f>4!H31</f>
        <v>5894</v>
      </c>
      <c r="C7" s="116" t="str">
        <f>4!I31</f>
        <v>Куликов Владислав</v>
      </c>
      <c r="D7" s="117" t="str">
        <f>4!I33</f>
        <v>Куснимарданова Евгения</v>
      </c>
      <c r="E7" s="118">
        <f>4!H33</f>
        <v>5819</v>
      </c>
    </row>
    <row r="8" spans="1:5" ht="12.75">
      <c r="A8" s="114">
        <v>9</v>
      </c>
      <c r="B8" s="115">
        <f>4!D26</f>
        <v>5819</v>
      </c>
      <c r="C8" s="116" t="str">
        <f>4!E26</f>
        <v>Куснимарданова Евгения</v>
      </c>
      <c r="D8" s="117" t="str">
        <f>4!C34</f>
        <v>Терещенко Дмитрий</v>
      </c>
      <c r="E8" s="118">
        <f>4!B34</f>
        <v>5473</v>
      </c>
    </row>
    <row r="9" spans="1:5" ht="12.75">
      <c r="A9" s="114">
        <v>4</v>
      </c>
      <c r="B9" s="115">
        <f>4!D18</f>
        <v>5243</v>
      </c>
      <c r="C9" s="116" t="str">
        <f>4!E18</f>
        <v>Решетицкий Денис</v>
      </c>
      <c r="D9" s="117" t="str">
        <f>4!C27</f>
        <v>Куснимарданова Евгения</v>
      </c>
      <c r="E9" s="118">
        <f>4!B27</f>
        <v>5819</v>
      </c>
    </row>
    <row r="10" spans="1:5" ht="12.75">
      <c r="A10" s="114">
        <v>6</v>
      </c>
      <c r="B10" s="115">
        <f>4!F16</f>
        <v>5243</v>
      </c>
      <c r="C10" s="116" t="str">
        <f>4!G16</f>
        <v>Решетицкий Денис</v>
      </c>
      <c r="D10" s="117" t="str">
        <f>4!E24</f>
        <v>Терещенко Галина</v>
      </c>
      <c r="E10" s="118">
        <f>4!D24</f>
        <v>4861</v>
      </c>
    </row>
    <row r="11" spans="1:5" ht="12.75">
      <c r="A11" s="114">
        <v>10</v>
      </c>
      <c r="B11" s="115">
        <f>4!F23</f>
        <v>4861</v>
      </c>
      <c r="C11" s="116" t="str">
        <f>4!G23</f>
        <v>Терещенко Галина</v>
      </c>
      <c r="D11" s="117" t="str">
        <f>4!G30</f>
        <v>Куликов Владислав</v>
      </c>
      <c r="E11" s="118">
        <f>4!F30</f>
        <v>5894</v>
      </c>
    </row>
    <row r="12" spans="1:5" ht="12.75">
      <c r="A12" s="114">
        <v>3</v>
      </c>
      <c r="B12" s="115">
        <f>4!D14</f>
        <v>4861</v>
      </c>
      <c r="C12" s="116" t="str">
        <f>4!E14</f>
        <v>Терещенко Галина</v>
      </c>
      <c r="D12" s="117" t="str">
        <f>4!C25</f>
        <v>Терещенко Дмитрий</v>
      </c>
      <c r="E12" s="118">
        <f>4!B25</f>
        <v>5473</v>
      </c>
    </row>
    <row r="13" spans="1:5" ht="12.75">
      <c r="A13" s="114">
        <v>5</v>
      </c>
      <c r="B13" s="115">
        <f>4!F8</f>
        <v>5627</v>
      </c>
      <c r="C13" s="116" t="str">
        <f>4!G8</f>
        <v>Яхин Аяз</v>
      </c>
      <c r="D13" s="117" t="str">
        <f>4!E28</f>
        <v>Басариев Ильгиз</v>
      </c>
      <c r="E13" s="118">
        <f>4!D28</f>
        <v>6110</v>
      </c>
    </row>
    <row r="14" spans="1:5" ht="12.75">
      <c r="A14" s="114">
        <v>2</v>
      </c>
      <c r="B14" s="115">
        <f>4!D10</f>
        <v>5627</v>
      </c>
      <c r="C14" s="116" t="str">
        <f>4!E10</f>
        <v>Яхин Аяз</v>
      </c>
      <c r="D14" s="117" t="str">
        <f>4!C23</f>
        <v>Куликов Владислав</v>
      </c>
      <c r="E14" s="118">
        <f>4!B23</f>
        <v>5894</v>
      </c>
    </row>
    <row r="15" spans="1:5" ht="12.75">
      <c r="A15" s="114">
        <v>7</v>
      </c>
      <c r="B15" s="115">
        <f>4!H12</f>
        <v>5627</v>
      </c>
      <c r="C15" s="116" t="str">
        <f>4!I12</f>
        <v>Яхин Аяз</v>
      </c>
      <c r="D15" s="117" t="str">
        <f>4!I19</f>
        <v>Решетицкий Денис</v>
      </c>
      <c r="E15" s="118">
        <f>4!H19</f>
        <v>5243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B111" sqref="B111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28</v>
      </c>
      <c r="G1" s="4" t="s">
        <v>1</v>
      </c>
      <c r="H1" s="5" t="s">
        <v>41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42568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82">
        <v>6110</v>
      </c>
      <c r="B7" s="83" t="s">
        <v>42</v>
      </c>
      <c r="C7" s="22">
        <v>1</v>
      </c>
      <c r="D7" s="84" t="str">
        <f>5!K20</f>
        <v>Басариев Ильгиз</v>
      </c>
      <c r="E7" s="16"/>
      <c r="F7" s="16"/>
      <c r="G7" s="16"/>
      <c r="H7" s="16"/>
      <c r="I7" s="16"/>
      <c r="J7" s="16"/>
    </row>
    <row r="8" spans="1:10" ht="18">
      <c r="A8" s="82">
        <v>5894</v>
      </c>
      <c r="B8" s="83" t="s">
        <v>43</v>
      </c>
      <c r="C8" s="22">
        <v>2</v>
      </c>
      <c r="D8" s="84" t="str">
        <f>5!K31</f>
        <v>Куликов Владислав</v>
      </c>
      <c r="E8" s="16"/>
      <c r="F8" s="16"/>
      <c r="G8" s="16"/>
      <c r="H8" s="16"/>
      <c r="I8" s="16"/>
      <c r="J8" s="16"/>
    </row>
    <row r="9" spans="1:10" ht="18">
      <c r="A9" s="82">
        <v>5912</v>
      </c>
      <c r="B9" s="83" t="s">
        <v>44</v>
      </c>
      <c r="C9" s="22" t="s">
        <v>45</v>
      </c>
      <c r="D9" s="23" t="str">
        <f>5!M43</f>
        <v>Хисматуллин Артур</v>
      </c>
      <c r="E9" s="16"/>
      <c r="F9" s="16"/>
      <c r="G9" s="16"/>
      <c r="H9" s="16"/>
      <c r="I9" s="16"/>
      <c r="J9" s="16"/>
    </row>
    <row r="10" spans="1:10" ht="18">
      <c r="A10" s="82">
        <v>5819</v>
      </c>
      <c r="B10" s="83" t="s">
        <v>46</v>
      </c>
      <c r="C10" s="22" t="s">
        <v>47</v>
      </c>
      <c r="D10" s="23" t="str">
        <f>5!M51</f>
        <v>Гильманов Александр</v>
      </c>
      <c r="E10" s="16"/>
      <c r="F10" s="16"/>
      <c r="G10" s="16"/>
      <c r="H10" s="16"/>
      <c r="I10" s="16"/>
      <c r="J10" s="16"/>
    </row>
    <row r="11" spans="1:10" ht="18">
      <c r="A11" s="82">
        <v>5895</v>
      </c>
      <c r="B11" s="83" t="s">
        <v>48</v>
      </c>
      <c r="C11" s="22" t="s">
        <v>49</v>
      </c>
      <c r="D11" s="23" t="str">
        <f>5!E55</f>
        <v>Куснимарданова Евгения</v>
      </c>
      <c r="E11" s="16"/>
      <c r="F11" s="16"/>
      <c r="G11" s="16"/>
      <c r="H11" s="16"/>
      <c r="I11" s="16"/>
      <c r="J11" s="16"/>
    </row>
    <row r="12" spans="1:10" ht="18">
      <c r="A12" s="82">
        <v>6143</v>
      </c>
      <c r="B12" s="83" t="s">
        <v>50</v>
      </c>
      <c r="C12" s="22">
        <v>6</v>
      </c>
      <c r="D12" s="23" t="str">
        <f>5!E57</f>
        <v>Терещенко Александр</v>
      </c>
      <c r="E12" s="16"/>
      <c r="F12" s="16"/>
      <c r="G12" s="16"/>
      <c r="H12" s="16"/>
      <c r="I12" s="16"/>
      <c r="J12" s="16"/>
    </row>
    <row r="13" spans="1:10" ht="18">
      <c r="A13" s="82">
        <v>6175</v>
      </c>
      <c r="B13" s="83" t="s">
        <v>51</v>
      </c>
      <c r="C13" s="22">
        <v>7</v>
      </c>
      <c r="D13" s="23" t="str">
        <f>5!E60</f>
        <v>Ахмадеева Илюза</v>
      </c>
      <c r="E13" s="16"/>
      <c r="F13" s="16"/>
      <c r="G13" s="16"/>
      <c r="H13" s="16"/>
      <c r="I13" s="16"/>
      <c r="J13" s="16"/>
    </row>
    <row r="14" spans="1:10" ht="18">
      <c r="A14" s="82">
        <v>6210</v>
      </c>
      <c r="B14" s="83" t="s">
        <v>52</v>
      </c>
      <c r="C14" s="22">
        <v>8</v>
      </c>
      <c r="D14" s="23" t="str">
        <f>5!E62</f>
        <v>Уйманова Ирина</v>
      </c>
      <c r="E14" s="16"/>
      <c r="F14" s="16"/>
      <c r="G14" s="16"/>
      <c r="H14" s="16"/>
      <c r="I14" s="16"/>
      <c r="J14" s="16"/>
    </row>
    <row r="15" spans="1:10" ht="18">
      <c r="A15" s="82">
        <v>6259</v>
      </c>
      <c r="B15" s="85" t="s">
        <v>53</v>
      </c>
      <c r="C15" s="22">
        <v>9</v>
      </c>
      <c r="D15" s="23" t="str">
        <f>5!M57</f>
        <v>Фаттахов Родион</v>
      </c>
      <c r="E15" s="16"/>
      <c r="F15" s="16"/>
      <c r="G15" s="16"/>
      <c r="H15" s="16"/>
      <c r="I15" s="16"/>
      <c r="J15" s="16"/>
    </row>
    <row r="16" spans="1:10" ht="18">
      <c r="A16" s="82">
        <v>6260</v>
      </c>
      <c r="B16" s="83" t="s">
        <v>54</v>
      </c>
      <c r="C16" s="22">
        <v>10</v>
      </c>
      <c r="D16" s="23" t="str">
        <f>5!M60</f>
        <v>Банникова Арина</v>
      </c>
      <c r="E16" s="16"/>
      <c r="F16" s="16"/>
      <c r="G16" s="16"/>
      <c r="H16" s="16"/>
      <c r="I16" s="16"/>
      <c r="J16" s="16"/>
    </row>
    <row r="17" spans="1:10" ht="18">
      <c r="A17" s="82">
        <v>6261</v>
      </c>
      <c r="B17" s="83" t="s">
        <v>55</v>
      </c>
      <c r="C17" s="22">
        <v>11</v>
      </c>
      <c r="D17" s="23" t="str">
        <f>5!M64</f>
        <v>Уйманов Илья</v>
      </c>
      <c r="E17" s="16"/>
      <c r="F17" s="16"/>
      <c r="G17" s="16"/>
      <c r="H17" s="16"/>
      <c r="I17" s="16"/>
      <c r="J17" s="16"/>
    </row>
    <row r="18" spans="1:10" ht="18">
      <c r="A18" s="82">
        <v>6262</v>
      </c>
      <c r="B18" s="83" t="s">
        <v>56</v>
      </c>
      <c r="C18" s="22">
        <v>12</v>
      </c>
      <c r="D18" s="23" t="str">
        <f>5!M66</f>
        <v>Иванов Алексей</v>
      </c>
      <c r="E18" s="16"/>
      <c r="F18" s="16"/>
      <c r="G18" s="16"/>
      <c r="H18" s="16"/>
      <c r="I18" s="16"/>
      <c r="J18" s="16"/>
    </row>
    <row r="19" spans="1:10" ht="18">
      <c r="A19" s="82"/>
      <c r="B19" s="83" t="s">
        <v>21</v>
      </c>
      <c r="C19" s="22">
        <v>13</v>
      </c>
      <c r="D19" s="23">
        <f>5!G67</f>
        <v>0</v>
      </c>
      <c r="E19" s="16"/>
      <c r="F19" s="16"/>
      <c r="G19" s="16"/>
      <c r="H19" s="16"/>
      <c r="I19" s="16"/>
      <c r="J19" s="16"/>
    </row>
    <row r="20" spans="1:10" ht="18">
      <c r="A20" s="82"/>
      <c r="B20" s="83" t="s">
        <v>21</v>
      </c>
      <c r="C20" s="22">
        <v>14</v>
      </c>
      <c r="D20" s="23">
        <f>5!G70</f>
        <v>0</v>
      </c>
      <c r="E20" s="16"/>
      <c r="F20" s="16"/>
      <c r="G20" s="16"/>
      <c r="H20" s="16"/>
      <c r="I20" s="16"/>
      <c r="J20" s="16"/>
    </row>
    <row r="21" spans="1:10" ht="18">
      <c r="A21" s="82"/>
      <c r="B21" s="83" t="s">
        <v>21</v>
      </c>
      <c r="C21" s="22">
        <v>15</v>
      </c>
      <c r="D21" s="23">
        <f>5!M69</f>
        <v>0</v>
      </c>
      <c r="E21" s="16"/>
      <c r="F21" s="16"/>
      <c r="G21" s="16"/>
      <c r="H21" s="16"/>
      <c r="I21" s="16"/>
      <c r="J21" s="16"/>
    </row>
    <row r="22" spans="1:10" ht="18">
      <c r="A22" s="82"/>
      <c r="B22" s="83" t="s">
        <v>21</v>
      </c>
      <c r="C22" s="22">
        <v>16</v>
      </c>
      <c r="D22" s="23">
        <f>5!M71</f>
        <v>0</v>
      </c>
      <c r="E22" s="16"/>
      <c r="F22" s="16"/>
      <c r="G22" s="16"/>
      <c r="H22" s="16"/>
      <c r="I22" s="16"/>
      <c r="J22" s="16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A67" sqref="A67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CONCATENATE('с5'!A1," ",'с5'!F1,'с5'!G1," ",'с5'!H1," ",'с5'!I1)</f>
        <v>Открытый Кубок Республики Башкортостан 2016  - 28-й Этап. Пятая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'с5'!A2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'с5'!C2</f>
        <v>НИКОЛАЙ СМИРНОВ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'с5'!A3</f>
        <v>42568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86">
        <f>'с5'!A7</f>
        <v>6110</v>
      </c>
      <c r="C5" s="87" t="str">
        <f>'с5'!B7</f>
        <v>Басариев Ильгиз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88">
        <v>1</v>
      </c>
      <c r="D6" s="89">
        <v>6110</v>
      </c>
      <c r="E6" s="90" t="s">
        <v>42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86">
        <f>'с5'!A22</f>
        <v>0</v>
      </c>
      <c r="C7" s="91" t="str">
        <f>'с5'!B22</f>
        <v>_</v>
      </c>
      <c r="D7" s="92"/>
      <c r="E7" s="93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88">
        <v>9</v>
      </c>
      <c r="F8" s="89">
        <v>6110</v>
      </c>
      <c r="G8" s="90" t="s">
        <v>42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86">
        <f>'с5'!A15</f>
        <v>6259</v>
      </c>
      <c r="C9" s="87" t="str">
        <f>'с5'!B15</f>
        <v>Гильманов Александр</v>
      </c>
      <c r="D9" s="47"/>
      <c r="E9" s="93"/>
      <c r="F9" s="94"/>
      <c r="G9" s="93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88">
        <v>2</v>
      </c>
      <c r="D10" s="89">
        <v>6259</v>
      </c>
      <c r="E10" s="95" t="s">
        <v>53</v>
      </c>
      <c r="F10" s="96"/>
      <c r="G10" s="93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86">
        <f>'с5'!A14</f>
        <v>6210</v>
      </c>
      <c r="C11" s="91" t="str">
        <f>'с5'!B14</f>
        <v>Банникова Арина</v>
      </c>
      <c r="D11" s="92"/>
      <c r="E11" s="32"/>
      <c r="F11" s="37"/>
      <c r="G11" s="93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88">
        <v>13</v>
      </c>
      <c r="H12" s="89">
        <v>6110</v>
      </c>
      <c r="I12" s="90" t="s">
        <v>42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86">
        <f>'с5'!A11</f>
        <v>5895</v>
      </c>
      <c r="C13" s="87" t="str">
        <f>'с5'!B11</f>
        <v>Ахмадеева Илюза</v>
      </c>
      <c r="D13" s="47"/>
      <c r="E13" s="32"/>
      <c r="F13" s="37"/>
      <c r="G13" s="93"/>
      <c r="H13" s="94"/>
      <c r="I13" s="93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88">
        <v>3</v>
      </c>
      <c r="D14" s="89">
        <v>5895</v>
      </c>
      <c r="E14" s="97" t="s">
        <v>48</v>
      </c>
      <c r="F14" s="53"/>
      <c r="G14" s="93"/>
      <c r="H14" s="98"/>
      <c r="I14" s="93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86">
        <f>'с5'!A18</f>
        <v>6262</v>
      </c>
      <c r="C15" s="91" t="str">
        <f>'с5'!B18</f>
        <v>Иванов Алексей</v>
      </c>
      <c r="D15" s="92"/>
      <c r="E15" s="93"/>
      <c r="F15" s="53"/>
      <c r="G15" s="93"/>
      <c r="H15" s="98"/>
      <c r="I15" s="93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88">
        <v>10</v>
      </c>
      <c r="F16" s="89">
        <v>5819</v>
      </c>
      <c r="G16" s="95" t="s">
        <v>46</v>
      </c>
      <c r="H16" s="96"/>
      <c r="I16" s="93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86">
        <f>'с5'!A19</f>
        <v>0</v>
      </c>
      <c r="C17" s="87" t="str">
        <f>'с5'!B19</f>
        <v>_</v>
      </c>
      <c r="D17" s="47"/>
      <c r="E17" s="93"/>
      <c r="F17" s="94"/>
      <c r="G17" s="32"/>
      <c r="H17" s="37"/>
      <c r="I17" s="93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88">
        <v>4</v>
      </c>
      <c r="D18" s="89">
        <v>5819</v>
      </c>
      <c r="E18" s="95" t="s">
        <v>46</v>
      </c>
      <c r="F18" s="96"/>
      <c r="G18" s="32"/>
      <c r="H18" s="37"/>
      <c r="I18" s="93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86">
        <f>'с5'!A10</f>
        <v>5819</v>
      </c>
      <c r="C19" s="91" t="str">
        <f>'с5'!B10</f>
        <v>Куснимарданова Евгения</v>
      </c>
      <c r="D19" s="92"/>
      <c r="E19" s="32"/>
      <c r="F19" s="37"/>
      <c r="G19" s="32"/>
      <c r="H19" s="37"/>
      <c r="I19" s="93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88">
        <v>15</v>
      </c>
      <c r="J20" s="89">
        <v>6110</v>
      </c>
      <c r="K20" s="90" t="s">
        <v>42</v>
      </c>
      <c r="L20" s="90"/>
      <c r="M20" s="90"/>
      <c r="N20" s="90"/>
      <c r="O20" s="90"/>
    </row>
    <row r="21" spans="1:15" ht="12.75">
      <c r="A21" s="33">
        <v>3</v>
      </c>
      <c r="B21" s="86">
        <f>'с5'!A9</f>
        <v>5912</v>
      </c>
      <c r="C21" s="87" t="str">
        <f>'с5'!B9</f>
        <v>Терещенко Александр</v>
      </c>
      <c r="D21" s="47"/>
      <c r="E21" s="32"/>
      <c r="F21" s="37"/>
      <c r="G21" s="32"/>
      <c r="H21" s="37"/>
      <c r="I21" s="93"/>
      <c r="J21" s="99"/>
      <c r="K21" s="46"/>
      <c r="L21" s="46"/>
      <c r="M21" s="32"/>
      <c r="N21" s="100" t="s">
        <v>22</v>
      </c>
      <c r="O21" s="100"/>
    </row>
    <row r="22" spans="1:15" ht="12.75">
      <c r="A22" s="33"/>
      <c r="B22" s="37"/>
      <c r="C22" s="88">
        <v>5</v>
      </c>
      <c r="D22" s="89">
        <v>5912</v>
      </c>
      <c r="E22" s="90" t="s">
        <v>44</v>
      </c>
      <c r="F22" s="47"/>
      <c r="G22" s="32"/>
      <c r="H22" s="37"/>
      <c r="I22" s="93"/>
      <c r="J22" s="101"/>
      <c r="K22" s="46"/>
      <c r="L22" s="46"/>
      <c r="M22" s="32"/>
      <c r="N22" s="32"/>
      <c r="O22" s="32"/>
    </row>
    <row r="23" spans="1:15" ht="12.75">
      <c r="A23" s="33">
        <v>14</v>
      </c>
      <c r="B23" s="86">
        <f>'с5'!A20</f>
        <v>0</v>
      </c>
      <c r="C23" s="91" t="str">
        <f>'с5'!B20</f>
        <v>_</v>
      </c>
      <c r="D23" s="92"/>
      <c r="E23" s="93"/>
      <c r="F23" s="53"/>
      <c r="G23" s="32"/>
      <c r="H23" s="37"/>
      <c r="I23" s="93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88">
        <v>11</v>
      </c>
      <c r="F24" s="89">
        <v>5912</v>
      </c>
      <c r="G24" s="90" t="s">
        <v>44</v>
      </c>
      <c r="H24" s="47"/>
      <c r="I24" s="93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86">
        <f>'с5'!A17</f>
        <v>6261</v>
      </c>
      <c r="C25" s="87" t="str">
        <f>'с5'!B17</f>
        <v>Уйманова Ирина</v>
      </c>
      <c r="D25" s="47"/>
      <c r="E25" s="93"/>
      <c r="F25" s="94"/>
      <c r="G25" s="93"/>
      <c r="H25" s="53"/>
      <c r="I25" s="93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88">
        <v>6</v>
      </c>
      <c r="D26" s="89">
        <v>6261</v>
      </c>
      <c r="E26" s="95" t="s">
        <v>55</v>
      </c>
      <c r="F26" s="96"/>
      <c r="G26" s="93"/>
      <c r="H26" s="53"/>
      <c r="I26" s="93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86">
        <f>'с5'!A12</f>
        <v>6143</v>
      </c>
      <c r="C27" s="91" t="str">
        <f>'с5'!B12</f>
        <v>Фаттахов Родион</v>
      </c>
      <c r="D27" s="92"/>
      <c r="E27" s="32"/>
      <c r="F27" s="37"/>
      <c r="G27" s="93"/>
      <c r="H27" s="53"/>
      <c r="I27" s="93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88">
        <v>14</v>
      </c>
      <c r="H28" s="89">
        <v>5894</v>
      </c>
      <c r="I28" s="95" t="s">
        <v>43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86">
        <f>'с5'!A13</f>
        <v>6175</v>
      </c>
      <c r="C29" s="87" t="str">
        <f>'с5'!B13</f>
        <v>Хисматуллин Артур</v>
      </c>
      <c r="D29" s="47"/>
      <c r="E29" s="32"/>
      <c r="F29" s="37"/>
      <c r="G29" s="93"/>
      <c r="H29" s="99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88">
        <v>7</v>
      </c>
      <c r="D30" s="89">
        <v>6175</v>
      </c>
      <c r="E30" s="90" t="s">
        <v>51</v>
      </c>
      <c r="F30" s="47"/>
      <c r="G30" s="93"/>
      <c r="H30" s="102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86">
        <f>'с5'!A16</f>
        <v>6260</v>
      </c>
      <c r="C31" s="91" t="str">
        <f>'с5'!B16</f>
        <v>Уйманов Илья</v>
      </c>
      <c r="D31" s="92"/>
      <c r="E31" s="93"/>
      <c r="F31" s="53"/>
      <c r="G31" s="93"/>
      <c r="H31" s="102"/>
      <c r="I31" s="33">
        <v>-15</v>
      </c>
      <c r="J31" s="103">
        <f>IF(J20=H12,H28,IF(J20=H28,H12,0))</f>
        <v>5894</v>
      </c>
      <c r="K31" s="87" t="str">
        <f>IF(K20=I12,I28,IF(K20=I28,I12,0))</f>
        <v>Куликов Владислав</v>
      </c>
      <c r="L31" s="87"/>
      <c r="M31" s="97"/>
      <c r="N31" s="97"/>
      <c r="O31" s="97"/>
    </row>
    <row r="32" spans="1:15" ht="12.75">
      <c r="A32" s="33"/>
      <c r="B32" s="37"/>
      <c r="C32" s="32"/>
      <c r="D32" s="37"/>
      <c r="E32" s="88">
        <v>12</v>
      </c>
      <c r="F32" s="89">
        <v>5894</v>
      </c>
      <c r="G32" s="95" t="s">
        <v>43</v>
      </c>
      <c r="H32" s="104"/>
      <c r="I32" s="32"/>
      <c r="J32" s="32"/>
      <c r="K32" s="46"/>
      <c r="L32" s="46"/>
      <c r="M32" s="32"/>
      <c r="N32" s="100" t="s">
        <v>23</v>
      </c>
      <c r="O32" s="100"/>
    </row>
    <row r="33" spans="1:15" ht="12.75">
      <c r="A33" s="33">
        <v>15</v>
      </c>
      <c r="B33" s="86">
        <f>'с5'!A21</f>
        <v>0</v>
      </c>
      <c r="C33" s="87" t="str">
        <f>'с5'!B21</f>
        <v>_</v>
      </c>
      <c r="D33" s="47"/>
      <c r="E33" s="93"/>
      <c r="F33" s="99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88">
        <v>8</v>
      </c>
      <c r="D34" s="89">
        <v>5894</v>
      </c>
      <c r="E34" s="95" t="s">
        <v>43</v>
      </c>
      <c r="F34" s="104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86">
        <f>'с5'!A8</f>
        <v>5894</v>
      </c>
      <c r="C35" s="91" t="str">
        <f>'с5'!B8</f>
        <v>Куликов Владислав</v>
      </c>
      <c r="D35" s="105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103">
        <f>IF(D6=B5,B7,IF(D6=B7,B5,0))</f>
        <v>0</v>
      </c>
      <c r="C37" s="87" t="str">
        <f>IF(E6=C5,C7,IF(E6=C7,C5,0))</f>
        <v>_</v>
      </c>
      <c r="D37" s="36"/>
      <c r="E37" s="32"/>
      <c r="F37" s="32"/>
      <c r="G37" s="33">
        <v>-13</v>
      </c>
      <c r="H37" s="103">
        <f>IF(H12=F8,F16,IF(H12=F16,F8,0))</f>
        <v>5819</v>
      </c>
      <c r="I37" s="87" t="str">
        <f>IF(I12=G8,G16,IF(I12=G16,G8,0))</f>
        <v>Куснимарданова Евгения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88">
        <v>16</v>
      </c>
      <c r="D38" s="89">
        <v>6210</v>
      </c>
      <c r="E38" s="106" t="s">
        <v>52</v>
      </c>
      <c r="F38" s="63"/>
      <c r="G38" s="32"/>
      <c r="H38" s="32"/>
      <c r="I38" s="93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103">
        <f>IF(D10=B9,B11,IF(D10=B11,B9,0))</f>
        <v>6210</v>
      </c>
      <c r="C39" s="91" t="str">
        <f>IF(E10=C9,C11,IF(E10=C11,C9,0))</f>
        <v>Банникова Арина</v>
      </c>
      <c r="D39" s="105"/>
      <c r="E39" s="88">
        <v>20</v>
      </c>
      <c r="F39" s="89">
        <v>6175</v>
      </c>
      <c r="G39" s="106" t="s">
        <v>51</v>
      </c>
      <c r="H39" s="63"/>
      <c r="I39" s="88">
        <v>26</v>
      </c>
      <c r="J39" s="89">
        <v>6175</v>
      </c>
      <c r="K39" s="106" t="s">
        <v>51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103">
        <f>IF(F32=D30,D34,IF(F32=D34,D30,0))</f>
        <v>6175</v>
      </c>
      <c r="E40" s="91" t="str">
        <f>IF(G32=E30,E34,IF(G32=E34,E30,0))</f>
        <v>Хисматуллин Артур</v>
      </c>
      <c r="F40" s="105"/>
      <c r="G40" s="93"/>
      <c r="H40" s="102"/>
      <c r="I40" s="93"/>
      <c r="J40" s="99"/>
      <c r="K40" s="93"/>
      <c r="L40" s="46"/>
      <c r="M40" s="32"/>
      <c r="N40" s="32"/>
      <c r="O40" s="32"/>
    </row>
    <row r="41" spans="1:15" ht="12.75">
      <c r="A41" s="33">
        <v>-3</v>
      </c>
      <c r="B41" s="103">
        <f>IF(D14=B13,B15,IF(D14=B15,B13,0))</f>
        <v>6262</v>
      </c>
      <c r="C41" s="87" t="str">
        <f>IF(E14=C13,C15,IF(E14=C15,C13,0))</f>
        <v>Иванов Алексей</v>
      </c>
      <c r="D41" s="36"/>
      <c r="E41" s="32"/>
      <c r="F41" s="32"/>
      <c r="G41" s="88">
        <v>24</v>
      </c>
      <c r="H41" s="89">
        <v>6175</v>
      </c>
      <c r="I41" s="107" t="s">
        <v>51</v>
      </c>
      <c r="J41" s="101"/>
      <c r="K41" s="93"/>
      <c r="L41" s="46"/>
      <c r="M41" s="32"/>
      <c r="N41" s="32"/>
      <c r="O41" s="32"/>
    </row>
    <row r="42" spans="1:15" ht="12.75">
      <c r="A42" s="33"/>
      <c r="B42" s="33"/>
      <c r="C42" s="88">
        <v>17</v>
      </c>
      <c r="D42" s="89">
        <v>6262</v>
      </c>
      <c r="E42" s="106" t="s">
        <v>56</v>
      </c>
      <c r="F42" s="63"/>
      <c r="G42" s="93"/>
      <c r="H42" s="46"/>
      <c r="I42" s="46"/>
      <c r="J42" s="46"/>
      <c r="K42" s="93"/>
      <c r="L42" s="46"/>
      <c r="M42" s="32"/>
      <c r="N42" s="32"/>
      <c r="O42" s="32"/>
    </row>
    <row r="43" spans="1:15" ht="12.75">
      <c r="A43" s="33">
        <v>-4</v>
      </c>
      <c r="B43" s="103">
        <f>IF(D18=B17,B19,IF(D18=B19,B17,0))</f>
        <v>0</v>
      </c>
      <c r="C43" s="91" t="str">
        <f>IF(E18=C17,C19,IF(E18=C19,C17,0))</f>
        <v>_</v>
      </c>
      <c r="D43" s="105"/>
      <c r="E43" s="88">
        <v>21</v>
      </c>
      <c r="F43" s="89">
        <v>6261</v>
      </c>
      <c r="G43" s="107" t="s">
        <v>55</v>
      </c>
      <c r="H43" s="63"/>
      <c r="I43" s="46"/>
      <c r="J43" s="46"/>
      <c r="K43" s="88">
        <v>28</v>
      </c>
      <c r="L43" s="89">
        <v>6175</v>
      </c>
      <c r="M43" s="106" t="s">
        <v>51</v>
      </c>
      <c r="N43" s="97"/>
      <c r="O43" s="97"/>
    </row>
    <row r="44" spans="1:15" ht="12.75">
      <c r="A44" s="33"/>
      <c r="B44" s="33"/>
      <c r="C44" s="33">
        <v>-11</v>
      </c>
      <c r="D44" s="103">
        <f>IF(F24=D22,D26,IF(F24=D26,D22,0))</f>
        <v>6261</v>
      </c>
      <c r="E44" s="91" t="str">
        <f>IF(G24=E22,E26,IF(G24=E26,E22,0))</f>
        <v>Уйманова Ирина</v>
      </c>
      <c r="F44" s="105"/>
      <c r="G44" s="32"/>
      <c r="H44" s="32"/>
      <c r="I44" s="46"/>
      <c r="J44" s="46"/>
      <c r="K44" s="93"/>
      <c r="L44" s="46"/>
      <c r="M44" s="32"/>
      <c r="N44" s="100" t="s">
        <v>24</v>
      </c>
      <c r="O44" s="100"/>
    </row>
    <row r="45" spans="1:15" ht="12.75">
      <c r="A45" s="33">
        <v>-5</v>
      </c>
      <c r="B45" s="103">
        <f>IF(D22=B21,B23,IF(D22=B23,B21,0))</f>
        <v>0</v>
      </c>
      <c r="C45" s="87" t="str">
        <f>IF(E22=C21,C23,IF(E22=C23,C21,0))</f>
        <v>_</v>
      </c>
      <c r="D45" s="36"/>
      <c r="E45" s="32"/>
      <c r="F45" s="32"/>
      <c r="G45" s="33">
        <v>-14</v>
      </c>
      <c r="H45" s="103">
        <f>IF(H28=F24,F32,IF(H28=F32,F24,0))</f>
        <v>5912</v>
      </c>
      <c r="I45" s="87" t="str">
        <f>IF(I28=G24,G32,IF(I28=G32,G24,0))</f>
        <v>Терещенко Александр</v>
      </c>
      <c r="J45" s="36"/>
      <c r="K45" s="93"/>
      <c r="L45" s="46"/>
      <c r="M45" s="46"/>
      <c r="N45" s="32"/>
      <c r="O45" s="32"/>
    </row>
    <row r="46" spans="1:15" ht="12.75">
      <c r="A46" s="33"/>
      <c r="B46" s="33"/>
      <c r="C46" s="88">
        <v>18</v>
      </c>
      <c r="D46" s="89">
        <v>6143</v>
      </c>
      <c r="E46" s="106" t="s">
        <v>50</v>
      </c>
      <c r="F46" s="63"/>
      <c r="G46" s="32"/>
      <c r="H46" s="32"/>
      <c r="I46" s="108"/>
      <c r="J46" s="46"/>
      <c r="K46" s="93"/>
      <c r="L46" s="46"/>
      <c r="M46" s="46"/>
      <c r="N46" s="32"/>
      <c r="O46" s="32"/>
    </row>
    <row r="47" spans="1:15" ht="12.75">
      <c r="A47" s="33">
        <v>-6</v>
      </c>
      <c r="B47" s="103">
        <f>IF(D26=B25,B27,IF(D26=B27,B25,0))</f>
        <v>6143</v>
      </c>
      <c r="C47" s="91" t="str">
        <f>IF(E26=C25,C27,IF(E26=C27,C25,0))</f>
        <v>Фаттахов Родион</v>
      </c>
      <c r="D47" s="105"/>
      <c r="E47" s="88">
        <v>22</v>
      </c>
      <c r="F47" s="89">
        <v>5895</v>
      </c>
      <c r="G47" s="106" t="s">
        <v>48</v>
      </c>
      <c r="H47" s="63"/>
      <c r="I47" s="88">
        <v>27</v>
      </c>
      <c r="J47" s="89">
        <v>6259</v>
      </c>
      <c r="K47" s="107" t="s">
        <v>53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103">
        <f>IF(F16=D14,D18,IF(F16=D18,D14,0))</f>
        <v>5895</v>
      </c>
      <c r="E48" s="91" t="str">
        <f>IF(G16=E14,E18,IF(G16=E18,E14,0))</f>
        <v>Ахмадеева Илюза</v>
      </c>
      <c r="F48" s="105"/>
      <c r="G48" s="93"/>
      <c r="H48" s="102"/>
      <c r="I48" s="93"/>
      <c r="J48" s="99"/>
      <c r="K48" s="32"/>
      <c r="L48" s="32"/>
      <c r="M48" s="46"/>
      <c r="N48" s="32"/>
      <c r="O48" s="32"/>
    </row>
    <row r="49" spans="1:15" ht="12.75">
      <c r="A49" s="33">
        <v>-7</v>
      </c>
      <c r="B49" s="103">
        <f>IF(D30=B29,B31,IF(D30=B31,B29,0))</f>
        <v>6260</v>
      </c>
      <c r="C49" s="87" t="str">
        <f>IF(E30=C29,C31,IF(E30=C31,C29,0))</f>
        <v>Уйманов Илья</v>
      </c>
      <c r="D49" s="36"/>
      <c r="E49" s="32"/>
      <c r="F49" s="32"/>
      <c r="G49" s="88">
        <v>25</v>
      </c>
      <c r="H49" s="89">
        <v>6259</v>
      </c>
      <c r="I49" s="107" t="s">
        <v>53</v>
      </c>
      <c r="J49" s="101"/>
      <c r="K49" s="32"/>
      <c r="L49" s="32"/>
      <c r="M49" s="46"/>
      <c r="N49" s="32"/>
      <c r="O49" s="32"/>
    </row>
    <row r="50" spans="1:15" ht="12.75">
      <c r="A50" s="33"/>
      <c r="B50" s="33"/>
      <c r="C50" s="88">
        <v>19</v>
      </c>
      <c r="D50" s="89">
        <v>6260</v>
      </c>
      <c r="E50" s="106" t="s">
        <v>54</v>
      </c>
      <c r="F50" s="63"/>
      <c r="G50" s="93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103">
        <f>IF(D34=B33,B35,IF(D34=B35,B33,0))</f>
        <v>0</v>
      </c>
      <c r="C51" s="91" t="str">
        <f>IF(E34=C33,C35,IF(E34=C35,C33,0))</f>
        <v>_</v>
      </c>
      <c r="D51" s="105"/>
      <c r="E51" s="88">
        <v>23</v>
      </c>
      <c r="F51" s="89">
        <v>6259</v>
      </c>
      <c r="G51" s="107" t="s">
        <v>53</v>
      </c>
      <c r="H51" s="63"/>
      <c r="I51" s="46"/>
      <c r="J51" s="46"/>
      <c r="K51" s="33">
        <v>-28</v>
      </c>
      <c r="L51" s="103">
        <f>IF(L43=J39,J47,IF(L43=J47,J39,0))</f>
        <v>6259</v>
      </c>
      <c r="M51" s="87" t="str">
        <f>IF(M43=K39,K47,IF(M43=K47,K39,0))</f>
        <v>Гильманов Александр</v>
      </c>
      <c r="N51" s="97"/>
      <c r="O51" s="97"/>
    </row>
    <row r="52" spans="1:15" ht="12.75">
      <c r="A52" s="33"/>
      <c r="B52" s="33"/>
      <c r="C52" s="66">
        <v>-9</v>
      </c>
      <c r="D52" s="103">
        <f>IF(F8=D6,D10,IF(F8=D10,D6,0))</f>
        <v>6259</v>
      </c>
      <c r="E52" s="91" t="str">
        <f>IF(G8=E6,E10,IF(G8=E10,E6,0))</f>
        <v>Гильманов Александр</v>
      </c>
      <c r="F52" s="105"/>
      <c r="G52" s="32"/>
      <c r="H52" s="32"/>
      <c r="I52" s="46"/>
      <c r="J52" s="46"/>
      <c r="K52" s="32"/>
      <c r="L52" s="32"/>
      <c r="M52" s="67"/>
      <c r="N52" s="100" t="s">
        <v>25</v>
      </c>
      <c r="O52" s="100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103">
        <f>IF(J39=H37,H41,IF(J39=H41,H37,0))</f>
        <v>5819</v>
      </c>
      <c r="C54" s="87" t="str">
        <f>IF(K39=I37,I41,IF(K39=I41,I37,0))</f>
        <v>Куснимарданова Евгения</v>
      </c>
      <c r="D54" s="36"/>
      <c r="E54" s="32"/>
      <c r="F54" s="32"/>
      <c r="G54" s="33">
        <v>-20</v>
      </c>
      <c r="H54" s="103">
        <f>IF(F39=D38,D40,IF(F39=D40,D38,0))</f>
        <v>6210</v>
      </c>
      <c r="I54" s="87" t="str">
        <f>IF(G39=E38,E40,IF(G39=E40,E38,0))</f>
        <v>Банникова Арина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88">
        <v>29</v>
      </c>
      <c r="D55" s="89">
        <v>5819</v>
      </c>
      <c r="E55" s="90" t="s">
        <v>46</v>
      </c>
      <c r="F55" s="41"/>
      <c r="G55" s="33"/>
      <c r="H55" s="33"/>
      <c r="I55" s="88">
        <v>31</v>
      </c>
      <c r="J55" s="89">
        <v>6210</v>
      </c>
      <c r="K55" s="90" t="s">
        <v>52</v>
      </c>
      <c r="L55" s="41"/>
      <c r="M55" s="32"/>
      <c r="N55" s="32"/>
      <c r="O55" s="32"/>
    </row>
    <row r="56" spans="1:15" ht="12.75">
      <c r="A56" s="33">
        <v>-27</v>
      </c>
      <c r="B56" s="103">
        <f>IF(J47=H45,H49,IF(J47=H49,H45,0))</f>
        <v>5912</v>
      </c>
      <c r="C56" s="91" t="str">
        <f>IF(K47=I45,I49,IF(K47=I49,I45,0))</f>
        <v>Терещенко Александр</v>
      </c>
      <c r="D56" s="105"/>
      <c r="E56" s="68" t="s">
        <v>26</v>
      </c>
      <c r="F56" s="68"/>
      <c r="G56" s="33">
        <v>-21</v>
      </c>
      <c r="H56" s="103">
        <f>IF(F43=D42,D44,IF(F43=D44,D42,0))</f>
        <v>6262</v>
      </c>
      <c r="I56" s="91" t="str">
        <f>IF(G43=E42,E44,IF(G43=E44,E42,0))</f>
        <v>Иванов Алексей</v>
      </c>
      <c r="J56" s="105"/>
      <c r="K56" s="93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103">
        <f>IF(D55=B54,B56,IF(D55=B56,B54,0))</f>
        <v>5912</v>
      </c>
      <c r="E57" s="87" t="str">
        <f>IF(E55=C54,C56,IF(E55=C56,C54,0))</f>
        <v>Терещенко Александр</v>
      </c>
      <c r="F57" s="36"/>
      <c r="G57" s="33"/>
      <c r="H57" s="33"/>
      <c r="I57" s="32"/>
      <c r="J57" s="32"/>
      <c r="K57" s="88">
        <v>33</v>
      </c>
      <c r="L57" s="89">
        <v>6143</v>
      </c>
      <c r="M57" s="90" t="s">
        <v>50</v>
      </c>
      <c r="N57" s="97"/>
      <c r="O57" s="97"/>
    </row>
    <row r="58" spans="1:15" ht="12.75">
      <c r="A58" s="33"/>
      <c r="B58" s="33"/>
      <c r="C58" s="32"/>
      <c r="D58" s="32"/>
      <c r="E58" s="68" t="s">
        <v>27</v>
      </c>
      <c r="F58" s="68"/>
      <c r="G58" s="33">
        <v>-22</v>
      </c>
      <c r="H58" s="103">
        <f>IF(F47=D46,D48,IF(F47=D48,D46,0))</f>
        <v>6143</v>
      </c>
      <c r="I58" s="87" t="str">
        <f>IF(G47=E46,E48,IF(G47=E48,E46,0))</f>
        <v>Фаттахов Родион</v>
      </c>
      <c r="J58" s="36"/>
      <c r="K58" s="93"/>
      <c r="L58" s="46"/>
      <c r="M58" s="32"/>
      <c r="N58" s="100" t="s">
        <v>28</v>
      </c>
      <c r="O58" s="100"/>
    </row>
    <row r="59" spans="1:15" ht="12.75">
      <c r="A59" s="33">
        <v>-24</v>
      </c>
      <c r="B59" s="103">
        <f>IF(H41=F39,F43,IF(H41=F43,F39,0))</f>
        <v>6261</v>
      </c>
      <c r="C59" s="87" t="str">
        <f>IF(I41=G39,G43,IF(I41=G43,G39,0))</f>
        <v>Уйманова Ирина</v>
      </c>
      <c r="D59" s="36"/>
      <c r="E59" s="32"/>
      <c r="F59" s="32"/>
      <c r="G59" s="33"/>
      <c r="H59" s="33"/>
      <c r="I59" s="88">
        <v>32</v>
      </c>
      <c r="J59" s="89">
        <v>6143</v>
      </c>
      <c r="K59" s="95" t="s">
        <v>50</v>
      </c>
      <c r="L59" s="41"/>
      <c r="M59" s="69"/>
      <c r="N59" s="32"/>
      <c r="O59" s="32"/>
    </row>
    <row r="60" spans="1:15" ht="12.75">
      <c r="A60" s="33"/>
      <c r="B60" s="33"/>
      <c r="C60" s="88">
        <v>30</v>
      </c>
      <c r="D60" s="89">
        <v>5895</v>
      </c>
      <c r="E60" s="90" t="s">
        <v>48</v>
      </c>
      <c r="F60" s="41"/>
      <c r="G60" s="33">
        <v>-23</v>
      </c>
      <c r="H60" s="103">
        <f>IF(F51=D50,D52,IF(F51=D52,D50,0))</f>
        <v>6260</v>
      </c>
      <c r="I60" s="91" t="str">
        <f>IF(G51=E50,E52,IF(G51=E52,E50,0))</f>
        <v>Уйманов Илья</v>
      </c>
      <c r="J60" s="105"/>
      <c r="K60" s="33">
        <v>-33</v>
      </c>
      <c r="L60" s="103">
        <f>IF(L57=J55,J59,IF(L57=J59,J55,0))</f>
        <v>6210</v>
      </c>
      <c r="M60" s="87" t="str">
        <f>IF(M57=K55,K59,IF(M57=K59,K55,0))</f>
        <v>Банникова Арина</v>
      </c>
      <c r="N60" s="97"/>
      <c r="O60" s="97"/>
    </row>
    <row r="61" spans="1:15" ht="12.75">
      <c r="A61" s="33">
        <v>-25</v>
      </c>
      <c r="B61" s="103">
        <f>IF(H49=F47,F51,IF(H49=F51,F47,0))</f>
        <v>5895</v>
      </c>
      <c r="C61" s="91" t="str">
        <f>IF(I49=G47,G51,IF(I49=G51,G47,0))</f>
        <v>Ахмадеева Илюза</v>
      </c>
      <c r="D61" s="105"/>
      <c r="E61" s="68" t="s">
        <v>29</v>
      </c>
      <c r="F61" s="68"/>
      <c r="G61" s="32"/>
      <c r="H61" s="32"/>
      <c r="I61" s="32"/>
      <c r="J61" s="32"/>
      <c r="K61" s="32"/>
      <c r="L61" s="32"/>
      <c r="M61" s="32"/>
      <c r="N61" s="100" t="s">
        <v>30</v>
      </c>
      <c r="O61" s="100"/>
    </row>
    <row r="62" spans="1:15" ht="12.75">
      <c r="A62" s="33"/>
      <c r="B62" s="33"/>
      <c r="C62" s="33">
        <v>-30</v>
      </c>
      <c r="D62" s="103">
        <f>IF(D60=B59,B61,IF(D60=B61,B59,0))</f>
        <v>6261</v>
      </c>
      <c r="E62" s="87" t="str">
        <f>IF(E60=C59,C61,IF(E60=C61,C59,0))</f>
        <v>Уйманова Ирина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31</v>
      </c>
      <c r="F63" s="68"/>
      <c r="G63" s="32"/>
      <c r="H63" s="32"/>
      <c r="I63" s="33">
        <v>-31</v>
      </c>
      <c r="J63" s="103">
        <f>IF(J55=H54,H56,IF(J55=H56,H54,0))</f>
        <v>6262</v>
      </c>
      <c r="K63" s="87" t="str">
        <f>IF(K55=I54,I56,IF(K55=I56,I54,0))</f>
        <v>Иванов Алексей</v>
      </c>
      <c r="L63" s="36"/>
      <c r="M63" s="32"/>
      <c r="N63" s="32"/>
      <c r="O63" s="32"/>
    </row>
    <row r="64" spans="1:15" ht="12.75">
      <c r="A64" s="33">
        <v>-16</v>
      </c>
      <c r="B64" s="103">
        <f>IF(D38=B37,B39,IF(D38=B39,B37,0))</f>
        <v>0</v>
      </c>
      <c r="C64" s="87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88">
        <v>34</v>
      </c>
      <c r="L64" s="89">
        <v>6260</v>
      </c>
      <c r="M64" s="90" t="s">
        <v>54</v>
      </c>
      <c r="N64" s="97"/>
      <c r="O64" s="97"/>
    </row>
    <row r="65" spans="1:15" ht="12.75">
      <c r="A65" s="33"/>
      <c r="B65" s="33"/>
      <c r="C65" s="88">
        <v>35</v>
      </c>
      <c r="D65" s="89"/>
      <c r="E65" s="90"/>
      <c r="F65" s="41"/>
      <c r="G65" s="32"/>
      <c r="H65" s="32"/>
      <c r="I65" s="33">
        <v>-32</v>
      </c>
      <c r="J65" s="103">
        <f>IF(J59=H58,H60,IF(J59=H60,H58,0))</f>
        <v>6260</v>
      </c>
      <c r="K65" s="91" t="str">
        <f>IF(K59=I58,I60,IF(K59=I60,I58,0))</f>
        <v>Уйманов Илья</v>
      </c>
      <c r="L65" s="36"/>
      <c r="M65" s="32"/>
      <c r="N65" s="100" t="s">
        <v>32</v>
      </c>
      <c r="O65" s="100"/>
    </row>
    <row r="66" spans="1:15" ht="12.75">
      <c r="A66" s="33">
        <v>-17</v>
      </c>
      <c r="B66" s="103">
        <f>IF(D42=B41,B43,IF(D42=B43,B41,0))</f>
        <v>0</v>
      </c>
      <c r="C66" s="91" t="str">
        <f>IF(E42=C41,C43,IF(E42=C43,C41,0))</f>
        <v>_</v>
      </c>
      <c r="D66" s="105"/>
      <c r="E66" s="93"/>
      <c r="F66" s="46"/>
      <c r="G66" s="46"/>
      <c r="H66" s="46"/>
      <c r="I66" s="33"/>
      <c r="J66" s="33"/>
      <c r="K66" s="33">
        <v>-34</v>
      </c>
      <c r="L66" s="103">
        <f>IF(L64=J63,J65,IF(L64=J65,J63,0))</f>
        <v>6262</v>
      </c>
      <c r="M66" s="87" t="str">
        <f>IF(M64=K63,K65,IF(M64=K65,K63,0))</f>
        <v>Иванов Алексей</v>
      </c>
      <c r="N66" s="97"/>
      <c r="O66" s="97"/>
    </row>
    <row r="67" spans="1:15" ht="12.75">
      <c r="A67" s="33"/>
      <c r="B67" s="33"/>
      <c r="C67" s="32"/>
      <c r="D67" s="32"/>
      <c r="E67" s="88">
        <v>37</v>
      </c>
      <c r="F67" s="89"/>
      <c r="G67" s="90"/>
      <c r="H67" s="41"/>
      <c r="I67" s="33"/>
      <c r="J67" s="33"/>
      <c r="K67" s="32"/>
      <c r="L67" s="32"/>
      <c r="M67" s="32"/>
      <c r="N67" s="100" t="s">
        <v>33</v>
      </c>
      <c r="O67" s="100"/>
    </row>
    <row r="68" spans="1:15" ht="12.75">
      <c r="A68" s="33">
        <v>-18</v>
      </c>
      <c r="B68" s="103">
        <f>IF(D46=B45,B47,IF(D46=B47,B45,0))</f>
        <v>0</v>
      </c>
      <c r="C68" s="87" t="str">
        <f>IF(E46=C45,C47,IF(E46=C47,C45,0))</f>
        <v>_</v>
      </c>
      <c r="D68" s="36"/>
      <c r="E68" s="93"/>
      <c r="F68" s="46"/>
      <c r="G68" s="70" t="s">
        <v>34</v>
      </c>
      <c r="H68" s="70"/>
      <c r="I68" s="33">
        <v>-35</v>
      </c>
      <c r="J68" s="103">
        <f>IF(D65=B64,B66,IF(D65=B66,B64,0))</f>
        <v>0</v>
      </c>
      <c r="K68" s="87">
        <f>IF(E65=C64,C66,IF(E65=C66,C64,0))</f>
        <v>0</v>
      </c>
      <c r="L68" s="36"/>
      <c r="M68" s="32"/>
      <c r="N68" s="32"/>
      <c r="O68" s="32"/>
    </row>
    <row r="69" spans="1:15" ht="12.75">
      <c r="A69" s="33"/>
      <c r="B69" s="33"/>
      <c r="C69" s="88">
        <v>36</v>
      </c>
      <c r="D69" s="89"/>
      <c r="E69" s="95"/>
      <c r="F69" s="41"/>
      <c r="G69" s="69"/>
      <c r="H69" s="69"/>
      <c r="I69" s="33"/>
      <c r="J69" s="33"/>
      <c r="K69" s="88">
        <v>38</v>
      </c>
      <c r="L69" s="89"/>
      <c r="M69" s="90"/>
      <c r="N69" s="97"/>
      <c r="O69" s="97"/>
    </row>
    <row r="70" spans="1:15" ht="12.75">
      <c r="A70" s="33">
        <v>-19</v>
      </c>
      <c r="B70" s="103">
        <f>IF(D50=B49,B51,IF(D50=B51,B49,0))</f>
        <v>0</v>
      </c>
      <c r="C70" s="91" t="str">
        <f>IF(E50=C49,C51,IF(E50=C51,C49,0))</f>
        <v>_</v>
      </c>
      <c r="D70" s="105"/>
      <c r="E70" s="33">
        <v>-37</v>
      </c>
      <c r="F70" s="103">
        <f>IF(F67=D65,D69,IF(F67=D69,D65,0))</f>
        <v>0</v>
      </c>
      <c r="G70" s="87">
        <f>IF(G67=E65,E69,IF(G67=E69,E65,0))</f>
        <v>0</v>
      </c>
      <c r="H70" s="36"/>
      <c r="I70" s="33">
        <v>-36</v>
      </c>
      <c r="J70" s="103">
        <f>IF(D69=B68,B70,IF(D69=B70,B68,0))</f>
        <v>0</v>
      </c>
      <c r="K70" s="91">
        <f>IF(E69=C68,C70,IF(E69=C70,C68,0))</f>
        <v>0</v>
      </c>
      <c r="L70" s="36"/>
      <c r="M70" s="32"/>
      <c r="N70" s="100" t="s">
        <v>35</v>
      </c>
      <c r="O70" s="100"/>
    </row>
    <row r="71" spans="1:15" ht="12.75">
      <c r="A71" s="32"/>
      <c r="B71" s="32"/>
      <c r="C71" s="32"/>
      <c r="D71" s="32"/>
      <c r="E71" s="32"/>
      <c r="F71" s="32"/>
      <c r="G71" s="68" t="s">
        <v>36</v>
      </c>
      <c r="H71" s="68"/>
      <c r="I71" s="32"/>
      <c r="J71" s="32"/>
      <c r="K71" s="33">
        <v>-38</v>
      </c>
      <c r="L71" s="103">
        <f>IF(L69=J68,J70,IF(L69=J70,J68,0))</f>
        <v>0</v>
      </c>
      <c r="M71" s="87">
        <f>IF(M69=K68,K70,IF(M69=K70,K68,0))</f>
        <v>0</v>
      </c>
      <c r="N71" s="97"/>
      <c r="O71" s="97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100" t="s">
        <v>37</v>
      </c>
      <c r="O72" s="100"/>
    </row>
  </sheetData>
  <sheetProtection sheet="1" objects="1" scenarios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35">
      <selection activeCell="A67" sqref="A67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12" t="s">
        <v>40</v>
      </c>
      <c r="E1" s="113"/>
    </row>
    <row r="2" spans="1:5" ht="12.75">
      <c r="A2" s="114">
        <v>35</v>
      </c>
      <c r="B2" s="115">
        <f>5!D65</f>
        <v>0</v>
      </c>
      <c r="C2" s="116">
        <f>5!E65</f>
        <v>0</v>
      </c>
      <c r="D2" s="117">
        <f>5!K68</f>
        <v>0</v>
      </c>
      <c r="E2" s="118">
        <f>5!J68</f>
        <v>0</v>
      </c>
    </row>
    <row r="3" spans="1:5" ht="12.75">
      <c r="A3" s="114">
        <v>36</v>
      </c>
      <c r="B3" s="115">
        <f>5!D69</f>
        <v>0</v>
      </c>
      <c r="C3" s="116">
        <f>5!E69</f>
        <v>0</v>
      </c>
      <c r="D3" s="117">
        <f>5!K70</f>
        <v>0</v>
      </c>
      <c r="E3" s="118">
        <f>5!J70</f>
        <v>0</v>
      </c>
    </row>
    <row r="4" spans="1:5" ht="12.75">
      <c r="A4" s="114">
        <v>37</v>
      </c>
      <c r="B4" s="115">
        <f>5!F67</f>
        <v>0</v>
      </c>
      <c r="C4" s="116">
        <f>5!G67</f>
        <v>0</v>
      </c>
      <c r="D4" s="117">
        <f>5!G70</f>
        <v>0</v>
      </c>
      <c r="E4" s="118">
        <f>5!F70</f>
        <v>0</v>
      </c>
    </row>
    <row r="5" spans="1:5" ht="12.75">
      <c r="A5" s="114">
        <v>38</v>
      </c>
      <c r="B5" s="115">
        <f>5!L69</f>
        <v>0</v>
      </c>
      <c r="C5" s="116">
        <f>5!M69</f>
        <v>0</v>
      </c>
      <c r="D5" s="117">
        <f>5!M71</f>
        <v>0</v>
      </c>
      <c r="E5" s="118">
        <f>5!L71</f>
        <v>0</v>
      </c>
    </row>
    <row r="6" spans="1:5" ht="12.75">
      <c r="A6" s="114">
        <v>1</v>
      </c>
      <c r="B6" s="115">
        <f>5!D6</f>
        <v>6110</v>
      </c>
      <c r="C6" s="116" t="str">
        <f>5!E6</f>
        <v>Басариев Ильгиз</v>
      </c>
      <c r="D6" s="117" t="str">
        <f>5!C37</f>
        <v>_</v>
      </c>
      <c r="E6" s="118">
        <f>5!B37</f>
        <v>0</v>
      </c>
    </row>
    <row r="7" spans="1:5" ht="12.75">
      <c r="A7" s="114">
        <v>4</v>
      </c>
      <c r="B7" s="115">
        <f>5!D18</f>
        <v>5819</v>
      </c>
      <c r="C7" s="116" t="str">
        <f>5!E18</f>
        <v>Куснимарданова Евгения</v>
      </c>
      <c r="D7" s="117" t="str">
        <f>5!C43</f>
        <v>_</v>
      </c>
      <c r="E7" s="118">
        <f>5!B43</f>
        <v>0</v>
      </c>
    </row>
    <row r="8" spans="1:5" ht="12.75">
      <c r="A8" s="114">
        <v>5</v>
      </c>
      <c r="B8" s="115">
        <f>5!D22</f>
        <v>5912</v>
      </c>
      <c r="C8" s="116" t="str">
        <f>5!E22</f>
        <v>Терещенко Александр</v>
      </c>
      <c r="D8" s="117" t="str">
        <f>5!C45</f>
        <v>_</v>
      </c>
      <c r="E8" s="118">
        <f>5!B45</f>
        <v>0</v>
      </c>
    </row>
    <row r="9" spans="1:5" ht="12.75">
      <c r="A9" s="114">
        <v>8</v>
      </c>
      <c r="B9" s="115">
        <f>5!D34</f>
        <v>5894</v>
      </c>
      <c r="C9" s="116" t="str">
        <f>5!E34</f>
        <v>Куликов Владислав</v>
      </c>
      <c r="D9" s="117" t="str">
        <f>5!C51</f>
        <v>_</v>
      </c>
      <c r="E9" s="118">
        <f>5!B51</f>
        <v>0</v>
      </c>
    </row>
    <row r="10" spans="1:5" ht="12.75">
      <c r="A10" s="114">
        <v>16</v>
      </c>
      <c r="B10" s="115">
        <f>5!D38</f>
        <v>6210</v>
      </c>
      <c r="C10" s="116" t="str">
        <f>5!E38</f>
        <v>Банникова Арина</v>
      </c>
      <c r="D10" s="117" t="str">
        <f>5!C64</f>
        <v>_</v>
      </c>
      <c r="E10" s="118">
        <f>5!B64</f>
        <v>0</v>
      </c>
    </row>
    <row r="11" spans="1:5" ht="12.75">
      <c r="A11" s="114">
        <v>17</v>
      </c>
      <c r="B11" s="115">
        <f>5!D42</f>
        <v>6262</v>
      </c>
      <c r="C11" s="116" t="str">
        <f>5!E42</f>
        <v>Иванов Алексей</v>
      </c>
      <c r="D11" s="117" t="str">
        <f>5!C66</f>
        <v>_</v>
      </c>
      <c r="E11" s="118">
        <f>5!B66</f>
        <v>0</v>
      </c>
    </row>
    <row r="12" spans="1:5" ht="12.75">
      <c r="A12" s="114">
        <v>18</v>
      </c>
      <c r="B12" s="115">
        <f>5!D46</f>
        <v>6143</v>
      </c>
      <c r="C12" s="116" t="str">
        <f>5!E46</f>
        <v>Фаттахов Родион</v>
      </c>
      <c r="D12" s="117" t="str">
        <f>5!C68</f>
        <v>_</v>
      </c>
      <c r="E12" s="118">
        <f>5!B68</f>
        <v>0</v>
      </c>
    </row>
    <row r="13" spans="1:5" ht="12.75">
      <c r="A13" s="114">
        <v>19</v>
      </c>
      <c r="B13" s="115">
        <f>5!D50</f>
        <v>6260</v>
      </c>
      <c r="C13" s="116" t="str">
        <f>5!E50</f>
        <v>Уйманов Илья</v>
      </c>
      <c r="D13" s="117" t="str">
        <f>5!C70</f>
        <v>_</v>
      </c>
      <c r="E13" s="118">
        <f>5!B70</f>
        <v>0</v>
      </c>
    </row>
    <row r="14" spans="1:5" ht="12.75">
      <c r="A14" s="114">
        <v>3</v>
      </c>
      <c r="B14" s="115">
        <f>5!D14</f>
        <v>5895</v>
      </c>
      <c r="C14" s="116" t="str">
        <f>5!E14</f>
        <v>Ахмадеева Илюза</v>
      </c>
      <c r="D14" s="117" t="str">
        <f>5!C41</f>
        <v>Иванов Алексей</v>
      </c>
      <c r="E14" s="118">
        <f>5!B41</f>
        <v>6262</v>
      </c>
    </row>
    <row r="15" spans="1:5" ht="12.75">
      <c r="A15" s="114">
        <v>30</v>
      </c>
      <c r="B15" s="115">
        <f>5!D60</f>
        <v>5895</v>
      </c>
      <c r="C15" s="116" t="str">
        <f>5!E60</f>
        <v>Ахмадеева Илюза</v>
      </c>
      <c r="D15" s="117" t="str">
        <f>5!E62</f>
        <v>Уйманова Ирина</v>
      </c>
      <c r="E15" s="118">
        <f>5!D62</f>
        <v>6261</v>
      </c>
    </row>
    <row r="16" spans="1:5" ht="12.75">
      <c r="A16" s="114">
        <v>22</v>
      </c>
      <c r="B16" s="115">
        <f>5!F47</f>
        <v>5895</v>
      </c>
      <c r="C16" s="116" t="str">
        <f>5!G47</f>
        <v>Ахмадеева Илюза</v>
      </c>
      <c r="D16" s="117" t="str">
        <f>5!I58</f>
        <v>Фаттахов Родион</v>
      </c>
      <c r="E16" s="118">
        <f>5!H58</f>
        <v>6143</v>
      </c>
    </row>
    <row r="17" spans="1:5" ht="12.75">
      <c r="A17" s="114">
        <v>31</v>
      </c>
      <c r="B17" s="115">
        <f>5!J55</f>
        <v>6210</v>
      </c>
      <c r="C17" s="116" t="str">
        <f>5!K55</f>
        <v>Банникова Арина</v>
      </c>
      <c r="D17" s="117" t="str">
        <f>5!K63</f>
        <v>Иванов Алексей</v>
      </c>
      <c r="E17" s="118">
        <f>5!J63</f>
        <v>6262</v>
      </c>
    </row>
    <row r="18" spans="1:5" ht="12.75">
      <c r="A18" s="114">
        <v>9</v>
      </c>
      <c r="B18" s="115">
        <f>5!F8</f>
        <v>6110</v>
      </c>
      <c r="C18" s="116" t="str">
        <f>5!G8</f>
        <v>Басариев Ильгиз</v>
      </c>
      <c r="D18" s="117" t="str">
        <f>5!E52</f>
        <v>Гильманов Александр</v>
      </c>
      <c r="E18" s="118">
        <f>5!D52</f>
        <v>6259</v>
      </c>
    </row>
    <row r="19" spans="1:5" ht="12.75">
      <c r="A19" s="114">
        <v>15</v>
      </c>
      <c r="B19" s="115">
        <f>5!J20</f>
        <v>6110</v>
      </c>
      <c r="C19" s="116" t="str">
        <f>5!K20</f>
        <v>Басариев Ильгиз</v>
      </c>
      <c r="D19" s="117" t="str">
        <f>5!K31</f>
        <v>Куликов Владислав</v>
      </c>
      <c r="E19" s="118">
        <f>5!J31</f>
        <v>5894</v>
      </c>
    </row>
    <row r="20" spans="1:5" ht="12.75">
      <c r="A20" s="114">
        <v>13</v>
      </c>
      <c r="B20" s="115">
        <f>5!H12</f>
        <v>6110</v>
      </c>
      <c r="C20" s="116" t="str">
        <f>5!I12</f>
        <v>Басариев Ильгиз</v>
      </c>
      <c r="D20" s="117" t="str">
        <f>5!I37</f>
        <v>Куснимарданова Евгения</v>
      </c>
      <c r="E20" s="118">
        <f>5!H37</f>
        <v>5819</v>
      </c>
    </row>
    <row r="21" spans="1:5" ht="12.75">
      <c r="A21" s="114">
        <v>25</v>
      </c>
      <c r="B21" s="115">
        <f>5!H49</f>
        <v>6259</v>
      </c>
      <c r="C21" s="116" t="str">
        <f>5!I49</f>
        <v>Гильманов Александр</v>
      </c>
      <c r="D21" s="117" t="str">
        <f>5!C61</f>
        <v>Ахмадеева Илюза</v>
      </c>
      <c r="E21" s="118">
        <f>5!B61</f>
        <v>5895</v>
      </c>
    </row>
    <row r="22" spans="1:5" ht="12.75">
      <c r="A22" s="114">
        <v>2</v>
      </c>
      <c r="B22" s="115">
        <f>5!D10</f>
        <v>6259</v>
      </c>
      <c r="C22" s="116" t="str">
        <f>5!E10</f>
        <v>Гильманов Александр</v>
      </c>
      <c r="D22" s="117" t="str">
        <f>5!C39</f>
        <v>Банникова Арина</v>
      </c>
      <c r="E22" s="118">
        <f>5!B39</f>
        <v>6210</v>
      </c>
    </row>
    <row r="23" spans="1:5" ht="12.75">
      <c r="A23" s="114">
        <v>27</v>
      </c>
      <c r="B23" s="115">
        <f>5!J47</f>
        <v>6259</v>
      </c>
      <c r="C23" s="116" t="str">
        <f>5!K47</f>
        <v>Гильманов Александр</v>
      </c>
      <c r="D23" s="117" t="str">
        <f>5!C56</f>
        <v>Терещенко Александр</v>
      </c>
      <c r="E23" s="118">
        <f>5!B56</f>
        <v>5912</v>
      </c>
    </row>
    <row r="24" spans="1:5" ht="12.75">
      <c r="A24" s="114">
        <v>23</v>
      </c>
      <c r="B24" s="115">
        <f>5!F51</f>
        <v>6259</v>
      </c>
      <c r="C24" s="116" t="str">
        <f>5!G51</f>
        <v>Гильманов Александр</v>
      </c>
      <c r="D24" s="117" t="str">
        <f>5!I60</f>
        <v>Уйманов Илья</v>
      </c>
      <c r="E24" s="118">
        <f>5!H60</f>
        <v>6260</v>
      </c>
    </row>
    <row r="25" spans="1:5" ht="12.75">
      <c r="A25" s="114">
        <v>14</v>
      </c>
      <c r="B25" s="115">
        <f>5!H28</f>
        <v>5894</v>
      </c>
      <c r="C25" s="116" t="str">
        <f>5!I28</f>
        <v>Куликов Владислав</v>
      </c>
      <c r="D25" s="117" t="str">
        <f>5!I45</f>
        <v>Терещенко Александр</v>
      </c>
      <c r="E25" s="118">
        <f>5!H45</f>
        <v>5912</v>
      </c>
    </row>
    <row r="26" spans="1:5" ht="12.75">
      <c r="A26" s="114">
        <v>12</v>
      </c>
      <c r="B26" s="115">
        <f>5!F32</f>
        <v>5894</v>
      </c>
      <c r="C26" s="116" t="str">
        <f>5!G32</f>
        <v>Куликов Владислав</v>
      </c>
      <c r="D26" s="117" t="str">
        <f>5!E40</f>
        <v>Хисматуллин Артур</v>
      </c>
      <c r="E26" s="118">
        <f>5!D40</f>
        <v>6175</v>
      </c>
    </row>
    <row r="27" spans="1:5" ht="12.75">
      <c r="A27" s="114">
        <v>10</v>
      </c>
      <c r="B27" s="115">
        <f>5!F16</f>
        <v>5819</v>
      </c>
      <c r="C27" s="116" t="str">
        <f>5!G16</f>
        <v>Куснимарданова Евгения</v>
      </c>
      <c r="D27" s="117" t="str">
        <f>5!E48</f>
        <v>Ахмадеева Илюза</v>
      </c>
      <c r="E27" s="118">
        <f>5!D48</f>
        <v>5895</v>
      </c>
    </row>
    <row r="28" spans="1:5" ht="12.75">
      <c r="A28" s="114">
        <v>29</v>
      </c>
      <c r="B28" s="115">
        <f>5!D55</f>
        <v>5819</v>
      </c>
      <c r="C28" s="116" t="str">
        <f>5!E55</f>
        <v>Куснимарданова Евгения</v>
      </c>
      <c r="D28" s="117" t="str">
        <f>5!E57</f>
        <v>Терещенко Александр</v>
      </c>
      <c r="E28" s="118">
        <f>5!D57</f>
        <v>5912</v>
      </c>
    </row>
    <row r="29" spans="1:5" ht="12.75">
      <c r="A29" s="114">
        <v>11</v>
      </c>
      <c r="B29" s="115">
        <f>5!F24</f>
        <v>5912</v>
      </c>
      <c r="C29" s="116" t="str">
        <f>5!G24</f>
        <v>Терещенко Александр</v>
      </c>
      <c r="D29" s="117" t="str">
        <f>5!E44</f>
        <v>Уйманова Ирина</v>
      </c>
      <c r="E29" s="118">
        <f>5!D44</f>
        <v>6261</v>
      </c>
    </row>
    <row r="30" spans="1:5" ht="12.75">
      <c r="A30" s="114">
        <v>34</v>
      </c>
      <c r="B30" s="115">
        <f>5!L64</f>
        <v>6260</v>
      </c>
      <c r="C30" s="116" t="str">
        <f>5!M64</f>
        <v>Уйманов Илья</v>
      </c>
      <c r="D30" s="117" t="str">
        <f>5!M66</f>
        <v>Иванов Алексей</v>
      </c>
      <c r="E30" s="118">
        <f>5!L66</f>
        <v>6262</v>
      </c>
    </row>
    <row r="31" spans="1:5" ht="12.75">
      <c r="A31" s="114">
        <v>21</v>
      </c>
      <c r="B31" s="115">
        <f>5!F43</f>
        <v>6261</v>
      </c>
      <c r="C31" s="116" t="str">
        <f>5!G43</f>
        <v>Уйманова Ирина</v>
      </c>
      <c r="D31" s="117" t="str">
        <f>5!I56</f>
        <v>Иванов Алексей</v>
      </c>
      <c r="E31" s="118">
        <f>5!H56</f>
        <v>6262</v>
      </c>
    </row>
    <row r="32" spans="1:5" ht="12.75">
      <c r="A32" s="114">
        <v>6</v>
      </c>
      <c r="B32" s="115">
        <f>5!D26</f>
        <v>6261</v>
      </c>
      <c r="C32" s="116" t="str">
        <f>5!E26</f>
        <v>Уйманова Ирина</v>
      </c>
      <c r="D32" s="117" t="str">
        <f>5!C47</f>
        <v>Фаттахов Родион</v>
      </c>
      <c r="E32" s="118">
        <f>5!B47</f>
        <v>6143</v>
      </c>
    </row>
    <row r="33" spans="1:5" ht="12.75">
      <c r="A33" s="114">
        <v>33</v>
      </c>
      <c r="B33" s="115">
        <f>5!L57</f>
        <v>6143</v>
      </c>
      <c r="C33" s="116" t="str">
        <f>5!M57</f>
        <v>Фаттахов Родион</v>
      </c>
      <c r="D33" s="117" t="str">
        <f>5!M60</f>
        <v>Банникова Арина</v>
      </c>
      <c r="E33" s="118">
        <f>5!L60</f>
        <v>6210</v>
      </c>
    </row>
    <row r="34" spans="1:5" ht="12.75">
      <c r="A34" s="114">
        <v>32</v>
      </c>
      <c r="B34" s="115">
        <f>5!J59</f>
        <v>6143</v>
      </c>
      <c r="C34" s="116" t="str">
        <f>5!K59</f>
        <v>Фаттахов Родион</v>
      </c>
      <c r="D34" s="117" t="str">
        <f>5!K65</f>
        <v>Уйманов Илья</v>
      </c>
      <c r="E34" s="118">
        <f>5!J65</f>
        <v>6260</v>
      </c>
    </row>
    <row r="35" spans="1:5" ht="12.75">
      <c r="A35" s="114">
        <v>20</v>
      </c>
      <c r="B35" s="115">
        <f>5!F39</f>
        <v>6175</v>
      </c>
      <c r="C35" s="116" t="str">
        <f>5!G39</f>
        <v>Хисматуллин Артур</v>
      </c>
      <c r="D35" s="117" t="str">
        <f>5!I54</f>
        <v>Банникова Арина</v>
      </c>
      <c r="E35" s="118">
        <f>5!H54</f>
        <v>6210</v>
      </c>
    </row>
    <row r="36" spans="1:5" ht="12.75">
      <c r="A36" s="114">
        <v>28</v>
      </c>
      <c r="B36" s="115">
        <f>5!L43</f>
        <v>6175</v>
      </c>
      <c r="C36" s="116" t="str">
        <f>5!M43</f>
        <v>Хисматуллин Артур</v>
      </c>
      <c r="D36" s="117" t="str">
        <f>5!M51</f>
        <v>Гильманов Александр</v>
      </c>
      <c r="E36" s="118">
        <f>5!L51</f>
        <v>6259</v>
      </c>
    </row>
    <row r="37" spans="1:5" ht="12.75">
      <c r="A37" s="114">
        <v>26</v>
      </c>
      <c r="B37" s="115">
        <f>5!J39</f>
        <v>6175</v>
      </c>
      <c r="C37" s="116" t="str">
        <f>5!K39</f>
        <v>Хисматуллин Артур</v>
      </c>
      <c r="D37" s="117" t="str">
        <f>5!C54</f>
        <v>Куснимарданова Евгения</v>
      </c>
      <c r="E37" s="118">
        <f>5!B54</f>
        <v>5819</v>
      </c>
    </row>
    <row r="38" spans="1:5" ht="12.75">
      <c r="A38" s="114">
        <v>7</v>
      </c>
      <c r="B38" s="115">
        <f>5!D30</f>
        <v>6175</v>
      </c>
      <c r="C38" s="116" t="str">
        <f>5!E30</f>
        <v>Хисматуллин Артур</v>
      </c>
      <c r="D38" s="117" t="str">
        <f>5!C49</f>
        <v>Уйманов Илья</v>
      </c>
      <c r="E38" s="118">
        <f>5!B49</f>
        <v>6260</v>
      </c>
    </row>
    <row r="39" spans="1:5" ht="12.75">
      <c r="A39" s="114">
        <v>24</v>
      </c>
      <c r="B39" s="115">
        <f>5!H41</f>
        <v>6175</v>
      </c>
      <c r="C39" s="116" t="str">
        <f>5!I41</f>
        <v>Хисматуллин Артур</v>
      </c>
      <c r="D39" s="117" t="str">
        <f>5!C59</f>
        <v>Уйманова Ирина</v>
      </c>
      <c r="E39" s="118">
        <f>5!B59</f>
        <v>6261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127" sqref="B127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28</v>
      </c>
      <c r="G1" s="4" t="s">
        <v>1</v>
      </c>
      <c r="H1" s="5" t="s">
        <v>2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42568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446</v>
      </c>
      <c r="B7" s="21" t="s">
        <v>9</v>
      </c>
      <c r="C7" s="22">
        <v>1</v>
      </c>
      <c r="D7" s="23" t="str">
        <f>С!K20</f>
        <v>Рудаков Константин</v>
      </c>
      <c r="E7" s="16"/>
      <c r="F7" s="16"/>
      <c r="G7" s="16"/>
      <c r="H7" s="16"/>
      <c r="I7" s="16"/>
      <c r="J7" s="16"/>
    </row>
    <row r="8" spans="1:10" ht="18">
      <c r="A8" s="20">
        <v>2288</v>
      </c>
      <c r="B8" s="21" t="s">
        <v>10</v>
      </c>
      <c r="C8" s="22">
        <v>2</v>
      </c>
      <c r="D8" s="23" t="str">
        <f>С!K31</f>
        <v>Ахметзянов Фауль</v>
      </c>
      <c r="E8" s="16"/>
      <c r="F8" s="16"/>
      <c r="G8" s="16"/>
      <c r="H8" s="16"/>
      <c r="I8" s="16"/>
      <c r="J8" s="16"/>
    </row>
    <row r="9" spans="1:10" ht="18">
      <c r="A9" s="20">
        <v>3536</v>
      </c>
      <c r="B9" s="24" t="s">
        <v>11</v>
      </c>
      <c r="C9" s="22">
        <v>3</v>
      </c>
      <c r="D9" s="23" t="str">
        <f>С!M43</f>
        <v>Мицул Тимофей</v>
      </c>
      <c r="E9" s="16"/>
      <c r="F9" s="16"/>
      <c r="G9" s="16"/>
      <c r="H9" s="16"/>
      <c r="I9" s="16"/>
      <c r="J9" s="16"/>
    </row>
    <row r="10" spans="1:10" ht="18">
      <c r="A10" s="20">
        <v>3998</v>
      </c>
      <c r="B10" s="21" t="s">
        <v>12</v>
      </c>
      <c r="C10" s="22">
        <v>4</v>
      </c>
      <c r="D10" s="23" t="str">
        <f>С!M51</f>
        <v>Тагиров Сайфулла</v>
      </c>
      <c r="E10" s="16"/>
      <c r="F10" s="16"/>
      <c r="G10" s="16"/>
      <c r="H10" s="16"/>
      <c r="I10" s="16"/>
      <c r="J10" s="16"/>
    </row>
    <row r="11" spans="1:10" ht="18">
      <c r="A11" s="20">
        <v>370</v>
      </c>
      <c r="B11" s="21" t="s">
        <v>13</v>
      </c>
      <c r="C11" s="22">
        <v>5</v>
      </c>
      <c r="D11" s="23" t="str">
        <f>С!E55</f>
        <v>Зиновьев Александр</v>
      </c>
      <c r="E11" s="16"/>
      <c r="F11" s="16"/>
      <c r="G11" s="16"/>
      <c r="H11" s="16"/>
      <c r="I11" s="16"/>
      <c r="J11" s="16"/>
    </row>
    <row r="12" spans="1:10" ht="18">
      <c r="A12" s="20">
        <v>3305</v>
      </c>
      <c r="B12" s="21" t="s">
        <v>14</v>
      </c>
      <c r="C12" s="22">
        <v>6</v>
      </c>
      <c r="D12" s="23" t="str">
        <f>С!E57</f>
        <v>Тодрамович Александр</v>
      </c>
      <c r="E12" s="16"/>
      <c r="F12" s="16"/>
      <c r="G12" s="16"/>
      <c r="H12" s="16"/>
      <c r="I12" s="16"/>
      <c r="J12" s="16"/>
    </row>
    <row r="13" spans="1:10" ht="18">
      <c r="A13" s="20">
        <v>39</v>
      </c>
      <c r="B13" s="21" t="s">
        <v>15</v>
      </c>
      <c r="C13" s="22">
        <v>7</v>
      </c>
      <c r="D13" s="23" t="str">
        <f>С!E60</f>
        <v>Березкин Борис</v>
      </c>
      <c r="E13" s="16"/>
      <c r="F13" s="16"/>
      <c r="G13" s="16"/>
      <c r="H13" s="16"/>
      <c r="I13" s="16"/>
      <c r="J13" s="16"/>
    </row>
    <row r="14" spans="1:10" ht="18">
      <c r="A14" s="20">
        <v>6001</v>
      </c>
      <c r="B14" s="21" t="s">
        <v>16</v>
      </c>
      <c r="C14" s="22">
        <v>8</v>
      </c>
      <c r="D14" s="23" t="str">
        <f>С!E62</f>
        <v>Толкачев Иван</v>
      </c>
      <c r="E14" s="16"/>
      <c r="F14" s="16"/>
      <c r="G14" s="16"/>
      <c r="H14" s="16"/>
      <c r="I14" s="16"/>
      <c r="J14" s="16"/>
    </row>
    <row r="15" spans="1:10" ht="18">
      <c r="A15" s="20">
        <v>2784</v>
      </c>
      <c r="B15" s="21" t="s">
        <v>17</v>
      </c>
      <c r="C15" s="22">
        <v>9</v>
      </c>
      <c r="D15" s="23" t="str">
        <f>С!M57</f>
        <v>Шапошников Александр</v>
      </c>
      <c r="E15" s="16"/>
      <c r="F15" s="16"/>
      <c r="G15" s="16"/>
      <c r="H15" s="16"/>
      <c r="I15" s="16"/>
      <c r="J15" s="16"/>
    </row>
    <row r="16" spans="1:10" ht="18">
      <c r="A16" s="20">
        <v>6096</v>
      </c>
      <c r="B16" s="21" t="s">
        <v>18</v>
      </c>
      <c r="C16" s="22">
        <v>10</v>
      </c>
      <c r="D16" s="23" t="str">
        <f>С!M60</f>
        <v>Небера Максим</v>
      </c>
      <c r="E16" s="16"/>
      <c r="F16" s="16"/>
      <c r="G16" s="16"/>
      <c r="H16" s="16"/>
      <c r="I16" s="16"/>
      <c r="J16" s="16"/>
    </row>
    <row r="17" spans="1:10" ht="18">
      <c r="A17" s="20">
        <v>5235</v>
      </c>
      <c r="B17" s="21" t="s">
        <v>19</v>
      </c>
      <c r="C17" s="22">
        <v>11</v>
      </c>
      <c r="D17" s="23" t="str">
        <f>С!M64</f>
        <v>Петухова Надежда</v>
      </c>
      <c r="E17" s="16"/>
      <c r="F17" s="16"/>
      <c r="G17" s="16"/>
      <c r="H17" s="16"/>
      <c r="I17" s="16"/>
      <c r="J17" s="16"/>
    </row>
    <row r="18" spans="1:10" ht="18">
      <c r="A18" s="20">
        <v>6170</v>
      </c>
      <c r="B18" s="21" t="s">
        <v>20</v>
      </c>
      <c r="C18" s="22">
        <v>12</v>
      </c>
      <c r="D18" s="23" t="str">
        <f>С!M66</f>
        <v>Гиндуллин Ринат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21</v>
      </c>
      <c r="C19" s="22">
        <v>13</v>
      </c>
      <c r="D19" s="23">
        <f>С!G67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21</v>
      </c>
      <c r="C20" s="22">
        <v>14</v>
      </c>
      <c r="D20" s="23">
        <f>С!G70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21</v>
      </c>
      <c r="C21" s="22">
        <v>15</v>
      </c>
      <c r="D21" s="23">
        <f>С!M69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21</v>
      </c>
      <c r="C22" s="22">
        <v>16</v>
      </c>
      <c r="D22" s="23">
        <f>С!M71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2" sqref="A62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CONCATENATE(сС!A1," ",сС!F1,сС!G1," ",сС!H1," ",сС!I1)</f>
        <v>Открытый Кубок Республики Башкортостан 2016  - 28-й Этап. Старшая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сС!A2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сС!C2</f>
        <v>НИКОЛАЙ СМИРНОВ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сС!A3</f>
        <v>42568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сС!A7</f>
        <v>446</v>
      </c>
      <c r="C5" s="35" t="str">
        <f>сС!B7</f>
        <v>Рудаков Константин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446</v>
      </c>
      <c r="E6" s="40" t="s">
        <v>9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сС!A22</f>
        <v>0</v>
      </c>
      <c r="C7" s="43" t="str">
        <f>сС!B22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446</v>
      </c>
      <c r="G8" s="40" t="s">
        <v>9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сС!A15</f>
        <v>2784</v>
      </c>
      <c r="C9" s="35" t="str">
        <f>сС!B15</f>
        <v>Толкачев Иван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6001</v>
      </c>
      <c r="E10" s="49" t="s">
        <v>16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сС!A14</f>
        <v>6001</v>
      </c>
      <c r="C11" s="43" t="str">
        <f>сС!B14</f>
        <v>Березкин Борис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446</v>
      </c>
      <c r="I12" s="40" t="s">
        <v>9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сС!A11</f>
        <v>370</v>
      </c>
      <c r="C13" s="35" t="str">
        <f>сС!B11</f>
        <v>Мицул Тимофей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370</v>
      </c>
      <c r="E14" s="52" t="s">
        <v>13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сС!A18</f>
        <v>6170</v>
      </c>
      <c r="C15" s="43" t="str">
        <f>сС!B18</f>
        <v>Гиндуллин Ринат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3998</v>
      </c>
      <c r="G16" s="49" t="s">
        <v>12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сС!A19</f>
        <v>0</v>
      </c>
      <c r="C17" s="35" t="str">
        <f>сС!B19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3998</v>
      </c>
      <c r="E18" s="49" t="s">
        <v>12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сС!A10</f>
        <v>3998</v>
      </c>
      <c r="C19" s="43" t="str">
        <f>сС!B10</f>
        <v>Тагиров Сайфулла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446</v>
      </c>
      <c r="K20" s="40" t="s">
        <v>9</v>
      </c>
      <c r="L20" s="40"/>
      <c r="M20" s="40"/>
      <c r="N20" s="40"/>
      <c r="O20" s="40"/>
    </row>
    <row r="21" spans="1:15" ht="12.75">
      <c r="A21" s="33">
        <v>3</v>
      </c>
      <c r="B21" s="34">
        <f>сС!A9</f>
        <v>3536</v>
      </c>
      <c r="C21" s="35" t="str">
        <f>сС!B9</f>
        <v>Ахметзянов Фауль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22</v>
      </c>
      <c r="O21" s="56"/>
    </row>
    <row r="22" spans="1:15" ht="12.75">
      <c r="A22" s="33"/>
      <c r="B22" s="37"/>
      <c r="C22" s="38">
        <v>5</v>
      </c>
      <c r="D22" s="39">
        <v>3536</v>
      </c>
      <c r="E22" s="40" t="s">
        <v>11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сС!A20</f>
        <v>0</v>
      </c>
      <c r="C23" s="43" t="str">
        <f>сС!B20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3536</v>
      </c>
      <c r="G24" s="40" t="s">
        <v>11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сС!A17</f>
        <v>5235</v>
      </c>
      <c r="C25" s="35" t="str">
        <f>сС!B17</f>
        <v>Петухова Надежда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3305</v>
      </c>
      <c r="E26" s="49" t="s">
        <v>14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сС!A12</f>
        <v>3305</v>
      </c>
      <c r="C27" s="43" t="str">
        <f>сС!B12</f>
        <v>Зиновьев Александр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3536</v>
      </c>
      <c r="I28" s="49" t="s">
        <v>11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сС!A13</f>
        <v>39</v>
      </c>
      <c r="C29" s="35" t="str">
        <f>сС!B13</f>
        <v>Шапошников Александр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39</v>
      </c>
      <c r="E30" s="40" t="s">
        <v>15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сС!A16</f>
        <v>6096</v>
      </c>
      <c r="C31" s="43" t="str">
        <f>сС!B16</f>
        <v>Небера Максим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3536</v>
      </c>
      <c r="K31" s="35" t="str">
        <f>IF(K20=I12,I28,IF(K20=I28,I12,0))</f>
        <v>Ахметзянов Фауль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2288</v>
      </c>
      <c r="G32" s="49" t="s">
        <v>10</v>
      </c>
      <c r="H32" s="60"/>
      <c r="I32" s="32"/>
      <c r="J32" s="32"/>
      <c r="K32" s="46"/>
      <c r="L32" s="46"/>
      <c r="M32" s="32"/>
      <c r="N32" s="56" t="s">
        <v>23</v>
      </c>
      <c r="O32" s="56"/>
    </row>
    <row r="33" spans="1:15" ht="12.75">
      <c r="A33" s="33">
        <v>15</v>
      </c>
      <c r="B33" s="34">
        <f>сС!A21</f>
        <v>0</v>
      </c>
      <c r="C33" s="35" t="str">
        <f>сС!B21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2288</v>
      </c>
      <c r="E34" s="49" t="s">
        <v>10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сС!A8</f>
        <v>2288</v>
      </c>
      <c r="C35" s="43" t="str">
        <f>сС!B8</f>
        <v>Тодрамович Александр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3998</v>
      </c>
      <c r="I37" s="35" t="str">
        <f>IF(I12=G8,G16,IF(I12=G16,G8,0))</f>
        <v>Тагиров Сайфулла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2784</v>
      </c>
      <c r="E38" s="62" t="s">
        <v>17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2784</v>
      </c>
      <c r="C39" s="43" t="str">
        <f>IF(E10=C9,C11,IF(E10=C11,C9,0))</f>
        <v>Толкачев Иван</v>
      </c>
      <c r="D39" s="61"/>
      <c r="E39" s="38">
        <v>20</v>
      </c>
      <c r="F39" s="39">
        <v>2784</v>
      </c>
      <c r="G39" s="62" t="s">
        <v>17</v>
      </c>
      <c r="H39" s="63"/>
      <c r="I39" s="38">
        <v>26</v>
      </c>
      <c r="J39" s="39">
        <v>3998</v>
      </c>
      <c r="K39" s="62" t="s">
        <v>12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39</v>
      </c>
      <c r="E40" s="43" t="str">
        <f>IF(G32=E30,E34,IF(G32=E34,E30,0))</f>
        <v>Шапошников Александр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6170</v>
      </c>
      <c r="C41" s="35" t="str">
        <f>IF(E14=C13,C15,IF(E14=C15,C13,0))</f>
        <v>Гиндуллин Ринат</v>
      </c>
      <c r="D41" s="36"/>
      <c r="E41" s="32"/>
      <c r="F41" s="32"/>
      <c r="G41" s="38">
        <v>24</v>
      </c>
      <c r="H41" s="39">
        <v>3305</v>
      </c>
      <c r="I41" s="64" t="s">
        <v>14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6170</v>
      </c>
      <c r="E42" s="62" t="s">
        <v>20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3305</v>
      </c>
      <c r="G43" s="64" t="s">
        <v>14</v>
      </c>
      <c r="H43" s="63"/>
      <c r="I43" s="46"/>
      <c r="J43" s="46"/>
      <c r="K43" s="38">
        <v>28</v>
      </c>
      <c r="L43" s="39">
        <v>370</v>
      </c>
      <c r="M43" s="62" t="s">
        <v>13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3305</v>
      </c>
      <c r="E44" s="43" t="str">
        <f>IF(G24=E22,E26,IF(G24=E26,E22,0))</f>
        <v>Зиновьев Александр</v>
      </c>
      <c r="F44" s="61"/>
      <c r="G44" s="32"/>
      <c r="H44" s="32"/>
      <c r="I44" s="46"/>
      <c r="J44" s="46"/>
      <c r="K44" s="45"/>
      <c r="L44" s="46"/>
      <c r="M44" s="32"/>
      <c r="N44" s="56" t="s">
        <v>24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2288</v>
      </c>
      <c r="I45" s="35" t="str">
        <f>IF(I28=G24,G32,IF(I28=G32,G24,0))</f>
        <v>Тодрамович Александр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5235</v>
      </c>
      <c r="E46" s="62" t="s">
        <v>19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5235</v>
      </c>
      <c r="C47" s="43" t="str">
        <f>IF(E26=C25,C27,IF(E26=C27,C25,0))</f>
        <v>Петухова Надежда</v>
      </c>
      <c r="D47" s="61"/>
      <c r="E47" s="38">
        <v>22</v>
      </c>
      <c r="F47" s="39">
        <v>370</v>
      </c>
      <c r="G47" s="62" t="s">
        <v>13</v>
      </c>
      <c r="H47" s="63"/>
      <c r="I47" s="38">
        <v>27</v>
      </c>
      <c r="J47" s="39">
        <v>370</v>
      </c>
      <c r="K47" s="64" t="s">
        <v>13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370</v>
      </c>
      <c r="E48" s="43" t="str">
        <f>IF(G16=E14,E18,IF(G16=E18,E14,0))</f>
        <v>Мицул Тимофей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6096</v>
      </c>
      <c r="C49" s="35" t="str">
        <f>IF(E30=C29,C31,IF(E30=C31,C29,0))</f>
        <v>Небера Максим</v>
      </c>
      <c r="D49" s="36"/>
      <c r="E49" s="32"/>
      <c r="F49" s="32"/>
      <c r="G49" s="38">
        <v>25</v>
      </c>
      <c r="H49" s="39">
        <v>370</v>
      </c>
      <c r="I49" s="64" t="s">
        <v>13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6096</v>
      </c>
      <c r="E50" s="62" t="s">
        <v>18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6001</v>
      </c>
      <c r="G51" s="64" t="s">
        <v>16</v>
      </c>
      <c r="H51" s="63"/>
      <c r="I51" s="46"/>
      <c r="J51" s="46"/>
      <c r="K51" s="33">
        <v>-28</v>
      </c>
      <c r="L51" s="59">
        <f>IF(L43=J39,J47,IF(L43=J47,J39,0))</f>
        <v>3998</v>
      </c>
      <c r="M51" s="35" t="str">
        <f>IF(M43=K39,K47,IF(M43=K47,K39,0))</f>
        <v>Тагиров Сайфулла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6001</v>
      </c>
      <c r="E52" s="43" t="str">
        <f>IF(G8=E6,E10,IF(G8=E10,E6,0))</f>
        <v>Березкин Борис</v>
      </c>
      <c r="F52" s="61"/>
      <c r="G52" s="32"/>
      <c r="H52" s="32"/>
      <c r="I52" s="46"/>
      <c r="J52" s="46"/>
      <c r="K52" s="32"/>
      <c r="L52" s="32"/>
      <c r="M52" s="67"/>
      <c r="N52" s="56" t="s">
        <v>25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3305</v>
      </c>
      <c r="C54" s="35" t="str">
        <f>IF(K39=I37,I41,IF(K39=I41,I37,0))</f>
        <v>Зиновьев Александр</v>
      </c>
      <c r="D54" s="36"/>
      <c r="E54" s="32"/>
      <c r="F54" s="32"/>
      <c r="G54" s="33">
        <v>-20</v>
      </c>
      <c r="H54" s="59">
        <f>IF(F39=D38,D40,IF(F39=D40,D38,0))</f>
        <v>39</v>
      </c>
      <c r="I54" s="35" t="str">
        <f>IF(G39=E38,E40,IF(G39=E40,E38,0))</f>
        <v>Шапошников Александр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3305</v>
      </c>
      <c r="E55" s="40" t="s">
        <v>14</v>
      </c>
      <c r="F55" s="41"/>
      <c r="G55" s="33"/>
      <c r="H55" s="33"/>
      <c r="I55" s="38">
        <v>31</v>
      </c>
      <c r="J55" s="39">
        <v>39</v>
      </c>
      <c r="K55" s="40" t="s">
        <v>15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2288</v>
      </c>
      <c r="C56" s="43" t="str">
        <f>IF(K47=I45,I49,IF(K47=I49,I45,0))</f>
        <v>Тодрамович Александр</v>
      </c>
      <c r="D56" s="61"/>
      <c r="E56" s="68" t="s">
        <v>26</v>
      </c>
      <c r="F56" s="68"/>
      <c r="G56" s="33">
        <v>-21</v>
      </c>
      <c r="H56" s="59">
        <f>IF(F43=D42,D44,IF(F43=D44,D42,0))</f>
        <v>6170</v>
      </c>
      <c r="I56" s="43" t="str">
        <f>IF(G43=E42,E44,IF(G43=E44,E42,0))</f>
        <v>Гиндуллин Ринат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2288</v>
      </c>
      <c r="E57" s="35" t="str">
        <f>IF(E55=C54,C56,IF(E55=C56,C54,0))</f>
        <v>Тодрамович Александр</v>
      </c>
      <c r="F57" s="36"/>
      <c r="G57" s="33"/>
      <c r="H57" s="33"/>
      <c r="I57" s="32"/>
      <c r="J57" s="32"/>
      <c r="K57" s="38">
        <v>33</v>
      </c>
      <c r="L57" s="39">
        <v>39</v>
      </c>
      <c r="M57" s="40" t="s">
        <v>15</v>
      </c>
      <c r="N57" s="52"/>
      <c r="O57" s="52"/>
    </row>
    <row r="58" spans="1:15" ht="12.75">
      <c r="A58" s="33"/>
      <c r="B58" s="33"/>
      <c r="C58" s="32"/>
      <c r="D58" s="32"/>
      <c r="E58" s="68" t="s">
        <v>27</v>
      </c>
      <c r="F58" s="68"/>
      <c r="G58" s="33">
        <v>-22</v>
      </c>
      <c r="H58" s="59">
        <f>IF(F47=D46,D48,IF(F47=D48,D46,0))</f>
        <v>5235</v>
      </c>
      <c r="I58" s="35" t="str">
        <f>IF(G47=E46,E48,IF(G47=E48,E46,0))</f>
        <v>Петухова Надежда</v>
      </c>
      <c r="J58" s="36"/>
      <c r="K58" s="45"/>
      <c r="L58" s="46"/>
      <c r="M58" s="32"/>
      <c r="N58" s="56" t="s">
        <v>28</v>
      </c>
      <c r="O58" s="56"/>
    </row>
    <row r="59" spans="1:15" ht="12.75">
      <c r="A59" s="33">
        <v>-24</v>
      </c>
      <c r="B59" s="59">
        <f>IF(H41=F39,F43,IF(H41=F43,F39,0))</f>
        <v>2784</v>
      </c>
      <c r="C59" s="35" t="str">
        <f>IF(I41=G39,G43,IF(I41=G43,G39,0))</f>
        <v>Толкачев Иван</v>
      </c>
      <c r="D59" s="36"/>
      <c r="E59" s="32"/>
      <c r="F59" s="32"/>
      <c r="G59" s="33"/>
      <c r="H59" s="33"/>
      <c r="I59" s="38">
        <v>32</v>
      </c>
      <c r="J59" s="39">
        <v>6096</v>
      </c>
      <c r="K59" s="49" t="s">
        <v>18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6001</v>
      </c>
      <c r="E60" s="40" t="s">
        <v>16</v>
      </c>
      <c r="F60" s="41"/>
      <c r="G60" s="33">
        <v>-23</v>
      </c>
      <c r="H60" s="59">
        <f>IF(F51=D50,D52,IF(F51=D52,D50,0))</f>
        <v>6096</v>
      </c>
      <c r="I60" s="43" t="str">
        <f>IF(G51=E50,E52,IF(G51=E52,E50,0))</f>
        <v>Небера Максим</v>
      </c>
      <c r="J60" s="61"/>
      <c r="K60" s="33">
        <v>-33</v>
      </c>
      <c r="L60" s="59">
        <f>IF(L57=J55,J59,IF(L57=J59,J55,0))</f>
        <v>6096</v>
      </c>
      <c r="M60" s="35" t="str">
        <f>IF(M57=K55,K59,IF(M57=K59,K55,0))</f>
        <v>Небера Максим</v>
      </c>
      <c r="N60" s="52"/>
      <c r="O60" s="52"/>
    </row>
    <row r="61" spans="1:15" ht="12.75">
      <c r="A61" s="33">
        <v>-25</v>
      </c>
      <c r="B61" s="59">
        <f>IF(H49=F47,F51,IF(H49=F51,F47,0))</f>
        <v>6001</v>
      </c>
      <c r="C61" s="43" t="str">
        <f>IF(I49=G47,G51,IF(I49=G51,G47,0))</f>
        <v>Березкин Борис</v>
      </c>
      <c r="D61" s="61"/>
      <c r="E61" s="68" t="s">
        <v>29</v>
      </c>
      <c r="F61" s="68"/>
      <c r="G61" s="32"/>
      <c r="H61" s="32"/>
      <c r="I61" s="32"/>
      <c r="J61" s="32"/>
      <c r="K61" s="32"/>
      <c r="L61" s="32"/>
      <c r="M61" s="32"/>
      <c r="N61" s="56" t="s">
        <v>30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2784</v>
      </c>
      <c r="E62" s="35" t="str">
        <f>IF(E60=C59,C61,IF(E60=C61,C59,0))</f>
        <v>Толкачев Иван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31</v>
      </c>
      <c r="F63" s="68"/>
      <c r="G63" s="32"/>
      <c r="H63" s="32"/>
      <c r="I63" s="33">
        <v>-31</v>
      </c>
      <c r="J63" s="59">
        <f>IF(J55=H54,H56,IF(J55=H56,H54,0))</f>
        <v>6170</v>
      </c>
      <c r="K63" s="35" t="str">
        <f>IF(K55=I54,I56,IF(K55=I56,I54,0))</f>
        <v>Гиндуллин Ринат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5235</v>
      </c>
      <c r="M64" s="40" t="s">
        <v>19</v>
      </c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5235</v>
      </c>
      <c r="K65" s="43" t="str">
        <f>IF(K59=I58,I60,IF(K59=I60,I58,0))</f>
        <v>Петухова Надежда</v>
      </c>
      <c r="L65" s="36"/>
      <c r="M65" s="32"/>
      <c r="N65" s="56" t="s">
        <v>32</v>
      </c>
      <c r="O65" s="56"/>
    </row>
    <row r="66" spans="1:15" ht="12.75">
      <c r="A66" s="33">
        <v>-17</v>
      </c>
      <c r="B66" s="59">
        <f>IF(D42=B41,B43,IF(D42=B43,B41,0))</f>
        <v>0</v>
      </c>
      <c r="C66" s="43" t="str">
        <f>IF(E42=C41,C43,IF(E42=C43,C41,0))</f>
        <v>_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6170</v>
      </c>
      <c r="M66" s="35" t="str">
        <f>IF(M64=K63,K65,IF(M64=K65,K63,0))</f>
        <v>Гиндуллин Ринат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33</v>
      </c>
      <c r="O67" s="56"/>
    </row>
    <row r="68" spans="1:15" ht="12.75">
      <c r="A68" s="33">
        <v>-18</v>
      </c>
      <c r="B68" s="59">
        <f>IF(D46=B45,B47,IF(D46=B47,B45,0))</f>
        <v>0</v>
      </c>
      <c r="C68" s="35" t="str">
        <f>IF(E46=C45,C47,IF(E46=C47,C45,0))</f>
        <v>_</v>
      </c>
      <c r="D68" s="36"/>
      <c r="E68" s="45"/>
      <c r="F68" s="46"/>
      <c r="G68" s="70" t="s">
        <v>34</v>
      </c>
      <c r="H68" s="70"/>
      <c r="I68" s="33">
        <v>-35</v>
      </c>
      <c r="J68" s="59">
        <f>IF(D65=B64,B66,IF(D65=B66,B64,0))</f>
        <v>0</v>
      </c>
      <c r="K68" s="35">
        <f>IF(E65=C64,C66,IF(E65=C66,C64,0))</f>
        <v>0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 t="str">
        <f>IF(E50=C49,C51,IF(E50=C51,C49,0))</f>
        <v>_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35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36</v>
      </c>
      <c r="H71" s="68"/>
      <c r="I71" s="32"/>
      <c r="J71" s="32"/>
      <c r="K71" s="33">
        <v>-38</v>
      </c>
      <c r="L71" s="59">
        <f>IF(L69=J68,J70,IF(L69=J70,J68,0))</f>
        <v>0</v>
      </c>
      <c r="M71" s="35">
        <f>IF(M69=K68,K70,IF(M69=K70,K68,0))</f>
        <v>0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37</v>
      </c>
      <c r="O72" s="56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0">
      <selection activeCell="A62" sqref="A6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35</v>
      </c>
      <c r="B2" s="77">
        <f>С!D65</f>
        <v>0</v>
      </c>
      <c r="C2" s="78">
        <f>С!E65</f>
        <v>0</v>
      </c>
      <c r="D2" s="79">
        <f>С!K68</f>
        <v>0</v>
      </c>
      <c r="E2" s="80">
        <f>С!J68</f>
        <v>0</v>
      </c>
    </row>
    <row r="3" spans="1:5" ht="12.75">
      <c r="A3" s="76">
        <v>36</v>
      </c>
      <c r="B3" s="77">
        <f>С!D69</f>
        <v>0</v>
      </c>
      <c r="C3" s="78">
        <f>С!E69</f>
        <v>0</v>
      </c>
      <c r="D3" s="79">
        <f>С!K70</f>
        <v>0</v>
      </c>
      <c r="E3" s="80">
        <f>С!J70</f>
        <v>0</v>
      </c>
    </row>
    <row r="4" spans="1:5" ht="12.75">
      <c r="A4" s="76">
        <v>37</v>
      </c>
      <c r="B4" s="77">
        <f>С!F67</f>
        <v>0</v>
      </c>
      <c r="C4" s="78">
        <f>С!G67</f>
        <v>0</v>
      </c>
      <c r="D4" s="79">
        <f>С!G70</f>
        <v>0</v>
      </c>
      <c r="E4" s="80">
        <f>С!F70</f>
        <v>0</v>
      </c>
    </row>
    <row r="5" spans="1:5" ht="12.75">
      <c r="A5" s="76">
        <v>38</v>
      </c>
      <c r="B5" s="77">
        <f>С!L69</f>
        <v>0</v>
      </c>
      <c r="C5" s="78">
        <f>С!M69</f>
        <v>0</v>
      </c>
      <c r="D5" s="79">
        <f>С!M71</f>
        <v>0</v>
      </c>
      <c r="E5" s="80">
        <f>С!L71</f>
        <v>0</v>
      </c>
    </row>
    <row r="6" spans="1:5" ht="12.75">
      <c r="A6" s="76">
        <v>1</v>
      </c>
      <c r="B6" s="77">
        <f>С!D6</f>
        <v>446</v>
      </c>
      <c r="C6" s="78" t="str">
        <f>С!E6</f>
        <v>Рудаков Константин</v>
      </c>
      <c r="D6" s="79" t="str">
        <f>С!C37</f>
        <v>_</v>
      </c>
      <c r="E6" s="80">
        <f>С!B37</f>
        <v>0</v>
      </c>
    </row>
    <row r="7" spans="1:5" ht="12.75">
      <c r="A7" s="76">
        <v>4</v>
      </c>
      <c r="B7" s="77">
        <f>С!D18</f>
        <v>3998</v>
      </c>
      <c r="C7" s="78" t="str">
        <f>С!E18</f>
        <v>Тагиров Сайфулла</v>
      </c>
      <c r="D7" s="79" t="str">
        <f>С!C43</f>
        <v>_</v>
      </c>
      <c r="E7" s="80">
        <f>С!B43</f>
        <v>0</v>
      </c>
    </row>
    <row r="8" spans="1:5" ht="12.75">
      <c r="A8" s="76">
        <v>5</v>
      </c>
      <c r="B8" s="77">
        <f>С!D22</f>
        <v>3536</v>
      </c>
      <c r="C8" s="78" t="str">
        <f>С!E22</f>
        <v>Ахметзянов Фауль</v>
      </c>
      <c r="D8" s="79" t="str">
        <f>С!C45</f>
        <v>_</v>
      </c>
      <c r="E8" s="80">
        <f>С!B45</f>
        <v>0</v>
      </c>
    </row>
    <row r="9" spans="1:5" ht="12.75">
      <c r="A9" s="76">
        <v>8</v>
      </c>
      <c r="B9" s="77">
        <f>С!D34</f>
        <v>2288</v>
      </c>
      <c r="C9" s="78" t="str">
        <f>С!E34</f>
        <v>Тодрамович Александр</v>
      </c>
      <c r="D9" s="79" t="str">
        <f>С!C51</f>
        <v>_</v>
      </c>
      <c r="E9" s="80">
        <f>С!B51</f>
        <v>0</v>
      </c>
    </row>
    <row r="10" spans="1:5" ht="12.75">
      <c r="A10" s="76">
        <v>16</v>
      </c>
      <c r="B10" s="77">
        <f>С!D38</f>
        <v>2784</v>
      </c>
      <c r="C10" s="78" t="str">
        <f>С!E38</f>
        <v>Толкачев Иван</v>
      </c>
      <c r="D10" s="79" t="str">
        <f>С!C64</f>
        <v>_</v>
      </c>
      <c r="E10" s="80">
        <f>С!B64</f>
        <v>0</v>
      </c>
    </row>
    <row r="11" spans="1:5" ht="12.75">
      <c r="A11" s="76">
        <v>17</v>
      </c>
      <c r="B11" s="77">
        <f>С!D42</f>
        <v>6170</v>
      </c>
      <c r="C11" s="78" t="str">
        <f>С!E42</f>
        <v>Гиндуллин Ринат</v>
      </c>
      <c r="D11" s="79" t="str">
        <f>С!C66</f>
        <v>_</v>
      </c>
      <c r="E11" s="80">
        <f>С!B66</f>
        <v>0</v>
      </c>
    </row>
    <row r="12" spans="1:5" ht="12.75">
      <c r="A12" s="76">
        <v>18</v>
      </c>
      <c r="B12" s="77">
        <f>С!D46</f>
        <v>5235</v>
      </c>
      <c r="C12" s="78" t="str">
        <f>С!E46</f>
        <v>Петухова Надежда</v>
      </c>
      <c r="D12" s="79" t="str">
        <f>С!C68</f>
        <v>_</v>
      </c>
      <c r="E12" s="80">
        <f>С!B68</f>
        <v>0</v>
      </c>
    </row>
    <row r="13" spans="1:5" ht="12.75">
      <c r="A13" s="76">
        <v>19</v>
      </c>
      <c r="B13" s="77">
        <f>С!D50</f>
        <v>6096</v>
      </c>
      <c r="C13" s="78" t="str">
        <f>С!E50</f>
        <v>Небера Максим</v>
      </c>
      <c r="D13" s="79" t="str">
        <f>С!C70</f>
        <v>_</v>
      </c>
      <c r="E13" s="80">
        <f>С!B70</f>
        <v>0</v>
      </c>
    </row>
    <row r="14" spans="1:5" ht="12.75">
      <c r="A14" s="76">
        <v>11</v>
      </c>
      <c r="B14" s="77">
        <f>С!F24</f>
        <v>3536</v>
      </c>
      <c r="C14" s="78" t="str">
        <f>С!G24</f>
        <v>Ахметзянов Фауль</v>
      </c>
      <c r="D14" s="79" t="str">
        <f>С!E44</f>
        <v>Зиновьев Александр</v>
      </c>
      <c r="E14" s="80">
        <f>С!D44</f>
        <v>3305</v>
      </c>
    </row>
    <row r="15" spans="1:5" ht="12.75">
      <c r="A15" s="76">
        <v>14</v>
      </c>
      <c r="B15" s="77">
        <f>С!H28</f>
        <v>3536</v>
      </c>
      <c r="C15" s="78" t="str">
        <f>С!I28</f>
        <v>Ахметзянов Фауль</v>
      </c>
      <c r="D15" s="79" t="str">
        <f>С!I45</f>
        <v>Тодрамович Александр</v>
      </c>
      <c r="E15" s="80">
        <f>С!H45</f>
        <v>2288</v>
      </c>
    </row>
    <row r="16" spans="1:5" ht="12.75">
      <c r="A16" s="76">
        <v>23</v>
      </c>
      <c r="B16" s="77">
        <f>С!F51</f>
        <v>6001</v>
      </c>
      <c r="C16" s="78" t="str">
        <f>С!G51</f>
        <v>Березкин Борис</v>
      </c>
      <c r="D16" s="79" t="str">
        <f>С!I60</f>
        <v>Небера Максим</v>
      </c>
      <c r="E16" s="80">
        <f>С!H60</f>
        <v>6096</v>
      </c>
    </row>
    <row r="17" spans="1:5" ht="12.75">
      <c r="A17" s="76">
        <v>2</v>
      </c>
      <c r="B17" s="77">
        <f>С!D10</f>
        <v>6001</v>
      </c>
      <c r="C17" s="78" t="str">
        <f>С!E10</f>
        <v>Березкин Борис</v>
      </c>
      <c r="D17" s="79" t="str">
        <f>С!C39</f>
        <v>Толкачев Иван</v>
      </c>
      <c r="E17" s="80">
        <f>С!B39</f>
        <v>2784</v>
      </c>
    </row>
    <row r="18" spans="1:5" ht="12.75">
      <c r="A18" s="76">
        <v>30</v>
      </c>
      <c r="B18" s="77">
        <f>С!D60</f>
        <v>6001</v>
      </c>
      <c r="C18" s="78" t="str">
        <f>С!E60</f>
        <v>Березкин Борис</v>
      </c>
      <c r="D18" s="79" t="str">
        <f>С!E62</f>
        <v>Толкачев Иван</v>
      </c>
      <c r="E18" s="80">
        <f>С!D62</f>
        <v>2784</v>
      </c>
    </row>
    <row r="19" spans="1:5" ht="12.75">
      <c r="A19" s="76">
        <v>21</v>
      </c>
      <c r="B19" s="77">
        <f>С!F43</f>
        <v>3305</v>
      </c>
      <c r="C19" s="78" t="str">
        <f>С!G43</f>
        <v>Зиновьев Александр</v>
      </c>
      <c r="D19" s="79" t="str">
        <f>С!I56</f>
        <v>Гиндуллин Ринат</v>
      </c>
      <c r="E19" s="80">
        <f>С!H56</f>
        <v>6170</v>
      </c>
    </row>
    <row r="20" spans="1:5" ht="12.75">
      <c r="A20" s="76">
        <v>6</v>
      </c>
      <c r="B20" s="77">
        <f>С!D26</f>
        <v>3305</v>
      </c>
      <c r="C20" s="78" t="str">
        <f>С!E26</f>
        <v>Зиновьев Александр</v>
      </c>
      <c r="D20" s="79" t="str">
        <f>С!C47</f>
        <v>Петухова Надежда</v>
      </c>
      <c r="E20" s="80">
        <f>С!B47</f>
        <v>5235</v>
      </c>
    </row>
    <row r="21" spans="1:5" ht="12.75">
      <c r="A21" s="76">
        <v>29</v>
      </c>
      <c r="B21" s="77">
        <f>С!D55</f>
        <v>3305</v>
      </c>
      <c r="C21" s="78" t="str">
        <f>С!E55</f>
        <v>Зиновьев Александр</v>
      </c>
      <c r="D21" s="79" t="str">
        <f>С!E57</f>
        <v>Тодрамович Александр</v>
      </c>
      <c r="E21" s="80">
        <f>С!D57</f>
        <v>2288</v>
      </c>
    </row>
    <row r="22" spans="1:5" ht="12.75">
      <c r="A22" s="76">
        <v>24</v>
      </c>
      <c r="B22" s="77">
        <f>С!H41</f>
        <v>3305</v>
      </c>
      <c r="C22" s="78" t="str">
        <f>С!I41</f>
        <v>Зиновьев Александр</v>
      </c>
      <c r="D22" s="79" t="str">
        <f>С!C59</f>
        <v>Толкачев Иван</v>
      </c>
      <c r="E22" s="80">
        <f>С!B59</f>
        <v>2784</v>
      </c>
    </row>
    <row r="23" spans="1:5" ht="12.75">
      <c r="A23" s="76">
        <v>25</v>
      </c>
      <c r="B23" s="77">
        <f>С!H49</f>
        <v>370</v>
      </c>
      <c r="C23" s="78" t="str">
        <f>С!I49</f>
        <v>Мицул Тимофей</v>
      </c>
      <c r="D23" s="79" t="str">
        <f>С!C61</f>
        <v>Березкин Борис</v>
      </c>
      <c r="E23" s="80">
        <f>С!B61</f>
        <v>6001</v>
      </c>
    </row>
    <row r="24" spans="1:5" ht="12.75">
      <c r="A24" s="76">
        <v>3</v>
      </c>
      <c r="B24" s="77">
        <f>С!D14</f>
        <v>370</v>
      </c>
      <c r="C24" s="78" t="str">
        <f>С!E14</f>
        <v>Мицул Тимофей</v>
      </c>
      <c r="D24" s="79" t="str">
        <f>С!C41</f>
        <v>Гиндуллин Ринат</v>
      </c>
      <c r="E24" s="80">
        <f>С!B41</f>
        <v>6170</v>
      </c>
    </row>
    <row r="25" spans="1:5" ht="12.75">
      <c r="A25" s="76">
        <v>22</v>
      </c>
      <c r="B25" s="77">
        <f>С!F47</f>
        <v>370</v>
      </c>
      <c r="C25" s="78" t="str">
        <f>С!G47</f>
        <v>Мицул Тимофей</v>
      </c>
      <c r="D25" s="79" t="str">
        <f>С!I58</f>
        <v>Петухова Надежда</v>
      </c>
      <c r="E25" s="80">
        <f>С!H58</f>
        <v>5235</v>
      </c>
    </row>
    <row r="26" spans="1:5" ht="12.75">
      <c r="A26" s="76">
        <v>28</v>
      </c>
      <c r="B26" s="77">
        <f>С!L43</f>
        <v>370</v>
      </c>
      <c r="C26" s="78" t="str">
        <f>С!M43</f>
        <v>Мицул Тимофей</v>
      </c>
      <c r="D26" s="79" t="str">
        <f>С!M51</f>
        <v>Тагиров Сайфулла</v>
      </c>
      <c r="E26" s="80">
        <f>С!L51</f>
        <v>3998</v>
      </c>
    </row>
    <row r="27" spans="1:5" ht="12.75">
      <c r="A27" s="76">
        <v>27</v>
      </c>
      <c r="B27" s="77">
        <f>С!J47</f>
        <v>370</v>
      </c>
      <c r="C27" s="78" t="str">
        <f>С!K47</f>
        <v>Мицул Тимофей</v>
      </c>
      <c r="D27" s="79" t="str">
        <f>С!C56</f>
        <v>Тодрамович Александр</v>
      </c>
      <c r="E27" s="80">
        <f>С!B56</f>
        <v>2288</v>
      </c>
    </row>
    <row r="28" spans="1:5" ht="12.75">
      <c r="A28" s="76">
        <v>32</v>
      </c>
      <c r="B28" s="77">
        <f>С!J59</f>
        <v>6096</v>
      </c>
      <c r="C28" s="78" t="str">
        <f>С!K59</f>
        <v>Небера Максим</v>
      </c>
      <c r="D28" s="79" t="str">
        <f>С!K65</f>
        <v>Петухова Надежда</v>
      </c>
      <c r="E28" s="80">
        <f>С!J65</f>
        <v>5235</v>
      </c>
    </row>
    <row r="29" spans="1:5" ht="12.75">
      <c r="A29" s="76">
        <v>34</v>
      </c>
      <c r="B29" s="77">
        <f>С!L64</f>
        <v>5235</v>
      </c>
      <c r="C29" s="78" t="str">
        <f>С!M64</f>
        <v>Петухова Надежда</v>
      </c>
      <c r="D29" s="79" t="str">
        <f>С!M66</f>
        <v>Гиндуллин Ринат</v>
      </c>
      <c r="E29" s="80">
        <f>С!L66</f>
        <v>6170</v>
      </c>
    </row>
    <row r="30" spans="1:5" ht="12.75">
      <c r="A30" s="76">
        <v>15</v>
      </c>
      <c r="B30" s="77">
        <f>С!J20</f>
        <v>446</v>
      </c>
      <c r="C30" s="78" t="str">
        <f>С!K20</f>
        <v>Рудаков Константин</v>
      </c>
      <c r="D30" s="79" t="str">
        <f>С!K31</f>
        <v>Ахметзянов Фауль</v>
      </c>
      <c r="E30" s="80">
        <f>С!J31</f>
        <v>3536</v>
      </c>
    </row>
    <row r="31" spans="1:5" ht="12.75">
      <c r="A31" s="76">
        <v>9</v>
      </c>
      <c r="B31" s="77">
        <f>С!F8</f>
        <v>446</v>
      </c>
      <c r="C31" s="78" t="str">
        <f>С!G8</f>
        <v>Рудаков Константин</v>
      </c>
      <c r="D31" s="79" t="str">
        <f>С!E52</f>
        <v>Березкин Борис</v>
      </c>
      <c r="E31" s="80">
        <f>С!D52</f>
        <v>6001</v>
      </c>
    </row>
    <row r="32" spans="1:5" ht="12.75">
      <c r="A32" s="76">
        <v>13</v>
      </c>
      <c r="B32" s="77">
        <f>С!H12</f>
        <v>446</v>
      </c>
      <c r="C32" s="78" t="str">
        <f>С!I12</f>
        <v>Рудаков Константин</v>
      </c>
      <c r="D32" s="79" t="str">
        <f>С!I37</f>
        <v>Тагиров Сайфулла</v>
      </c>
      <c r="E32" s="80">
        <f>С!H37</f>
        <v>3998</v>
      </c>
    </row>
    <row r="33" spans="1:5" ht="12.75">
      <c r="A33" s="76">
        <v>26</v>
      </c>
      <c r="B33" s="77">
        <f>С!J39</f>
        <v>3998</v>
      </c>
      <c r="C33" s="78" t="str">
        <f>С!K39</f>
        <v>Тагиров Сайфулла</v>
      </c>
      <c r="D33" s="79" t="str">
        <f>С!C54</f>
        <v>Зиновьев Александр</v>
      </c>
      <c r="E33" s="80">
        <f>С!B54</f>
        <v>3305</v>
      </c>
    </row>
    <row r="34" spans="1:5" ht="12.75">
      <c r="A34" s="76">
        <v>10</v>
      </c>
      <c r="B34" s="77">
        <f>С!F16</f>
        <v>3998</v>
      </c>
      <c r="C34" s="78" t="str">
        <f>С!G16</f>
        <v>Тагиров Сайфулла</v>
      </c>
      <c r="D34" s="79" t="str">
        <f>С!E48</f>
        <v>Мицул Тимофей</v>
      </c>
      <c r="E34" s="80">
        <f>С!D48</f>
        <v>370</v>
      </c>
    </row>
    <row r="35" spans="1:5" ht="12.75">
      <c r="A35" s="76">
        <v>12</v>
      </c>
      <c r="B35" s="77">
        <f>С!F32</f>
        <v>2288</v>
      </c>
      <c r="C35" s="78" t="str">
        <f>С!G32</f>
        <v>Тодрамович Александр</v>
      </c>
      <c r="D35" s="79" t="str">
        <f>С!E40</f>
        <v>Шапошников Александр</v>
      </c>
      <c r="E35" s="80">
        <f>С!D40</f>
        <v>39</v>
      </c>
    </row>
    <row r="36" spans="1:5" ht="12.75">
      <c r="A36" s="76">
        <v>20</v>
      </c>
      <c r="B36" s="77">
        <f>С!F39</f>
        <v>2784</v>
      </c>
      <c r="C36" s="78" t="str">
        <f>С!G39</f>
        <v>Толкачев Иван</v>
      </c>
      <c r="D36" s="79" t="str">
        <f>С!I54</f>
        <v>Шапошников Александр</v>
      </c>
      <c r="E36" s="80">
        <f>С!H54</f>
        <v>39</v>
      </c>
    </row>
    <row r="37" spans="1:5" ht="12.75">
      <c r="A37" s="76">
        <v>31</v>
      </c>
      <c r="B37" s="77">
        <f>С!J55</f>
        <v>39</v>
      </c>
      <c r="C37" s="78" t="str">
        <f>С!K55</f>
        <v>Шапошников Александр</v>
      </c>
      <c r="D37" s="79" t="str">
        <f>С!K63</f>
        <v>Гиндуллин Ринат</v>
      </c>
      <c r="E37" s="80">
        <f>С!J63</f>
        <v>6170</v>
      </c>
    </row>
    <row r="38" spans="1:5" ht="12.75">
      <c r="A38" s="76">
        <v>7</v>
      </c>
      <c r="B38" s="77">
        <f>С!D30</f>
        <v>39</v>
      </c>
      <c r="C38" s="78" t="str">
        <f>С!E30</f>
        <v>Шапошников Александр</v>
      </c>
      <c r="D38" s="79" t="str">
        <f>С!C49</f>
        <v>Небера Максим</v>
      </c>
      <c r="E38" s="80">
        <f>С!B49</f>
        <v>6096</v>
      </c>
    </row>
    <row r="39" spans="1:5" ht="12.75">
      <c r="A39" s="76">
        <v>33</v>
      </c>
      <c r="B39" s="77">
        <f>С!L57</f>
        <v>39</v>
      </c>
      <c r="C39" s="78" t="str">
        <f>С!M57</f>
        <v>Шапошников Александр</v>
      </c>
      <c r="D39" s="79" t="str">
        <f>С!M60</f>
        <v>Небера Максим</v>
      </c>
      <c r="E39" s="80">
        <f>С!L60</f>
        <v>6096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2" sqref="A122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8.00390625" style="27" customWidth="1"/>
    <col min="14" max="16384" width="9.125" style="27" customWidth="1"/>
  </cols>
  <sheetData>
    <row r="1" spans="1:13" ht="15.75">
      <c r="A1" s="124" t="str">
        <f>CONCATENATE(сМ!A1," ",сМ!F1,сМ!G1," ",сМ!H1," ",сМ!I1)</f>
        <v>Открытый Кубок Республики Башкортостан 2016  - 28-й Этап. Мастерская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9.5">
      <c r="A2" s="28" t="str">
        <f>сМ!A2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сМ!C2</f>
        <v>НИКОЛАЙ СМИРНОВ</v>
      </c>
      <c r="H2" s="29"/>
      <c r="I2" s="29"/>
      <c r="J2" s="29"/>
      <c r="K2" s="29"/>
      <c r="L2" s="29"/>
      <c r="M2" s="29"/>
    </row>
    <row r="3" spans="1:13" ht="12.75">
      <c r="A3" s="30">
        <f>сМ!A3</f>
        <v>42567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25" ht="10.5" customHeight="1">
      <c r="A5" s="173">
        <v>1</v>
      </c>
      <c r="B5" s="174">
        <f>сМ!A7</f>
        <v>5587</v>
      </c>
      <c r="C5" s="175" t="str">
        <f>сМ!B7</f>
        <v>Чмелев Родион</v>
      </c>
      <c r="D5" s="176"/>
      <c r="E5" s="172"/>
      <c r="F5" s="172"/>
      <c r="G5" s="172"/>
      <c r="H5" s="172"/>
      <c r="I5" s="172"/>
      <c r="J5" s="172"/>
      <c r="K5" s="172"/>
      <c r="L5" s="172"/>
      <c r="M5" s="172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5" ht="10.5" customHeight="1">
      <c r="A6" s="173"/>
      <c r="B6" s="178"/>
      <c r="C6" s="179">
        <v>1</v>
      </c>
      <c r="D6" s="180">
        <v>5587</v>
      </c>
      <c r="E6" s="181" t="s">
        <v>131</v>
      </c>
      <c r="F6" s="182"/>
      <c r="G6" s="172"/>
      <c r="H6" s="183"/>
      <c r="I6" s="172"/>
      <c r="J6" s="183"/>
      <c r="K6" s="172"/>
      <c r="L6" s="183"/>
      <c r="M6" s="172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10.5" customHeight="1">
      <c r="A7" s="173">
        <v>32</v>
      </c>
      <c r="B7" s="174">
        <f>сМ!A38</f>
        <v>0</v>
      </c>
      <c r="C7" s="184" t="str">
        <f>сМ!B38</f>
        <v>_</v>
      </c>
      <c r="D7" s="185"/>
      <c r="E7" s="186"/>
      <c r="F7" s="182"/>
      <c r="G7" s="172"/>
      <c r="H7" s="183"/>
      <c r="I7" s="172"/>
      <c r="J7" s="183"/>
      <c r="K7" s="172"/>
      <c r="L7" s="183"/>
      <c r="M7" s="172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25" ht="10.5" customHeight="1">
      <c r="A8" s="173"/>
      <c r="B8" s="178"/>
      <c r="C8" s="172"/>
      <c r="D8" s="183"/>
      <c r="E8" s="179">
        <v>17</v>
      </c>
      <c r="F8" s="180">
        <v>5587</v>
      </c>
      <c r="G8" s="181" t="s">
        <v>131</v>
      </c>
      <c r="H8" s="182"/>
      <c r="I8" s="172"/>
      <c r="J8" s="183"/>
      <c r="K8" s="172"/>
      <c r="L8" s="183"/>
      <c r="M8" s="172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ht="10.5" customHeight="1">
      <c r="A9" s="173">
        <v>17</v>
      </c>
      <c r="B9" s="174">
        <f>сМ!A23</f>
        <v>5464</v>
      </c>
      <c r="C9" s="175" t="str">
        <f>сМ!B23</f>
        <v>Шебалин Алексей</v>
      </c>
      <c r="D9" s="187"/>
      <c r="E9" s="179"/>
      <c r="F9" s="188"/>
      <c r="G9" s="186"/>
      <c r="H9" s="182"/>
      <c r="I9" s="172"/>
      <c r="J9" s="183"/>
      <c r="K9" s="172"/>
      <c r="L9" s="183"/>
      <c r="M9" s="172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ht="10.5" customHeight="1">
      <c r="A10" s="173"/>
      <c r="B10" s="178"/>
      <c r="C10" s="179">
        <v>2</v>
      </c>
      <c r="D10" s="180">
        <v>4533</v>
      </c>
      <c r="E10" s="189" t="s">
        <v>120</v>
      </c>
      <c r="F10" s="190"/>
      <c r="G10" s="186"/>
      <c r="H10" s="182"/>
      <c r="I10" s="172"/>
      <c r="J10" s="183"/>
      <c r="K10" s="172"/>
      <c r="L10" s="183"/>
      <c r="M10" s="172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ht="10.5" customHeight="1">
      <c r="A11" s="173">
        <v>16</v>
      </c>
      <c r="B11" s="174">
        <f>сМ!A22</f>
        <v>4533</v>
      </c>
      <c r="C11" s="184" t="str">
        <f>сМ!B22</f>
        <v>Имашев Альфит</v>
      </c>
      <c r="D11" s="185"/>
      <c r="E11" s="173"/>
      <c r="F11" s="191"/>
      <c r="G11" s="186"/>
      <c r="H11" s="182"/>
      <c r="I11" s="172"/>
      <c r="J11" s="183"/>
      <c r="K11" s="172"/>
      <c r="L11" s="183"/>
      <c r="M11" s="172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ht="10.5" customHeight="1">
      <c r="A12" s="173"/>
      <c r="B12" s="178"/>
      <c r="C12" s="172"/>
      <c r="D12" s="183"/>
      <c r="E12" s="173"/>
      <c r="F12" s="191"/>
      <c r="G12" s="179">
        <v>25</v>
      </c>
      <c r="H12" s="180">
        <v>5587</v>
      </c>
      <c r="I12" s="181" t="s">
        <v>131</v>
      </c>
      <c r="J12" s="182"/>
      <c r="K12" s="172"/>
      <c r="L12" s="183"/>
      <c r="M12" s="183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ht="12" customHeight="1">
      <c r="A13" s="173">
        <v>9</v>
      </c>
      <c r="B13" s="174">
        <f>сМ!A15</f>
        <v>44</v>
      </c>
      <c r="C13" s="175" t="str">
        <f>сМ!B15</f>
        <v>Шакуров Нафис</v>
      </c>
      <c r="D13" s="187"/>
      <c r="E13" s="173"/>
      <c r="F13" s="191"/>
      <c r="G13" s="179"/>
      <c r="H13" s="188"/>
      <c r="I13" s="186"/>
      <c r="J13" s="182"/>
      <c r="K13" s="172"/>
      <c r="L13" s="183"/>
      <c r="M13" s="183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ht="12" customHeight="1">
      <c r="A14" s="173"/>
      <c r="B14" s="178"/>
      <c r="C14" s="179">
        <v>3</v>
      </c>
      <c r="D14" s="180">
        <v>44</v>
      </c>
      <c r="E14" s="192" t="s">
        <v>111</v>
      </c>
      <c r="F14" s="193"/>
      <c r="G14" s="179"/>
      <c r="H14" s="190"/>
      <c r="I14" s="186"/>
      <c r="J14" s="182"/>
      <c r="K14" s="172"/>
      <c r="L14" s="183"/>
      <c r="M14" s="183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ht="12" customHeight="1">
      <c r="A15" s="173">
        <v>24</v>
      </c>
      <c r="B15" s="174">
        <f>сМ!A30</f>
        <v>5225</v>
      </c>
      <c r="C15" s="184" t="str">
        <f>сМ!B30</f>
        <v>Яровиков Даниил</v>
      </c>
      <c r="D15" s="185"/>
      <c r="E15" s="179"/>
      <c r="F15" s="182"/>
      <c r="G15" s="179"/>
      <c r="H15" s="190"/>
      <c r="I15" s="186"/>
      <c r="J15" s="182"/>
      <c r="K15" s="172"/>
      <c r="L15" s="183"/>
      <c r="M15" s="183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ht="12" customHeight="1">
      <c r="A16" s="173"/>
      <c r="B16" s="178"/>
      <c r="C16" s="172"/>
      <c r="D16" s="183"/>
      <c r="E16" s="179">
        <v>18</v>
      </c>
      <c r="F16" s="180">
        <v>44</v>
      </c>
      <c r="G16" s="189" t="s">
        <v>111</v>
      </c>
      <c r="H16" s="190"/>
      <c r="I16" s="186"/>
      <c r="J16" s="182"/>
      <c r="K16" s="172"/>
      <c r="L16" s="183"/>
      <c r="M16" s="183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ht="12" customHeight="1">
      <c r="A17" s="173">
        <v>25</v>
      </c>
      <c r="B17" s="174">
        <f>сМ!A31</f>
        <v>4407</v>
      </c>
      <c r="C17" s="175" t="str">
        <f>сМ!B31</f>
        <v>Кузьмин Александр</v>
      </c>
      <c r="D17" s="187"/>
      <c r="E17" s="179"/>
      <c r="F17" s="188"/>
      <c r="G17" s="173"/>
      <c r="H17" s="191"/>
      <c r="I17" s="186"/>
      <c r="J17" s="182"/>
      <c r="K17" s="172"/>
      <c r="L17" s="183"/>
      <c r="M17" s="183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ht="12" customHeight="1">
      <c r="A18" s="173"/>
      <c r="B18" s="178"/>
      <c r="C18" s="179">
        <v>4</v>
      </c>
      <c r="D18" s="180">
        <v>5469</v>
      </c>
      <c r="E18" s="189" t="s">
        <v>136</v>
      </c>
      <c r="F18" s="190"/>
      <c r="G18" s="173"/>
      <c r="H18" s="191"/>
      <c r="I18" s="186"/>
      <c r="J18" s="182"/>
      <c r="K18" s="172"/>
      <c r="L18" s="183"/>
      <c r="M18" s="172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ht="12" customHeight="1">
      <c r="A19" s="173">
        <v>8</v>
      </c>
      <c r="B19" s="174">
        <f>сМ!A14</f>
        <v>5469</v>
      </c>
      <c r="C19" s="184" t="str">
        <f>сМ!B14</f>
        <v>Абдулганеева Анастасия</v>
      </c>
      <c r="D19" s="185"/>
      <c r="E19" s="173"/>
      <c r="F19" s="191"/>
      <c r="G19" s="173"/>
      <c r="H19" s="191"/>
      <c r="I19" s="186"/>
      <c r="J19" s="182"/>
      <c r="K19" s="172"/>
      <c r="L19" s="183"/>
      <c r="M19" s="172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ht="12" customHeight="1">
      <c r="A20" s="173"/>
      <c r="B20" s="178"/>
      <c r="C20" s="172"/>
      <c r="D20" s="183"/>
      <c r="E20" s="173"/>
      <c r="F20" s="191"/>
      <c r="G20" s="173"/>
      <c r="H20" s="191"/>
      <c r="I20" s="179">
        <v>29</v>
      </c>
      <c r="J20" s="180">
        <v>5587</v>
      </c>
      <c r="K20" s="181" t="s">
        <v>131</v>
      </c>
      <c r="L20" s="182"/>
      <c r="M20" s="172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ht="12" customHeight="1">
      <c r="A21" s="173">
        <v>5</v>
      </c>
      <c r="B21" s="174">
        <f>сМ!A11</f>
        <v>4200</v>
      </c>
      <c r="C21" s="175" t="str">
        <f>сМ!B11</f>
        <v>Исмайлов Азамат</v>
      </c>
      <c r="D21" s="187"/>
      <c r="E21" s="173"/>
      <c r="F21" s="191"/>
      <c r="G21" s="173"/>
      <c r="H21" s="191"/>
      <c r="I21" s="186"/>
      <c r="J21" s="194"/>
      <c r="K21" s="186"/>
      <c r="L21" s="182"/>
      <c r="M21" s="172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ht="12" customHeight="1">
      <c r="A22" s="173"/>
      <c r="B22" s="178"/>
      <c r="C22" s="179">
        <v>5</v>
      </c>
      <c r="D22" s="180">
        <v>4200</v>
      </c>
      <c r="E22" s="192" t="s">
        <v>108</v>
      </c>
      <c r="F22" s="193"/>
      <c r="G22" s="173"/>
      <c r="H22" s="191"/>
      <c r="I22" s="186"/>
      <c r="J22" s="195"/>
      <c r="K22" s="186"/>
      <c r="L22" s="182"/>
      <c r="M22" s="172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ht="12" customHeight="1">
      <c r="A23" s="173">
        <v>28</v>
      </c>
      <c r="B23" s="174">
        <f>сМ!A34</f>
        <v>1380</v>
      </c>
      <c r="C23" s="184" t="str">
        <f>сМ!B34</f>
        <v>Алмаев Раис</v>
      </c>
      <c r="D23" s="185"/>
      <c r="E23" s="179"/>
      <c r="F23" s="182"/>
      <c r="G23" s="173"/>
      <c r="H23" s="191"/>
      <c r="I23" s="186"/>
      <c r="J23" s="195"/>
      <c r="K23" s="186"/>
      <c r="L23" s="182"/>
      <c r="M23" s="172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 ht="12" customHeight="1">
      <c r="A24" s="173"/>
      <c r="B24" s="178"/>
      <c r="C24" s="172"/>
      <c r="D24" s="183"/>
      <c r="E24" s="179">
        <v>19</v>
      </c>
      <c r="F24" s="180">
        <v>4200</v>
      </c>
      <c r="G24" s="192" t="s">
        <v>108</v>
      </c>
      <c r="H24" s="193"/>
      <c r="I24" s="186"/>
      <c r="J24" s="195"/>
      <c r="K24" s="186"/>
      <c r="L24" s="182"/>
      <c r="M24" s="172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</row>
    <row r="25" spans="1:25" ht="12" customHeight="1">
      <c r="A25" s="173">
        <v>21</v>
      </c>
      <c r="B25" s="174">
        <f>сМ!A27</f>
        <v>3012</v>
      </c>
      <c r="C25" s="175" t="str">
        <f>сМ!B27</f>
        <v>Ганиева(соколова) Эльвира</v>
      </c>
      <c r="D25" s="187"/>
      <c r="E25" s="179"/>
      <c r="F25" s="188"/>
      <c r="G25" s="179"/>
      <c r="H25" s="182"/>
      <c r="I25" s="186"/>
      <c r="J25" s="195"/>
      <c r="K25" s="186"/>
      <c r="L25" s="182"/>
      <c r="M25" s="172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</row>
    <row r="26" spans="1:25" ht="12" customHeight="1">
      <c r="A26" s="173"/>
      <c r="B26" s="178"/>
      <c r="C26" s="179">
        <v>6</v>
      </c>
      <c r="D26" s="180">
        <v>4858</v>
      </c>
      <c r="E26" s="189" t="s">
        <v>115</v>
      </c>
      <c r="F26" s="190"/>
      <c r="G26" s="179"/>
      <c r="H26" s="182"/>
      <c r="I26" s="186"/>
      <c r="J26" s="195"/>
      <c r="K26" s="186"/>
      <c r="L26" s="182"/>
      <c r="M26" s="17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</row>
    <row r="27" spans="1:25" ht="12" customHeight="1">
      <c r="A27" s="173">
        <v>12</v>
      </c>
      <c r="B27" s="174">
        <f>сМ!A18</f>
        <v>4858</v>
      </c>
      <c r="C27" s="184" t="str">
        <f>сМ!B18</f>
        <v>Иванов Виталий</v>
      </c>
      <c r="D27" s="185"/>
      <c r="E27" s="173"/>
      <c r="F27" s="191"/>
      <c r="G27" s="179"/>
      <c r="H27" s="182"/>
      <c r="I27" s="186"/>
      <c r="J27" s="195"/>
      <c r="K27" s="186"/>
      <c r="L27" s="182"/>
      <c r="M27" s="17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25" ht="12" customHeight="1">
      <c r="A28" s="173"/>
      <c r="B28" s="178"/>
      <c r="C28" s="172"/>
      <c r="D28" s="183"/>
      <c r="E28" s="173"/>
      <c r="F28" s="191"/>
      <c r="G28" s="179">
        <v>26</v>
      </c>
      <c r="H28" s="180">
        <v>4200</v>
      </c>
      <c r="I28" s="196" t="s">
        <v>108</v>
      </c>
      <c r="J28" s="195"/>
      <c r="K28" s="186"/>
      <c r="L28" s="182"/>
      <c r="M28" s="17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</row>
    <row r="29" spans="1:25" ht="12" customHeight="1">
      <c r="A29" s="173">
        <v>13</v>
      </c>
      <c r="B29" s="174">
        <f>сМ!A19</f>
        <v>6256</v>
      </c>
      <c r="C29" s="175" t="str">
        <f>сМ!B19</f>
        <v>Гильманов Евгений</v>
      </c>
      <c r="D29" s="187"/>
      <c r="E29" s="173"/>
      <c r="F29" s="191"/>
      <c r="G29" s="179"/>
      <c r="H29" s="188"/>
      <c r="I29" s="172"/>
      <c r="J29" s="183"/>
      <c r="K29" s="186"/>
      <c r="L29" s="182"/>
      <c r="M29" s="172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</row>
    <row r="30" spans="1:25" ht="12" customHeight="1">
      <c r="A30" s="173"/>
      <c r="B30" s="178"/>
      <c r="C30" s="179">
        <v>7</v>
      </c>
      <c r="D30" s="180">
        <v>6256</v>
      </c>
      <c r="E30" s="192" t="s">
        <v>138</v>
      </c>
      <c r="F30" s="193"/>
      <c r="G30" s="179"/>
      <c r="H30" s="190"/>
      <c r="I30" s="172"/>
      <c r="J30" s="183"/>
      <c r="K30" s="186"/>
      <c r="L30" s="182"/>
      <c r="M30" s="17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2" customHeight="1">
      <c r="A31" s="173">
        <v>20</v>
      </c>
      <c r="B31" s="174">
        <f>сМ!A26</f>
        <v>4556</v>
      </c>
      <c r="C31" s="184" t="str">
        <f>сМ!B26</f>
        <v>Хафизов Булат</v>
      </c>
      <c r="D31" s="185"/>
      <c r="E31" s="179"/>
      <c r="F31" s="182"/>
      <c r="G31" s="179"/>
      <c r="H31" s="190"/>
      <c r="I31" s="172"/>
      <c r="J31" s="183"/>
      <c r="K31" s="186"/>
      <c r="L31" s="182"/>
      <c r="M31" s="172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1:25" ht="12" customHeight="1">
      <c r="A32" s="173"/>
      <c r="B32" s="178"/>
      <c r="C32" s="172"/>
      <c r="D32" s="183"/>
      <c r="E32" s="179">
        <v>20</v>
      </c>
      <c r="F32" s="180">
        <v>350</v>
      </c>
      <c r="G32" s="189" t="s">
        <v>134</v>
      </c>
      <c r="H32" s="190"/>
      <c r="I32" s="172"/>
      <c r="J32" s="183"/>
      <c r="K32" s="186"/>
      <c r="L32" s="182"/>
      <c r="M32" s="172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spans="1:25" ht="12" customHeight="1">
      <c r="A33" s="173">
        <v>29</v>
      </c>
      <c r="B33" s="174">
        <f>сМ!A35</f>
        <v>5235</v>
      </c>
      <c r="C33" s="175" t="str">
        <f>сМ!B35</f>
        <v>Петухова Надежда</v>
      </c>
      <c r="D33" s="187"/>
      <c r="E33" s="179"/>
      <c r="F33" s="188"/>
      <c r="G33" s="173"/>
      <c r="H33" s="191"/>
      <c r="I33" s="172"/>
      <c r="J33" s="183"/>
      <c r="K33" s="186"/>
      <c r="L33" s="182"/>
      <c r="M33" s="172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1:25" ht="12" customHeight="1">
      <c r="A34" s="173"/>
      <c r="B34" s="178"/>
      <c r="C34" s="179">
        <v>8</v>
      </c>
      <c r="D34" s="180">
        <v>350</v>
      </c>
      <c r="E34" s="189" t="s">
        <v>134</v>
      </c>
      <c r="F34" s="190"/>
      <c r="G34" s="173"/>
      <c r="H34" s="191"/>
      <c r="I34" s="172"/>
      <c r="J34" s="183"/>
      <c r="K34" s="186"/>
      <c r="L34" s="182"/>
      <c r="M34" s="172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spans="1:25" ht="12" customHeight="1">
      <c r="A35" s="173">
        <v>4</v>
      </c>
      <c r="B35" s="174">
        <f>сМ!A10</f>
        <v>350</v>
      </c>
      <c r="C35" s="184" t="str">
        <f>сМ!B10</f>
        <v>Максютов Азат</v>
      </c>
      <c r="D35" s="185"/>
      <c r="E35" s="173"/>
      <c r="F35" s="191"/>
      <c r="G35" s="173"/>
      <c r="H35" s="191"/>
      <c r="I35" s="172"/>
      <c r="J35" s="183"/>
      <c r="K35" s="186"/>
      <c r="L35" s="182"/>
      <c r="M35" s="172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spans="1:25" ht="12" customHeight="1">
      <c r="A36" s="173"/>
      <c r="B36" s="178"/>
      <c r="C36" s="172"/>
      <c r="D36" s="183"/>
      <c r="E36" s="173"/>
      <c r="F36" s="191"/>
      <c r="G36" s="173"/>
      <c r="H36" s="191"/>
      <c r="I36" s="172"/>
      <c r="J36" s="183"/>
      <c r="K36" s="179">
        <v>31</v>
      </c>
      <c r="L36" s="197">
        <v>5587</v>
      </c>
      <c r="M36" s="181" t="s">
        <v>131</v>
      </c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</row>
    <row r="37" spans="1:25" ht="12" customHeight="1">
      <c r="A37" s="173">
        <v>3</v>
      </c>
      <c r="B37" s="174">
        <f>сМ!A9</f>
        <v>3468</v>
      </c>
      <c r="C37" s="175" t="str">
        <f>сМ!B9</f>
        <v>Семенов Константин</v>
      </c>
      <c r="D37" s="187"/>
      <c r="E37" s="173"/>
      <c r="F37" s="191"/>
      <c r="G37" s="173"/>
      <c r="H37" s="191"/>
      <c r="I37" s="172"/>
      <c r="J37" s="183"/>
      <c r="K37" s="186"/>
      <c r="L37" s="182"/>
      <c r="M37" s="198" t="s">
        <v>22</v>
      </c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1:25" ht="12" customHeight="1">
      <c r="A38" s="173"/>
      <c r="B38" s="178"/>
      <c r="C38" s="179">
        <v>9</v>
      </c>
      <c r="D38" s="180">
        <v>3468</v>
      </c>
      <c r="E38" s="192" t="s">
        <v>133</v>
      </c>
      <c r="F38" s="193"/>
      <c r="G38" s="173"/>
      <c r="H38" s="191"/>
      <c r="I38" s="172"/>
      <c r="J38" s="183"/>
      <c r="K38" s="186"/>
      <c r="L38" s="182"/>
      <c r="M38" s="172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spans="1:25" ht="12" customHeight="1">
      <c r="A39" s="173">
        <v>30</v>
      </c>
      <c r="B39" s="174">
        <f>сМ!A36</f>
        <v>3946</v>
      </c>
      <c r="C39" s="184" t="str">
        <f>сМ!B36</f>
        <v>Бочаров Артем</v>
      </c>
      <c r="D39" s="185"/>
      <c r="E39" s="179"/>
      <c r="F39" s="182"/>
      <c r="G39" s="173"/>
      <c r="H39" s="191"/>
      <c r="I39" s="172"/>
      <c r="J39" s="183"/>
      <c r="K39" s="186"/>
      <c r="L39" s="182"/>
      <c r="M39" s="172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2" customHeight="1">
      <c r="A40" s="173"/>
      <c r="B40" s="178"/>
      <c r="C40" s="172"/>
      <c r="D40" s="183"/>
      <c r="E40" s="179">
        <v>21</v>
      </c>
      <c r="F40" s="180">
        <v>3468</v>
      </c>
      <c r="G40" s="192" t="s">
        <v>133</v>
      </c>
      <c r="H40" s="193"/>
      <c r="I40" s="172"/>
      <c r="J40" s="183"/>
      <c r="K40" s="186"/>
      <c r="L40" s="182"/>
      <c r="M40" s="172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spans="1:25" ht="12" customHeight="1">
      <c r="A41" s="173">
        <v>19</v>
      </c>
      <c r="B41" s="174">
        <f>сМ!A25</f>
        <v>5052</v>
      </c>
      <c r="C41" s="175" t="str">
        <f>сМ!B25</f>
        <v>Ишкарин Ильвир</v>
      </c>
      <c r="D41" s="187"/>
      <c r="E41" s="179"/>
      <c r="F41" s="188"/>
      <c r="G41" s="179"/>
      <c r="H41" s="182"/>
      <c r="I41" s="172"/>
      <c r="J41" s="183"/>
      <c r="K41" s="186"/>
      <c r="L41" s="182"/>
      <c r="M41" s="172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</row>
    <row r="42" spans="1:25" ht="12" customHeight="1">
      <c r="A42" s="173"/>
      <c r="B42" s="178"/>
      <c r="C42" s="179">
        <v>10</v>
      </c>
      <c r="D42" s="180">
        <v>4202</v>
      </c>
      <c r="E42" s="189" t="s">
        <v>117</v>
      </c>
      <c r="F42" s="190"/>
      <c r="G42" s="179"/>
      <c r="H42" s="182"/>
      <c r="I42" s="172"/>
      <c r="J42" s="183"/>
      <c r="K42" s="186"/>
      <c r="L42" s="182"/>
      <c r="M42" s="172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ht="12" customHeight="1">
      <c r="A43" s="173">
        <v>14</v>
      </c>
      <c r="B43" s="174">
        <f>сМ!A20</f>
        <v>4202</v>
      </c>
      <c r="C43" s="184" t="str">
        <f>сМ!B20</f>
        <v>Аксенов Андрей</v>
      </c>
      <c r="D43" s="185"/>
      <c r="E43" s="173"/>
      <c r="F43" s="191"/>
      <c r="G43" s="179"/>
      <c r="H43" s="182"/>
      <c r="I43" s="172"/>
      <c r="J43" s="183"/>
      <c r="K43" s="186"/>
      <c r="L43" s="182"/>
      <c r="M43" s="17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ht="12" customHeight="1">
      <c r="A44" s="173"/>
      <c r="B44" s="178"/>
      <c r="C44" s="172"/>
      <c r="D44" s="183"/>
      <c r="E44" s="173"/>
      <c r="F44" s="191"/>
      <c r="G44" s="179">
        <v>27</v>
      </c>
      <c r="H44" s="180">
        <v>4423</v>
      </c>
      <c r="I44" s="181" t="s">
        <v>109</v>
      </c>
      <c r="J44" s="182"/>
      <c r="K44" s="186"/>
      <c r="L44" s="182"/>
      <c r="M44" s="172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</row>
    <row r="45" spans="1:25" ht="12" customHeight="1">
      <c r="A45" s="173">
        <v>11</v>
      </c>
      <c r="B45" s="174">
        <f>сМ!A17</f>
        <v>2452</v>
      </c>
      <c r="C45" s="175" t="str">
        <f>сМ!B17</f>
        <v>Хабиров Марс</v>
      </c>
      <c r="D45" s="187"/>
      <c r="E45" s="173"/>
      <c r="F45" s="191"/>
      <c r="G45" s="179"/>
      <c r="H45" s="188"/>
      <c r="I45" s="186"/>
      <c r="J45" s="182"/>
      <c r="K45" s="186"/>
      <c r="L45" s="182"/>
      <c r="M45" s="172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</row>
    <row r="46" spans="1:25" ht="12" customHeight="1">
      <c r="A46" s="173"/>
      <c r="B46" s="178"/>
      <c r="C46" s="179">
        <v>11</v>
      </c>
      <c r="D46" s="180">
        <v>2452</v>
      </c>
      <c r="E46" s="192" t="s">
        <v>137</v>
      </c>
      <c r="F46" s="193"/>
      <c r="G46" s="179"/>
      <c r="H46" s="190"/>
      <c r="I46" s="186"/>
      <c r="J46" s="182"/>
      <c r="K46" s="186"/>
      <c r="L46" s="182"/>
      <c r="M46" s="172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</row>
    <row r="47" spans="1:25" ht="12" customHeight="1">
      <c r="A47" s="173">
        <v>22</v>
      </c>
      <c r="B47" s="174">
        <f>сМ!A28</f>
        <v>466</v>
      </c>
      <c r="C47" s="184" t="str">
        <f>сМ!B28</f>
        <v>Семенов Юрий</v>
      </c>
      <c r="D47" s="185"/>
      <c r="E47" s="179"/>
      <c r="F47" s="182"/>
      <c r="G47" s="179"/>
      <c r="H47" s="190"/>
      <c r="I47" s="186"/>
      <c r="J47" s="182"/>
      <c r="K47" s="186"/>
      <c r="L47" s="182"/>
      <c r="M47" s="172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</row>
    <row r="48" spans="1:25" ht="12" customHeight="1">
      <c r="A48" s="173"/>
      <c r="B48" s="178"/>
      <c r="C48" s="172"/>
      <c r="D48" s="183"/>
      <c r="E48" s="179">
        <v>22</v>
      </c>
      <c r="F48" s="180">
        <v>4423</v>
      </c>
      <c r="G48" s="189" t="s">
        <v>109</v>
      </c>
      <c r="H48" s="190"/>
      <c r="I48" s="186"/>
      <c r="J48" s="182"/>
      <c r="K48" s="186"/>
      <c r="L48" s="182"/>
      <c r="M48" s="172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</row>
    <row r="49" spans="1:25" ht="12" customHeight="1">
      <c r="A49" s="173">
        <v>27</v>
      </c>
      <c r="B49" s="174">
        <f>сМ!A33</f>
        <v>5904</v>
      </c>
      <c r="C49" s="175" t="str">
        <f>сМ!B33</f>
        <v>Асфандияров Роман</v>
      </c>
      <c r="D49" s="187"/>
      <c r="E49" s="179"/>
      <c r="F49" s="188"/>
      <c r="G49" s="173"/>
      <c r="H49" s="191"/>
      <c r="I49" s="186"/>
      <c r="J49" s="182"/>
      <c r="K49" s="186"/>
      <c r="L49" s="182"/>
      <c r="M49" s="172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</row>
    <row r="50" spans="1:25" ht="12" customHeight="1">
      <c r="A50" s="173"/>
      <c r="B50" s="178"/>
      <c r="C50" s="179">
        <v>12</v>
      </c>
      <c r="D50" s="180">
        <v>4423</v>
      </c>
      <c r="E50" s="189" t="s">
        <v>109</v>
      </c>
      <c r="F50" s="190"/>
      <c r="G50" s="173"/>
      <c r="H50" s="191"/>
      <c r="I50" s="186"/>
      <c r="J50" s="182"/>
      <c r="K50" s="186"/>
      <c r="L50" s="182"/>
      <c r="M50" s="172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</row>
    <row r="51" spans="1:25" ht="12" customHeight="1">
      <c r="A51" s="173">
        <v>6</v>
      </c>
      <c r="B51" s="174">
        <f>сМ!A12</f>
        <v>4423</v>
      </c>
      <c r="C51" s="184" t="str">
        <f>сМ!B12</f>
        <v>Коврижников Максим</v>
      </c>
      <c r="D51" s="185"/>
      <c r="E51" s="173"/>
      <c r="F51" s="191"/>
      <c r="G51" s="172"/>
      <c r="H51" s="183"/>
      <c r="I51" s="186"/>
      <c r="J51" s="182"/>
      <c r="K51" s="186"/>
      <c r="L51" s="182"/>
      <c r="M51" s="172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</row>
    <row r="52" spans="1:25" ht="12" customHeight="1">
      <c r="A52" s="173"/>
      <c r="B52" s="178"/>
      <c r="C52" s="172"/>
      <c r="D52" s="183"/>
      <c r="E52" s="173"/>
      <c r="F52" s="191"/>
      <c r="G52" s="172"/>
      <c r="H52" s="183"/>
      <c r="I52" s="179">
        <v>30</v>
      </c>
      <c r="J52" s="180">
        <v>100</v>
      </c>
      <c r="K52" s="196" t="s">
        <v>132</v>
      </c>
      <c r="L52" s="182"/>
      <c r="M52" s="172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1:25" ht="12" customHeight="1">
      <c r="A53" s="173">
        <v>7</v>
      </c>
      <c r="B53" s="174">
        <f>сМ!A13</f>
        <v>2114</v>
      </c>
      <c r="C53" s="175" t="str">
        <f>сМ!B13</f>
        <v>Валеев Риф</v>
      </c>
      <c r="D53" s="187"/>
      <c r="E53" s="173"/>
      <c r="F53" s="191"/>
      <c r="G53" s="172"/>
      <c r="H53" s="183"/>
      <c r="I53" s="186"/>
      <c r="J53" s="194"/>
      <c r="K53" s="172"/>
      <c r="L53" s="183"/>
      <c r="M53" s="172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1:25" ht="12" customHeight="1">
      <c r="A54" s="173"/>
      <c r="B54" s="178"/>
      <c r="C54" s="179">
        <v>13</v>
      </c>
      <c r="D54" s="180">
        <v>2114</v>
      </c>
      <c r="E54" s="192" t="s">
        <v>135</v>
      </c>
      <c r="F54" s="193"/>
      <c r="G54" s="172"/>
      <c r="H54" s="183"/>
      <c r="I54" s="186"/>
      <c r="J54" s="199"/>
      <c r="K54" s="172"/>
      <c r="L54" s="183"/>
      <c r="M54" s="172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1:25" ht="12" customHeight="1">
      <c r="A55" s="173">
        <v>26</v>
      </c>
      <c r="B55" s="174">
        <f>сМ!A32</f>
        <v>5397</v>
      </c>
      <c r="C55" s="184" t="str">
        <f>сМ!B32</f>
        <v>Кривоносов Роман</v>
      </c>
      <c r="D55" s="185"/>
      <c r="E55" s="179"/>
      <c r="F55" s="182"/>
      <c r="G55" s="172"/>
      <c r="H55" s="183"/>
      <c r="I55" s="186"/>
      <c r="J55" s="199"/>
      <c r="K55" s="172"/>
      <c r="L55" s="183"/>
      <c r="M55" s="172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spans="1:25" ht="12" customHeight="1">
      <c r="A56" s="173"/>
      <c r="B56" s="178"/>
      <c r="C56" s="172"/>
      <c r="D56" s="183"/>
      <c r="E56" s="179">
        <v>23</v>
      </c>
      <c r="F56" s="180">
        <v>2114</v>
      </c>
      <c r="G56" s="181" t="s">
        <v>135</v>
      </c>
      <c r="H56" s="182"/>
      <c r="I56" s="186"/>
      <c r="J56" s="199"/>
      <c r="K56" s="200">
        <v>-31</v>
      </c>
      <c r="L56" s="174">
        <f>IF(L36=J20,J52,IF(L36=J52,J20,0))</f>
        <v>100</v>
      </c>
      <c r="M56" s="175" t="str">
        <f>IF(M36=K20,K52,IF(M36=K52,K20,0))</f>
        <v>Аббасов Рустамхон</v>
      </c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1:25" ht="12" customHeight="1">
      <c r="A57" s="173">
        <v>23</v>
      </c>
      <c r="B57" s="174">
        <f>сМ!A29</f>
        <v>5228</v>
      </c>
      <c r="C57" s="175" t="str">
        <f>сМ!B29</f>
        <v>Раянов Айрат</v>
      </c>
      <c r="D57" s="187"/>
      <c r="E57" s="186"/>
      <c r="F57" s="188"/>
      <c r="G57" s="186"/>
      <c r="H57" s="182"/>
      <c r="I57" s="186"/>
      <c r="J57" s="199"/>
      <c r="K57" s="172"/>
      <c r="L57" s="183"/>
      <c r="M57" s="198" t="s">
        <v>23</v>
      </c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spans="1:25" ht="12" customHeight="1">
      <c r="A58" s="173"/>
      <c r="B58" s="178"/>
      <c r="C58" s="179">
        <v>14</v>
      </c>
      <c r="D58" s="180">
        <v>3575</v>
      </c>
      <c r="E58" s="196" t="s">
        <v>112</v>
      </c>
      <c r="F58" s="190"/>
      <c r="G58" s="186"/>
      <c r="H58" s="182"/>
      <c r="I58" s="186"/>
      <c r="J58" s="199"/>
      <c r="K58" s="172"/>
      <c r="L58" s="183"/>
      <c r="M58" s="172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spans="1:25" ht="12" customHeight="1">
      <c r="A59" s="173">
        <v>10</v>
      </c>
      <c r="B59" s="174">
        <f>сМ!A16</f>
        <v>3575</v>
      </c>
      <c r="C59" s="184" t="str">
        <f>сМ!B16</f>
        <v>Байрамалов Леонид</v>
      </c>
      <c r="D59" s="185"/>
      <c r="E59" s="172"/>
      <c r="F59" s="191"/>
      <c r="G59" s="186"/>
      <c r="H59" s="182"/>
      <c r="I59" s="186"/>
      <c r="J59" s="199"/>
      <c r="K59" s="172"/>
      <c r="L59" s="183"/>
      <c r="M59" s="172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1:25" ht="12" customHeight="1">
      <c r="A60" s="173"/>
      <c r="B60" s="178"/>
      <c r="C60" s="172"/>
      <c r="D60" s="183"/>
      <c r="E60" s="172"/>
      <c r="F60" s="191"/>
      <c r="G60" s="179">
        <v>28</v>
      </c>
      <c r="H60" s="180">
        <v>100</v>
      </c>
      <c r="I60" s="196" t="s">
        <v>132</v>
      </c>
      <c r="J60" s="201"/>
      <c r="K60" s="172"/>
      <c r="L60" s="183"/>
      <c r="M60" s="172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spans="1:25" ht="12" customHeight="1">
      <c r="A61" s="173">
        <v>15</v>
      </c>
      <c r="B61" s="174">
        <f>сМ!A21</f>
        <v>1468</v>
      </c>
      <c r="C61" s="175" t="str">
        <f>сМ!B21</f>
        <v>Маневич Сергей</v>
      </c>
      <c r="D61" s="187"/>
      <c r="E61" s="172"/>
      <c r="F61" s="191"/>
      <c r="G61" s="186"/>
      <c r="H61" s="188"/>
      <c r="I61" s="172"/>
      <c r="J61" s="172"/>
      <c r="K61" s="172"/>
      <c r="L61" s="183"/>
      <c r="M61" s="172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spans="1:25" ht="12" customHeight="1">
      <c r="A62" s="173"/>
      <c r="B62" s="178"/>
      <c r="C62" s="179">
        <v>15</v>
      </c>
      <c r="D62" s="180">
        <v>1468</v>
      </c>
      <c r="E62" s="181" t="s">
        <v>139</v>
      </c>
      <c r="F62" s="193"/>
      <c r="G62" s="186"/>
      <c r="H62" s="190"/>
      <c r="I62" s="173">
        <v>-58</v>
      </c>
      <c r="J62" s="174">
        <f>IF('М2'!N15='М2'!L11,'М2'!L19,IF('М2'!N15='М2'!L19,'М2'!L11,0))</f>
        <v>4423</v>
      </c>
      <c r="K62" s="175" t="str">
        <f>IF('М2'!O15='М2'!M11,'М2'!M19,IF('М2'!O15='М2'!M19,'М2'!M11,0))</f>
        <v>Коврижников Максим</v>
      </c>
      <c r="L62" s="187"/>
      <c r="M62" s="172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spans="1:25" ht="12" customHeight="1">
      <c r="A63" s="173">
        <v>18</v>
      </c>
      <c r="B63" s="174">
        <f>сМ!A24</f>
        <v>2616</v>
      </c>
      <c r="C63" s="184" t="str">
        <f>сМ!B24</f>
        <v>Ишметов Александр</v>
      </c>
      <c r="D63" s="185"/>
      <c r="E63" s="186"/>
      <c r="F63" s="182"/>
      <c r="G63" s="186"/>
      <c r="H63" s="190"/>
      <c r="I63" s="173"/>
      <c r="J63" s="191"/>
      <c r="K63" s="179">
        <v>61</v>
      </c>
      <c r="L63" s="197">
        <v>4423</v>
      </c>
      <c r="M63" s="181" t="s">
        <v>109</v>
      </c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spans="1:25" ht="12" customHeight="1">
      <c r="A64" s="173"/>
      <c r="B64" s="178"/>
      <c r="C64" s="172"/>
      <c r="D64" s="183"/>
      <c r="E64" s="179">
        <v>24</v>
      </c>
      <c r="F64" s="180">
        <v>100</v>
      </c>
      <c r="G64" s="196" t="s">
        <v>132</v>
      </c>
      <c r="H64" s="190"/>
      <c r="I64" s="173">
        <v>-59</v>
      </c>
      <c r="J64" s="174">
        <f>IF('М2'!N31='М2'!L27,'М2'!L35,IF('М2'!N31='М2'!L35,'М2'!L27,0))</f>
        <v>4200</v>
      </c>
      <c r="K64" s="184" t="str">
        <f>IF('М2'!O31='М2'!M27,'М2'!M35,IF('М2'!O31='М2'!M35,'М2'!M27,0))</f>
        <v>Исмайлов Азамат</v>
      </c>
      <c r="L64" s="187"/>
      <c r="M64" s="198" t="s">
        <v>26</v>
      </c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spans="1:25" ht="12" customHeight="1">
      <c r="A65" s="173">
        <v>31</v>
      </c>
      <c r="B65" s="174">
        <f>сМ!A37</f>
        <v>1852</v>
      </c>
      <c r="C65" s="175" t="str">
        <f>сМ!B37</f>
        <v>Гайнуллин Айдар</v>
      </c>
      <c r="D65" s="187"/>
      <c r="E65" s="186"/>
      <c r="F65" s="188"/>
      <c r="G65" s="172"/>
      <c r="H65" s="183"/>
      <c r="I65" s="172"/>
      <c r="J65" s="183"/>
      <c r="K65" s="173">
        <v>-61</v>
      </c>
      <c r="L65" s="174">
        <f>IF(L63=J62,J64,IF(L63=J64,J62,0))</f>
        <v>4200</v>
      </c>
      <c r="M65" s="175" t="str">
        <f>IF(M63=K62,K64,IF(M63=K64,K62,0))</f>
        <v>Исмайлов Азамат</v>
      </c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spans="1:25" ht="12" customHeight="1">
      <c r="A66" s="173"/>
      <c r="B66" s="178"/>
      <c r="C66" s="179">
        <v>16</v>
      </c>
      <c r="D66" s="180">
        <v>100</v>
      </c>
      <c r="E66" s="196" t="s">
        <v>132</v>
      </c>
      <c r="F66" s="190"/>
      <c r="G66" s="172"/>
      <c r="H66" s="183"/>
      <c r="I66" s="172"/>
      <c r="J66" s="183"/>
      <c r="K66" s="172"/>
      <c r="L66" s="183"/>
      <c r="M66" s="198" t="s">
        <v>27</v>
      </c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1:25" ht="12" customHeight="1">
      <c r="A67" s="173">
        <v>2</v>
      </c>
      <c r="B67" s="174">
        <f>сМ!A8</f>
        <v>100</v>
      </c>
      <c r="C67" s="184" t="str">
        <f>сМ!B8</f>
        <v>Аббасов Рустамхон</v>
      </c>
      <c r="D67" s="185"/>
      <c r="E67" s="172"/>
      <c r="F67" s="191"/>
      <c r="G67" s="172"/>
      <c r="H67" s="183"/>
      <c r="I67" s="173">
        <v>-56</v>
      </c>
      <c r="J67" s="174">
        <f>IF('М2'!L11='М2'!J7,'М2'!J15,IF('М2'!L11='М2'!J15,'М2'!J7,0))</f>
        <v>44</v>
      </c>
      <c r="K67" s="175" t="str">
        <f>IF('М2'!M11='М2'!K7,'М2'!K15,IF('М2'!M11='М2'!K15,'М2'!K7,0))</f>
        <v>Шакуров Нафис</v>
      </c>
      <c r="L67" s="187"/>
      <c r="M67" s="17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1:25" ht="12" customHeight="1">
      <c r="A68" s="173"/>
      <c r="B68" s="178"/>
      <c r="C68" s="172"/>
      <c r="D68" s="183"/>
      <c r="E68" s="172"/>
      <c r="F68" s="191"/>
      <c r="G68" s="172"/>
      <c r="H68" s="183"/>
      <c r="I68" s="173"/>
      <c r="J68" s="191"/>
      <c r="K68" s="179">
        <v>62</v>
      </c>
      <c r="L68" s="197">
        <v>44</v>
      </c>
      <c r="M68" s="181" t="s">
        <v>111</v>
      </c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1:25" ht="12" customHeight="1">
      <c r="A69" s="173">
        <v>-52</v>
      </c>
      <c r="B69" s="174">
        <f>IF('М2'!J7='М2'!H5,'М2'!H9,IF('М2'!J7='М2'!H9,'М2'!H5,0))</f>
        <v>1468</v>
      </c>
      <c r="C69" s="175" t="str">
        <f>IF('М2'!K7='М2'!I5,'М2'!I9,IF('М2'!K7='М2'!I9,'М2'!I5,0))</f>
        <v>Маневич Сергей</v>
      </c>
      <c r="D69" s="187"/>
      <c r="E69" s="172"/>
      <c r="F69" s="191"/>
      <c r="G69" s="172"/>
      <c r="H69" s="183"/>
      <c r="I69" s="173">
        <v>-57</v>
      </c>
      <c r="J69" s="174">
        <f>IF('М2'!L27='М2'!J23,'М2'!J31,IF('М2'!L27='М2'!J31,'М2'!J23,0))</f>
        <v>2114</v>
      </c>
      <c r="K69" s="184" t="str">
        <f>IF('М2'!M27='М2'!K23,'М2'!K31,IF('М2'!M27='М2'!K31,'М2'!K23,0))</f>
        <v>Валеев Риф</v>
      </c>
      <c r="L69" s="187"/>
      <c r="M69" s="198" t="s">
        <v>29</v>
      </c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1:25" ht="12" customHeight="1">
      <c r="A70" s="173"/>
      <c r="B70" s="178"/>
      <c r="C70" s="179">
        <v>63</v>
      </c>
      <c r="D70" s="197">
        <v>1468</v>
      </c>
      <c r="E70" s="181" t="s">
        <v>139</v>
      </c>
      <c r="F70" s="193"/>
      <c r="G70" s="172"/>
      <c r="H70" s="183"/>
      <c r="I70" s="173"/>
      <c r="J70" s="191"/>
      <c r="K70" s="173">
        <v>-62</v>
      </c>
      <c r="L70" s="174">
        <f>IF(L68=J67,J69,IF(L68=J69,J67,0))</f>
        <v>2114</v>
      </c>
      <c r="M70" s="175" t="str">
        <f>IF(M68=K67,K69,IF(M68=K69,K67,0))</f>
        <v>Валеев Риф</v>
      </c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spans="1:25" ht="12" customHeight="1">
      <c r="A71" s="173">
        <v>-53</v>
      </c>
      <c r="B71" s="174">
        <f>IF('М2'!J15='М2'!H13,'М2'!H17,IF('М2'!J15='М2'!H17,'М2'!H13,0))</f>
        <v>4202</v>
      </c>
      <c r="C71" s="184" t="str">
        <f>IF('М2'!K15='М2'!I13,'М2'!I17,IF('М2'!K15='М2'!I17,'М2'!I13,0))</f>
        <v>Аксенов Андрей</v>
      </c>
      <c r="D71" s="185"/>
      <c r="E71" s="186"/>
      <c r="F71" s="182"/>
      <c r="G71" s="202"/>
      <c r="H71" s="182"/>
      <c r="I71" s="173"/>
      <c r="J71" s="191"/>
      <c r="K71" s="172"/>
      <c r="L71" s="183"/>
      <c r="M71" s="198" t="s">
        <v>31</v>
      </c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spans="1:25" ht="12" customHeight="1">
      <c r="A72" s="173"/>
      <c r="B72" s="178"/>
      <c r="C72" s="172"/>
      <c r="D72" s="183"/>
      <c r="E72" s="179">
        <v>65</v>
      </c>
      <c r="F72" s="197">
        <v>1468</v>
      </c>
      <c r="G72" s="181" t="s">
        <v>139</v>
      </c>
      <c r="H72" s="182"/>
      <c r="I72" s="173">
        <v>-63</v>
      </c>
      <c r="J72" s="174">
        <f>IF(D70=B69,B71,IF(D70=B71,B69,0))</f>
        <v>4202</v>
      </c>
      <c r="K72" s="175" t="str">
        <f>IF(E70=C69,C71,IF(E70=C71,C69,0))</f>
        <v>Аксенов Андрей</v>
      </c>
      <c r="L72" s="187"/>
      <c r="M72" s="17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spans="1:25" ht="12" customHeight="1">
      <c r="A73" s="173">
        <v>-54</v>
      </c>
      <c r="B73" s="174">
        <f>IF('М2'!J23='М2'!H21,'М2'!H25,IF('М2'!J23='М2'!H25,'М2'!H21,0))</f>
        <v>4858</v>
      </c>
      <c r="C73" s="175" t="str">
        <f>IF('М2'!K23='М2'!I21,'М2'!I25,IF('М2'!K23='М2'!I25,'М2'!I21,0))</f>
        <v>Иванов Виталий</v>
      </c>
      <c r="D73" s="187"/>
      <c r="E73" s="186"/>
      <c r="F73" s="182"/>
      <c r="G73" s="203" t="s">
        <v>28</v>
      </c>
      <c r="H73" s="204"/>
      <c r="I73" s="173"/>
      <c r="J73" s="191"/>
      <c r="K73" s="179">
        <v>66</v>
      </c>
      <c r="L73" s="197">
        <v>5469</v>
      </c>
      <c r="M73" s="181" t="s">
        <v>136</v>
      </c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spans="1:25" ht="12" customHeight="1">
      <c r="A74" s="173"/>
      <c r="B74" s="178"/>
      <c r="C74" s="179">
        <v>64</v>
      </c>
      <c r="D74" s="197">
        <v>4858</v>
      </c>
      <c r="E74" s="196" t="s">
        <v>115</v>
      </c>
      <c r="F74" s="182"/>
      <c r="G74" s="205"/>
      <c r="H74" s="183"/>
      <c r="I74" s="173">
        <v>-64</v>
      </c>
      <c r="J74" s="174">
        <f>IF(D74=B73,B75,IF(D74=B75,B73,0))</f>
        <v>5469</v>
      </c>
      <c r="K74" s="184" t="str">
        <f>IF(E74=C73,C75,IF(E74=C75,C73,0))</f>
        <v>Абдулганеева Анастасия</v>
      </c>
      <c r="L74" s="187"/>
      <c r="M74" s="198" t="s">
        <v>32</v>
      </c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1:25" ht="12" customHeight="1">
      <c r="A75" s="173">
        <v>-55</v>
      </c>
      <c r="B75" s="174">
        <f>IF('М2'!J31='М2'!H29,'М2'!H33,IF('М2'!J31='М2'!H33,'М2'!H29,0))</f>
        <v>5469</v>
      </c>
      <c r="C75" s="184" t="str">
        <f>IF('М2'!K31='М2'!I29,'М2'!I33,IF('М2'!K31='М2'!I33,'М2'!I29,0))</f>
        <v>Абдулганеева Анастасия</v>
      </c>
      <c r="D75" s="187"/>
      <c r="E75" s="173">
        <v>-65</v>
      </c>
      <c r="F75" s="174">
        <f>IF(F72=D70,D74,IF(F72=D74,D70,0))</f>
        <v>4858</v>
      </c>
      <c r="G75" s="175" t="str">
        <f>IF(G72=E70,E74,IF(G72=E74,E70,0))</f>
        <v>Иванов Виталий</v>
      </c>
      <c r="H75" s="187"/>
      <c r="I75" s="172"/>
      <c r="J75" s="172"/>
      <c r="K75" s="173">
        <v>-66</v>
      </c>
      <c r="L75" s="174">
        <f>IF(L73=J72,J74,IF(L73=J74,J72,0))</f>
        <v>4202</v>
      </c>
      <c r="M75" s="175" t="str">
        <f>IF(M73=K72,K74,IF(M73=K74,K72,0))</f>
        <v>Аксенов Андрей</v>
      </c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spans="1:25" ht="12" customHeight="1">
      <c r="A76" s="173"/>
      <c r="B76" s="206"/>
      <c r="C76" s="172"/>
      <c r="D76" s="183"/>
      <c r="E76" s="172"/>
      <c r="F76" s="183"/>
      <c r="G76" s="198" t="s">
        <v>30</v>
      </c>
      <c r="H76" s="207"/>
      <c r="I76" s="172"/>
      <c r="J76" s="172"/>
      <c r="K76" s="172"/>
      <c r="L76" s="183"/>
      <c r="M76" s="198" t="s">
        <v>33</v>
      </c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1:25" ht="9" customHeight="1">
      <c r="A77" s="208"/>
      <c r="B77" s="130"/>
      <c r="C77" s="208"/>
      <c r="D77" s="209"/>
      <c r="E77" s="208"/>
      <c r="F77" s="209"/>
      <c r="G77" s="208"/>
      <c r="H77" s="209"/>
      <c r="I77" s="208"/>
      <c r="J77" s="208"/>
      <c r="K77" s="208"/>
      <c r="L77" s="209"/>
      <c r="M77" s="208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1:25" ht="9" customHeight="1">
      <c r="A78" s="208"/>
      <c r="B78" s="130"/>
      <c r="C78" s="208"/>
      <c r="D78" s="209"/>
      <c r="E78" s="208"/>
      <c r="F78" s="209"/>
      <c r="G78" s="208"/>
      <c r="H78" s="209"/>
      <c r="I78" s="208"/>
      <c r="J78" s="208"/>
      <c r="K78" s="208"/>
      <c r="L78" s="209"/>
      <c r="M78" s="208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spans="1:25" ht="9" customHeight="1">
      <c r="A79" s="210"/>
      <c r="B79" s="134"/>
      <c r="C79" s="210"/>
      <c r="D79" s="211"/>
      <c r="E79" s="210"/>
      <c r="F79" s="211"/>
      <c r="G79" s="210"/>
      <c r="H79" s="211"/>
      <c r="I79" s="210"/>
      <c r="J79" s="210"/>
      <c r="K79" s="210"/>
      <c r="L79" s="211"/>
      <c r="M79" s="210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1:25" ht="12.75">
      <c r="A80" s="210"/>
      <c r="B80" s="134"/>
      <c r="C80" s="210"/>
      <c r="D80" s="211"/>
      <c r="E80" s="210"/>
      <c r="F80" s="211"/>
      <c r="G80" s="210"/>
      <c r="H80" s="211"/>
      <c r="I80" s="210"/>
      <c r="J80" s="210"/>
      <c r="K80" s="210"/>
      <c r="L80" s="211"/>
      <c r="M80" s="210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1:13" ht="12.75">
      <c r="A81" s="208"/>
      <c r="B81" s="130"/>
      <c r="C81" s="208"/>
      <c r="D81" s="209"/>
      <c r="E81" s="208"/>
      <c r="F81" s="209"/>
      <c r="G81" s="208"/>
      <c r="H81" s="209"/>
      <c r="I81" s="208"/>
      <c r="J81" s="208"/>
      <c r="K81" s="208"/>
      <c r="L81" s="209"/>
      <c r="M81" s="208"/>
    </row>
    <row r="82" spans="1:13" ht="12.75">
      <c r="A82" s="208"/>
      <c r="B82" s="208"/>
      <c r="C82" s="208"/>
      <c r="D82" s="209"/>
      <c r="E82" s="208"/>
      <c r="F82" s="209"/>
      <c r="G82" s="208"/>
      <c r="H82" s="209"/>
      <c r="I82" s="208"/>
      <c r="J82" s="208"/>
      <c r="K82" s="208"/>
      <c r="L82" s="209"/>
      <c r="M82" s="208"/>
    </row>
    <row r="83" spans="1:13" ht="12.7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</row>
    <row r="84" spans="1:13" ht="12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</row>
    <row r="85" spans="1:13" ht="12.7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</row>
    <row r="86" spans="1:13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</row>
    <row r="87" spans="1:13" ht="12.7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</row>
    <row r="88" spans="1:13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</row>
    <row r="89" spans="1:13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</row>
    <row r="90" spans="1:13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</row>
    <row r="91" spans="1:13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</row>
    <row r="92" spans="1:13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</row>
    <row r="93" spans="1:13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</row>
    <row r="94" spans="1:13" ht="12.7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</row>
    <row r="95" spans="1:13" ht="12.7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</row>
    <row r="96" spans="1:13" ht="12.7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</row>
    <row r="97" spans="1:13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</row>
    <row r="98" spans="1:13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</row>
    <row r="99" spans="1:13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  <row r="100" spans="1:13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</row>
    <row r="101" spans="1:13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</row>
    <row r="102" spans="1:13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</row>
    <row r="103" spans="1:13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</row>
    <row r="104" spans="1:13" ht="12.7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</row>
    <row r="105" spans="1:13" ht="12.7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</row>
    <row r="106" spans="1:13" ht="12.7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</row>
    <row r="107" spans="1:13" ht="12.7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</row>
    <row r="108" spans="1:13" ht="12.7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</row>
    <row r="109" spans="1:13" ht="12.7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</row>
    <row r="110" spans="1:13" ht="12.7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</row>
    <row r="111" spans="1:13" ht="12.7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</row>
    <row r="112" spans="1:13" ht="12.7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</row>
    <row r="113" spans="1:13" ht="12.7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</row>
    <row r="114" spans="1:13" ht="12.7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</row>
    <row r="115" spans="1:13" ht="12.7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2" sqref="A122"/>
    </sheetView>
  </sheetViews>
  <sheetFormatPr defaultColWidth="9.00390625" defaultRowHeight="12.75"/>
  <cols>
    <col min="1" max="1" width="4.00390625" style="213" customWidth="1"/>
    <col min="2" max="2" width="3.75390625" style="213" customWidth="1"/>
    <col min="3" max="3" width="10.75390625" style="213" customWidth="1"/>
    <col min="4" max="4" width="3.75390625" style="213" customWidth="1"/>
    <col min="5" max="5" width="10.75390625" style="213" customWidth="1"/>
    <col min="6" max="6" width="3.75390625" style="213" customWidth="1"/>
    <col min="7" max="7" width="9.75390625" style="213" customWidth="1"/>
    <col min="8" max="8" width="3.75390625" style="213" customWidth="1"/>
    <col min="9" max="9" width="9.75390625" style="213" customWidth="1"/>
    <col min="10" max="10" width="3.75390625" style="213" customWidth="1"/>
    <col min="11" max="11" width="9.75390625" style="213" customWidth="1"/>
    <col min="12" max="12" width="3.75390625" style="213" customWidth="1"/>
    <col min="13" max="13" width="10.75390625" style="213" customWidth="1"/>
    <col min="14" max="14" width="3.75390625" style="213" customWidth="1"/>
    <col min="15" max="15" width="10.75390625" style="213" customWidth="1"/>
    <col min="16" max="16" width="3.75390625" style="213" customWidth="1"/>
    <col min="17" max="19" width="5.75390625" style="213" customWidth="1"/>
    <col min="20" max="16384" width="9.125" style="213" customWidth="1"/>
  </cols>
  <sheetData>
    <row r="1" spans="1:19" ht="15" customHeight="1">
      <c r="A1" s="212" t="str">
        <f>'М1'!A1</f>
        <v>Открытый Кубок Республики Башкортостан 2016  - 28-й Этап. Мастерская лига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5" customHeight="1">
      <c r="A2" s="214" t="str">
        <f>сМ!A2</f>
        <v>Официальное республиканское спортивное соревнование</v>
      </c>
      <c r="B2" s="214"/>
      <c r="C2" s="214"/>
      <c r="D2" s="214"/>
      <c r="E2" s="214"/>
      <c r="F2" s="214"/>
      <c r="G2" s="214"/>
      <c r="H2" s="215" t="str">
        <f>сМ!C2</f>
        <v>НИКОЛАЙ СМИРНОВ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5" customHeight="1">
      <c r="A3" s="30">
        <f>сМ!A3</f>
        <v>42567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27" ht="12.75" customHeight="1">
      <c r="A5" s="33">
        <v>-1</v>
      </c>
      <c r="B5" s="217">
        <f>IF('М1'!D6='М1'!B5,'М1'!B7,IF('М1'!D6='М1'!B7,'М1'!B5,0))</f>
        <v>0</v>
      </c>
      <c r="C5" s="87" t="str">
        <f>IF('М1'!E6='М1'!C5,'М1'!C7,IF('М1'!E6='М1'!C7,'М1'!C5,0))</f>
        <v>_</v>
      </c>
      <c r="D5" s="36"/>
      <c r="E5" s="32"/>
      <c r="F5" s="32"/>
      <c r="G5" s="33">
        <v>-25</v>
      </c>
      <c r="H5" s="217">
        <f>IF('М1'!H12='М1'!F8,'М1'!F16,IF('М1'!H12='М1'!F16,'М1'!F8,0))</f>
        <v>44</v>
      </c>
      <c r="I5" s="87" t="str">
        <f>IF('М1'!I12='М1'!G8,'М1'!G16,IF('М1'!I12='М1'!G16,'М1'!G8,0))</f>
        <v>Шакуров Нафис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88">
        <v>32</v>
      </c>
      <c r="D6" s="218">
        <v>5464</v>
      </c>
      <c r="E6" s="97" t="s">
        <v>121</v>
      </c>
      <c r="F6" s="46"/>
      <c r="G6" s="32"/>
      <c r="H6" s="32"/>
      <c r="I6" s="93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217">
        <f>IF('М1'!D10='М1'!B9,'М1'!B11,IF('М1'!D10='М1'!B11,'М1'!B9,0))</f>
        <v>5464</v>
      </c>
      <c r="C7" s="91" t="str">
        <f>IF('М1'!E10='М1'!C9,'М1'!C11,IF('М1'!E10='М1'!C11,'М1'!C9,0))</f>
        <v>Шебалин Алексей</v>
      </c>
      <c r="D7" s="219"/>
      <c r="E7" s="88">
        <v>40</v>
      </c>
      <c r="F7" s="218">
        <v>1468</v>
      </c>
      <c r="G7" s="97" t="s">
        <v>139</v>
      </c>
      <c r="H7" s="46"/>
      <c r="I7" s="88">
        <v>52</v>
      </c>
      <c r="J7" s="218">
        <v>44</v>
      </c>
      <c r="K7" s="97" t="s">
        <v>111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217">
        <f>IF('М1'!F64='М1'!D62,'М1'!D66,IF('М1'!F64='М1'!D66,'М1'!D62,0))</f>
        <v>1468</v>
      </c>
      <c r="E8" s="91" t="str">
        <f>IF('М1'!G64='М1'!E62,'М1'!E66,IF('М1'!G64='М1'!E66,'М1'!E62,0))</f>
        <v>Маневич Сергей</v>
      </c>
      <c r="F8" s="105"/>
      <c r="G8" s="93"/>
      <c r="H8" s="102"/>
      <c r="I8" s="93"/>
      <c r="J8" s="99"/>
      <c r="K8" s="93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217">
        <f>IF('М1'!D14='М1'!B13,'М1'!B15,IF('М1'!D14='М1'!B15,'М1'!B13,0))</f>
        <v>5225</v>
      </c>
      <c r="C9" s="87" t="str">
        <f>IF('М1'!E14='М1'!C13,'М1'!C15,IF('М1'!E14='М1'!C15,'М1'!C13,0))</f>
        <v>Яровиков Даниил</v>
      </c>
      <c r="D9" s="220"/>
      <c r="E9" s="32"/>
      <c r="F9" s="32"/>
      <c r="G9" s="88">
        <v>48</v>
      </c>
      <c r="H9" s="221">
        <v>1468</v>
      </c>
      <c r="I9" s="222" t="s">
        <v>139</v>
      </c>
      <c r="J9" s="102"/>
      <c r="K9" s="93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88">
        <v>33</v>
      </c>
      <c r="D10" s="218">
        <v>4407</v>
      </c>
      <c r="E10" s="97" t="s">
        <v>83</v>
      </c>
      <c r="F10" s="46"/>
      <c r="G10" s="88"/>
      <c r="H10" s="66"/>
      <c r="I10" s="46"/>
      <c r="J10" s="46"/>
      <c r="K10" s="93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217">
        <f>IF('М1'!D18='М1'!B17,'М1'!B19,IF('М1'!D18='М1'!B19,'М1'!B17,0))</f>
        <v>4407</v>
      </c>
      <c r="C11" s="91" t="str">
        <f>IF('М1'!E18='М1'!C17,'М1'!C19,IF('М1'!E18='М1'!C19,'М1'!C17,0))</f>
        <v>Кузьмин Александр</v>
      </c>
      <c r="D11" s="219"/>
      <c r="E11" s="88">
        <v>41</v>
      </c>
      <c r="F11" s="218">
        <v>3575</v>
      </c>
      <c r="G11" s="223" t="s">
        <v>112</v>
      </c>
      <c r="H11" s="66"/>
      <c r="I11" s="46"/>
      <c r="J11" s="46"/>
      <c r="K11" s="88">
        <v>56</v>
      </c>
      <c r="L11" s="218">
        <v>350</v>
      </c>
      <c r="M11" s="97" t="s">
        <v>134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217">
        <f>IF('М1'!F56='М1'!D54,'М1'!D58,IF('М1'!F56='М1'!D58,'М1'!D54,0))</f>
        <v>3575</v>
      </c>
      <c r="E12" s="91" t="str">
        <f>IF('М1'!G56='М1'!E54,'М1'!E58,IF('М1'!G56='М1'!E58,'М1'!E54,0))</f>
        <v>Байрамалов Леонид</v>
      </c>
      <c r="F12" s="105"/>
      <c r="G12" s="33"/>
      <c r="H12" s="33"/>
      <c r="I12" s="46"/>
      <c r="J12" s="46"/>
      <c r="K12" s="93"/>
      <c r="L12" s="99"/>
      <c r="M12" s="93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217">
        <f>IF('М1'!D22='М1'!B21,'М1'!B23,IF('М1'!D22='М1'!B23,'М1'!B21,0))</f>
        <v>1380</v>
      </c>
      <c r="C13" s="87" t="str">
        <f>IF('М1'!E22='М1'!C21,'М1'!C23,IF('М1'!E22='М1'!C23,'М1'!C21,0))</f>
        <v>Алмаев Раис</v>
      </c>
      <c r="D13" s="220"/>
      <c r="E13" s="32"/>
      <c r="F13" s="32"/>
      <c r="G13" s="33">
        <v>-26</v>
      </c>
      <c r="H13" s="217">
        <f>IF('М1'!H28='М1'!F24,'М1'!F32,IF('М1'!H28='М1'!F32,'М1'!F24,0))</f>
        <v>350</v>
      </c>
      <c r="I13" s="87" t="str">
        <f>IF('М1'!I28='М1'!G24,'М1'!G32,IF('М1'!I28='М1'!G32,'М1'!G24,0))</f>
        <v>Максютов Азат</v>
      </c>
      <c r="J13" s="36"/>
      <c r="K13" s="93"/>
      <c r="L13" s="102"/>
      <c r="M13" s="93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88">
        <v>34</v>
      </c>
      <c r="D14" s="218">
        <v>3012</v>
      </c>
      <c r="E14" s="97" t="s">
        <v>124</v>
      </c>
      <c r="F14" s="46"/>
      <c r="G14" s="33"/>
      <c r="H14" s="33"/>
      <c r="I14" s="93"/>
      <c r="J14" s="46"/>
      <c r="K14" s="93"/>
      <c r="L14" s="102"/>
      <c r="M14" s="93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217">
        <f>IF('М1'!D26='М1'!B25,'М1'!B27,IF('М1'!D26='М1'!B27,'М1'!B25,0))</f>
        <v>3012</v>
      </c>
      <c r="C15" s="91" t="str">
        <f>IF('М1'!E26='М1'!C25,'М1'!C27,IF('М1'!E26='М1'!C27,'М1'!C25,0))</f>
        <v>Ганиева(соколова) Эльвира</v>
      </c>
      <c r="D15" s="219"/>
      <c r="E15" s="88">
        <v>42</v>
      </c>
      <c r="F15" s="218">
        <v>2452</v>
      </c>
      <c r="G15" s="224" t="s">
        <v>137</v>
      </c>
      <c r="H15" s="66"/>
      <c r="I15" s="88">
        <v>53</v>
      </c>
      <c r="J15" s="218">
        <v>350</v>
      </c>
      <c r="K15" s="222" t="s">
        <v>134</v>
      </c>
      <c r="L15" s="102"/>
      <c r="M15" s="88">
        <v>58</v>
      </c>
      <c r="N15" s="218">
        <v>350</v>
      </c>
      <c r="O15" s="97" t="s">
        <v>134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217">
        <f>IF('М1'!F48='М1'!D46,'М1'!D50,IF('М1'!F48='М1'!D50,'М1'!D46,0))</f>
        <v>2452</v>
      </c>
      <c r="E16" s="91" t="str">
        <f>IF('М1'!G48='М1'!E46,'М1'!E50,IF('М1'!G48='М1'!E50,'М1'!E46,0))</f>
        <v>Хабиров Марс</v>
      </c>
      <c r="F16" s="105"/>
      <c r="G16" s="88"/>
      <c r="H16" s="102"/>
      <c r="I16" s="93"/>
      <c r="J16" s="99"/>
      <c r="K16" s="32"/>
      <c r="L16" s="32"/>
      <c r="M16" s="93"/>
      <c r="N16" s="99"/>
      <c r="O16" s="93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217">
        <f>IF('М1'!D30='М1'!B29,'М1'!B31,IF('М1'!D30='М1'!B31,'М1'!B29,0))</f>
        <v>4556</v>
      </c>
      <c r="C17" s="87" t="str">
        <f>IF('М1'!E30='М1'!C29,'М1'!C31,IF('М1'!E30='М1'!C31,'М1'!C29,0))</f>
        <v>Хафизов Булат</v>
      </c>
      <c r="D17" s="220"/>
      <c r="E17" s="32"/>
      <c r="F17" s="32"/>
      <c r="G17" s="88">
        <v>49</v>
      </c>
      <c r="H17" s="221">
        <v>4202</v>
      </c>
      <c r="I17" s="222" t="s">
        <v>117</v>
      </c>
      <c r="J17" s="102"/>
      <c r="K17" s="32"/>
      <c r="L17" s="32"/>
      <c r="M17" s="93"/>
      <c r="N17" s="102"/>
      <c r="O17" s="93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88">
        <v>35</v>
      </c>
      <c r="D18" s="218">
        <v>4556</v>
      </c>
      <c r="E18" s="97" t="s">
        <v>79</v>
      </c>
      <c r="F18" s="46"/>
      <c r="G18" s="88"/>
      <c r="H18" s="66"/>
      <c r="I18" s="46"/>
      <c r="J18" s="46"/>
      <c r="K18" s="32"/>
      <c r="L18" s="32"/>
      <c r="M18" s="93"/>
      <c r="N18" s="102"/>
      <c r="O18" s="93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217">
        <f>IF('М1'!D34='М1'!B33,'М1'!B35,IF('М1'!D34='М1'!B35,'М1'!B33,0))</f>
        <v>5235</v>
      </c>
      <c r="C19" s="91" t="str">
        <f>IF('М1'!E34='М1'!C33,'М1'!C35,IF('М1'!E34='М1'!C35,'М1'!C33,0))</f>
        <v>Петухова Надежда</v>
      </c>
      <c r="D19" s="219"/>
      <c r="E19" s="88">
        <v>43</v>
      </c>
      <c r="F19" s="218">
        <v>4202</v>
      </c>
      <c r="G19" s="223" t="s">
        <v>117</v>
      </c>
      <c r="H19" s="66"/>
      <c r="I19" s="46"/>
      <c r="J19" s="46"/>
      <c r="K19" s="33">
        <v>-30</v>
      </c>
      <c r="L19" s="217">
        <f>IF('М1'!J52='М1'!H44,'М1'!H60,IF('М1'!J52='М1'!H60,'М1'!H44,0))</f>
        <v>4423</v>
      </c>
      <c r="M19" s="91" t="str">
        <f>IF('М1'!K52='М1'!I44,'М1'!I60,IF('М1'!K52='М1'!I60,'М1'!I44,0))</f>
        <v>Коврижников Максим</v>
      </c>
      <c r="N19" s="225"/>
      <c r="O19" s="93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217">
        <f>IF('М1'!F40='М1'!D38,'М1'!D42,IF('М1'!F40='М1'!D42,'М1'!D38,0))</f>
        <v>4202</v>
      </c>
      <c r="E20" s="91" t="str">
        <f>IF('М1'!G40='М1'!E38,'М1'!E42,IF('М1'!G40='М1'!E42,'М1'!E38,0))</f>
        <v>Аксенов Андрей</v>
      </c>
      <c r="F20" s="105"/>
      <c r="G20" s="33"/>
      <c r="H20" s="33"/>
      <c r="I20" s="46"/>
      <c r="J20" s="46"/>
      <c r="K20" s="32"/>
      <c r="L20" s="32"/>
      <c r="M20" s="46"/>
      <c r="N20" s="46"/>
      <c r="O20" s="93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217">
        <f>IF('М1'!D38='М1'!B37,'М1'!B39,IF('М1'!D38='М1'!B39,'М1'!B37,0))</f>
        <v>3946</v>
      </c>
      <c r="C21" s="87" t="str">
        <f>IF('М1'!E38='М1'!C37,'М1'!C39,IF('М1'!E38='М1'!C39,'М1'!C37,0))</f>
        <v>Бочаров Артем</v>
      </c>
      <c r="D21" s="220"/>
      <c r="E21" s="32"/>
      <c r="F21" s="32"/>
      <c r="G21" s="33">
        <v>-27</v>
      </c>
      <c r="H21" s="217">
        <f>IF('М1'!H44='М1'!F40,'М1'!F48,IF('М1'!H44='М1'!F48,'М1'!F40,0))</f>
        <v>3468</v>
      </c>
      <c r="I21" s="87" t="str">
        <f>IF('М1'!I44='М1'!G40,'М1'!G48,IF('М1'!I44='М1'!G48,'М1'!G40,0))</f>
        <v>Семенов Константин</v>
      </c>
      <c r="J21" s="36"/>
      <c r="K21" s="32"/>
      <c r="L21" s="32"/>
      <c r="M21" s="46"/>
      <c r="N21" s="46"/>
      <c r="O21" s="93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88">
        <v>36</v>
      </c>
      <c r="D22" s="218">
        <v>5052</v>
      </c>
      <c r="E22" s="97" t="s">
        <v>78</v>
      </c>
      <c r="F22" s="46"/>
      <c r="G22" s="33"/>
      <c r="H22" s="33"/>
      <c r="I22" s="93"/>
      <c r="J22" s="46"/>
      <c r="K22" s="32"/>
      <c r="L22" s="32"/>
      <c r="M22" s="46"/>
      <c r="N22" s="46"/>
      <c r="O22" s="93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217">
        <f>IF('М1'!D42='М1'!B41,'М1'!B43,IF('М1'!D42='М1'!B43,'М1'!B41,0))</f>
        <v>5052</v>
      </c>
      <c r="C23" s="91" t="str">
        <f>IF('М1'!E42='М1'!C41,'М1'!C43,IF('М1'!E42='М1'!C43,'М1'!C41,0))</f>
        <v>Ишкарин Ильвир</v>
      </c>
      <c r="D23" s="219"/>
      <c r="E23" s="88">
        <v>44</v>
      </c>
      <c r="F23" s="218">
        <v>5052</v>
      </c>
      <c r="G23" s="224" t="s">
        <v>78</v>
      </c>
      <c r="H23" s="66"/>
      <c r="I23" s="88">
        <v>54</v>
      </c>
      <c r="J23" s="218">
        <v>3468</v>
      </c>
      <c r="K23" s="97" t="s">
        <v>133</v>
      </c>
      <c r="L23" s="46"/>
      <c r="M23" s="46"/>
      <c r="N23" s="46"/>
      <c r="O23" s="88">
        <v>60</v>
      </c>
      <c r="P23" s="221">
        <v>3468</v>
      </c>
      <c r="Q23" s="97" t="s">
        <v>133</v>
      </c>
      <c r="R23" s="97"/>
      <c r="S23" s="97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217">
        <f>IF('М1'!F32='М1'!D30,'М1'!D34,IF('М1'!F32='М1'!D34,'М1'!D30,0))</f>
        <v>6256</v>
      </c>
      <c r="E24" s="91" t="str">
        <f>IF('М1'!G32='М1'!E30,'М1'!E34,IF('М1'!G32='М1'!E34,'М1'!E30,0))</f>
        <v>Гильманов Евгений</v>
      </c>
      <c r="F24" s="105"/>
      <c r="G24" s="88"/>
      <c r="H24" s="102"/>
      <c r="I24" s="93"/>
      <c r="J24" s="99"/>
      <c r="K24" s="93"/>
      <c r="L24" s="46"/>
      <c r="M24" s="46"/>
      <c r="N24" s="46"/>
      <c r="O24" s="93"/>
      <c r="P24" s="46"/>
      <c r="Q24" s="69"/>
      <c r="R24" s="100" t="s">
        <v>24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217">
        <f>IF('М1'!D46='М1'!B45,'М1'!B47,IF('М1'!D46='М1'!B47,'М1'!B45,0))</f>
        <v>466</v>
      </c>
      <c r="C25" s="87" t="str">
        <f>IF('М1'!E46='М1'!C45,'М1'!C47,IF('М1'!E46='М1'!C47,'М1'!C45,0))</f>
        <v>Семенов Юрий</v>
      </c>
      <c r="D25" s="220"/>
      <c r="E25" s="32"/>
      <c r="F25" s="32"/>
      <c r="G25" s="88">
        <v>50</v>
      </c>
      <c r="H25" s="221">
        <v>4858</v>
      </c>
      <c r="I25" s="222" t="s">
        <v>115</v>
      </c>
      <c r="J25" s="102"/>
      <c r="K25" s="93"/>
      <c r="L25" s="46"/>
      <c r="M25" s="46"/>
      <c r="N25" s="46"/>
      <c r="O25" s="93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88">
        <v>37</v>
      </c>
      <c r="D26" s="218">
        <v>5904</v>
      </c>
      <c r="E26" s="97" t="s">
        <v>87</v>
      </c>
      <c r="F26" s="46"/>
      <c r="G26" s="88"/>
      <c r="H26" s="66"/>
      <c r="I26" s="46"/>
      <c r="J26" s="46"/>
      <c r="K26" s="93"/>
      <c r="L26" s="46"/>
      <c r="M26" s="46"/>
      <c r="N26" s="46"/>
      <c r="O26" s="93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217">
        <f>IF('М1'!D50='М1'!B49,'М1'!B51,IF('М1'!D50='М1'!B51,'М1'!B49,0))</f>
        <v>5904</v>
      </c>
      <c r="C27" s="91" t="str">
        <f>IF('М1'!E50='М1'!C49,'М1'!C51,IF('М1'!E50='М1'!C51,'М1'!C49,0))</f>
        <v>Асфандияров Роман</v>
      </c>
      <c r="D27" s="219"/>
      <c r="E27" s="88">
        <v>45</v>
      </c>
      <c r="F27" s="218">
        <v>4858</v>
      </c>
      <c r="G27" s="223" t="s">
        <v>115</v>
      </c>
      <c r="H27" s="66"/>
      <c r="I27" s="46"/>
      <c r="J27" s="46"/>
      <c r="K27" s="88">
        <v>57</v>
      </c>
      <c r="L27" s="218">
        <v>3468</v>
      </c>
      <c r="M27" s="97" t="s">
        <v>133</v>
      </c>
      <c r="N27" s="46"/>
      <c r="O27" s="93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217">
        <f>IF('М1'!F24='М1'!D22,'М1'!D26,IF('М1'!F24='М1'!D26,'М1'!D22,0))</f>
        <v>4858</v>
      </c>
      <c r="E28" s="91" t="str">
        <f>IF('М1'!G24='М1'!E22,'М1'!E26,IF('М1'!G24='М1'!E26,'М1'!E22,0))</f>
        <v>Иванов Виталий</v>
      </c>
      <c r="F28" s="105"/>
      <c r="G28" s="33"/>
      <c r="H28" s="33"/>
      <c r="I28" s="46"/>
      <c r="J28" s="46"/>
      <c r="K28" s="93"/>
      <c r="L28" s="99"/>
      <c r="M28" s="93"/>
      <c r="N28" s="46"/>
      <c r="O28" s="93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217">
        <f>IF('М1'!D54='М1'!B53,'М1'!B55,IF('М1'!D54='М1'!B55,'М1'!B53,0))</f>
        <v>5397</v>
      </c>
      <c r="C29" s="87" t="str">
        <f>IF('М1'!E54='М1'!C53,'М1'!C55,IF('М1'!E54='М1'!C55,'М1'!C53,0))</f>
        <v>Кривоносов Роман</v>
      </c>
      <c r="D29" s="220"/>
      <c r="E29" s="32"/>
      <c r="F29" s="32"/>
      <c r="G29" s="33">
        <v>-28</v>
      </c>
      <c r="H29" s="217">
        <f>IF('М1'!H60='М1'!F56,'М1'!F64,IF('М1'!H60='М1'!F64,'М1'!F56,0))</f>
        <v>2114</v>
      </c>
      <c r="I29" s="87" t="str">
        <f>IF('М1'!I60='М1'!G56,'М1'!G64,IF('М1'!I60='М1'!G64,'М1'!G56,0))</f>
        <v>Валеев Риф</v>
      </c>
      <c r="J29" s="36"/>
      <c r="K29" s="93"/>
      <c r="L29" s="102"/>
      <c r="M29" s="93"/>
      <c r="N29" s="46"/>
      <c r="O29" s="93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88">
        <v>38</v>
      </c>
      <c r="D30" s="218">
        <v>5228</v>
      </c>
      <c r="E30" s="97" t="s">
        <v>81</v>
      </c>
      <c r="F30" s="46"/>
      <c r="G30" s="33"/>
      <c r="H30" s="33"/>
      <c r="I30" s="93"/>
      <c r="J30" s="46"/>
      <c r="K30" s="93"/>
      <c r="L30" s="102"/>
      <c r="M30" s="93"/>
      <c r="N30" s="46"/>
      <c r="O30" s="93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217">
        <f>IF('М1'!D58='М1'!B57,'М1'!B59,IF('М1'!D58='М1'!B59,'М1'!B57,0))</f>
        <v>5228</v>
      </c>
      <c r="C31" s="91" t="str">
        <f>IF('М1'!E58='М1'!C57,'М1'!C59,IF('М1'!E58='М1'!C59,'М1'!C57,0))</f>
        <v>Раянов Айрат</v>
      </c>
      <c r="D31" s="219"/>
      <c r="E31" s="88">
        <v>46</v>
      </c>
      <c r="F31" s="218">
        <v>5469</v>
      </c>
      <c r="G31" s="224" t="s">
        <v>136</v>
      </c>
      <c r="H31" s="66"/>
      <c r="I31" s="88">
        <v>55</v>
      </c>
      <c r="J31" s="218">
        <v>2114</v>
      </c>
      <c r="K31" s="222" t="s">
        <v>135</v>
      </c>
      <c r="L31" s="102"/>
      <c r="M31" s="88">
        <v>59</v>
      </c>
      <c r="N31" s="218">
        <v>3468</v>
      </c>
      <c r="O31" s="222" t="s">
        <v>133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217">
        <f>IF('М1'!F16='М1'!D14,'М1'!D18,IF('М1'!F16='М1'!D18,'М1'!D14,0))</f>
        <v>5469</v>
      </c>
      <c r="E32" s="91" t="str">
        <f>IF('М1'!G16='М1'!E14,'М1'!E18,IF('М1'!G16='М1'!E18,'М1'!E14,0))</f>
        <v>Абдулганеева Анастасия</v>
      </c>
      <c r="F32" s="105"/>
      <c r="G32" s="88"/>
      <c r="H32" s="102"/>
      <c r="I32" s="93"/>
      <c r="J32" s="99"/>
      <c r="K32" s="32"/>
      <c r="L32" s="32"/>
      <c r="M32" s="93"/>
      <c r="N32" s="99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217">
        <f>IF('М1'!D62='М1'!B61,'М1'!B63,IF('М1'!D62='М1'!B63,'М1'!B61,0))</f>
        <v>2616</v>
      </c>
      <c r="C33" s="87" t="str">
        <f>IF('М1'!E62='М1'!C61,'М1'!C63,IF('М1'!E62='М1'!C63,'М1'!C61,0))</f>
        <v>Ишметов Александр</v>
      </c>
      <c r="D33" s="220"/>
      <c r="E33" s="32"/>
      <c r="F33" s="32"/>
      <c r="G33" s="88">
        <v>51</v>
      </c>
      <c r="H33" s="221">
        <v>5469</v>
      </c>
      <c r="I33" s="222" t="s">
        <v>136</v>
      </c>
      <c r="J33" s="102"/>
      <c r="K33" s="32"/>
      <c r="L33" s="32"/>
      <c r="M33" s="93"/>
      <c r="N33" s="102"/>
      <c r="O33" s="33">
        <v>-60</v>
      </c>
      <c r="P33" s="217">
        <f>IF(P23=N15,N31,IF(P23=N31,N15,0))</f>
        <v>350</v>
      </c>
      <c r="Q33" s="87" t="str">
        <f>IF(Q23=O15,O31,IF(Q23=O31,O15,0))</f>
        <v>Максютов Азат</v>
      </c>
      <c r="R33" s="87"/>
      <c r="S33" s="87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88">
        <v>39</v>
      </c>
      <c r="D34" s="218">
        <v>2616</v>
      </c>
      <c r="E34" s="97" t="s">
        <v>77</v>
      </c>
      <c r="F34" s="46"/>
      <c r="G34" s="93"/>
      <c r="H34" s="66"/>
      <c r="I34" s="46"/>
      <c r="J34" s="46"/>
      <c r="K34" s="32"/>
      <c r="L34" s="32"/>
      <c r="M34" s="93"/>
      <c r="N34" s="102"/>
      <c r="O34" s="32"/>
      <c r="P34" s="32"/>
      <c r="Q34" s="69"/>
      <c r="R34" s="100" t="s">
        <v>25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217">
        <f>IF('М1'!D66='М1'!B65,'М1'!B67,IF('М1'!D66='М1'!B67,'М1'!B65,0))</f>
        <v>1852</v>
      </c>
      <c r="C35" s="91" t="str">
        <f>IF('М1'!E66='М1'!C65,'М1'!C67,IF('М1'!E66='М1'!C67,'М1'!C65,0))</f>
        <v>Гайнуллин Айдар</v>
      </c>
      <c r="D35" s="219"/>
      <c r="E35" s="88">
        <v>47</v>
      </c>
      <c r="F35" s="218">
        <v>4533</v>
      </c>
      <c r="G35" s="222" t="s">
        <v>120</v>
      </c>
      <c r="H35" s="66"/>
      <c r="I35" s="46"/>
      <c r="J35" s="46"/>
      <c r="K35" s="33">
        <v>-29</v>
      </c>
      <c r="L35" s="217">
        <f>IF('М1'!J20='М1'!H12,'М1'!H28,IF('М1'!J20='М1'!H28,'М1'!H12,0))</f>
        <v>4200</v>
      </c>
      <c r="M35" s="91" t="str">
        <f>IF('М1'!K20='М1'!I12,'М1'!I28,IF('М1'!K20='М1'!I28,'М1'!I12,0))</f>
        <v>Исмайлов Азамат</v>
      </c>
      <c r="N35" s="225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217">
        <f>IF('М1'!F8='М1'!D6,'М1'!D10,IF('М1'!F8='М1'!D10,'М1'!D6,0))</f>
        <v>4533</v>
      </c>
      <c r="E36" s="91" t="str">
        <f>IF('М1'!G8='М1'!E6,'М1'!E10,IF('М1'!G8='М1'!E10,'М1'!E6,0))</f>
        <v>Имашев Альфит</v>
      </c>
      <c r="F36" s="105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220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217">
        <f>IF(F7=D6,D8,IF(F7=D8,D6,0))</f>
        <v>5464</v>
      </c>
      <c r="C38" s="87" t="str">
        <f>IF(G7=E6,E8,IF(G7=E8,E6,0))</f>
        <v>Шебалин Алексей</v>
      </c>
      <c r="D38" s="220"/>
      <c r="E38" s="32"/>
      <c r="F38" s="32"/>
      <c r="G38" s="32"/>
      <c r="H38" s="33"/>
      <c r="I38" s="32"/>
      <c r="J38" s="32"/>
      <c r="K38" s="33">
        <v>-48</v>
      </c>
      <c r="L38" s="217">
        <f>IF(H9=F7,F11,IF(H9=F11,F7,0))</f>
        <v>3575</v>
      </c>
      <c r="M38" s="87" t="str">
        <f>IF(I9=G7,G11,IF(I9=G11,G7,0))</f>
        <v>Байрамалов Леонид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88">
        <v>71</v>
      </c>
      <c r="D39" s="221"/>
      <c r="E39" s="97"/>
      <c r="F39" s="46"/>
      <c r="G39" s="32"/>
      <c r="H39" s="66"/>
      <c r="I39" s="32"/>
      <c r="J39" s="32"/>
      <c r="K39" s="33"/>
      <c r="L39" s="33"/>
      <c r="M39" s="88">
        <v>67</v>
      </c>
      <c r="N39" s="221">
        <v>2452</v>
      </c>
      <c r="O39" s="97" t="s">
        <v>137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217">
        <f>IF(F11=D10,D12,IF(F11=D12,D10,0))</f>
        <v>4407</v>
      </c>
      <c r="C40" s="91" t="str">
        <f>IF(G11=E10,E12,IF(G11=E12,E10,0))</f>
        <v>Кузьмин Александр</v>
      </c>
      <c r="D40" s="226"/>
      <c r="E40" s="93"/>
      <c r="F40" s="46"/>
      <c r="G40" s="32"/>
      <c r="H40" s="32"/>
      <c r="I40" s="32"/>
      <c r="J40" s="32"/>
      <c r="K40" s="33">
        <v>-49</v>
      </c>
      <c r="L40" s="217">
        <f>IF(H17=F15,F19,IF(H17=F19,F15,0))</f>
        <v>2452</v>
      </c>
      <c r="M40" s="91" t="str">
        <f>IF(I17=G15,G19,IF(I17=G19,G15,0))</f>
        <v>Хабиров Марс</v>
      </c>
      <c r="N40" s="46"/>
      <c r="O40" s="93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227"/>
      <c r="E41" s="88">
        <v>75</v>
      </c>
      <c r="F41" s="221"/>
      <c r="G41" s="97"/>
      <c r="H41" s="46"/>
      <c r="I41" s="32"/>
      <c r="J41" s="32"/>
      <c r="K41" s="33"/>
      <c r="L41" s="33"/>
      <c r="M41" s="32"/>
      <c r="N41" s="32"/>
      <c r="O41" s="88">
        <v>69</v>
      </c>
      <c r="P41" s="221">
        <v>4533</v>
      </c>
      <c r="Q41" s="90" t="s">
        <v>120</v>
      </c>
      <c r="R41" s="90"/>
      <c r="S41" s="9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217">
        <f>IF(F15=D14,D16,IF(F15=D16,D14,0))</f>
        <v>3012</v>
      </c>
      <c r="C42" s="87" t="str">
        <f>IF(G15=E14,E16,IF(G15=E16,E14,0))</f>
        <v>Ганиева(соколова) Эльвира</v>
      </c>
      <c r="D42" s="220"/>
      <c r="E42" s="93"/>
      <c r="F42" s="99"/>
      <c r="G42" s="93"/>
      <c r="H42" s="46"/>
      <c r="I42" s="32"/>
      <c r="J42" s="32"/>
      <c r="K42" s="33">
        <v>-50</v>
      </c>
      <c r="L42" s="217">
        <f>IF(H25=F23,F27,IF(H25=F27,F23,0))</f>
        <v>5052</v>
      </c>
      <c r="M42" s="87" t="str">
        <f>IF(I25=G23,G27,IF(I25=G27,G23,0))</f>
        <v>Ишкарин Ильвир</v>
      </c>
      <c r="N42" s="36"/>
      <c r="O42" s="93"/>
      <c r="P42" s="46"/>
      <c r="Q42" s="67"/>
      <c r="R42" s="100" t="s">
        <v>34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88">
        <v>72</v>
      </c>
      <c r="D43" s="221"/>
      <c r="E43" s="222"/>
      <c r="F43" s="102"/>
      <c r="G43" s="93"/>
      <c r="H43" s="46"/>
      <c r="I43" s="32"/>
      <c r="J43" s="32"/>
      <c r="K43" s="33"/>
      <c r="L43" s="33"/>
      <c r="M43" s="88">
        <v>68</v>
      </c>
      <c r="N43" s="221">
        <v>4533</v>
      </c>
      <c r="O43" s="222" t="s">
        <v>120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217">
        <f>IF(F19=D18,D20,IF(F19=D20,D18,0))</f>
        <v>4556</v>
      </c>
      <c r="C44" s="91" t="str">
        <f>IF(G19=E18,E20,IF(G19=E20,E18,0))</f>
        <v>Хафизов Булат</v>
      </c>
      <c r="D44" s="226"/>
      <c r="E44" s="32"/>
      <c r="F44" s="32"/>
      <c r="G44" s="93"/>
      <c r="H44" s="46"/>
      <c r="I44" s="32"/>
      <c r="J44" s="32"/>
      <c r="K44" s="33">
        <v>-51</v>
      </c>
      <c r="L44" s="217">
        <f>IF(H33=F31,F35,IF(H33=F35,F31,0))</f>
        <v>4533</v>
      </c>
      <c r="M44" s="91" t="str">
        <f>IF(I33=G31,G35,IF(I33=G35,G31,0))</f>
        <v>Имашев Альфит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226"/>
      <c r="E45" s="32"/>
      <c r="F45" s="32"/>
      <c r="G45" s="88">
        <v>77</v>
      </c>
      <c r="H45" s="221"/>
      <c r="I45" s="97"/>
      <c r="J45" s="46"/>
      <c r="K45" s="33"/>
      <c r="L45" s="33"/>
      <c r="M45" s="32"/>
      <c r="N45" s="32"/>
      <c r="O45" s="33">
        <v>-69</v>
      </c>
      <c r="P45" s="217">
        <f>IF(P41=N39,N43,IF(P41=N43,N39,0))</f>
        <v>2452</v>
      </c>
      <c r="Q45" s="87" t="str">
        <f>IF(Q41=O39,O43,IF(Q41=O43,O39,0))</f>
        <v>Хабиров Марс</v>
      </c>
      <c r="R45" s="97"/>
      <c r="S45" s="97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217">
        <f>IF(F23=D22,D24,IF(F23=D24,D22,0))</f>
        <v>6256</v>
      </c>
      <c r="C46" s="87" t="str">
        <f>IF(G23=E22,E24,IF(G23=E24,E22,0))</f>
        <v>Гильманов Евгений</v>
      </c>
      <c r="D46" s="220"/>
      <c r="E46" s="32"/>
      <c r="F46" s="32"/>
      <c r="G46" s="93"/>
      <c r="H46" s="99"/>
      <c r="I46" s="68" t="s">
        <v>91</v>
      </c>
      <c r="J46" s="68"/>
      <c r="K46" s="32"/>
      <c r="L46" s="32"/>
      <c r="M46" s="33">
        <v>-67</v>
      </c>
      <c r="N46" s="217">
        <f>IF(N39=L38,L40,IF(N39=L40,L38,0))</f>
        <v>3575</v>
      </c>
      <c r="O46" s="87" t="str">
        <f>IF(O39=M38,M40,IF(O39=M40,M38,0))</f>
        <v>Байрамалов Леонид</v>
      </c>
      <c r="P46" s="36"/>
      <c r="Q46" s="69"/>
      <c r="R46" s="100" t="s">
        <v>36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88">
        <v>73</v>
      </c>
      <c r="D47" s="221"/>
      <c r="E47" s="97"/>
      <c r="F47" s="46"/>
      <c r="G47" s="93"/>
      <c r="H47" s="102"/>
      <c r="I47" s="32"/>
      <c r="J47" s="32"/>
      <c r="K47" s="32"/>
      <c r="L47" s="32"/>
      <c r="M47" s="33"/>
      <c r="N47" s="33"/>
      <c r="O47" s="88">
        <v>70</v>
      </c>
      <c r="P47" s="221">
        <v>5052</v>
      </c>
      <c r="Q47" s="97" t="s">
        <v>78</v>
      </c>
      <c r="R47" s="97"/>
      <c r="S47" s="97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217">
        <f>IF(F27=D26,D28,IF(F27=D28,D26,0))</f>
        <v>5904</v>
      </c>
      <c r="C48" s="91" t="str">
        <f>IF(G27=E26,E28,IF(G27=E28,E26,0))</f>
        <v>Асфандияров Роман</v>
      </c>
      <c r="D48" s="226"/>
      <c r="E48" s="93"/>
      <c r="F48" s="46"/>
      <c r="G48" s="93"/>
      <c r="H48" s="46"/>
      <c r="I48" s="32"/>
      <c r="J48" s="32"/>
      <c r="K48" s="32"/>
      <c r="L48" s="32"/>
      <c r="M48" s="33">
        <v>-68</v>
      </c>
      <c r="N48" s="217">
        <f>IF(N43=L42,L44,IF(N43=L44,L42,0))</f>
        <v>5052</v>
      </c>
      <c r="O48" s="91" t="str">
        <f>IF(O43=M42,M44,IF(O43=M44,M42,0))</f>
        <v>Ишкарин Ильвир</v>
      </c>
      <c r="P48" s="46"/>
      <c r="Q48" s="69"/>
      <c r="R48" s="100" t="s">
        <v>35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227"/>
      <c r="E49" s="88">
        <v>76</v>
      </c>
      <c r="F49" s="221"/>
      <c r="G49" s="222"/>
      <c r="H49" s="46"/>
      <c r="I49" s="32"/>
      <c r="J49" s="32"/>
      <c r="K49" s="32"/>
      <c r="L49" s="32"/>
      <c r="M49" s="32"/>
      <c r="N49" s="32"/>
      <c r="O49" s="33">
        <v>-70</v>
      </c>
      <c r="P49" s="217">
        <f>IF(P47=N46,N48,IF(P47=N48,N46,0))</f>
        <v>3575</v>
      </c>
      <c r="Q49" s="87" t="str">
        <f>IF(Q47=O46,O48,IF(Q47=O48,O46,0))</f>
        <v>Байрамалов Леонид</v>
      </c>
      <c r="R49" s="97"/>
      <c r="S49" s="97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217">
        <f>IF(F31=D30,D32,IF(F31=D32,D30,0))</f>
        <v>5228</v>
      </c>
      <c r="C50" s="87" t="str">
        <f>IF(G31=E30,E32,IF(G31=E32,E30,0))</f>
        <v>Раянов Айрат</v>
      </c>
      <c r="D50" s="220"/>
      <c r="E50" s="93"/>
      <c r="F50" s="99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100" t="s">
        <v>37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88">
        <v>74</v>
      </c>
      <c r="D51" s="221"/>
      <c r="E51" s="222"/>
      <c r="F51" s="102"/>
      <c r="G51" s="33">
        <v>-77</v>
      </c>
      <c r="H51" s="217">
        <f>IF(H45=F41,F49,IF(H45=F49,F41,0))</f>
        <v>0</v>
      </c>
      <c r="I51" s="87">
        <f>IF(I45=G41,G49,IF(I45=G49,G41,0))</f>
        <v>0</v>
      </c>
      <c r="J51" s="36"/>
      <c r="K51" s="33">
        <v>-71</v>
      </c>
      <c r="L51" s="217">
        <f>IF(D39=B38,B40,IF(D39=B40,B38,0))</f>
        <v>0</v>
      </c>
      <c r="M51" s="87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217">
        <f>IF(F35=D34,D36,IF(F35=D36,D34,0))</f>
        <v>2616</v>
      </c>
      <c r="C52" s="91" t="str">
        <f>IF(G35=E34,E36,IF(G35=E36,E34,0))</f>
        <v>Ишметов Александр</v>
      </c>
      <c r="D52" s="226"/>
      <c r="E52" s="32"/>
      <c r="F52" s="32"/>
      <c r="G52" s="32"/>
      <c r="H52" s="32"/>
      <c r="I52" s="68" t="s">
        <v>92</v>
      </c>
      <c r="J52" s="68"/>
      <c r="K52" s="33"/>
      <c r="L52" s="33"/>
      <c r="M52" s="88">
        <v>79</v>
      </c>
      <c r="N52" s="221"/>
      <c r="O52" s="97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227"/>
      <c r="E53" s="33">
        <v>-75</v>
      </c>
      <c r="F53" s="217">
        <f>IF(F41=D39,D43,IF(F41=D43,D39,0))</f>
        <v>0</v>
      </c>
      <c r="G53" s="87">
        <f>IF(G41=E39,E43,IF(G41=E43,E39,0))</f>
        <v>0</v>
      </c>
      <c r="H53" s="36"/>
      <c r="I53" s="69"/>
      <c r="J53" s="69"/>
      <c r="K53" s="33">
        <v>-72</v>
      </c>
      <c r="L53" s="217">
        <f>IF(D43=B42,B44,IF(D43=B44,B42,0))</f>
        <v>0</v>
      </c>
      <c r="M53" s="91">
        <f>IF(E43=C42,C44,IF(E43=C44,C42,0))</f>
        <v>0</v>
      </c>
      <c r="N53" s="46"/>
      <c r="O53" s="93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227"/>
      <c r="E54" s="33"/>
      <c r="F54" s="33"/>
      <c r="G54" s="88">
        <v>78</v>
      </c>
      <c r="H54" s="221"/>
      <c r="I54" s="97"/>
      <c r="J54" s="46"/>
      <c r="K54" s="33"/>
      <c r="L54" s="33"/>
      <c r="M54" s="32"/>
      <c r="N54" s="32"/>
      <c r="O54" s="88">
        <v>81</v>
      </c>
      <c r="P54" s="221"/>
      <c r="Q54" s="90"/>
      <c r="R54" s="90"/>
      <c r="S54" s="9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227"/>
      <c r="E55" s="33">
        <v>-76</v>
      </c>
      <c r="F55" s="217">
        <f>IF(F49=D47,D51,IF(F49=D51,D47,0))</f>
        <v>0</v>
      </c>
      <c r="G55" s="91">
        <f>IF(G49=E47,E51,IF(G49=E51,E47,0))</f>
        <v>0</v>
      </c>
      <c r="H55" s="46"/>
      <c r="I55" s="68" t="s">
        <v>93</v>
      </c>
      <c r="J55" s="68"/>
      <c r="K55" s="33">
        <v>-73</v>
      </c>
      <c r="L55" s="217">
        <f>IF(D47=B46,B48,IF(D47=B48,B46,0))</f>
        <v>0</v>
      </c>
      <c r="M55" s="87">
        <f>IF(E47=C46,C48,IF(E47=C48,C46,0))</f>
        <v>0</v>
      </c>
      <c r="N55" s="36"/>
      <c r="O55" s="93"/>
      <c r="P55" s="46"/>
      <c r="Q55" s="67"/>
      <c r="R55" s="100" t="s">
        <v>94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227"/>
      <c r="E56" s="32"/>
      <c r="F56" s="32"/>
      <c r="G56" s="33">
        <v>-78</v>
      </c>
      <c r="H56" s="217">
        <f>IF(H54=F53,F55,IF(H54=F55,F53,0))</f>
        <v>0</v>
      </c>
      <c r="I56" s="87">
        <f>IF(I54=G53,G55,IF(I54=G55,G53,0))</f>
        <v>0</v>
      </c>
      <c r="J56" s="36"/>
      <c r="K56" s="33"/>
      <c r="L56" s="33"/>
      <c r="M56" s="88">
        <v>80</v>
      </c>
      <c r="N56" s="221"/>
      <c r="O56" s="222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217">
        <f>IF(D6=B5,B7,IF(D6=B7,B5,0))</f>
        <v>0</v>
      </c>
      <c r="C57" s="87" t="str">
        <f>IF(E6=C5,C7,IF(E6=C7,C5,0))</f>
        <v>_</v>
      </c>
      <c r="D57" s="220"/>
      <c r="E57" s="46"/>
      <c r="F57" s="46"/>
      <c r="G57" s="32"/>
      <c r="H57" s="32"/>
      <c r="I57" s="68" t="s">
        <v>95</v>
      </c>
      <c r="J57" s="68"/>
      <c r="K57" s="33">
        <v>-74</v>
      </c>
      <c r="L57" s="217">
        <f>IF(D51=B50,B52,IF(D51=B52,B50,0))</f>
        <v>0</v>
      </c>
      <c r="M57" s="91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88">
        <v>83</v>
      </c>
      <c r="D58" s="221"/>
      <c r="E58" s="97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217">
        <f>IF(P54=N52,N56,IF(P54=N56,N52,0))</f>
        <v>0</v>
      </c>
      <c r="Q58" s="87">
        <f>IF(Q54=O52,O56,IF(Q54=O56,O52,0))</f>
        <v>0</v>
      </c>
      <c r="R58" s="97"/>
      <c r="S58" s="97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217">
        <f>IF(D10=B9,B11,IF(D10=B11,B9,0))</f>
        <v>5225</v>
      </c>
      <c r="C59" s="91" t="str">
        <f>IF(E10=C9,C11,IF(E10=C11,C9,0))</f>
        <v>Яровиков Даниил</v>
      </c>
      <c r="D59" s="228"/>
      <c r="E59" s="93"/>
      <c r="F59" s="46"/>
      <c r="G59" s="32"/>
      <c r="H59" s="32"/>
      <c r="I59" s="32"/>
      <c r="J59" s="32"/>
      <c r="K59" s="32"/>
      <c r="L59" s="32"/>
      <c r="M59" s="33">
        <v>-79</v>
      </c>
      <c r="N59" s="217">
        <f>IF(N52=L51,L53,IF(N52=L53,L51,0))</f>
        <v>0</v>
      </c>
      <c r="O59" s="87">
        <f>IF(O52=M51,M53,IF(O52=M53,M51,0))</f>
        <v>0</v>
      </c>
      <c r="P59" s="36"/>
      <c r="Q59" s="69"/>
      <c r="R59" s="100" t="s">
        <v>96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226"/>
      <c r="E60" s="88">
        <v>87</v>
      </c>
      <c r="F60" s="221"/>
      <c r="G60" s="97"/>
      <c r="H60" s="46"/>
      <c r="I60" s="32"/>
      <c r="J60" s="32"/>
      <c r="K60" s="32"/>
      <c r="L60" s="32"/>
      <c r="M60" s="33"/>
      <c r="N60" s="33"/>
      <c r="O60" s="88">
        <v>82</v>
      </c>
      <c r="P60" s="221"/>
      <c r="Q60" s="97"/>
      <c r="R60" s="97"/>
      <c r="S60" s="97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217">
        <f>IF(D14=B13,B15,IF(D14=B15,B13,0))</f>
        <v>1380</v>
      </c>
      <c r="C61" s="87" t="str">
        <f>IF(E14=C13,C15,IF(E14=C15,C13,0))</f>
        <v>Алмаев Раис</v>
      </c>
      <c r="D61" s="220"/>
      <c r="E61" s="93"/>
      <c r="F61" s="229"/>
      <c r="G61" s="93"/>
      <c r="H61" s="46"/>
      <c r="I61" s="32"/>
      <c r="J61" s="32"/>
      <c r="K61" s="32"/>
      <c r="L61" s="32"/>
      <c r="M61" s="33">
        <v>-80</v>
      </c>
      <c r="N61" s="217">
        <f>IF(N56=L55,L57,IF(N56=L57,L55,0))</f>
        <v>0</v>
      </c>
      <c r="O61" s="91">
        <f>IF(O56=M55,M57,IF(O56=M57,M55,0))</f>
        <v>0</v>
      </c>
      <c r="P61" s="36"/>
      <c r="Q61" s="69"/>
      <c r="R61" s="100" t="s">
        <v>97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88">
        <v>84</v>
      </c>
      <c r="D62" s="221"/>
      <c r="E62" s="222"/>
      <c r="F62" s="46"/>
      <c r="G62" s="93"/>
      <c r="H62" s="46"/>
      <c r="I62" s="32"/>
      <c r="J62" s="32"/>
      <c r="K62" s="32"/>
      <c r="L62" s="32"/>
      <c r="M62" s="32"/>
      <c r="N62" s="32"/>
      <c r="O62" s="33">
        <v>-82</v>
      </c>
      <c r="P62" s="217">
        <f>IF(P60=N59,N61,IF(P60=N61,N59,0))</f>
        <v>0</v>
      </c>
      <c r="Q62" s="87">
        <f>IF(Q60=O59,O61,IF(Q60=O61,O59,0))</f>
        <v>0</v>
      </c>
      <c r="R62" s="97"/>
      <c r="S62" s="97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217">
        <f>IF(D18=B17,B19,IF(D18=B19,B17,0))</f>
        <v>5235</v>
      </c>
      <c r="C63" s="91" t="str">
        <f>IF(E18=C17,C19,IF(E18=C19,C17,0))</f>
        <v>Петухова Надежда</v>
      </c>
      <c r="D63" s="220"/>
      <c r="E63" s="32"/>
      <c r="F63" s="46"/>
      <c r="G63" s="93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100" t="s">
        <v>98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226"/>
      <c r="E64" s="32"/>
      <c r="F64" s="46"/>
      <c r="G64" s="88">
        <v>89</v>
      </c>
      <c r="H64" s="221"/>
      <c r="I64" s="97"/>
      <c r="J64" s="46"/>
      <c r="K64" s="33">
        <v>-83</v>
      </c>
      <c r="L64" s="217">
        <f>IF(D58=B57,B59,IF(D58=B59,B57,0))</f>
        <v>5225</v>
      </c>
      <c r="M64" s="87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217">
        <f>IF(D22=B21,B23,IF(D22=B23,B21,0))</f>
        <v>3946</v>
      </c>
      <c r="C65" s="87" t="str">
        <f>IF(E22=C21,C23,IF(E22=C23,C21,0))</f>
        <v>Бочаров Артем</v>
      </c>
      <c r="D65" s="220"/>
      <c r="E65" s="32"/>
      <c r="F65" s="46"/>
      <c r="G65" s="93"/>
      <c r="H65" s="46"/>
      <c r="I65" s="68" t="s">
        <v>99</v>
      </c>
      <c r="J65" s="68"/>
      <c r="K65" s="33"/>
      <c r="L65" s="33"/>
      <c r="M65" s="88">
        <v>91</v>
      </c>
      <c r="N65" s="221"/>
      <c r="O65" s="97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88">
        <v>85</v>
      </c>
      <c r="D66" s="221"/>
      <c r="E66" s="97"/>
      <c r="F66" s="46"/>
      <c r="G66" s="93"/>
      <c r="H66" s="46"/>
      <c r="I66" s="32"/>
      <c r="J66" s="32"/>
      <c r="K66" s="33">
        <v>-84</v>
      </c>
      <c r="L66" s="217">
        <f>IF(D62=B61,B63,IF(D62=B63,B61,0))</f>
        <v>0</v>
      </c>
      <c r="M66" s="91">
        <f>IF(E62=C61,C63,IF(E62=C63,C61,0))</f>
        <v>0</v>
      </c>
      <c r="N66" s="230"/>
      <c r="O66" s="93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217">
        <f>IF(D26=B25,B27,IF(D26=B27,B25,0))</f>
        <v>466</v>
      </c>
      <c r="C67" s="91" t="str">
        <f>IF(E26=C25,C27,IF(E26=C27,C25,0))</f>
        <v>Семенов Юрий</v>
      </c>
      <c r="D67" s="220"/>
      <c r="E67" s="93"/>
      <c r="F67" s="46"/>
      <c r="G67" s="93"/>
      <c r="H67" s="46"/>
      <c r="I67" s="32"/>
      <c r="J67" s="32"/>
      <c r="K67" s="33"/>
      <c r="L67" s="33"/>
      <c r="M67" s="32"/>
      <c r="N67" s="32"/>
      <c r="O67" s="88">
        <v>93</v>
      </c>
      <c r="P67" s="221"/>
      <c r="Q67" s="90"/>
      <c r="R67" s="90"/>
      <c r="S67" s="9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227"/>
      <c r="E68" s="88">
        <v>88</v>
      </c>
      <c r="F68" s="221"/>
      <c r="G68" s="222"/>
      <c r="H68" s="46"/>
      <c r="I68" s="32"/>
      <c r="J68" s="32"/>
      <c r="K68" s="33">
        <v>-85</v>
      </c>
      <c r="L68" s="217">
        <f>IF(D66=B65,B67,IF(D66=B67,B65,0))</f>
        <v>0</v>
      </c>
      <c r="M68" s="87">
        <f>IF(E66=C65,C67,IF(E66=C67,C65,0))</f>
        <v>0</v>
      </c>
      <c r="N68" s="36"/>
      <c r="O68" s="93"/>
      <c r="P68" s="46"/>
      <c r="Q68" s="67"/>
      <c r="R68" s="100" t="s">
        <v>100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217">
        <f>IF(D30=B29,B31,IF(D30=B31,B29,0))</f>
        <v>5397</v>
      </c>
      <c r="C69" s="87" t="str">
        <f>IF(E30=C29,C31,IF(E30=C31,C29,0))</f>
        <v>Кривоносов Роман</v>
      </c>
      <c r="D69" s="220"/>
      <c r="E69" s="93"/>
      <c r="F69" s="46"/>
      <c r="G69" s="32"/>
      <c r="H69" s="32"/>
      <c r="I69" s="32"/>
      <c r="J69" s="32"/>
      <c r="K69" s="33"/>
      <c r="L69" s="33"/>
      <c r="M69" s="88">
        <v>92</v>
      </c>
      <c r="N69" s="221"/>
      <c r="O69" s="222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88">
        <v>86</v>
      </c>
      <c r="D70" s="221"/>
      <c r="E70" s="222"/>
      <c r="F70" s="46"/>
      <c r="G70" s="33">
        <v>-89</v>
      </c>
      <c r="H70" s="217">
        <f>IF(H64=F60,F68,IF(H64=F68,F60,0))</f>
        <v>0</v>
      </c>
      <c r="I70" s="87">
        <f>IF(I64=G60,G68,IF(I64=G68,G60,0))</f>
        <v>0</v>
      </c>
      <c r="J70" s="36"/>
      <c r="K70" s="33">
        <v>-86</v>
      </c>
      <c r="L70" s="217">
        <f>IF(D70=B69,B71,IF(D70=B71,B69,0))</f>
        <v>0</v>
      </c>
      <c r="M70" s="91">
        <f>IF(E70=C69,C71,IF(E70=C71,C69,0))</f>
        <v>0</v>
      </c>
      <c r="N70" s="230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217">
        <f>IF(D34=B33,B35,IF(D34=B35,B33,0))</f>
        <v>1852</v>
      </c>
      <c r="C71" s="91" t="str">
        <f>IF(E34=C33,C35,IF(E34=C35,C33,0))</f>
        <v>Гайнуллин Айдар</v>
      </c>
      <c r="D71" s="220"/>
      <c r="E71" s="32"/>
      <c r="F71" s="32"/>
      <c r="G71" s="32"/>
      <c r="H71" s="32"/>
      <c r="I71" s="68" t="s">
        <v>101</v>
      </c>
      <c r="J71" s="68"/>
      <c r="K71" s="32"/>
      <c r="L71" s="32"/>
      <c r="M71" s="32"/>
      <c r="N71" s="32"/>
      <c r="O71" s="33">
        <v>-93</v>
      </c>
      <c r="P71" s="217">
        <f>IF(P67=N65,N69,IF(P67=N69,N65,0))</f>
        <v>0</v>
      </c>
      <c r="Q71" s="87">
        <f>IF(Q67=O65,O69,IF(Q67=O69,O65,0))</f>
        <v>0</v>
      </c>
      <c r="R71" s="97"/>
      <c r="S71" s="97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227"/>
      <c r="E72" s="33">
        <v>-87</v>
      </c>
      <c r="F72" s="217">
        <f>IF(F60=D58,D62,IF(F60=D62,D58,0))</f>
        <v>0</v>
      </c>
      <c r="G72" s="87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217">
        <f>IF(N65=L64,L66,IF(N65=L66,L64,0))</f>
        <v>5225</v>
      </c>
      <c r="O72" s="87">
        <f>IF(O65=M64,M66,IF(O65=M66,M64,0))</f>
        <v>0</v>
      </c>
      <c r="P72" s="36"/>
      <c r="Q72" s="69"/>
      <c r="R72" s="100" t="s">
        <v>102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227"/>
      <c r="E73" s="33"/>
      <c r="F73" s="33"/>
      <c r="G73" s="88">
        <v>90</v>
      </c>
      <c r="H73" s="221"/>
      <c r="I73" s="97"/>
      <c r="J73" s="46"/>
      <c r="K73" s="32"/>
      <c r="L73" s="32"/>
      <c r="M73" s="33"/>
      <c r="N73" s="33"/>
      <c r="O73" s="88">
        <v>94</v>
      </c>
      <c r="P73" s="221"/>
      <c r="Q73" s="97"/>
      <c r="R73" s="97"/>
      <c r="S73" s="97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227"/>
      <c r="E74" s="33">
        <v>-88</v>
      </c>
      <c r="F74" s="217">
        <f>IF(F68=D66,D70,IF(F68=D70,D66,0))</f>
        <v>0</v>
      </c>
      <c r="G74" s="91">
        <f>IF(G68=E66,E70,IF(G68=E70,E66,0))</f>
        <v>0</v>
      </c>
      <c r="H74" s="36"/>
      <c r="I74" s="68" t="s">
        <v>103</v>
      </c>
      <c r="J74" s="68"/>
      <c r="K74" s="32"/>
      <c r="L74" s="32"/>
      <c r="M74" s="33">
        <v>-92</v>
      </c>
      <c r="N74" s="217">
        <f>IF(N69=L68,L70,IF(N69=L70,L68,0))</f>
        <v>0</v>
      </c>
      <c r="O74" s="91">
        <f>IF(O69=M68,M70,IF(O69=M70,M68,0))</f>
        <v>0</v>
      </c>
      <c r="P74" s="36"/>
      <c r="Q74" s="69"/>
      <c r="R74" s="100" t="s">
        <v>104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217">
        <f>IF(H73=F72,F74,IF(H73=F74,F72,0))</f>
        <v>0</v>
      </c>
      <c r="I75" s="87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217">
        <f>IF(P73=N72,N74,IF(P73=N74,N72,0))</f>
        <v>5225</v>
      </c>
      <c r="Q75" s="87">
        <f>IF(Q73=O72,O74,IF(Q73=O74,O72,0))</f>
        <v>0</v>
      </c>
      <c r="R75" s="97"/>
      <c r="S75" s="97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105</v>
      </c>
      <c r="J76" s="68"/>
      <c r="K76" s="32"/>
      <c r="L76" s="32"/>
      <c r="M76" s="46"/>
      <c r="N76" s="46"/>
      <c r="O76" s="32"/>
      <c r="P76" s="32"/>
      <c r="Q76" s="69"/>
      <c r="R76" s="100" t="s">
        <v>106</v>
      </c>
      <c r="S76" s="100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8">
      <selection activeCell="A122" sqref="A12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12" t="s">
        <v>40</v>
      </c>
      <c r="E1" s="113"/>
    </row>
    <row r="2" spans="1:5" ht="12.75">
      <c r="A2" s="114">
        <v>71</v>
      </c>
      <c r="B2" s="231">
        <f>'М2'!D39</f>
        <v>0</v>
      </c>
      <c r="C2" s="116">
        <f>'М2'!E39</f>
        <v>0</v>
      </c>
      <c r="D2" s="117">
        <f>'М2'!M51</f>
        <v>0</v>
      </c>
      <c r="E2" s="232">
        <f>'М2'!L51</f>
        <v>0</v>
      </c>
    </row>
    <row r="3" spans="1:5" ht="12.75">
      <c r="A3" s="114">
        <v>72</v>
      </c>
      <c r="B3" s="231">
        <f>'М2'!D43</f>
        <v>0</v>
      </c>
      <c r="C3" s="116">
        <f>'М2'!E43</f>
        <v>0</v>
      </c>
      <c r="D3" s="117">
        <f>'М2'!M53</f>
        <v>0</v>
      </c>
      <c r="E3" s="232">
        <f>'М2'!L53</f>
        <v>0</v>
      </c>
    </row>
    <row r="4" spans="1:5" ht="12.75">
      <c r="A4" s="114">
        <v>73</v>
      </c>
      <c r="B4" s="231">
        <f>'М2'!D47</f>
        <v>0</v>
      </c>
      <c r="C4" s="116">
        <f>'М2'!E47</f>
        <v>0</v>
      </c>
      <c r="D4" s="117">
        <f>'М2'!M55</f>
        <v>0</v>
      </c>
      <c r="E4" s="232">
        <f>'М2'!L55</f>
        <v>0</v>
      </c>
    </row>
    <row r="5" spans="1:5" ht="12.75">
      <c r="A5" s="114">
        <v>74</v>
      </c>
      <c r="B5" s="231">
        <f>'М2'!D51</f>
        <v>0</v>
      </c>
      <c r="C5" s="116">
        <f>'М2'!E51</f>
        <v>0</v>
      </c>
      <c r="D5" s="117">
        <f>'М2'!M57</f>
        <v>0</v>
      </c>
      <c r="E5" s="232">
        <f>'М2'!L57</f>
        <v>0</v>
      </c>
    </row>
    <row r="6" spans="1:5" ht="12.75">
      <c r="A6" s="114">
        <v>75</v>
      </c>
      <c r="B6" s="231">
        <f>'М2'!F41</f>
        <v>0</v>
      </c>
      <c r="C6" s="116">
        <f>'М2'!G41</f>
        <v>0</v>
      </c>
      <c r="D6" s="117">
        <f>'М2'!G53</f>
        <v>0</v>
      </c>
      <c r="E6" s="232">
        <f>'М2'!F53</f>
        <v>0</v>
      </c>
    </row>
    <row r="7" spans="1:5" ht="12.75">
      <c r="A7" s="114">
        <v>76</v>
      </c>
      <c r="B7" s="231">
        <f>'М2'!F49</f>
        <v>0</v>
      </c>
      <c r="C7" s="116">
        <f>'М2'!G49</f>
        <v>0</v>
      </c>
      <c r="D7" s="117">
        <f>'М2'!G55</f>
        <v>0</v>
      </c>
      <c r="E7" s="232">
        <f>'М2'!F55</f>
        <v>0</v>
      </c>
    </row>
    <row r="8" spans="1:5" ht="12.75">
      <c r="A8" s="114">
        <v>77</v>
      </c>
      <c r="B8" s="231">
        <f>'М2'!H45</f>
        <v>0</v>
      </c>
      <c r="C8" s="116">
        <f>'М2'!I45</f>
        <v>0</v>
      </c>
      <c r="D8" s="117">
        <f>'М2'!I51</f>
        <v>0</v>
      </c>
      <c r="E8" s="232">
        <f>'М2'!H51</f>
        <v>0</v>
      </c>
    </row>
    <row r="9" spans="1:5" ht="12.75">
      <c r="A9" s="114">
        <v>78</v>
      </c>
      <c r="B9" s="231">
        <f>'М2'!H54</f>
        <v>0</v>
      </c>
      <c r="C9" s="116">
        <f>'М2'!I54</f>
        <v>0</v>
      </c>
      <c r="D9" s="117">
        <f>'М2'!I56</f>
        <v>0</v>
      </c>
      <c r="E9" s="232">
        <f>'М2'!H56</f>
        <v>0</v>
      </c>
    </row>
    <row r="10" spans="1:5" ht="12.75">
      <c r="A10" s="114">
        <v>79</v>
      </c>
      <c r="B10" s="231">
        <f>'М2'!N52</f>
        <v>0</v>
      </c>
      <c r="C10" s="116">
        <f>'М2'!O52</f>
        <v>0</v>
      </c>
      <c r="D10" s="117">
        <f>'М2'!O59</f>
        <v>0</v>
      </c>
      <c r="E10" s="232">
        <f>'М2'!N59</f>
        <v>0</v>
      </c>
    </row>
    <row r="11" spans="1:5" ht="12.75">
      <c r="A11" s="114">
        <v>80</v>
      </c>
      <c r="B11" s="231">
        <f>'М2'!N56</f>
        <v>0</v>
      </c>
      <c r="C11" s="116">
        <f>'М2'!O56</f>
        <v>0</v>
      </c>
      <c r="D11" s="117">
        <f>'М2'!O61</f>
        <v>0</v>
      </c>
      <c r="E11" s="232">
        <f>'М2'!N61</f>
        <v>0</v>
      </c>
    </row>
    <row r="12" spans="1:5" ht="12.75">
      <c r="A12" s="114">
        <v>81</v>
      </c>
      <c r="B12" s="231">
        <f>'М2'!P54</f>
        <v>0</v>
      </c>
      <c r="C12" s="116">
        <f>'М2'!Q54</f>
        <v>0</v>
      </c>
      <c r="D12" s="117">
        <f>'М2'!Q58</f>
        <v>0</v>
      </c>
      <c r="E12" s="232">
        <f>'М2'!P58</f>
        <v>0</v>
      </c>
    </row>
    <row r="13" spans="1:5" ht="12.75">
      <c r="A13" s="114">
        <v>82</v>
      </c>
      <c r="B13" s="231">
        <f>'М2'!P60</f>
        <v>0</v>
      </c>
      <c r="C13" s="116">
        <f>'М2'!Q60</f>
        <v>0</v>
      </c>
      <c r="D13" s="117">
        <f>'М2'!Q62</f>
        <v>0</v>
      </c>
      <c r="E13" s="232">
        <f>'М2'!P62</f>
        <v>0</v>
      </c>
    </row>
    <row r="14" spans="1:5" ht="12.75">
      <c r="A14" s="114">
        <v>83</v>
      </c>
      <c r="B14" s="231">
        <f>'М2'!D58</f>
        <v>0</v>
      </c>
      <c r="C14" s="116">
        <f>'М2'!E58</f>
        <v>0</v>
      </c>
      <c r="D14" s="117">
        <f>'М2'!M64</f>
        <v>0</v>
      </c>
      <c r="E14" s="232">
        <f>'М2'!L64</f>
        <v>5225</v>
      </c>
    </row>
    <row r="15" spans="1:5" ht="12.75">
      <c r="A15" s="114">
        <v>84</v>
      </c>
      <c r="B15" s="231">
        <f>'М2'!D62</f>
        <v>0</v>
      </c>
      <c r="C15" s="116">
        <f>'М2'!E62</f>
        <v>0</v>
      </c>
      <c r="D15" s="117">
        <f>'М2'!M66</f>
        <v>0</v>
      </c>
      <c r="E15" s="232">
        <f>'М2'!L66</f>
        <v>0</v>
      </c>
    </row>
    <row r="16" spans="1:5" ht="12.75">
      <c r="A16" s="114">
        <v>85</v>
      </c>
      <c r="B16" s="231">
        <f>'М2'!D66</f>
        <v>0</v>
      </c>
      <c r="C16" s="116">
        <f>'М2'!E66</f>
        <v>0</v>
      </c>
      <c r="D16" s="117">
        <f>'М2'!M68</f>
        <v>0</v>
      </c>
      <c r="E16" s="232">
        <f>'М2'!L68</f>
        <v>0</v>
      </c>
    </row>
    <row r="17" spans="1:5" ht="12.75">
      <c r="A17" s="114">
        <v>86</v>
      </c>
      <c r="B17" s="231">
        <f>'М2'!D70</f>
        <v>0</v>
      </c>
      <c r="C17" s="116">
        <f>'М2'!E70</f>
        <v>0</v>
      </c>
      <c r="D17" s="117">
        <f>'М2'!M70</f>
        <v>0</v>
      </c>
      <c r="E17" s="232">
        <f>'М2'!L70</f>
        <v>0</v>
      </c>
    </row>
    <row r="18" spans="1:5" ht="12.75">
      <c r="A18" s="114">
        <v>87</v>
      </c>
      <c r="B18" s="231">
        <f>'М2'!F60</f>
        <v>0</v>
      </c>
      <c r="C18" s="116">
        <f>'М2'!G60</f>
        <v>0</v>
      </c>
      <c r="D18" s="117">
        <f>'М2'!G72</f>
        <v>0</v>
      </c>
      <c r="E18" s="232">
        <f>'М2'!F72</f>
        <v>0</v>
      </c>
    </row>
    <row r="19" spans="1:5" ht="12.75">
      <c r="A19" s="114">
        <v>88</v>
      </c>
      <c r="B19" s="231">
        <f>'М2'!F68</f>
        <v>0</v>
      </c>
      <c r="C19" s="116">
        <f>'М2'!G68</f>
        <v>0</v>
      </c>
      <c r="D19" s="117">
        <f>'М2'!G74</f>
        <v>0</v>
      </c>
      <c r="E19" s="232">
        <f>'М2'!F74</f>
        <v>0</v>
      </c>
    </row>
    <row r="20" spans="1:5" ht="12.75">
      <c r="A20" s="114">
        <v>89</v>
      </c>
      <c r="B20" s="231">
        <f>'М2'!H64</f>
        <v>0</v>
      </c>
      <c r="C20" s="116">
        <f>'М2'!I64</f>
        <v>0</v>
      </c>
      <c r="D20" s="117">
        <f>'М2'!I70</f>
        <v>0</v>
      </c>
      <c r="E20" s="232">
        <f>'М2'!H70</f>
        <v>0</v>
      </c>
    </row>
    <row r="21" spans="1:5" ht="12.75">
      <c r="A21" s="114">
        <v>90</v>
      </c>
      <c r="B21" s="231">
        <f>'М2'!H73</f>
        <v>0</v>
      </c>
      <c r="C21" s="116">
        <f>'М2'!I73</f>
        <v>0</v>
      </c>
      <c r="D21" s="117">
        <f>'М2'!I75</f>
        <v>0</v>
      </c>
      <c r="E21" s="232">
        <f>'М2'!H75</f>
        <v>0</v>
      </c>
    </row>
    <row r="22" spans="1:5" ht="12.75">
      <c r="A22" s="114">
        <v>91</v>
      </c>
      <c r="B22" s="231">
        <f>'М2'!N65</f>
        <v>0</v>
      </c>
      <c r="C22" s="116">
        <f>'М2'!O65</f>
        <v>0</v>
      </c>
      <c r="D22" s="117">
        <f>'М2'!O72</f>
        <v>0</v>
      </c>
      <c r="E22" s="232">
        <f>'М2'!N72</f>
        <v>5225</v>
      </c>
    </row>
    <row r="23" spans="1:5" ht="12.75">
      <c r="A23" s="114">
        <v>92</v>
      </c>
      <c r="B23" s="231">
        <f>'М2'!N69</f>
        <v>0</v>
      </c>
      <c r="C23" s="116">
        <f>'М2'!O69</f>
        <v>0</v>
      </c>
      <c r="D23" s="117">
        <f>'М2'!O74</f>
        <v>0</v>
      </c>
      <c r="E23" s="232">
        <f>'М2'!N74</f>
        <v>0</v>
      </c>
    </row>
    <row r="24" spans="1:5" ht="12.75">
      <c r="A24" s="114">
        <v>93</v>
      </c>
      <c r="B24" s="231">
        <f>'М2'!P67</f>
        <v>0</v>
      </c>
      <c r="C24" s="116">
        <f>'М2'!Q67</f>
        <v>0</v>
      </c>
      <c r="D24" s="117">
        <f>'М2'!Q71</f>
        <v>0</v>
      </c>
      <c r="E24" s="232">
        <f>'М2'!P71</f>
        <v>0</v>
      </c>
    </row>
    <row r="25" spans="1:5" ht="12.75">
      <c r="A25" s="114">
        <v>94</v>
      </c>
      <c r="B25" s="231">
        <f>'М2'!P73</f>
        <v>0</v>
      </c>
      <c r="C25" s="116">
        <f>'М2'!Q73</f>
        <v>0</v>
      </c>
      <c r="D25" s="117">
        <f>'М2'!Q75</f>
        <v>0</v>
      </c>
      <c r="E25" s="232">
        <f>'М2'!P75</f>
        <v>5225</v>
      </c>
    </row>
    <row r="26" spans="1:5" ht="12.75">
      <c r="A26" s="114">
        <v>1</v>
      </c>
      <c r="B26" s="231">
        <f>'М1'!D6</f>
        <v>5587</v>
      </c>
      <c r="C26" s="116" t="str">
        <f>'М1'!E6</f>
        <v>Чмелев Родион</v>
      </c>
      <c r="D26" s="117" t="str">
        <f>'М2'!C5</f>
        <v>_</v>
      </c>
      <c r="E26" s="232">
        <f>'М2'!B5</f>
        <v>0</v>
      </c>
    </row>
    <row r="27" spans="1:5" ht="12.75">
      <c r="A27" s="114">
        <v>32</v>
      </c>
      <c r="B27" s="231">
        <f>'М2'!D6</f>
        <v>5464</v>
      </c>
      <c r="C27" s="116" t="str">
        <f>'М2'!E6</f>
        <v>Шебалин Алексей</v>
      </c>
      <c r="D27" s="117" t="str">
        <f>'М2'!C57</f>
        <v>_</v>
      </c>
      <c r="E27" s="232">
        <f>'М2'!B57</f>
        <v>0</v>
      </c>
    </row>
    <row r="28" spans="1:5" ht="12.75">
      <c r="A28" s="114">
        <v>28</v>
      </c>
      <c r="B28" s="231">
        <f>'М1'!H60</f>
        <v>100</v>
      </c>
      <c r="C28" s="116" t="str">
        <f>'М1'!I60</f>
        <v>Аббасов Рустамхон</v>
      </c>
      <c r="D28" s="117" t="str">
        <f>'М2'!I29</f>
        <v>Валеев Риф</v>
      </c>
      <c r="E28" s="232">
        <f>'М2'!H29</f>
        <v>2114</v>
      </c>
    </row>
    <row r="29" spans="1:5" ht="12.75">
      <c r="A29" s="114">
        <v>16</v>
      </c>
      <c r="B29" s="231">
        <f>'М1'!D66</f>
        <v>100</v>
      </c>
      <c r="C29" s="116" t="str">
        <f>'М1'!E66</f>
        <v>Аббасов Рустамхон</v>
      </c>
      <c r="D29" s="117" t="str">
        <f>'М2'!C35</f>
        <v>Гайнуллин Айдар</v>
      </c>
      <c r="E29" s="232">
        <f>'М2'!B35</f>
        <v>1852</v>
      </c>
    </row>
    <row r="30" spans="1:5" ht="12.75">
      <c r="A30" s="114">
        <v>30</v>
      </c>
      <c r="B30" s="231">
        <f>'М1'!J52</f>
        <v>100</v>
      </c>
      <c r="C30" s="116" t="str">
        <f>'М1'!K52</f>
        <v>Аббасов Рустамхон</v>
      </c>
      <c r="D30" s="117" t="str">
        <f>'М2'!M19</f>
        <v>Коврижников Максим</v>
      </c>
      <c r="E30" s="232">
        <f>'М2'!L19</f>
        <v>4423</v>
      </c>
    </row>
    <row r="31" spans="1:5" ht="12.75">
      <c r="A31" s="114">
        <v>24</v>
      </c>
      <c r="B31" s="231">
        <f>'М1'!F64</f>
        <v>100</v>
      </c>
      <c r="C31" s="116" t="str">
        <f>'М1'!G64</f>
        <v>Аббасов Рустамхон</v>
      </c>
      <c r="D31" s="117" t="str">
        <f>'М2'!E8</f>
        <v>Маневич Сергей</v>
      </c>
      <c r="E31" s="232">
        <f>'М2'!D8</f>
        <v>1468</v>
      </c>
    </row>
    <row r="32" spans="1:5" ht="12.75">
      <c r="A32" s="114">
        <v>66</v>
      </c>
      <c r="B32" s="231">
        <f>'М1'!L73</f>
        <v>5469</v>
      </c>
      <c r="C32" s="116" t="str">
        <f>'М1'!M73</f>
        <v>Абдулганеева Анастасия</v>
      </c>
      <c r="D32" s="117" t="str">
        <f>'М1'!M75</f>
        <v>Аксенов Андрей</v>
      </c>
      <c r="E32" s="232">
        <f>'М1'!L75</f>
        <v>4202</v>
      </c>
    </row>
    <row r="33" spans="1:5" ht="12.75">
      <c r="A33" s="114">
        <v>51</v>
      </c>
      <c r="B33" s="231">
        <f>'М2'!H33</f>
        <v>5469</v>
      </c>
      <c r="C33" s="116" t="str">
        <f>'М2'!I33</f>
        <v>Абдулганеева Анастасия</v>
      </c>
      <c r="D33" s="117" t="str">
        <f>'М2'!M44</f>
        <v>Имашев Альфит</v>
      </c>
      <c r="E33" s="232">
        <f>'М2'!L44</f>
        <v>4533</v>
      </c>
    </row>
    <row r="34" spans="1:5" ht="12.75">
      <c r="A34" s="114">
        <v>4</v>
      </c>
      <c r="B34" s="231">
        <f>'М1'!D18</f>
        <v>5469</v>
      </c>
      <c r="C34" s="116" t="str">
        <f>'М1'!E18</f>
        <v>Абдулганеева Анастасия</v>
      </c>
      <c r="D34" s="117" t="str">
        <f>'М2'!C11</f>
        <v>Кузьмин Александр</v>
      </c>
      <c r="E34" s="232">
        <f>'М2'!B11</f>
        <v>4407</v>
      </c>
    </row>
    <row r="35" spans="1:5" ht="12.75">
      <c r="A35" s="114">
        <v>46</v>
      </c>
      <c r="B35" s="231">
        <f>'М2'!F31</f>
        <v>5469</v>
      </c>
      <c r="C35" s="116" t="str">
        <f>'М2'!G31</f>
        <v>Абдулганеева Анастасия</v>
      </c>
      <c r="D35" s="117" t="str">
        <f>'М2'!C50</f>
        <v>Раянов Айрат</v>
      </c>
      <c r="E35" s="232">
        <f>'М2'!B50</f>
        <v>5228</v>
      </c>
    </row>
    <row r="36" spans="1:5" ht="12.75">
      <c r="A36" s="114">
        <v>10</v>
      </c>
      <c r="B36" s="231">
        <f>'М1'!D42</f>
        <v>4202</v>
      </c>
      <c r="C36" s="116" t="str">
        <f>'М1'!E42</f>
        <v>Аксенов Андрей</v>
      </c>
      <c r="D36" s="117" t="str">
        <f>'М2'!C23</f>
        <v>Ишкарин Ильвир</v>
      </c>
      <c r="E36" s="232">
        <f>'М2'!B23</f>
        <v>5052</v>
      </c>
    </row>
    <row r="37" spans="1:5" ht="12.75">
      <c r="A37" s="114">
        <v>49</v>
      </c>
      <c r="B37" s="231">
        <f>'М2'!H17</f>
        <v>4202</v>
      </c>
      <c r="C37" s="116" t="str">
        <f>'М2'!I17</f>
        <v>Аксенов Андрей</v>
      </c>
      <c r="D37" s="117" t="str">
        <f>'М2'!M40</f>
        <v>Хабиров Марс</v>
      </c>
      <c r="E37" s="232">
        <f>'М2'!L40</f>
        <v>2452</v>
      </c>
    </row>
    <row r="38" spans="1:5" ht="12.75">
      <c r="A38" s="114">
        <v>43</v>
      </c>
      <c r="B38" s="231">
        <f>'М2'!F19</f>
        <v>4202</v>
      </c>
      <c r="C38" s="116" t="str">
        <f>'М2'!G19</f>
        <v>Аксенов Андрей</v>
      </c>
      <c r="D38" s="117" t="str">
        <f>'М2'!C44</f>
        <v>Хафизов Булат</v>
      </c>
      <c r="E38" s="232">
        <f>'М2'!B44</f>
        <v>4556</v>
      </c>
    </row>
    <row r="39" spans="1:5" ht="12.75">
      <c r="A39" s="114">
        <v>37</v>
      </c>
      <c r="B39" s="231">
        <f>'М2'!D26</f>
        <v>5904</v>
      </c>
      <c r="C39" s="116" t="str">
        <f>'М2'!E26</f>
        <v>Асфандияров Роман</v>
      </c>
      <c r="D39" s="117" t="str">
        <f>'М2'!C67</f>
        <v>Семенов Юрий</v>
      </c>
      <c r="E39" s="232">
        <f>'М2'!B67</f>
        <v>466</v>
      </c>
    </row>
    <row r="40" spans="1:5" ht="12.75">
      <c r="A40" s="114">
        <v>41</v>
      </c>
      <c r="B40" s="231">
        <f>'М2'!F11</f>
        <v>3575</v>
      </c>
      <c r="C40" s="116" t="str">
        <f>'М2'!G11</f>
        <v>Байрамалов Леонид</v>
      </c>
      <c r="D40" s="117" t="str">
        <f>'М2'!C40</f>
        <v>Кузьмин Александр</v>
      </c>
      <c r="E40" s="232">
        <f>'М2'!B40</f>
        <v>4407</v>
      </c>
    </row>
    <row r="41" spans="1:5" ht="12.75">
      <c r="A41" s="114">
        <v>14</v>
      </c>
      <c r="B41" s="231">
        <f>'М1'!D58</f>
        <v>3575</v>
      </c>
      <c r="C41" s="116" t="str">
        <f>'М1'!E58</f>
        <v>Байрамалов Леонид</v>
      </c>
      <c r="D41" s="117" t="str">
        <f>'М2'!C31</f>
        <v>Раянов Айрат</v>
      </c>
      <c r="E41" s="232">
        <f>'М2'!B31</f>
        <v>5228</v>
      </c>
    </row>
    <row r="42" spans="1:5" ht="12.75">
      <c r="A42" s="114">
        <v>55</v>
      </c>
      <c r="B42" s="231">
        <f>'М2'!J31</f>
        <v>2114</v>
      </c>
      <c r="C42" s="116" t="str">
        <f>'М2'!K31</f>
        <v>Валеев Риф</v>
      </c>
      <c r="D42" s="117" t="str">
        <f>'М1'!C75</f>
        <v>Абдулганеева Анастасия</v>
      </c>
      <c r="E42" s="232">
        <f>'М1'!B75</f>
        <v>5469</v>
      </c>
    </row>
    <row r="43" spans="1:5" ht="12.75">
      <c r="A43" s="114">
        <v>23</v>
      </c>
      <c r="B43" s="231">
        <f>'М1'!F56</f>
        <v>2114</v>
      </c>
      <c r="C43" s="116" t="str">
        <f>'М1'!G56</f>
        <v>Валеев Риф</v>
      </c>
      <c r="D43" s="117" t="str">
        <f>'М2'!E12</f>
        <v>Байрамалов Леонид</v>
      </c>
      <c r="E43" s="232">
        <f>'М2'!D12</f>
        <v>3575</v>
      </c>
    </row>
    <row r="44" spans="1:5" ht="12.75">
      <c r="A44" s="114">
        <v>13</v>
      </c>
      <c r="B44" s="231">
        <f>'М1'!D54</f>
        <v>2114</v>
      </c>
      <c r="C44" s="116" t="str">
        <f>'М1'!E54</f>
        <v>Валеев Риф</v>
      </c>
      <c r="D44" s="117" t="str">
        <f>'М2'!C29</f>
        <v>Кривоносов Роман</v>
      </c>
      <c r="E44" s="232">
        <f>'М2'!B29</f>
        <v>5397</v>
      </c>
    </row>
    <row r="45" spans="1:5" ht="12.75">
      <c r="A45" s="114">
        <v>34</v>
      </c>
      <c r="B45" s="231">
        <f>'М2'!D14</f>
        <v>3012</v>
      </c>
      <c r="C45" s="116" t="str">
        <f>'М2'!E14</f>
        <v>Ганиева(соколова) Эльвира</v>
      </c>
      <c r="D45" s="117" t="str">
        <f>'М2'!C61</f>
        <v>Алмаев Раис</v>
      </c>
      <c r="E45" s="232">
        <f>'М2'!B61</f>
        <v>1380</v>
      </c>
    </row>
    <row r="46" spans="1:5" ht="12.75">
      <c r="A46" s="114">
        <v>7</v>
      </c>
      <c r="B46" s="231">
        <f>'М1'!D30</f>
        <v>6256</v>
      </c>
      <c r="C46" s="116" t="str">
        <f>'М1'!E30</f>
        <v>Гильманов Евгений</v>
      </c>
      <c r="D46" s="117" t="str">
        <f>'М2'!C17</f>
        <v>Хафизов Булат</v>
      </c>
      <c r="E46" s="232">
        <f>'М2'!B17</f>
        <v>4556</v>
      </c>
    </row>
    <row r="47" spans="1:5" ht="12.75">
      <c r="A47" s="114">
        <v>64</v>
      </c>
      <c r="B47" s="231">
        <f>'М1'!D74</f>
        <v>4858</v>
      </c>
      <c r="C47" s="116" t="str">
        <f>'М1'!E74</f>
        <v>Иванов Виталий</v>
      </c>
      <c r="D47" s="117" t="str">
        <f>'М1'!K74</f>
        <v>Абдулганеева Анастасия</v>
      </c>
      <c r="E47" s="232">
        <f>'М1'!J74</f>
        <v>5469</v>
      </c>
    </row>
    <row r="48" spans="1:5" ht="12.75">
      <c r="A48" s="114">
        <v>45</v>
      </c>
      <c r="B48" s="231">
        <f>'М2'!F27</f>
        <v>4858</v>
      </c>
      <c r="C48" s="116" t="str">
        <f>'М2'!G27</f>
        <v>Иванов Виталий</v>
      </c>
      <c r="D48" s="117" t="str">
        <f>'М2'!C48</f>
        <v>Асфандияров Роман</v>
      </c>
      <c r="E48" s="232">
        <f>'М2'!B48</f>
        <v>5904</v>
      </c>
    </row>
    <row r="49" spans="1:5" ht="12.75">
      <c r="A49" s="114">
        <v>6</v>
      </c>
      <c r="B49" s="231">
        <f>'М1'!D26</f>
        <v>4858</v>
      </c>
      <c r="C49" s="116" t="str">
        <f>'М1'!E26</f>
        <v>Иванов Виталий</v>
      </c>
      <c r="D49" s="117" t="str">
        <f>'М2'!C15</f>
        <v>Ганиева(соколова) Эльвира</v>
      </c>
      <c r="E49" s="232">
        <f>'М2'!B15</f>
        <v>3012</v>
      </c>
    </row>
    <row r="50" spans="1:5" ht="12.75">
      <c r="A50" s="114">
        <v>50</v>
      </c>
      <c r="B50" s="231">
        <f>'М2'!H25</f>
        <v>4858</v>
      </c>
      <c r="C50" s="116" t="str">
        <f>'М2'!I25</f>
        <v>Иванов Виталий</v>
      </c>
      <c r="D50" s="117" t="str">
        <f>'М2'!M42</f>
        <v>Ишкарин Ильвир</v>
      </c>
      <c r="E50" s="232">
        <f>'М2'!L42</f>
        <v>5052</v>
      </c>
    </row>
    <row r="51" spans="1:5" ht="12.75">
      <c r="A51" s="114">
        <v>68</v>
      </c>
      <c r="B51" s="231">
        <f>'М2'!N43</f>
        <v>4533</v>
      </c>
      <c r="C51" s="116" t="str">
        <f>'М2'!O43</f>
        <v>Имашев Альфит</v>
      </c>
      <c r="D51" s="117" t="str">
        <f>'М2'!O48</f>
        <v>Ишкарин Ильвир</v>
      </c>
      <c r="E51" s="232">
        <f>'М2'!N48</f>
        <v>5052</v>
      </c>
    </row>
    <row r="52" spans="1:5" ht="12.75">
      <c r="A52" s="114">
        <v>47</v>
      </c>
      <c r="B52" s="231">
        <f>'М2'!F35</f>
        <v>4533</v>
      </c>
      <c r="C52" s="116" t="str">
        <f>'М2'!G35</f>
        <v>Имашев Альфит</v>
      </c>
      <c r="D52" s="117" t="str">
        <f>'М2'!C52</f>
        <v>Ишметов Александр</v>
      </c>
      <c r="E52" s="232">
        <f>'М2'!B52</f>
        <v>2616</v>
      </c>
    </row>
    <row r="53" spans="1:5" ht="12.75">
      <c r="A53" s="114">
        <v>69</v>
      </c>
      <c r="B53" s="231">
        <f>'М2'!P41</f>
        <v>4533</v>
      </c>
      <c r="C53" s="116" t="str">
        <f>'М2'!Q41</f>
        <v>Имашев Альфит</v>
      </c>
      <c r="D53" s="117" t="str">
        <f>'М2'!Q45</f>
        <v>Хабиров Марс</v>
      </c>
      <c r="E53" s="232">
        <f>'М2'!P45</f>
        <v>2452</v>
      </c>
    </row>
    <row r="54" spans="1:5" ht="12.75">
      <c r="A54" s="114">
        <v>2</v>
      </c>
      <c r="B54" s="231">
        <f>'М1'!D10</f>
        <v>4533</v>
      </c>
      <c r="C54" s="116" t="str">
        <f>'М1'!E10</f>
        <v>Имашев Альфит</v>
      </c>
      <c r="D54" s="117" t="str">
        <f>'М2'!C7</f>
        <v>Шебалин Алексей</v>
      </c>
      <c r="E54" s="232">
        <f>'М2'!B7</f>
        <v>5464</v>
      </c>
    </row>
    <row r="55" spans="1:5" ht="12.75">
      <c r="A55" s="114">
        <v>5</v>
      </c>
      <c r="B55" s="231">
        <f>'М1'!D22</f>
        <v>4200</v>
      </c>
      <c r="C55" s="116" t="str">
        <f>'М1'!E22</f>
        <v>Исмайлов Азамат</v>
      </c>
      <c r="D55" s="117" t="str">
        <f>'М2'!C13</f>
        <v>Алмаев Раис</v>
      </c>
      <c r="E55" s="232">
        <f>'М2'!B13</f>
        <v>1380</v>
      </c>
    </row>
    <row r="56" spans="1:5" ht="12.75">
      <c r="A56" s="114">
        <v>19</v>
      </c>
      <c r="B56" s="231">
        <f>'М1'!F24</f>
        <v>4200</v>
      </c>
      <c r="C56" s="116" t="str">
        <f>'М1'!G24</f>
        <v>Исмайлов Азамат</v>
      </c>
      <c r="D56" s="117" t="str">
        <f>'М2'!E28</f>
        <v>Иванов Виталий</v>
      </c>
      <c r="E56" s="232">
        <f>'М2'!D28</f>
        <v>4858</v>
      </c>
    </row>
    <row r="57" spans="1:5" ht="12.75">
      <c r="A57" s="114">
        <v>26</v>
      </c>
      <c r="B57" s="231">
        <f>'М1'!H28</f>
        <v>4200</v>
      </c>
      <c r="C57" s="116" t="str">
        <f>'М1'!I28</f>
        <v>Исмайлов Азамат</v>
      </c>
      <c r="D57" s="117" t="str">
        <f>'М2'!I13</f>
        <v>Максютов Азат</v>
      </c>
      <c r="E57" s="232">
        <f>'М2'!H13</f>
        <v>350</v>
      </c>
    </row>
    <row r="58" spans="1:5" ht="12.75">
      <c r="A58" s="114">
        <v>70</v>
      </c>
      <c r="B58" s="231">
        <f>'М2'!P47</f>
        <v>5052</v>
      </c>
      <c r="C58" s="116" t="str">
        <f>'М2'!Q47</f>
        <v>Ишкарин Ильвир</v>
      </c>
      <c r="D58" s="117" t="str">
        <f>'М2'!Q49</f>
        <v>Байрамалов Леонид</v>
      </c>
      <c r="E58" s="232">
        <f>'М2'!P49</f>
        <v>3575</v>
      </c>
    </row>
    <row r="59" spans="1:5" ht="12.75">
      <c r="A59" s="114">
        <v>36</v>
      </c>
      <c r="B59" s="231">
        <f>'М2'!D22</f>
        <v>5052</v>
      </c>
      <c r="C59" s="116" t="str">
        <f>'М2'!E22</f>
        <v>Ишкарин Ильвир</v>
      </c>
      <c r="D59" s="117" t="str">
        <f>'М2'!C65</f>
        <v>Бочаров Артем</v>
      </c>
      <c r="E59" s="232">
        <f>'М2'!B65</f>
        <v>3946</v>
      </c>
    </row>
    <row r="60" spans="1:5" ht="12.75">
      <c r="A60" s="114">
        <v>44</v>
      </c>
      <c r="B60" s="231">
        <f>'М2'!F23</f>
        <v>5052</v>
      </c>
      <c r="C60" s="116" t="str">
        <f>'М2'!G23</f>
        <v>Ишкарин Ильвир</v>
      </c>
      <c r="D60" s="117" t="str">
        <f>'М2'!C46</f>
        <v>Гильманов Евгений</v>
      </c>
      <c r="E60" s="232">
        <f>'М2'!B46</f>
        <v>6256</v>
      </c>
    </row>
    <row r="61" spans="1:5" ht="12.75">
      <c r="A61" s="114">
        <v>39</v>
      </c>
      <c r="B61" s="231">
        <f>'М2'!D34</f>
        <v>2616</v>
      </c>
      <c r="C61" s="116" t="str">
        <f>'М2'!E34</f>
        <v>Ишметов Александр</v>
      </c>
      <c r="D61" s="117" t="str">
        <f>'М2'!C71</f>
        <v>Гайнуллин Айдар</v>
      </c>
      <c r="E61" s="232">
        <f>'М2'!B71</f>
        <v>1852</v>
      </c>
    </row>
    <row r="62" spans="1:5" ht="12.75">
      <c r="A62" s="114">
        <v>12</v>
      </c>
      <c r="B62" s="231">
        <f>'М1'!D50</f>
        <v>4423</v>
      </c>
      <c r="C62" s="116" t="str">
        <f>'М1'!E50</f>
        <v>Коврижников Максим</v>
      </c>
      <c r="D62" s="117" t="str">
        <f>'М2'!C27</f>
        <v>Асфандияров Роман</v>
      </c>
      <c r="E62" s="232">
        <f>'М2'!B27</f>
        <v>5904</v>
      </c>
    </row>
    <row r="63" spans="1:5" ht="12.75">
      <c r="A63" s="114">
        <v>61</v>
      </c>
      <c r="B63" s="231">
        <f>'М1'!L63</f>
        <v>4423</v>
      </c>
      <c r="C63" s="116" t="str">
        <f>'М1'!M63</f>
        <v>Коврижников Максим</v>
      </c>
      <c r="D63" s="117" t="str">
        <f>'М1'!M65</f>
        <v>Исмайлов Азамат</v>
      </c>
      <c r="E63" s="232">
        <f>'М1'!L65</f>
        <v>4200</v>
      </c>
    </row>
    <row r="64" spans="1:5" ht="12.75">
      <c r="A64" s="114">
        <v>27</v>
      </c>
      <c r="B64" s="231">
        <f>'М1'!H44</f>
        <v>4423</v>
      </c>
      <c r="C64" s="116" t="str">
        <f>'М1'!I44</f>
        <v>Коврижников Максим</v>
      </c>
      <c r="D64" s="117" t="str">
        <f>'М2'!I21</f>
        <v>Семенов Константин</v>
      </c>
      <c r="E64" s="232">
        <f>'М2'!H21</f>
        <v>3468</v>
      </c>
    </row>
    <row r="65" spans="1:5" ht="12.75">
      <c r="A65" s="114">
        <v>22</v>
      </c>
      <c r="B65" s="231">
        <f>'М1'!F48</f>
        <v>4423</v>
      </c>
      <c r="C65" s="116" t="str">
        <f>'М1'!G48</f>
        <v>Коврижников Максим</v>
      </c>
      <c r="D65" s="117" t="str">
        <f>'М2'!E16</f>
        <v>Хабиров Марс</v>
      </c>
      <c r="E65" s="232">
        <f>'М2'!D16</f>
        <v>2452</v>
      </c>
    </row>
    <row r="66" spans="1:5" ht="12.75">
      <c r="A66" s="114">
        <v>33</v>
      </c>
      <c r="B66" s="231">
        <f>'М2'!D10</f>
        <v>4407</v>
      </c>
      <c r="C66" s="116" t="str">
        <f>'М2'!E10</f>
        <v>Кузьмин Александр</v>
      </c>
      <c r="D66" s="117" t="str">
        <f>'М2'!C59</f>
        <v>Яровиков Даниил</v>
      </c>
      <c r="E66" s="232">
        <f>'М2'!B59</f>
        <v>5225</v>
      </c>
    </row>
    <row r="67" spans="1:5" ht="12.75">
      <c r="A67" s="114">
        <v>53</v>
      </c>
      <c r="B67" s="231">
        <f>'М2'!J15</f>
        <v>350</v>
      </c>
      <c r="C67" s="116" t="str">
        <f>'М2'!K15</f>
        <v>Максютов Азат</v>
      </c>
      <c r="D67" s="117" t="str">
        <f>'М1'!C71</f>
        <v>Аксенов Андрей</v>
      </c>
      <c r="E67" s="232">
        <f>'М1'!B71</f>
        <v>4202</v>
      </c>
    </row>
    <row r="68" spans="1:5" ht="12.75">
      <c r="A68" s="114">
        <v>20</v>
      </c>
      <c r="B68" s="231">
        <f>'М1'!F32</f>
        <v>350</v>
      </c>
      <c r="C68" s="116" t="str">
        <f>'М1'!G32</f>
        <v>Максютов Азат</v>
      </c>
      <c r="D68" s="117" t="str">
        <f>'М2'!E24</f>
        <v>Гильманов Евгений</v>
      </c>
      <c r="E68" s="232">
        <f>'М2'!D24</f>
        <v>6256</v>
      </c>
    </row>
    <row r="69" spans="1:5" ht="12.75">
      <c r="A69" s="114">
        <v>58</v>
      </c>
      <c r="B69" s="231">
        <f>'М2'!N15</f>
        <v>350</v>
      </c>
      <c r="C69" s="116" t="str">
        <f>'М2'!O15</f>
        <v>Максютов Азат</v>
      </c>
      <c r="D69" s="117" t="str">
        <f>'М1'!K62</f>
        <v>Коврижников Максим</v>
      </c>
      <c r="E69" s="232">
        <f>'М1'!J62</f>
        <v>4423</v>
      </c>
    </row>
    <row r="70" spans="1:5" ht="12.75">
      <c r="A70" s="114">
        <v>8</v>
      </c>
      <c r="B70" s="231">
        <f>'М1'!D34</f>
        <v>350</v>
      </c>
      <c r="C70" s="116" t="str">
        <f>'М1'!E34</f>
        <v>Максютов Азат</v>
      </c>
      <c r="D70" s="117" t="str">
        <f>'М2'!C19</f>
        <v>Петухова Надежда</v>
      </c>
      <c r="E70" s="232">
        <f>'М2'!B19</f>
        <v>5235</v>
      </c>
    </row>
    <row r="71" spans="1:5" ht="12.75">
      <c r="A71" s="114">
        <v>56</v>
      </c>
      <c r="B71" s="231">
        <f>'М2'!L11</f>
        <v>350</v>
      </c>
      <c r="C71" s="116" t="str">
        <f>'М2'!M11</f>
        <v>Максютов Азат</v>
      </c>
      <c r="D71" s="117" t="str">
        <f>'М1'!K67</f>
        <v>Шакуров Нафис</v>
      </c>
      <c r="E71" s="232">
        <f>'М1'!J67</f>
        <v>44</v>
      </c>
    </row>
    <row r="72" spans="1:5" ht="12.75">
      <c r="A72" s="114">
        <v>63</v>
      </c>
      <c r="B72" s="231">
        <f>'М1'!D70</f>
        <v>1468</v>
      </c>
      <c r="C72" s="116" t="str">
        <f>'М1'!E70</f>
        <v>Маневич Сергей</v>
      </c>
      <c r="D72" s="117" t="str">
        <f>'М1'!K72</f>
        <v>Аксенов Андрей</v>
      </c>
      <c r="E72" s="232">
        <f>'М1'!J72</f>
        <v>4202</v>
      </c>
    </row>
    <row r="73" spans="1:5" ht="12.75">
      <c r="A73" s="114">
        <v>48</v>
      </c>
      <c r="B73" s="231">
        <f>'М2'!H9</f>
        <v>1468</v>
      </c>
      <c r="C73" s="116" t="str">
        <f>'М2'!I9</f>
        <v>Маневич Сергей</v>
      </c>
      <c r="D73" s="117" t="str">
        <f>'М2'!M38</f>
        <v>Байрамалов Леонид</v>
      </c>
      <c r="E73" s="232">
        <f>'М2'!L38</f>
        <v>3575</v>
      </c>
    </row>
    <row r="74" spans="1:5" ht="12.75">
      <c r="A74" s="114">
        <v>65</v>
      </c>
      <c r="B74" s="231">
        <f>'М1'!F72</f>
        <v>1468</v>
      </c>
      <c r="C74" s="116" t="str">
        <f>'М1'!G72</f>
        <v>Маневич Сергей</v>
      </c>
      <c r="D74" s="117" t="str">
        <f>'М1'!G75</f>
        <v>Иванов Виталий</v>
      </c>
      <c r="E74" s="232">
        <f>'М1'!F75</f>
        <v>4858</v>
      </c>
    </row>
    <row r="75" spans="1:5" ht="12.75">
      <c r="A75" s="114">
        <v>15</v>
      </c>
      <c r="B75" s="231">
        <f>'М1'!D62</f>
        <v>1468</v>
      </c>
      <c r="C75" s="116" t="str">
        <f>'М1'!E62</f>
        <v>Маневич Сергей</v>
      </c>
      <c r="D75" s="117" t="str">
        <f>'М2'!C33</f>
        <v>Ишметов Александр</v>
      </c>
      <c r="E75" s="232">
        <f>'М2'!B33</f>
        <v>2616</v>
      </c>
    </row>
    <row r="76" spans="1:5" ht="12.75">
      <c r="A76" s="114">
        <v>40</v>
      </c>
      <c r="B76" s="231">
        <f>'М2'!F7</f>
        <v>1468</v>
      </c>
      <c r="C76" s="116" t="str">
        <f>'М2'!G7</f>
        <v>Маневич Сергей</v>
      </c>
      <c r="D76" s="117" t="str">
        <f>'М2'!C38</f>
        <v>Шебалин Алексей</v>
      </c>
      <c r="E76" s="232">
        <f>'М2'!B38</f>
        <v>5464</v>
      </c>
    </row>
    <row r="77" spans="1:5" ht="12.75">
      <c r="A77" s="114">
        <v>38</v>
      </c>
      <c r="B77" s="231">
        <f>'М2'!D30</f>
        <v>5228</v>
      </c>
      <c r="C77" s="116" t="str">
        <f>'М2'!E30</f>
        <v>Раянов Айрат</v>
      </c>
      <c r="D77" s="117" t="str">
        <f>'М2'!C69</f>
        <v>Кривоносов Роман</v>
      </c>
      <c r="E77" s="232">
        <f>'М2'!B69</f>
        <v>5397</v>
      </c>
    </row>
    <row r="78" spans="1:5" ht="12.75">
      <c r="A78" s="114">
        <v>21</v>
      </c>
      <c r="B78" s="231">
        <f>'М1'!F40</f>
        <v>3468</v>
      </c>
      <c r="C78" s="116" t="str">
        <f>'М1'!G40</f>
        <v>Семенов Константин</v>
      </c>
      <c r="D78" s="117" t="str">
        <f>'М2'!E20</f>
        <v>Аксенов Андрей</v>
      </c>
      <c r="E78" s="232">
        <f>'М2'!D20</f>
        <v>4202</v>
      </c>
    </row>
    <row r="79" spans="1:5" ht="12.75">
      <c r="A79" s="114">
        <v>9</v>
      </c>
      <c r="B79" s="231">
        <f>'М1'!D38</f>
        <v>3468</v>
      </c>
      <c r="C79" s="116" t="str">
        <f>'М1'!E38</f>
        <v>Семенов Константин</v>
      </c>
      <c r="D79" s="117" t="str">
        <f>'М2'!C21</f>
        <v>Бочаров Артем</v>
      </c>
      <c r="E79" s="232">
        <f>'М2'!B21</f>
        <v>3946</v>
      </c>
    </row>
    <row r="80" spans="1:5" ht="12.75">
      <c r="A80" s="114">
        <v>57</v>
      </c>
      <c r="B80" s="231">
        <f>'М2'!L27</f>
        <v>3468</v>
      </c>
      <c r="C80" s="116" t="str">
        <f>'М2'!M27</f>
        <v>Семенов Константин</v>
      </c>
      <c r="D80" s="117" t="str">
        <f>'М1'!K69</f>
        <v>Валеев Риф</v>
      </c>
      <c r="E80" s="232">
        <f>'М1'!J69</f>
        <v>2114</v>
      </c>
    </row>
    <row r="81" spans="1:5" ht="12.75">
      <c r="A81" s="114">
        <v>54</v>
      </c>
      <c r="B81" s="231">
        <f>'М2'!J23</f>
        <v>3468</v>
      </c>
      <c r="C81" s="116" t="str">
        <f>'М2'!K23</f>
        <v>Семенов Константин</v>
      </c>
      <c r="D81" s="117" t="str">
        <f>'М1'!C73</f>
        <v>Иванов Виталий</v>
      </c>
      <c r="E81" s="232">
        <f>'М1'!B73</f>
        <v>4858</v>
      </c>
    </row>
    <row r="82" spans="1:5" ht="12.75">
      <c r="A82" s="114">
        <v>59</v>
      </c>
      <c r="B82" s="231">
        <f>'М2'!N31</f>
        <v>3468</v>
      </c>
      <c r="C82" s="116" t="str">
        <f>'М2'!O31</f>
        <v>Семенов Константин</v>
      </c>
      <c r="D82" s="117" t="str">
        <f>'М1'!K64</f>
        <v>Исмайлов Азамат</v>
      </c>
      <c r="E82" s="232">
        <f>'М1'!J64</f>
        <v>4200</v>
      </c>
    </row>
    <row r="83" spans="1:5" ht="12.75">
      <c r="A83" s="114">
        <v>60</v>
      </c>
      <c r="B83" s="231">
        <f>'М2'!P23</f>
        <v>3468</v>
      </c>
      <c r="C83" s="116" t="str">
        <f>'М2'!Q23</f>
        <v>Семенов Константин</v>
      </c>
      <c r="D83" s="117" t="str">
        <f>'М2'!Q33</f>
        <v>Максютов Азат</v>
      </c>
      <c r="E83" s="232">
        <f>'М2'!P33</f>
        <v>350</v>
      </c>
    </row>
    <row r="84" spans="1:5" ht="12.75">
      <c r="A84" s="114">
        <v>67</v>
      </c>
      <c r="B84" s="231">
        <f>'М2'!N39</f>
        <v>2452</v>
      </c>
      <c r="C84" s="116" t="str">
        <f>'М2'!O39</f>
        <v>Хабиров Марс</v>
      </c>
      <c r="D84" s="117" t="str">
        <f>'М2'!O46</f>
        <v>Байрамалов Леонид</v>
      </c>
      <c r="E84" s="232">
        <f>'М2'!N46</f>
        <v>3575</v>
      </c>
    </row>
    <row r="85" spans="1:5" ht="12.75">
      <c r="A85" s="114">
        <v>42</v>
      </c>
      <c r="B85" s="231">
        <f>'М2'!F15</f>
        <v>2452</v>
      </c>
      <c r="C85" s="116" t="str">
        <f>'М2'!G15</f>
        <v>Хабиров Марс</v>
      </c>
      <c r="D85" s="117" t="str">
        <f>'М2'!C42</f>
        <v>Ганиева(соколова) Эльвира</v>
      </c>
      <c r="E85" s="232">
        <f>'М2'!B42</f>
        <v>3012</v>
      </c>
    </row>
    <row r="86" spans="1:5" ht="12.75">
      <c r="A86" s="114">
        <v>11</v>
      </c>
      <c r="B86" s="231">
        <f>'М1'!D46</f>
        <v>2452</v>
      </c>
      <c r="C86" s="116" t="str">
        <f>'М1'!E46</f>
        <v>Хабиров Марс</v>
      </c>
      <c r="D86" s="117" t="str">
        <f>'М2'!C25</f>
        <v>Семенов Юрий</v>
      </c>
      <c r="E86" s="232">
        <f>'М2'!B25</f>
        <v>466</v>
      </c>
    </row>
    <row r="87" spans="1:5" ht="12.75">
      <c r="A87" s="114">
        <v>35</v>
      </c>
      <c r="B87" s="231">
        <f>'М2'!D18</f>
        <v>4556</v>
      </c>
      <c r="C87" s="116" t="str">
        <f>'М2'!E18</f>
        <v>Хафизов Булат</v>
      </c>
      <c r="D87" s="117" t="str">
        <f>'М2'!C63</f>
        <v>Петухова Надежда</v>
      </c>
      <c r="E87" s="232">
        <f>'М2'!B63</f>
        <v>5235</v>
      </c>
    </row>
    <row r="88" spans="1:5" ht="12.75">
      <c r="A88" s="114">
        <v>31</v>
      </c>
      <c r="B88" s="231">
        <f>'М1'!L36</f>
        <v>5587</v>
      </c>
      <c r="C88" s="116" t="str">
        <f>'М1'!M36</f>
        <v>Чмелев Родион</v>
      </c>
      <c r="D88" s="117" t="str">
        <f>'М1'!M56</f>
        <v>Аббасов Рустамхон</v>
      </c>
      <c r="E88" s="232">
        <f>'М1'!L56</f>
        <v>100</v>
      </c>
    </row>
    <row r="89" spans="1:5" ht="12.75">
      <c r="A89" s="114">
        <v>17</v>
      </c>
      <c r="B89" s="231">
        <f>'М1'!F8</f>
        <v>5587</v>
      </c>
      <c r="C89" s="116" t="str">
        <f>'М1'!G8</f>
        <v>Чмелев Родион</v>
      </c>
      <c r="D89" s="117" t="str">
        <f>'М2'!E36</f>
        <v>Имашев Альфит</v>
      </c>
      <c r="E89" s="232">
        <f>'М2'!D36</f>
        <v>4533</v>
      </c>
    </row>
    <row r="90" spans="1:5" ht="12.75">
      <c r="A90" s="114">
        <v>29</v>
      </c>
      <c r="B90" s="231">
        <f>'М1'!J20</f>
        <v>5587</v>
      </c>
      <c r="C90" s="116" t="str">
        <f>'М1'!K20</f>
        <v>Чмелев Родион</v>
      </c>
      <c r="D90" s="117" t="str">
        <f>'М2'!M35</f>
        <v>Исмайлов Азамат</v>
      </c>
      <c r="E90" s="232">
        <f>'М2'!L35</f>
        <v>4200</v>
      </c>
    </row>
    <row r="91" spans="1:5" ht="12.75">
      <c r="A91" s="114">
        <v>25</v>
      </c>
      <c r="B91" s="231">
        <f>'М1'!H12</f>
        <v>5587</v>
      </c>
      <c r="C91" s="116" t="str">
        <f>'М1'!I12</f>
        <v>Чмелев Родион</v>
      </c>
      <c r="D91" s="117" t="str">
        <f>'М2'!I5</f>
        <v>Шакуров Нафис</v>
      </c>
      <c r="E91" s="232">
        <f>'М2'!H5</f>
        <v>44</v>
      </c>
    </row>
    <row r="92" spans="1:5" ht="12.75">
      <c r="A92" s="114">
        <v>18</v>
      </c>
      <c r="B92" s="231">
        <f>'М1'!F16</f>
        <v>44</v>
      </c>
      <c r="C92" s="116" t="str">
        <f>'М1'!G16</f>
        <v>Шакуров Нафис</v>
      </c>
      <c r="D92" s="117" t="str">
        <f>'М2'!E32</f>
        <v>Абдулганеева Анастасия</v>
      </c>
      <c r="E92" s="232">
        <f>'М2'!D32</f>
        <v>5469</v>
      </c>
    </row>
    <row r="93" spans="1:5" ht="12.75">
      <c r="A93" s="114">
        <v>62</v>
      </c>
      <c r="B93" s="231">
        <f>'М1'!L68</f>
        <v>44</v>
      </c>
      <c r="C93" s="116" t="str">
        <f>'М1'!M68</f>
        <v>Шакуров Нафис</v>
      </c>
      <c r="D93" s="117" t="str">
        <f>'М1'!M70</f>
        <v>Валеев Риф</v>
      </c>
      <c r="E93" s="232">
        <f>'М1'!L70</f>
        <v>2114</v>
      </c>
    </row>
    <row r="94" spans="1:5" ht="12.75">
      <c r="A94" s="114">
        <v>52</v>
      </c>
      <c r="B94" s="231">
        <f>'М2'!J7</f>
        <v>44</v>
      </c>
      <c r="C94" s="116" t="str">
        <f>'М2'!K7</f>
        <v>Шакуров Нафис</v>
      </c>
      <c r="D94" s="117" t="str">
        <f>'М1'!C69</f>
        <v>Маневич Сергей</v>
      </c>
      <c r="E94" s="232">
        <f>'М1'!B69</f>
        <v>1468</v>
      </c>
    </row>
    <row r="95" spans="1:5" ht="12.75">
      <c r="A95" s="114">
        <v>3</v>
      </c>
      <c r="B95" s="231">
        <f>'М1'!D14</f>
        <v>44</v>
      </c>
      <c r="C95" s="116" t="str">
        <f>'М1'!E14</f>
        <v>Шакуров Нафис</v>
      </c>
      <c r="D95" s="117" t="str">
        <f>'М2'!C9</f>
        <v>Яровиков Даниил</v>
      </c>
      <c r="E95" s="232">
        <f>'М2'!B9</f>
        <v>5225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12" sqref="B112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28</v>
      </c>
      <c r="G1" s="4" t="s">
        <v>1</v>
      </c>
      <c r="H1" s="5" t="s">
        <v>107</v>
      </c>
      <c r="I1" s="6" t="s">
        <v>3</v>
      </c>
      <c r="J1" s="7"/>
    </row>
    <row r="2" spans="1:10" ht="19.5">
      <c r="A2" s="171" t="s">
        <v>4</v>
      </c>
      <c r="B2" s="171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42568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82">
        <v>4200</v>
      </c>
      <c r="B7" s="83" t="s">
        <v>108</v>
      </c>
      <c r="C7" s="22">
        <v>1</v>
      </c>
      <c r="D7" s="23" t="str">
        <f>'В1'!M36</f>
        <v>Байрамалов Леонид</v>
      </c>
      <c r="E7" s="16"/>
      <c r="F7" s="16"/>
      <c r="G7" s="16"/>
      <c r="H7" s="16"/>
      <c r="I7" s="16"/>
      <c r="J7" s="16"/>
    </row>
    <row r="8" spans="1:10" ht="18">
      <c r="A8" s="82">
        <v>4423</v>
      </c>
      <c r="B8" s="85" t="s">
        <v>109</v>
      </c>
      <c r="C8" s="22">
        <v>2</v>
      </c>
      <c r="D8" s="23" t="str">
        <f>'В1'!M56</f>
        <v>Валеев Рустам</v>
      </c>
      <c r="E8" s="16"/>
      <c r="F8" s="16"/>
      <c r="G8" s="16"/>
      <c r="H8" s="16"/>
      <c r="I8" s="16"/>
      <c r="J8" s="16"/>
    </row>
    <row r="9" spans="1:10" ht="18">
      <c r="A9" s="82">
        <v>4799</v>
      </c>
      <c r="B9" s="83" t="s">
        <v>110</v>
      </c>
      <c r="C9" s="22">
        <v>3</v>
      </c>
      <c r="D9" s="23" t="str">
        <f>'В2'!Q23</f>
        <v>Салягутдинов Дмитрий</v>
      </c>
      <c r="E9" s="16"/>
      <c r="F9" s="16"/>
      <c r="G9" s="16"/>
      <c r="H9" s="16"/>
      <c r="I9" s="16"/>
      <c r="J9" s="16"/>
    </row>
    <row r="10" spans="1:10" ht="18">
      <c r="A10" s="82">
        <v>44</v>
      </c>
      <c r="B10" s="83" t="s">
        <v>111</v>
      </c>
      <c r="C10" s="22">
        <v>4</v>
      </c>
      <c r="D10" s="23" t="str">
        <f>'В2'!Q33</f>
        <v>Смирнов Андрей</v>
      </c>
      <c r="E10" s="16"/>
      <c r="F10" s="16"/>
      <c r="G10" s="16"/>
      <c r="H10" s="16"/>
      <c r="I10" s="16"/>
      <c r="J10" s="16"/>
    </row>
    <row r="11" spans="1:10" ht="18">
      <c r="A11" s="82">
        <v>3575</v>
      </c>
      <c r="B11" s="83" t="s">
        <v>112</v>
      </c>
      <c r="C11" s="22">
        <v>5</v>
      </c>
      <c r="D11" s="23" t="str">
        <f>'В1'!M63</f>
        <v>Исмайлов Азамат</v>
      </c>
      <c r="E11" s="16"/>
      <c r="F11" s="16"/>
      <c r="G11" s="16"/>
      <c r="H11" s="16"/>
      <c r="I11" s="16"/>
      <c r="J11" s="16"/>
    </row>
    <row r="12" spans="1:10" ht="18">
      <c r="A12" s="82">
        <v>1900</v>
      </c>
      <c r="B12" s="83" t="s">
        <v>113</v>
      </c>
      <c r="C12" s="22">
        <v>6</v>
      </c>
      <c r="D12" s="23" t="str">
        <f>'В1'!M65</f>
        <v>Коврижников Максим</v>
      </c>
      <c r="E12" s="16"/>
      <c r="F12" s="16"/>
      <c r="G12" s="16"/>
      <c r="H12" s="16"/>
      <c r="I12" s="16"/>
      <c r="J12" s="16"/>
    </row>
    <row r="13" spans="1:10" ht="18">
      <c r="A13" s="82">
        <v>4473</v>
      </c>
      <c r="B13" s="83" t="s">
        <v>114</v>
      </c>
      <c r="C13" s="22">
        <v>7</v>
      </c>
      <c r="D13" s="23" t="str">
        <f>'В1'!M68</f>
        <v>Лончакова Юлия</v>
      </c>
      <c r="E13" s="16"/>
      <c r="F13" s="16"/>
      <c r="G13" s="16"/>
      <c r="H13" s="16"/>
      <c r="I13" s="16"/>
      <c r="J13" s="16"/>
    </row>
    <row r="14" spans="1:10" ht="18">
      <c r="A14" s="82">
        <v>4858</v>
      </c>
      <c r="B14" s="83" t="s">
        <v>115</v>
      </c>
      <c r="C14" s="22">
        <v>8</v>
      </c>
      <c r="D14" s="23" t="str">
        <f>'В1'!M70</f>
        <v>Шакуров Нафис</v>
      </c>
      <c r="E14" s="16"/>
      <c r="F14" s="16"/>
      <c r="G14" s="16"/>
      <c r="H14" s="16"/>
      <c r="I14" s="16"/>
      <c r="J14" s="16"/>
    </row>
    <row r="15" spans="1:10" ht="18">
      <c r="A15" s="82">
        <v>300</v>
      </c>
      <c r="B15" s="83" t="s">
        <v>116</v>
      </c>
      <c r="C15" s="22">
        <v>9</v>
      </c>
      <c r="D15" s="23" t="str">
        <f>'В1'!G72</f>
        <v>Хафизов Булат</v>
      </c>
      <c r="E15" s="16"/>
      <c r="F15" s="16"/>
      <c r="G15" s="16"/>
      <c r="H15" s="16"/>
      <c r="I15" s="16"/>
      <c r="J15" s="16"/>
    </row>
    <row r="16" spans="1:10" ht="18">
      <c r="A16" s="82">
        <v>4202</v>
      </c>
      <c r="B16" s="83" t="s">
        <v>117</v>
      </c>
      <c r="C16" s="22">
        <v>10</v>
      </c>
      <c r="D16" s="23" t="str">
        <f>'В1'!G75</f>
        <v>Иванов Виталий</v>
      </c>
      <c r="E16" s="16"/>
      <c r="F16" s="16"/>
      <c r="G16" s="16"/>
      <c r="H16" s="16"/>
      <c r="I16" s="16"/>
      <c r="J16" s="16"/>
    </row>
    <row r="17" spans="1:10" ht="18">
      <c r="A17" s="82">
        <v>2528</v>
      </c>
      <c r="B17" s="83" t="s">
        <v>118</v>
      </c>
      <c r="C17" s="22">
        <v>11</v>
      </c>
      <c r="D17" s="23" t="str">
        <f>'В1'!M73</f>
        <v>Яровиков Даниил</v>
      </c>
      <c r="E17" s="16"/>
      <c r="F17" s="16"/>
      <c r="G17" s="16"/>
      <c r="H17" s="16"/>
      <c r="I17" s="16"/>
      <c r="J17" s="16"/>
    </row>
    <row r="18" spans="1:10" ht="18">
      <c r="A18" s="82">
        <v>3815</v>
      </c>
      <c r="B18" s="83" t="s">
        <v>119</v>
      </c>
      <c r="C18" s="22">
        <v>12</v>
      </c>
      <c r="D18" s="23" t="str">
        <f>'В1'!M75</f>
        <v>Халимонов Евгений</v>
      </c>
      <c r="E18" s="16"/>
      <c r="F18" s="16"/>
      <c r="G18" s="16"/>
      <c r="H18" s="16"/>
      <c r="I18" s="16"/>
      <c r="J18" s="16"/>
    </row>
    <row r="19" spans="1:10" ht="18">
      <c r="A19" s="82">
        <v>4533</v>
      </c>
      <c r="B19" s="83" t="s">
        <v>120</v>
      </c>
      <c r="C19" s="22">
        <v>13</v>
      </c>
      <c r="D19" s="23" t="str">
        <f>'В2'!Q41</f>
        <v>Коротеев Георгий</v>
      </c>
      <c r="E19" s="16"/>
      <c r="F19" s="16"/>
      <c r="G19" s="16"/>
      <c r="H19" s="16"/>
      <c r="I19" s="16"/>
      <c r="J19" s="16"/>
    </row>
    <row r="20" spans="1:10" ht="18">
      <c r="A20" s="82">
        <v>5464</v>
      </c>
      <c r="B20" s="83" t="s">
        <v>121</v>
      </c>
      <c r="C20" s="22">
        <v>14</v>
      </c>
      <c r="D20" s="23" t="str">
        <f>'В2'!Q45</f>
        <v>Аксенов Андрей</v>
      </c>
      <c r="E20" s="16"/>
      <c r="F20" s="16"/>
      <c r="G20" s="16"/>
      <c r="H20" s="16"/>
      <c r="I20" s="16"/>
      <c r="J20" s="16"/>
    </row>
    <row r="21" spans="1:10" ht="18">
      <c r="A21" s="82">
        <v>5150</v>
      </c>
      <c r="B21" s="83" t="s">
        <v>122</v>
      </c>
      <c r="C21" s="22">
        <v>15</v>
      </c>
      <c r="D21" s="23" t="str">
        <f>'В2'!Q47</f>
        <v>Семенов Юрий</v>
      </c>
      <c r="E21" s="16"/>
      <c r="F21" s="16"/>
      <c r="G21" s="16"/>
      <c r="H21" s="16"/>
      <c r="I21" s="16"/>
      <c r="J21" s="16"/>
    </row>
    <row r="22" spans="1:10" ht="18">
      <c r="A22" s="82">
        <v>2616</v>
      </c>
      <c r="B22" s="83" t="s">
        <v>77</v>
      </c>
      <c r="C22" s="22">
        <v>16</v>
      </c>
      <c r="D22" s="23" t="str">
        <f>'В2'!Q49</f>
        <v>Имашев Альфит</v>
      </c>
      <c r="E22" s="16"/>
      <c r="F22" s="16"/>
      <c r="G22" s="16"/>
      <c r="H22" s="16"/>
      <c r="I22" s="16"/>
      <c r="J22" s="16"/>
    </row>
    <row r="23" spans="1:10" ht="18">
      <c r="A23" s="82">
        <v>2562</v>
      </c>
      <c r="B23" s="83" t="s">
        <v>123</v>
      </c>
      <c r="C23" s="22">
        <v>17</v>
      </c>
      <c r="D23" s="23">
        <f>'В2'!I45</f>
        <v>0</v>
      </c>
      <c r="E23" s="16"/>
      <c r="F23" s="16"/>
      <c r="G23" s="16"/>
      <c r="H23" s="16"/>
      <c r="I23" s="16"/>
      <c r="J23" s="16"/>
    </row>
    <row r="24" spans="1:10" ht="18">
      <c r="A24" s="82">
        <v>4556</v>
      </c>
      <c r="B24" s="83" t="s">
        <v>79</v>
      </c>
      <c r="C24" s="22">
        <v>18</v>
      </c>
      <c r="D24" s="23">
        <f>'В2'!I51</f>
        <v>0</v>
      </c>
      <c r="E24" s="16"/>
      <c r="F24" s="16"/>
      <c r="G24" s="16"/>
      <c r="H24" s="16"/>
      <c r="I24" s="16"/>
      <c r="J24" s="16"/>
    </row>
    <row r="25" spans="1:10" ht="18">
      <c r="A25" s="82">
        <v>3012</v>
      </c>
      <c r="B25" s="83" t="s">
        <v>124</v>
      </c>
      <c r="C25" s="22">
        <v>19</v>
      </c>
      <c r="D25" s="23">
        <f>'В2'!I54</f>
        <v>0</v>
      </c>
      <c r="E25" s="16"/>
      <c r="F25" s="16"/>
      <c r="G25" s="16"/>
      <c r="H25" s="16"/>
      <c r="I25" s="16"/>
      <c r="J25" s="16"/>
    </row>
    <row r="26" spans="1:10" ht="18">
      <c r="A26" s="82">
        <v>466</v>
      </c>
      <c r="B26" s="83" t="s">
        <v>125</v>
      </c>
      <c r="C26" s="22">
        <v>20</v>
      </c>
      <c r="D26" s="23">
        <f>'В2'!I56</f>
        <v>0</v>
      </c>
      <c r="E26" s="16"/>
      <c r="F26" s="16"/>
      <c r="G26" s="16"/>
      <c r="H26" s="16"/>
      <c r="I26" s="16"/>
      <c r="J26" s="16"/>
    </row>
    <row r="27" spans="1:10" ht="18">
      <c r="A27" s="82">
        <v>5700</v>
      </c>
      <c r="B27" s="83" t="s">
        <v>126</v>
      </c>
      <c r="C27" s="22">
        <v>21</v>
      </c>
      <c r="D27" s="23">
        <f>'В2'!Q54</f>
        <v>0</v>
      </c>
      <c r="E27" s="16"/>
      <c r="F27" s="16"/>
      <c r="G27" s="16"/>
      <c r="H27" s="16"/>
      <c r="I27" s="16"/>
      <c r="J27" s="16"/>
    </row>
    <row r="28" spans="1:10" ht="18">
      <c r="A28" s="82">
        <v>5225</v>
      </c>
      <c r="B28" s="83" t="s">
        <v>82</v>
      </c>
      <c r="C28" s="22">
        <v>22</v>
      </c>
      <c r="D28" s="23">
        <f>'В2'!Q58</f>
        <v>0</v>
      </c>
      <c r="E28" s="16"/>
      <c r="F28" s="16"/>
      <c r="G28" s="16"/>
      <c r="H28" s="16"/>
      <c r="I28" s="16"/>
      <c r="J28" s="16"/>
    </row>
    <row r="29" spans="1:10" ht="18">
      <c r="A29" s="82">
        <v>4407</v>
      </c>
      <c r="B29" s="83" t="s">
        <v>83</v>
      </c>
      <c r="C29" s="22">
        <v>23</v>
      </c>
      <c r="D29" s="23">
        <f>'В2'!Q60</f>
        <v>0</v>
      </c>
      <c r="E29" s="16"/>
      <c r="F29" s="16"/>
      <c r="G29" s="16"/>
      <c r="H29" s="16"/>
      <c r="I29" s="16"/>
      <c r="J29" s="16"/>
    </row>
    <row r="30" spans="1:10" ht="18">
      <c r="A30" s="82">
        <v>2587</v>
      </c>
      <c r="B30" s="83" t="s">
        <v>85</v>
      </c>
      <c r="C30" s="22">
        <v>24</v>
      </c>
      <c r="D30" s="23" t="str">
        <f>'В2'!Q62</f>
        <v>Кузьмин Александр</v>
      </c>
      <c r="E30" s="16"/>
      <c r="F30" s="16"/>
      <c r="G30" s="16"/>
      <c r="H30" s="16"/>
      <c r="I30" s="16"/>
      <c r="J30" s="16"/>
    </row>
    <row r="31" spans="1:10" ht="18">
      <c r="A31" s="82">
        <v>5904</v>
      </c>
      <c r="B31" s="83" t="s">
        <v>87</v>
      </c>
      <c r="C31" s="22">
        <v>25</v>
      </c>
      <c r="D31" s="23">
        <f>'В2'!I64</f>
        <v>0</v>
      </c>
      <c r="E31" s="16"/>
      <c r="F31" s="16"/>
      <c r="G31" s="16"/>
      <c r="H31" s="16"/>
      <c r="I31" s="16"/>
      <c r="J31" s="16"/>
    </row>
    <row r="32" spans="1:10" ht="18">
      <c r="A32" s="82">
        <v>3346</v>
      </c>
      <c r="B32" s="83" t="s">
        <v>127</v>
      </c>
      <c r="C32" s="22">
        <v>26</v>
      </c>
      <c r="D32" s="23">
        <f>'В2'!I70</f>
        <v>0</v>
      </c>
      <c r="E32" s="16"/>
      <c r="F32" s="16"/>
      <c r="G32" s="16"/>
      <c r="H32" s="16"/>
      <c r="I32" s="16"/>
      <c r="J32" s="16"/>
    </row>
    <row r="33" spans="1:10" ht="18">
      <c r="A33" s="82">
        <v>5609</v>
      </c>
      <c r="B33" s="83" t="s">
        <v>128</v>
      </c>
      <c r="C33" s="22">
        <v>27</v>
      </c>
      <c r="D33" s="23">
        <f>'В2'!I73</f>
        <v>0</v>
      </c>
      <c r="E33" s="16"/>
      <c r="F33" s="16"/>
      <c r="G33" s="16"/>
      <c r="H33" s="16"/>
      <c r="I33" s="16"/>
      <c r="J33" s="16"/>
    </row>
    <row r="34" spans="1:10" ht="18">
      <c r="A34" s="82">
        <v>5617</v>
      </c>
      <c r="B34" s="83" t="s">
        <v>129</v>
      </c>
      <c r="C34" s="22">
        <v>28</v>
      </c>
      <c r="D34" s="23">
        <f>'В2'!I75</f>
        <v>0</v>
      </c>
      <c r="E34" s="16"/>
      <c r="F34" s="16"/>
      <c r="G34" s="16"/>
      <c r="H34" s="16"/>
      <c r="I34" s="16"/>
      <c r="J34" s="16"/>
    </row>
    <row r="35" spans="1:10" ht="18">
      <c r="A35" s="82"/>
      <c r="B35" s="83" t="s">
        <v>21</v>
      </c>
      <c r="C35" s="22">
        <v>29</v>
      </c>
      <c r="D35" s="23">
        <f>'В2'!Q67</f>
        <v>0</v>
      </c>
      <c r="E35" s="16"/>
      <c r="F35" s="16"/>
      <c r="G35" s="16"/>
      <c r="H35" s="16"/>
      <c r="I35" s="16"/>
      <c r="J35" s="16"/>
    </row>
    <row r="36" spans="1:10" ht="18">
      <c r="A36" s="82"/>
      <c r="B36" s="83" t="s">
        <v>21</v>
      </c>
      <c r="C36" s="22">
        <v>30</v>
      </c>
      <c r="D36" s="23">
        <f>'В2'!Q71</f>
        <v>0</v>
      </c>
      <c r="E36" s="16"/>
      <c r="F36" s="16"/>
      <c r="G36" s="16"/>
      <c r="H36" s="16"/>
      <c r="I36" s="16"/>
      <c r="J36" s="16"/>
    </row>
    <row r="37" spans="1:10" ht="18">
      <c r="A37" s="82"/>
      <c r="B37" s="83" t="s">
        <v>21</v>
      </c>
      <c r="C37" s="22">
        <v>31</v>
      </c>
      <c r="D37" s="23">
        <f>'В2'!Q73</f>
        <v>0</v>
      </c>
      <c r="E37" s="16"/>
      <c r="F37" s="16"/>
      <c r="G37" s="16"/>
      <c r="H37" s="16"/>
      <c r="I37" s="16"/>
      <c r="J37" s="16"/>
    </row>
    <row r="38" spans="1:10" ht="18">
      <c r="A38" s="82"/>
      <c r="B38" s="83" t="s">
        <v>21</v>
      </c>
      <c r="C38" s="22">
        <v>32</v>
      </c>
      <c r="D38" s="23" t="str">
        <f>'В2'!Q75</f>
        <v>Филипов Сергей</v>
      </c>
      <c r="E38" s="16"/>
      <c r="F38" s="16"/>
      <c r="G38" s="16"/>
      <c r="H38" s="16"/>
      <c r="I38" s="16"/>
      <c r="J38" s="1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6" sqref="A126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8.00390625" style="27" customWidth="1"/>
    <col min="14" max="16384" width="9.125" style="27" customWidth="1"/>
  </cols>
  <sheetData>
    <row r="1" spans="1:13" ht="15.75">
      <c r="A1" s="124" t="str">
        <f>CONCATENATE(сВ!A1," ",сВ!F1,сВ!G1," ",сВ!H1," ",сВ!I1)</f>
        <v>Открытый Кубок Республики Башкортостан 2016  - 28-й Этап. Высшая лига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9.5">
      <c r="A2" s="28" t="str">
        <f>сВ!A2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сВ!C2</f>
        <v>НИКОЛАЙ СМИРНОВ</v>
      </c>
      <c r="H2" s="29"/>
      <c r="I2" s="29"/>
      <c r="J2" s="29"/>
      <c r="K2" s="29"/>
      <c r="L2" s="29"/>
      <c r="M2" s="29"/>
    </row>
    <row r="3" spans="1:13" ht="12.75">
      <c r="A3" s="30">
        <f>сВ!A3</f>
        <v>42568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25" ht="10.5" customHeight="1">
      <c r="A5" s="173">
        <v>1</v>
      </c>
      <c r="B5" s="174">
        <f>сВ!A7</f>
        <v>4200</v>
      </c>
      <c r="C5" s="175" t="str">
        <f>сВ!B7</f>
        <v>Исмайлов Азамат</v>
      </c>
      <c r="D5" s="176"/>
      <c r="E5" s="172"/>
      <c r="F5" s="172"/>
      <c r="G5" s="172"/>
      <c r="H5" s="172"/>
      <c r="I5" s="172"/>
      <c r="J5" s="172"/>
      <c r="K5" s="172"/>
      <c r="L5" s="172"/>
      <c r="M5" s="172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5" ht="10.5" customHeight="1">
      <c r="A6" s="173"/>
      <c r="B6" s="178"/>
      <c r="C6" s="179">
        <v>1</v>
      </c>
      <c r="D6" s="180">
        <v>4200</v>
      </c>
      <c r="E6" s="181" t="s">
        <v>108</v>
      </c>
      <c r="F6" s="182"/>
      <c r="G6" s="172"/>
      <c r="H6" s="183"/>
      <c r="I6" s="172"/>
      <c r="J6" s="183"/>
      <c r="K6" s="172"/>
      <c r="L6" s="183"/>
      <c r="M6" s="172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10.5" customHeight="1">
      <c r="A7" s="173">
        <v>32</v>
      </c>
      <c r="B7" s="174">
        <f>сВ!A38</f>
        <v>0</v>
      </c>
      <c r="C7" s="184" t="str">
        <f>сВ!B38</f>
        <v>_</v>
      </c>
      <c r="D7" s="185"/>
      <c r="E7" s="186"/>
      <c r="F7" s="182"/>
      <c r="G7" s="172"/>
      <c r="H7" s="183"/>
      <c r="I7" s="172"/>
      <c r="J7" s="183"/>
      <c r="K7" s="172"/>
      <c r="L7" s="183"/>
      <c r="M7" s="172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25" ht="10.5" customHeight="1">
      <c r="A8" s="173"/>
      <c r="B8" s="178"/>
      <c r="C8" s="172"/>
      <c r="D8" s="183"/>
      <c r="E8" s="179">
        <v>17</v>
      </c>
      <c r="F8" s="180">
        <v>4200</v>
      </c>
      <c r="G8" s="181" t="s">
        <v>108</v>
      </c>
      <c r="H8" s="182"/>
      <c r="I8" s="172"/>
      <c r="J8" s="183"/>
      <c r="K8" s="172"/>
      <c r="L8" s="183"/>
      <c r="M8" s="172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ht="10.5" customHeight="1">
      <c r="A9" s="173">
        <v>17</v>
      </c>
      <c r="B9" s="174">
        <f>сВ!A23</f>
        <v>2562</v>
      </c>
      <c r="C9" s="175" t="str">
        <f>сВ!B23</f>
        <v>Салягутдинов Дмитрий</v>
      </c>
      <c r="D9" s="187"/>
      <c r="E9" s="179"/>
      <c r="F9" s="188"/>
      <c r="G9" s="186"/>
      <c r="H9" s="182"/>
      <c r="I9" s="172"/>
      <c r="J9" s="183"/>
      <c r="K9" s="172"/>
      <c r="L9" s="183"/>
      <c r="M9" s="172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ht="10.5" customHeight="1">
      <c r="A10" s="173"/>
      <c r="B10" s="178"/>
      <c r="C10" s="179">
        <v>2</v>
      </c>
      <c r="D10" s="180">
        <v>2562</v>
      </c>
      <c r="E10" s="189" t="s">
        <v>123</v>
      </c>
      <c r="F10" s="190"/>
      <c r="G10" s="186"/>
      <c r="H10" s="182"/>
      <c r="I10" s="172"/>
      <c r="J10" s="183"/>
      <c r="K10" s="172"/>
      <c r="L10" s="183"/>
      <c r="M10" s="172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ht="10.5" customHeight="1">
      <c r="A11" s="173">
        <v>16</v>
      </c>
      <c r="B11" s="174">
        <f>сВ!A22</f>
        <v>2616</v>
      </c>
      <c r="C11" s="184" t="str">
        <f>сВ!B22</f>
        <v>Ишметов Александр</v>
      </c>
      <c r="D11" s="185"/>
      <c r="E11" s="173"/>
      <c r="F11" s="191"/>
      <c r="G11" s="186"/>
      <c r="H11" s="182"/>
      <c r="I11" s="172"/>
      <c r="J11" s="183"/>
      <c r="K11" s="172"/>
      <c r="L11" s="183"/>
      <c r="M11" s="172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ht="10.5" customHeight="1">
      <c r="A12" s="173"/>
      <c r="B12" s="178"/>
      <c r="C12" s="172"/>
      <c r="D12" s="183"/>
      <c r="E12" s="173"/>
      <c r="F12" s="191"/>
      <c r="G12" s="179">
        <v>25</v>
      </c>
      <c r="H12" s="180">
        <v>4200</v>
      </c>
      <c r="I12" s="181" t="s">
        <v>108</v>
      </c>
      <c r="J12" s="182"/>
      <c r="K12" s="172"/>
      <c r="L12" s="183"/>
      <c r="M12" s="183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ht="12" customHeight="1">
      <c r="A13" s="173">
        <v>9</v>
      </c>
      <c r="B13" s="174">
        <f>сВ!A15</f>
        <v>300</v>
      </c>
      <c r="C13" s="175" t="str">
        <f>сВ!B15</f>
        <v>Коротеев Георгий</v>
      </c>
      <c r="D13" s="187"/>
      <c r="E13" s="173"/>
      <c r="F13" s="191"/>
      <c r="G13" s="179"/>
      <c r="H13" s="188"/>
      <c r="I13" s="186"/>
      <c r="J13" s="182"/>
      <c r="K13" s="172"/>
      <c r="L13" s="183"/>
      <c r="M13" s="183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ht="12" customHeight="1">
      <c r="A14" s="173"/>
      <c r="B14" s="178"/>
      <c r="C14" s="179">
        <v>3</v>
      </c>
      <c r="D14" s="180">
        <v>300</v>
      </c>
      <c r="E14" s="192" t="s">
        <v>116</v>
      </c>
      <c r="F14" s="193"/>
      <c r="G14" s="179"/>
      <c r="H14" s="190"/>
      <c r="I14" s="186"/>
      <c r="J14" s="182"/>
      <c r="K14" s="172"/>
      <c r="L14" s="183"/>
      <c r="M14" s="183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ht="12" customHeight="1">
      <c r="A15" s="173">
        <v>24</v>
      </c>
      <c r="B15" s="174">
        <f>сВ!A30</f>
        <v>2587</v>
      </c>
      <c r="C15" s="184" t="str">
        <f>сВ!B30</f>
        <v>Стародубцев Олег</v>
      </c>
      <c r="D15" s="185"/>
      <c r="E15" s="179"/>
      <c r="F15" s="182"/>
      <c r="G15" s="179"/>
      <c r="H15" s="190"/>
      <c r="I15" s="186"/>
      <c r="J15" s="182"/>
      <c r="K15" s="172"/>
      <c r="L15" s="183"/>
      <c r="M15" s="183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ht="12" customHeight="1">
      <c r="A16" s="173"/>
      <c r="B16" s="178"/>
      <c r="C16" s="172"/>
      <c r="D16" s="183"/>
      <c r="E16" s="179">
        <v>18</v>
      </c>
      <c r="F16" s="180">
        <v>4858</v>
      </c>
      <c r="G16" s="189" t="s">
        <v>115</v>
      </c>
      <c r="H16" s="190"/>
      <c r="I16" s="186"/>
      <c r="J16" s="182"/>
      <c r="K16" s="172"/>
      <c r="L16" s="183"/>
      <c r="M16" s="183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ht="12" customHeight="1">
      <c r="A17" s="173">
        <v>25</v>
      </c>
      <c r="B17" s="174">
        <f>сВ!A31</f>
        <v>5904</v>
      </c>
      <c r="C17" s="175" t="str">
        <f>сВ!B31</f>
        <v>Асфандияров Роман</v>
      </c>
      <c r="D17" s="187"/>
      <c r="E17" s="179"/>
      <c r="F17" s="188"/>
      <c r="G17" s="173"/>
      <c r="H17" s="191"/>
      <c r="I17" s="186"/>
      <c r="J17" s="182"/>
      <c r="K17" s="172"/>
      <c r="L17" s="183"/>
      <c r="M17" s="183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ht="12" customHeight="1">
      <c r="A18" s="173"/>
      <c r="B18" s="178"/>
      <c r="C18" s="179">
        <v>4</v>
      </c>
      <c r="D18" s="180">
        <v>4858</v>
      </c>
      <c r="E18" s="189" t="s">
        <v>115</v>
      </c>
      <c r="F18" s="190"/>
      <c r="G18" s="173"/>
      <c r="H18" s="191"/>
      <c r="I18" s="186"/>
      <c r="J18" s="182"/>
      <c r="K18" s="172"/>
      <c r="L18" s="183"/>
      <c r="M18" s="172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ht="12" customHeight="1">
      <c r="A19" s="173">
        <v>8</v>
      </c>
      <c r="B19" s="174">
        <f>сВ!A14</f>
        <v>4858</v>
      </c>
      <c r="C19" s="184" t="str">
        <f>сВ!B14</f>
        <v>Иванов Виталий</v>
      </c>
      <c r="D19" s="185"/>
      <c r="E19" s="173"/>
      <c r="F19" s="191"/>
      <c r="G19" s="173"/>
      <c r="H19" s="191"/>
      <c r="I19" s="186"/>
      <c r="J19" s="182"/>
      <c r="K19" s="172"/>
      <c r="L19" s="183"/>
      <c r="M19" s="172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ht="12" customHeight="1">
      <c r="A20" s="173"/>
      <c r="B20" s="178"/>
      <c r="C20" s="172"/>
      <c r="D20" s="183"/>
      <c r="E20" s="173"/>
      <c r="F20" s="191"/>
      <c r="G20" s="173"/>
      <c r="H20" s="191"/>
      <c r="I20" s="179">
        <v>29</v>
      </c>
      <c r="J20" s="180">
        <v>3575</v>
      </c>
      <c r="K20" s="181" t="s">
        <v>112</v>
      </c>
      <c r="L20" s="182"/>
      <c r="M20" s="172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ht="12" customHeight="1">
      <c r="A21" s="173">
        <v>5</v>
      </c>
      <c r="B21" s="174">
        <f>сВ!A11</f>
        <v>3575</v>
      </c>
      <c r="C21" s="175" t="str">
        <f>сВ!B11</f>
        <v>Байрамалов Леонид</v>
      </c>
      <c r="D21" s="187"/>
      <c r="E21" s="173"/>
      <c r="F21" s="191"/>
      <c r="G21" s="173"/>
      <c r="H21" s="191"/>
      <c r="I21" s="186"/>
      <c r="J21" s="194"/>
      <c r="K21" s="186"/>
      <c r="L21" s="182"/>
      <c r="M21" s="172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ht="12" customHeight="1">
      <c r="A22" s="173"/>
      <c r="B22" s="178"/>
      <c r="C22" s="179">
        <v>5</v>
      </c>
      <c r="D22" s="180">
        <v>3575</v>
      </c>
      <c r="E22" s="192" t="s">
        <v>112</v>
      </c>
      <c r="F22" s="193"/>
      <c r="G22" s="173"/>
      <c r="H22" s="191"/>
      <c r="I22" s="186"/>
      <c r="J22" s="195"/>
      <c r="K22" s="186"/>
      <c r="L22" s="182"/>
      <c r="M22" s="172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ht="12" customHeight="1">
      <c r="A23" s="173">
        <v>28</v>
      </c>
      <c r="B23" s="174">
        <f>сВ!A34</f>
        <v>5617</v>
      </c>
      <c r="C23" s="184" t="str">
        <f>сВ!B34</f>
        <v>Галимуллина Алина</v>
      </c>
      <c r="D23" s="185"/>
      <c r="E23" s="179"/>
      <c r="F23" s="182"/>
      <c r="G23" s="173"/>
      <c r="H23" s="191"/>
      <c r="I23" s="186"/>
      <c r="J23" s="195"/>
      <c r="K23" s="186"/>
      <c r="L23" s="182"/>
      <c r="M23" s="172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 ht="12" customHeight="1">
      <c r="A24" s="173"/>
      <c r="B24" s="178"/>
      <c r="C24" s="172"/>
      <c r="D24" s="183"/>
      <c r="E24" s="179">
        <v>19</v>
      </c>
      <c r="F24" s="180">
        <v>3575</v>
      </c>
      <c r="G24" s="192" t="s">
        <v>112</v>
      </c>
      <c r="H24" s="193"/>
      <c r="I24" s="186"/>
      <c r="J24" s="195"/>
      <c r="K24" s="186"/>
      <c r="L24" s="182"/>
      <c r="M24" s="172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</row>
    <row r="25" spans="1:25" ht="12" customHeight="1">
      <c r="A25" s="173">
        <v>21</v>
      </c>
      <c r="B25" s="174">
        <f>сВ!A27</f>
        <v>5700</v>
      </c>
      <c r="C25" s="175" t="str">
        <f>сВ!B27</f>
        <v>Насыров Эмиль</v>
      </c>
      <c r="D25" s="187"/>
      <c r="E25" s="179"/>
      <c r="F25" s="188"/>
      <c r="G25" s="179"/>
      <c r="H25" s="182"/>
      <c r="I25" s="186"/>
      <c r="J25" s="195"/>
      <c r="K25" s="186"/>
      <c r="L25" s="182"/>
      <c r="M25" s="172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</row>
    <row r="26" spans="1:25" ht="12" customHeight="1">
      <c r="A26" s="173"/>
      <c r="B26" s="178"/>
      <c r="C26" s="179">
        <v>6</v>
      </c>
      <c r="D26" s="180">
        <v>3815</v>
      </c>
      <c r="E26" s="189" t="s">
        <v>119</v>
      </c>
      <c r="F26" s="190"/>
      <c r="G26" s="179"/>
      <c r="H26" s="182"/>
      <c r="I26" s="186"/>
      <c r="J26" s="195"/>
      <c r="K26" s="186"/>
      <c r="L26" s="182"/>
      <c r="M26" s="17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</row>
    <row r="27" spans="1:25" ht="12" customHeight="1">
      <c r="A27" s="173">
        <v>12</v>
      </c>
      <c r="B27" s="174">
        <f>сВ!A18</f>
        <v>3815</v>
      </c>
      <c r="C27" s="184" t="str">
        <f>сВ!B18</f>
        <v>Запольских Алена</v>
      </c>
      <c r="D27" s="185"/>
      <c r="E27" s="173"/>
      <c r="F27" s="191"/>
      <c r="G27" s="179"/>
      <c r="H27" s="182"/>
      <c r="I27" s="186"/>
      <c r="J27" s="195"/>
      <c r="K27" s="186"/>
      <c r="L27" s="182"/>
      <c r="M27" s="17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spans="1:25" ht="12" customHeight="1">
      <c r="A28" s="173"/>
      <c r="B28" s="178"/>
      <c r="C28" s="172"/>
      <c r="D28" s="183"/>
      <c r="E28" s="173"/>
      <c r="F28" s="191"/>
      <c r="G28" s="179">
        <v>26</v>
      </c>
      <c r="H28" s="180">
        <v>3575</v>
      </c>
      <c r="I28" s="196" t="s">
        <v>112</v>
      </c>
      <c r="J28" s="195"/>
      <c r="K28" s="186"/>
      <c r="L28" s="182"/>
      <c r="M28" s="17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</row>
    <row r="29" spans="1:25" ht="12" customHeight="1">
      <c r="A29" s="173">
        <v>13</v>
      </c>
      <c r="B29" s="174">
        <f>сВ!A19</f>
        <v>4533</v>
      </c>
      <c r="C29" s="175" t="str">
        <f>сВ!B19</f>
        <v>Имашев Альфит</v>
      </c>
      <c r="D29" s="187"/>
      <c r="E29" s="173"/>
      <c r="F29" s="191"/>
      <c r="G29" s="179"/>
      <c r="H29" s="188"/>
      <c r="I29" s="172"/>
      <c r="J29" s="183"/>
      <c r="K29" s="186"/>
      <c r="L29" s="182"/>
      <c r="M29" s="172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</row>
    <row r="30" spans="1:25" ht="12" customHeight="1">
      <c r="A30" s="173"/>
      <c r="B30" s="178"/>
      <c r="C30" s="179">
        <v>7</v>
      </c>
      <c r="D30" s="180">
        <v>466</v>
      </c>
      <c r="E30" s="192" t="s">
        <v>125</v>
      </c>
      <c r="F30" s="193"/>
      <c r="G30" s="179"/>
      <c r="H30" s="190"/>
      <c r="I30" s="172"/>
      <c r="J30" s="183"/>
      <c r="K30" s="186"/>
      <c r="L30" s="182"/>
      <c r="M30" s="17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2" customHeight="1">
      <c r="A31" s="173">
        <v>20</v>
      </c>
      <c r="B31" s="174">
        <f>сВ!A26</f>
        <v>466</v>
      </c>
      <c r="C31" s="184" t="str">
        <f>сВ!B26</f>
        <v>Семенов Юрий</v>
      </c>
      <c r="D31" s="185"/>
      <c r="E31" s="179"/>
      <c r="F31" s="182"/>
      <c r="G31" s="179"/>
      <c r="H31" s="190"/>
      <c r="I31" s="172"/>
      <c r="J31" s="183"/>
      <c r="K31" s="186"/>
      <c r="L31" s="182"/>
      <c r="M31" s="172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spans="1:25" ht="12" customHeight="1">
      <c r="A32" s="173"/>
      <c r="B32" s="178"/>
      <c r="C32" s="172"/>
      <c r="D32" s="183"/>
      <c r="E32" s="179">
        <v>20</v>
      </c>
      <c r="F32" s="180">
        <v>44</v>
      </c>
      <c r="G32" s="189" t="s">
        <v>111</v>
      </c>
      <c r="H32" s="190"/>
      <c r="I32" s="172"/>
      <c r="J32" s="183"/>
      <c r="K32" s="186"/>
      <c r="L32" s="182"/>
      <c r="M32" s="172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spans="1:25" ht="12" customHeight="1">
      <c r="A33" s="173">
        <v>29</v>
      </c>
      <c r="B33" s="174">
        <f>сВ!A35</f>
        <v>0</v>
      </c>
      <c r="C33" s="175" t="str">
        <f>сВ!B35</f>
        <v>_</v>
      </c>
      <c r="D33" s="187"/>
      <c r="E33" s="179"/>
      <c r="F33" s="188"/>
      <c r="G33" s="173"/>
      <c r="H33" s="191"/>
      <c r="I33" s="172"/>
      <c r="J33" s="183"/>
      <c r="K33" s="186"/>
      <c r="L33" s="182"/>
      <c r="M33" s="172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spans="1:25" ht="12" customHeight="1">
      <c r="A34" s="173"/>
      <c r="B34" s="178"/>
      <c r="C34" s="179">
        <v>8</v>
      </c>
      <c r="D34" s="180">
        <v>44</v>
      </c>
      <c r="E34" s="189" t="s">
        <v>111</v>
      </c>
      <c r="F34" s="190"/>
      <c r="G34" s="173"/>
      <c r="H34" s="191"/>
      <c r="I34" s="172"/>
      <c r="J34" s="183"/>
      <c r="K34" s="186"/>
      <c r="L34" s="182"/>
      <c r="M34" s="172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spans="1:25" ht="12" customHeight="1">
      <c r="A35" s="173">
        <v>4</v>
      </c>
      <c r="B35" s="174">
        <f>сВ!A10</f>
        <v>44</v>
      </c>
      <c r="C35" s="184" t="str">
        <f>сВ!B10</f>
        <v>Шакуров Нафис</v>
      </c>
      <c r="D35" s="185"/>
      <c r="E35" s="173"/>
      <c r="F35" s="191"/>
      <c r="G35" s="173"/>
      <c r="H35" s="191"/>
      <c r="I35" s="172"/>
      <c r="J35" s="183"/>
      <c r="K35" s="186"/>
      <c r="L35" s="182"/>
      <c r="M35" s="172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spans="1:25" ht="12" customHeight="1">
      <c r="A36" s="173"/>
      <c r="B36" s="178"/>
      <c r="C36" s="172"/>
      <c r="D36" s="183"/>
      <c r="E36" s="173"/>
      <c r="F36" s="191"/>
      <c r="G36" s="173"/>
      <c r="H36" s="191"/>
      <c r="I36" s="172"/>
      <c r="J36" s="183"/>
      <c r="K36" s="179">
        <v>31</v>
      </c>
      <c r="L36" s="197">
        <v>3575</v>
      </c>
      <c r="M36" s="181" t="s">
        <v>112</v>
      </c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</row>
    <row r="37" spans="1:25" ht="12" customHeight="1">
      <c r="A37" s="173">
        <v>3</v>
      </c>
      <c r="B37" s="174">
        <f>сВ!A9</f>
        <v>4799</v>
      </c>
      <c r="C37" s="175" t="str">
        <f>сВ!B9</f>
        <v>Лончакова Юлия</v>
      </c>
      <c r="D37" s="187"/>
      <c r="E37" s="173"/>
      <c r="F37" s="191"/>
      <c r="G37" s="173"/>
      <c r="H37" s="191"/>
      <c r="I37" s="172"/>
      <c r="J37" s="183"/>
      <c r="K37" s="186"/>
      <c r="L37" s="182"/>
      <c r="M37" s="198" t="s">
        <v>22</v>
      </c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1:25" ht="12" customHeight="1">
      <c r="A38" s="173"/>
      <c r="B38" s="178"/>
      <c r="C38" s="179">
        <v>9</v>
      </c>
      <c r="D38" s="180">
        <v>4799</v>
      </c>
      <c r="E38" s="192" t="s">
        <v>110</v>
      </c>
      <c r="F38" s="193"/>
      <c r="G38" s="173"/>
      <c r="H38" s="191"/>
      <c r="I38" s="172"/>
      <c r="J38" s="183"/>
      <c r="K38" s="186"/>
      <c r="L38" s="182"/>
      <c r="M38" s="172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spans="1:25" ht="12" customHeight="1">
      <c r="A39" s="173">
        <v>30</v>
      </c>
      <c r="B39" s="174">
        <f>сВ!A36</f>
        <v>0</v>
      </c>
      <c r="C39" s="184" t="str">
        <f>сВ!B36</f>
        <v>_</v>
      </c>
      <c r="D39" s="185"/>
      <c r="E39" s="179"/>
      <c r="F39" s="182"/>
      <c r="G39" s="173"/>
      <c r="H39" s="191"/>
      <c r="I39" s="172"/>
      <c r="J39" s="183"/>
      <c r="K39" s="186"/>
      <c r="L39" s="182"/>
      <c r="M39" s="172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2" customHeight="1">
      <c r="A40" s="173"/>
      <c r="B40" s="178"/>
      <c r="C40" s="172"/>
      <c r="D40" s="183"/>
      <c r="E40" s="179">
        <v>21</v>
      </c>
      <c r="F40" s="180">
        <v>4799</v>
      </c>
      <c r="G40" s="192" t="s">
        <v>110</v>
      </c>
      <c r="H40" s="193"/>
      <c r="I40" s="172"/>
      <c r="J40" s="183"/>
      <c r="K40" s="186"/>
      <c r="L40" s="182"/>
      <c r="M40" s="172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spans="1:25" ht="12" customHeight="1">
      <c r="A41" s="173">
        <v>19</v>
      </c>
      <c r="B41" s="174">
        <f>сВ!A25</f>
        <v>3012</v>
      </c>
      <c r="C41" s="175" t="str">
        <f>сВ!B25</f>
        <v>Ганиева(соколова) Эльвира</v>
      </c>
      <c r="D41" s="187"/>
      <c r="E41" s="179"/>
      <c r="F41" s="188"/>
      <c r="G41" s="179"/>
      <c r="H41" s="182"/>
      <c r="I41" s="172"/>
      <c r="J41" s="183"/>
      <c r="K41" s="186"/>
      <c r="L41" s="182"/>
      <c r="M41" s="172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</row>
    <row r="42" spans="1:25" ht="12" customHeight="1">
      <c r="A42" s="173"/>
      <c r="B42" s="178"/>
      <c r="C42" s="179">
        <v>10</v>
      </c>
      <c r="D42" s="180">
        <v>3012</v>
      </c>
      <c r="E42" s="189" t="s">
        <v>124</v>
      </c>
      <c r="F42" s="190"/>
      <c r="G42" s="179"/>
      <c r="H42" s="182"/>
      <c r="I42" s="172"/>
      <c r="J42" s="183"/>
      <c r="K42" s="186"/>
      <c r="L42" s="182"/>
      <c r="M42" s="172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spans="1:25" ht="12" customHeight="1">
      <c r="A43" s="173">
        <v>14</v>
      </c>
      <c r="B43" s="174">
        <f>сВ!A20</f>
        <v>5464</v>
      </c>
      <c r="C43" s="184" t="str">
        <f>сВ!B20</f>
        <v>Шебалин Алексей</v>
      </c>
      <c r="D43" s="185"/>
      <c r="E43" s="173"/>
      <c r="F43" s="191"/>
      <c r="G43" s="179"/>
      <c r="H43" s="182"/>
      <c r="I43" s="172"/>
      <c r="J43" s="183"/>
      <c r="K43" s="186"/>
      <c r="L43" s="182"/>
      <c r="M43" s="172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spans="1:25" ht="12" customHeight="1">
      <c r="A44" s="173"/>
      <c r="B44" s="178"/>
      <c r="C44" s="172"/>
      <c r="D44" s="183"/>
      <c r="E44" s="173"/>
      <c r="F44" s="191"/>
      <c r="G44" s="179">
        <v>27</v>
      </c>
      <c r="H44" s="180">
        <v>1900</v>
      </c>
      <c r="I44" s="181" t="s">
        <v>113</v>
      </c>
      <c r="J44" s="182"/>
      <c r="K44" s="186"/>
      <c r="L44" s="182"/>
      <c r="M44" s="172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</row>
    <row r="45" spans="1:25" ht="12" customHeight="1">
      <c r="A45" s="173">
        <v>11</v>
      </c>
      <c r="B45" s="174">
        <f>сВ!A17</f>
        <v>2528</v>
      </c>
      <c r="C45" s="175" t="str">
        <f>сВ!B17</f>
        <v>Халимонов Евгений</v>
      </c>
      <c r="D45" s="187"/>
      <c r="E45" s="173"/>
      <c r="F45" s="191"/>
      <c r="G45" s="179"/>
      <c r="H45" s="188"/>
      <c r="I45" s="186"/>
      <c r="J45" s="182"/>
      <c r="K45" s="186"/>
      <c r="L45" s="182"/>
      <c r="M45" s="172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</row>
    <row r="46" spans="1:25" ht="12" customHeight="1">
      <c r="A46" s="173"/>
      <c r="B46" s="178"/>
      <c r="C46" s="179">
        <v>11</v>
      </c>
      <c r="D46" s="180">
        <v>2528</v>
      </c>
      <c r="E46" s="192" t="s">
        <v>118</v>
      </c>
      <c r="F46" s="193"/>
      <c r="G46" s="179"/>
      <c r="H46" s="190"/>
      <c r="I46" s="186"/>
      <c r="J46" s="182"/>
      <c r="K46" s="186"/>
      <c r="L46" s="182"/>
      <c r="M46" s="172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</row>
    <row r="47" spans="1:25" ht="12" customHeight="1">
      <c r="A47" s="173">
        <v>22</v>
      </c>
      <c r="B47" s="174">
        <f>сВ!A28</f>
        <v>5225</v>
      </c>
      <c r="C47" s="184" t="str">
        <f>сВ!B28</f>
        <v>Яровиков Даниил</v>
      </c>
      <c r="D47" s="185"/>
      <c r="E47" s="179"/>
      <c r="F47" s="182"/>
      <c r="G47" s="179"/>
      <c r="H47" s="190"/>
      <c r="I47" s="186"/>
      <c r="J47" s="182"/>
      <c r="K47" s="186"/>
      <c r="L47" s="182"/>
      <c r="M47" s="172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</row>
    <row r="48" spans="1:25" ht="12" customHeight="1">
      <c r="A48" s="173"/>
      <c r="B48" s="178"/>
      <c r="C48" s="172"/>
      <c r="D48" s="183"/>
      <c r="E48" s="179">
        <v>22</v>
      </c>
      <c r="F48" s="180">
        <v>1900</v>
      </c>
      <c r="G48" s="189" t="s">
        <v>113</v>
      </c>
      <c r="H48" s="190"/>
      <c r="I48" s="186"/>
      <c r="J48" s="182"/>
      <c r="K48" s="186"/>
      <c r="L48" s="182"/>
      <c r="M48" s="172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</row>
    <row r="49" spans="1:25" ht="12" customHeight="1">
      <c r="A49" s="173">
        <v>27</v>
      </c>
      <c r="B49" s="174">
        <f>сВ!A33</f>
        <v>5609</v>
      </c>
      <c r="C49" s="175" t="str">
        <f>сВ!B33</f>
        <v>Альмухаметов Артур</v>
      </c>
      <c r="D49" s="187"/>
      <c r="E49" s="179"/>
      <c r="F49" s="188"/>
      <c r="G49" s="173"/>
      <c r="H49" s="191"/>
      <c r="I49" s="186"/>
      <c r="J49" s="182"/>
      <c r="K49" s="186"/>
      <c r="L49" s="182"/>
      <c r="M49" s="172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</row>
    <row r="50" spans="1:25" ht="12" customHeight="1">
      <c r="A50" s="173"/>
      <c r="B50" s="178"/>
      <c r="C50" s="179">
        <v>12</v>
      </c>
      <c r="D50" s="180">
        <v>1900</v>
      </c>
      <c r="E50" s="189" t="s">
        <v>113</v>
      </c>
      <c r="F50" s="190"/>
      <c r="G50" s="173"/>
      <c r="H50" s="191"/>
      <c r="I50" s="186"/>
      <c r="J50" s="182"/>
      <c r="K50" s="186"/>
      <c r="L50" s="182"/>
      <c r="M50" s="172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</row>
    <row r="51" spans="1:25" ht="12" customHeight="1">
      <c r="A51" s="173">
        <v>6</v>
      </c>
      <c r="B51" s="174">
        <f>сВ!A12</f>
        <v>1900</v>
      </c>
      <c r="C51" s="184" t="str">
        <f>сВ!B12</f>
        <v>Валеев Рустам</v>
      </c>
      <c r="D51" s="185"/>
      <c r="E51" s="173"/>
      <c r="F51" s="191"/>
      <c r="G51" s="172"/>
      <c r="H51" s="183"/>
      <c r="I51" s="186"/>
      <c r="J51" s="182"/>
      <c r="K51" s="186"/>
      <c r="L51" s="182"/>
      <c r="M51" s="172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</row>
    <row r="52" spans="1:25" ht="12" customHeight="1">
      <c r="A52" s="173"/>
      <c r="B52" s="178"/>
      <c r="C52" s="172"/>
      <c r="D52" s="183"/>
      <c r="E52" s="173"/>
      <c r="F52" s="191"/>
      <c r="G52" s="172"/>
      <c r="H52" s="183"/>
      <c r="I52" s="179">
        <v>30</v>
      </c>
      <c r="J52" s="180">
        <v>1900</v>
      </c>
      <c r="K52" s="196" t="s">
        <v>113</v>
      </c>
      <c r="L52" s="182"/>
      <c r="M52" s="172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1:25" ht="12" customHeight="1">
      <c r="A53" s="173">
        <v>7</v>
      </c>
      <c r="B53" s="174">
        <f>сВ!A13</f>
        <v>4473</v>
      </c>
      <c r="C53" s="175" t="str">
        <f>сВ!B13</f>
        <v>Смирнов Андрей</v>
      </c>
      <c r="D53" s="187"/>
      <c r="E53" s="173"/>
      <c r="F53" s="191"/>
      <c r="G53" s="172"/>
      <c r="H53" s="183"/>
      <c r="I53" s="186"/>
      <c r="J53" s="194"/>
      <c r="K53" s="172"/>
      <c r="L53" s="183"/>
      <c r="M53" s="172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1:25" ht="12" customHeight="1">
      <c r="A54" s="173"/>
      <c r="B54" s="178"/>
      <c r="C54" s="179">
        <v>13</v>
      </c>
      <c r="D54" s="180">
        <v>4473</v>
      </c>
      <c r="E54" s="192" t="s">
        <v>114</v>
      </c>
      <c r="F54" s="193"/>
      <c r="G54" s="172"/>
      <c r="H54" s="183"/>
      <c r="I54" s="186"/>
      <c r="J54" s="199"/>
      <c r="K54" s="172"/>
      <c r="L54" s="183"/>
      <c r="M54" s="172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1:25" ht="12" customHeight="1">
      <c r="A55" s="173">
        <v>26</v>
      </c>
      <c r="B55" s="174">
        <f>сВ!A32</f>
        <v>3346</v>
      </c>
      <c r="C55" s="184" t="str">
        <f>сВ!B32</f>
        <v>Филипов Сергей</v>
      </c>
      <c r="D55" s="185"/>
      <c r="E55" s="179"/>
      <c r="F55" s="182"/>
      <c r="G55" s="172"/>
      <c r="H55" s="183"/>
      <c r="I55" s="186"/>
      <c r="J55" s="199"/>
      <c r="K55" s="172"/>
      <c r="L55" s="183"/>
      <c r="M55" s="172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spans="1:25" ht="12" customHeight="1">
      <c r="A56" s="173"/>
      <c r="B56" s="178"/>
      <c r="C56" s="172"/>
      <c r="D56" s="183"/>
      <c r="E56" s="179">
        <v>23</v>
      </c>
      <c r="F56" s="180">
        <v>4473</v>
      </c>
      <c r="G56" s="181" t="s">
        <v>114</v>
      </c>
      <c r="H56" s="182"/>
      <c r="I56" s="186"/>
      <c r="J56" s="199"/>
      <c r="K56" s="200">
        <v>-31</v>
      </c>
      <c r="L56" s="174">
        <f>IF(L36=J20,J52,IF(L36=J52,J20,0))</f>
        <v>1900</v>
      </c>
      <c r="M56" s="175" t="str">
        <f>IF(M36=K20,K52,IF(M36=K52,K20,0))</f>
        <v>Валеев Рустам</v>
      </c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1:25" ht="12" customHeight="1">
      <c r="A57" s="173">
        <v>23</v>
      </c>
      <c r="B57" s="174">
        <f>сВ!A29</f>
        <v>4407</v>
      </c>
      <c r="C57" s="175" t="str">
        <f>сВ!B29</f>
        <v>Кузьмин Александр</v>
      </c>
      <c r="D57" s="187"/>
      <c r="E57" s="186"/>
      <c r="F57" s="188"/>
      <c r="G57" s="186"/>
      <c r="H57" s="182"/>
      <c r="I57" s="186"/>
      <c r="J57" s="199"/>
      <c r="K57" s="172"/>
      <c r="L57" s="183"/>
      <c r="M57" s="198" t="s">
        <v>23</v>
      </c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spans="1:25" ht="12" customHeight="1">
      <c r="A58" s="173"/>
      <c r="B58" s="178"/>
      <c r="C58" s="179">
        <v>14</v>
      </c>
      <c r="D58" s="180">
        <v>4202</v>
      </c>
      <c r="E58" s="196" t="s">
        <v>117</v>
      </c>
      <c r="F58" s="190"/>
      <c r="G58" s="186"/>
      <c r="H58" s="182"/>
      <c r="I58" s="186"/>
      <c r="J58" s="199"/>
      <c r="K58" s="172"/>
      <c r="L58" s="183"/>
      <c r="M58" s="172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spans="1:25" ht="12" customHeight="1">
      <c r="A59" s="173">
        <v>10</v>
      </c>
      <c r="B59" s="174">
        <f>сВ!A16</f>
        <v>4202</v>
      </c>
      <c r="C59" s="184" t="str">
        <f>сВ!B16</f>
        <v>Аксенов Андрей</v>
      </c>
      <c r="D59" s="185"/>
      <c r="E59" s="172"/>
      <c r="F59" s="191"/>
      <c r="G59" s="186"/>
      <c r="H59" s="182"/>
      <c r="I59" s="186"/>
      <c r="J59" s="199"/>
      <c r="K59" s="172"/>
      <c r="L59" s="183"/>
      <c r="M59" s="172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1:25" ht="12" customHeight="1">
      <c r="A60" s="173"/>
      <c r="B60" s="178"/>
      <c r="C60" s="172"/>
      <c r="D60" s="183"/>
      <c r="E60" s="172"/>
      <c r="F60" s="191"/>
      <c r="G60" s="179">
        <v>28</v>
      </c>
      <c r="H60" s="180">
        <v>4473</v>
      </c>
      <c r="I60" s="196" t="s">
        <v>114</v>
      </c>
      <c r="J60" s="201"/>
      <c r="K60" s="172"/>
      <c r="L60" s="183"/>
      <c r="M60" s="172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spans="1:25" ht="12" customHeight="1">
      <c r="A61" s="173">
        <v>15</v>
      </c>
      <c r="B61" s="174">
        <f>сВ!A21</f>
        <v>5150</v>
      </c>
      <c r="C61" s="175" t="str">
        <f>сВ!B21</f>
        <v>Красильников Павел</v>
      </c>
      <c r="D61" s="187"/>
      <c r="E61" s="172"/>
      <c r="F61" s="191"/>
      <c r="G61" s="186"/>
      <c r="H61" s="188"/>
      <c r="I61" s="172"/>
      <c r="J61" s="172"/>
      <c r="K61" s="172"/>
      <c r="L61" s="183"/>
      <c r="M61" s="172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spans="1:25" ht="12" customHeight="1">
      <c r="A62" s="173"/>
      <c r="B62" s="178"/>
      <c r="C62" s="179">
        <v>15</v>
      </c>
      <c r="D62" s="180">
        <v>4556</v>
      </c>
      <c r="E62" s="181" t="s">
        <v>79</v>
      </c>
      <c r="F62" s="193"/>
      <c r="G62" s="186"/>
      <c r="H62" s="190"/>
      <c r="I62" s="173">
        <v>-58</v>
      </c>
      <c r="J62" s="174">
        <f>IF('В2'!N15='В2'!L11,'В2'!L19,IF('В2'!N15='В2'!L19,'В2'!L11,0))</f>
        <v>4423</v>
      </c>
      <c r="K62" s="175" t="str">
        <f>IF('В2'!O15='В2'!M11,'В2'!M19,IF('В2'!O15='В2'!M19,'В2'!M11,0))</f>
        <v>Коврижников Максим</v>
      </c>
      <c r="L62" s="187"/>
      <c r="M62" s="172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spans="1:25" ht="12" customHeight="1">
      <c r="A63" s="173">
        <v>18</v>
      </c>
      <c r="B63" s="174">
        <f>сВ!A24</f>
        <v>4556</v>
      </c>
      <c r="C63" s="184" t="str">
        <f>сВ!B24</f>
        <v>Хафизов Булат</v>
      </c>
      <c r="D63" s="185"/>
      <c r="E63" s="186"/>
      <c r="F63" s="182"/>
      <c r="G63" s="186"/>
      <c r="H63" s="190"/>
      <c r="I63" s="173"/>
      <c r="J63" s="191"/>
      <c r="K63" s="179">
        <v>61</v>
      </c>
      <c r="L63" s="197">
        <v>4200</v>
      </c>
      <c r="M63" s="181" t="s">
        <v>108</v>
      </c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spans="1:25" ht="12" customHeight="1">
      <c r="A64" s="173"/>
      <c r="B64" s="178"/>
      <c r="C64" s="172"/>
      <c r="D64" s="183"/>
      <c r="E64" s="179">
        <v>24</v>
      </c>
      <c r="F64" s="180">
        <v>4556</v>
      </c>
      <c r="G64" s="196" t="s">
        <v>79</v>
      </c>
      <c r="H64" s="190"/>
      <c r="I64" s="173">
        <v>-59</v>
      </c>
      <c r="J64" s="174">
        <f>IF('В2'!N31='В2'!L27,'В2'!L35,IF('В2'!N31='В2'!L35,'В2'!L27,0))</f>
        <v>4200</v>
      </c>
      <c r="K64" s="184" t="str">
        <f>IF('В2'!O31='В2'!M27,'В2'!M35,IF('В2'!O31='В2'!M35,'В2'!M27,0))</f>
        <v>Исмайлов Азамат</v>
      </c>
      <c r="L64" s="187"/>
      <c r="M64" s="198" t="s">
        <v>26</v>
      </c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spans="1:25" ht="12" customHeight="1">
      <c r="A65" s="173">
        <v>31</v>
      </c>
      <c r="B65" s="174">
        <f>сВ!A37</f>
        <v>0</v>
      </c>
      <c r="C65" s="175" t="str">
        <f>сВ!B37</f>
        <v>_</v>
      </c>
      <c r="D65" s="187"/>
      <c r="E65" s="186"/>
      <c r="F65" s="188"/>
      <c r="G65" s="172"/>
      <c r="H65" s="183"/>
      <c r="I65" s="172"/>
      <c r="J65" s="183"/>
      <c r="K65" s="173">
        <v>-61</v>
      </c>
      <c r="L65" s="174">
        <f>IF(L63=J62,J64,IF(L63=J64,J62,0))</f>
        <v>4423</v>
      </c>
      <c r="M65" s="175" t="str">
        <f>IF(M63=K62,K64,IF(M63=K64,K62,0))</f>
        <v>Коврижников Максим</v>
      </c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spans="1:25" ht="12" customHeight="1">
      <c r="A66" s="173"/>
      <c r="B66" s="178"/>
      <c r="C66" s="179">
        <v>16</v>
      </c>
      <c r="D66" s="180">
        <v>4423</v>
      </c>
      <c r="E66" s="196" t="s">
        <v>109</v>
      </c>
      <c r="F66" s="190"/>
      <c r="G66" s="172"/>
      <c r="H66" s="183"/>
      <c r="I66" s="172"/>
      <c r="J66" s="183"/>
      <c r="K66" s="172"/>
      <c r="L66" s="183"/>
      <c r="M66" s="198" t="s">
        <v>27</v>
      </c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1:25" ht="12" customHeight="1">
      <c r="A67" s="173">
        <v>2</v>
      </c>
      <c r="B67" s="174">
        <f>сВ!A8</f>
        <v>4423</v>
      </c>
      <c r="C67" s="184" t="str">
        <f>сВ!B8</f>
        <v>Коврижников Максим</v>
      </c>
      <c r="D67" s="185"/>
      <c r="E67" s="172"/>
      <c r="F67" s="191"/>
      <c r="G67" s="172"/>
      <c r="H67" s="183"/>
      <c r="I67" s="173">
        <v>-56</v>
      </c>
      <c r="J67" s="174">
        <f>IF('В2'!L11='В2'!J7,'В2'!J15,IF('В2'!L11='В2'!J15,'В2'!J7,0))</f>
        <v>44</v>
      </c>
      <c r="K67" s="175" t="str">
        <f>IF('В2'!M11='В2'!K7,'В2'!K15,IF('В2'!M11='В2'!K15,'В2'!K7,0))</f>
        <v>Шакуров Нафис</v>
      </c>
      <c r="L67" s="187"/>
      <c r="M67" s="17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1:25" ht="12" customHeight="1">
      <c r="A68" s="173"/>
      <c r="B68" s="178"/>
      <c r="C68" s="172"/>
      <c r="D68" s="183"/>
      <c r="E68" s="172"/>
      <c r="F68" s="191"/>
      <c r="G68" s="172"/>
      <c r="H68" s="183"/>
      <c r="I68" s="173"/>
      <c r="J68" s="191"/>
      <c r="K68" s="179">
        <v>62</v>
      </c>
      <c r="L68" s="197">
        <v>4799</v>
      </c>
      <c r="M68" s="181" t="s">
        <v>110</v>
      </c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1:25" ht="12" customHeight="1">
      <c r="A69" s="173">
        <v>-52</v>
      </c>
      <c r="B69" s="174">
        <f>IF('В2'!J7='В2'!H5,'В2'!H9,IF('В2'!J7='В2'!H9,'В2'!H5,0))</f>
        <v>4858</v>
      </c>
      <c r="C69" s="175" t="str">
        <f>IF('В2'!K7='В2'!I5,'В2'!I9,IF('В2'!K7='В2'!I9,'В2'!I5,0))</f>
        <v>Иванов Виталий</v>
      </c>
      <c r="D69" s="187"/>
      <c r="E69" s="172"/>
      <c r="F69" s="191"/>
      <c r="G69" s="172"/>
      <c r="H69" s="183"/>
      <c r="I69" s="173">
        <v>-57</v>
      </c>
      <c r="J69" s="174">
        <f>IF('В2'!L27='В2'!J23,'В2'!J31,IF('В2'!L27='В2'!J31,'В2'!J23,0))</f>
        <v>4799</v>
      </c>
      <c r="K69" s="184" t="str">
        <f>IF('В2'!M27='В2'!K23,'В2'!K31,IF('В2'!M27='В2'!K31,'В2'!K23,0))</f>
        <v>Лончакова Юлия</v>
      </c>
      <c r="L69" s="187"/>
      <c r="M69" s="198" t="s">
        <v>29</v>
      </c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1:25" ht="12" customHeight="1">
      <c r="A70" s="173"/>
      <c r="B70" s="178"/>
      <c r="C70" s="179">
        <v>63</v>
      </c>
      <c r="D70" s="197">
        <v>4858</v>
      </c>
      <c r="E70" s="181" t="s">
        <v>115</v>
      </c>
      <c r="F70" s="193"/>
      <c r="G70" s="172"/>
      <c r="H70" s="183"/>
      <c r="I70" s="173"/>
      <c r="J70" s="191"/>
      <c r="K70" s="173">
        <v>-62</v>
      </c>
      <c r="L70" s="174">
        <f>IF(L68=J67,J69,IF(L68=J69,J67,0))</f>
        <v>44</v>
      </c>
      <c r="M70" s="175" t="str">
        <f>IF(M68=K67,K69,IF(M68=K69,K67,0))</f>
        <v>Шакуров Нафис</v>
      </c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spans="1:25" ht="12" customHeight="1">
      <c r="A71" s="173">
        <v>-53</v>
      </c>
      <c r="B71" s="174">
        <f>IF('В2'!J15='В2'!H13,'В2'!H17,IF('В2'!J15='В2'!H17,'В2'!H13,0))</f>
        <v>2528</v>
      </c>
      <c r="C71" s="184" t="str">
        <f>IF('В2'!K15='В2'!I13,'В2'!I17,IF('В2'!K15='В2'!I17,'В2'!I13,0))</f>
        <v>Халимонов Евгений</v>
      </c>
      <c r="D71" s="185"/>
      <c r="E71" s="186"/>
      <c r="F71" s="182"/>
      <c r="G71" s="202"/>
      <c r="H71" s="182"/>
      <c r="I71" s="173"/>
      <c r="J71" s="191"/>
      <c r="K71" s="172"/>
      <c r="L71" s="183"/>
      <c r="M71" s="198" t="s">
        <v>31</v>
      </c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spans="1:25" ht="12" customHeight="1">
      <c r="A72" s="173"/>
      <c r="B72" s="178"/>
      <c r="C72" s="172"/>
      <c r="D72" s="183"/>
      <c r="E72" s="179">
        <v>65</v>
      </c>
      <c r="F72" s="197">
        <v>4556</v>
      </c>
      <c r="G72" s="181" t="s">
        <v>79</v>
      </c>
      <c r="H72" s="182"/>
      <c r="I72" s="173">
        <v>-63</v>
      </c>
      <c r="J72" s="174">
        <f>IF(D70=B69,B71,IF(D70=B71,B69,0))</f>
        <v>2528</v>
      </c>
      <c r="K72" s="175" t="str">
        <f>IF(E70=C69,C71,IF(E70=C71,C69,0))</f>
        <v>Халимонов Евгений</v>
      </c>
      <c r="L72" s="187"/>
      <c r="M72" s="17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spans="1:25" ht="12" customHeight="1">
      <c r="A73" s="173">
        <v>-54</v>
      </c>
      <c r="B73" s="174">
        <f>IF('В2'!J23='В2'!H21,'В2'!H25,IF('В2'!J23='В2'!H25,'В2'!H21,0))</f>
        <v>5225</v>
      </c>
      <c r="C73" s="175" t="str">
        <f>IF('В2'!K23='В2'!I21,'В2'!I25,IF('В2'!K23='В2'!I25,'В2'!I21,0))</f>
        <v>Яровиков Даниил</v>
      </c>
      <c r="D73" s="187"/>
      <c r="E73" s="186"/>
      <c r="F73" s="182"/>
      <c r="G73" s="203" t="s">
        <v>28</v>
      </c>
      <c r="H73" s="204"/>
      <c r="I73" s="173"/>
      <c r="J73" s="191"/>
      <c r="K73" s="179">
        <v>66</v>
      </c>
      <c r="L73" s="197">
        <v>5225</v>
      </c>
      <c r="M73" s="181" t="s">
        <v>82</v>
      </c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spans="1:25" ht="12" customHeight="1">
      <c r="A74" s="173"/>
      <c r="B74" s="178"/>
      <c r="C74" s="179">
        <v>64</v>
      </c>
      <c r="D74" s="197">
        <v>4556</v>
      </c>
      <c r="E74" s="196" t="s">
        <v>79</v>
      </c>
      <c r="F74" s="182"/>
      <c r="G74" s="205"/>
      <c r="H74" s="183"/>
      <c r="I74" s="173">
        <v>-64</v>
      </c>
      <c r="J74" s="174">
        <f>IF(D74=B73,B75,IF(D74=B75,B73,0))</f>
        <v>5225</v>
      </c>
      <c r="K74" s="184" t="str">
        <f>IF(E74=C73,C75,IF(E74=C75,C73,0))</f>
        <v>Яровиков Даниил</v>
      </c>
      <c r="L74" s="187"/>
      <c r="M74" s="198" t="s">
        <v>32</v>
      </c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1:25" ht="12" customHeight="1">
      <c r="A75" s="173">
        <v>-55</v>
      </c>
      <c r="B75" s="174">
        <f>IF('В2'!J31='В2'!H29,'В2'!H33,IF('В2'!J31='В2'!H33,'В2'!H29,0))</f>
        <v>4556</v>
      </c>
      <c r="C75" s="184" t="str">
        <f>IF('В2'!K31='В2'!I29,'В2'!I33,IF('В2'!K31='В2'!I33,'В2'!I29,0))</f>
        <v>Хафизов Булат</v>
      </c>
      <c r="D75" s="187"/>
      <c r="E75" s="173">
        <v>-65</v>
      </c>
      <c r="F75" s="174">
        <f>IF(F72=D70,D74,IF(F72=D74,D70,0))</f>
        <v>4858</v>
      </c>
      <c r="G75" s="175" t="str">
        <f>IF(G72=E70,E74,IF(G72=E74,E70,0))</f>
        <v>Иванов Виталий</v>
      </c>
      <c r="H75" s="187"/>
      <c r="I75" s="172"/>
      <c r="J75" s="172"/>
      <c r="K75" s="173">
        <v>-66</v>
      </c>
      <c r="L75" s="174">
        <f>IF(L73=J72,J74,IF(L73=J74,J72,0))</f>
        <v>2528</v>
      </c>
      <c r="M75" s="175" t="str">
        <f>IF(M73=K72,K74,IF(M73=K74,K72,0))</f>
        <v>Халимонов Евгений</v>
      </c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spans="1:25" ht="12" customHeight="1">
      <c r="A76" s="173"/>
      <c r="B76" s="206"/>
      <c r="C76" s="172"/>
      <c r="D76" s="183"/>
      <c r="E76" s="172"/>
      <c r="F76" s="183"/>
      <c r="G76" s="198" t="s">
        <v>30</v>
      </c>
      <c r="H76" s="207"/>
      <c r="I76" s="172"/>
      <c r="J76" s="172"/>
      <c r="K76" s="172"/>
      <c r="L76" s="183"/>
      <c r="M76" s="198" t="s">
        <v>33</v>
      </c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1:25" ht="9" customHeight="1">
      <c r="A77" s="208"/>
      <c r="B77" s="130"/>
      <c r="C77" s="208"/>
      <c r="D77" s="209"/>
      <c r="E77" s="208"/>
      <c r="F77" s="209"/>
      <c r="G77" s="208"/>
      <c r="H77" s="209"/>
      <c r="I77" s="208"/>
      <c r="J77" s="208"/>
      <c r="K77" s="208"/>
      <c r="L77" s="209"/>
      <c r="M77" s="208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1:25" ht="9" customHeight="1">
      <c r="A78" s="208"/>
      <c r="B78" s="130"/>
      <c r="C78" s="208"/>
      <c r="D78" s="209"/>
      <c r="E78" s="208"/>
      <c r="F78" s="209"/>
      <c r="G78" s="208"/>
      <c r="H78" s="209"/>
      <c r="I78" s="208"/>
      <c r="J78" s="208"/>
      <c r="K78" s="208"/>
      <c r="L78" s="209"/>
      <c r="M78" s="208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spans="1:25" ht="9" customHeight="1">
      <c r="A79" s="210"/>
      <c r="B79" s="134"/>
      <c r="C79" s="210"/>
      <c r="D79" s="211"/>
      <c r="E79" s="210"/>
      <c r="F79" s="211"/>
      <c r="G79" s="210"/>
      <c r="H79" s="211"/>
      <c r="I79" s="210"/>
      <c r="J79" s="210"/>
      <c r="K79" s="210"/>
      <c r="L79" s="211"/>
      <c r="M79" s="210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1:25" ht="12.75">
      <c r="A80" s="210"/>
      <c r="B80" s="134"/>
      <c r="C80" s="210"/>
      <c r="D80" s="211"/>
      <c r="E80" s="210"/>
      <c r="F80" s="211"/>
      <c r="G80" s="210"/>
      <c r="H80" s="211"/>
      <c r="I80" s="210"/>
      <c r="J80" s="210"/>
      <c r="K80" s="210"/>
      <c r="L80" s="211"/>
      <c r="M80" s="210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1:13" ht="12.75">
      <c r="A81" s="208"/>
      <c r="B81" s="130"/>
      <c r="C81" s="208"/>
      <c r="D81" s="209"/>
      <c r="E81" s="208"/>
      <c r="F81" s="209"/>
      <c r="G81" s="208"/>
      <c r="H81" s="209"/>
      <c r="I81" s="208"/>
      <c r="J81" s="208"/>
      <c r="K81" s="208"/>
      <c r="L81" s="209"/>
      <c r="M81" s="208"/>
    </row>
    <row r="82" spans="1:13" ht="12.75">
      <c r="A82" s="208"/>
      <c r="B82" s="208"/>
      <c r="C82" s="208"/>
      <c r="D82" s="209"/>
      <c r="E82" s="208"/>
      <c r="F82" s="209"/>
      <c r="G82" s="208"/>
      <c r="H82" s="209"/>
      <c r="I82" s="208"/>
      <c r="J82" s="208"/>
      <c r="K82" s="208"/>
      <c r="L82" s="209"/>
      <c r="M82" s="208"/>
    </row>
    <row r="83" spans="1:13" ht="12.7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</row>
    <row r="84" spans="1:13" ht="12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</row>
    <row r="85" spans="1:13" ht="12.7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</row>
    <row r="86" spans="1:13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</row>
    <row r="87" spans="1:13" ht="12.7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</row>
    <row r="88" spans="1:13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</row>
    <row r="89" spans="1:13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</row>
    <row r="90" spans="1:13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</row>
    <row r="91" spans="1:13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</row>
    <row r="92" spans="1:13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</row>
    <row r="93" spans="1:13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</row>
    <row r="94" spans="1:13" ht="12.7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</row>
    <row r="95" spans="1:13" ht="12.7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</row>
    <row r="96" spans="1:13" ht="12.7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</row>
    <row r="97" spans="1:13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</row>
    <row r="98" spans="1:13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</row>
    <row r="99" spans="1:13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  <row r="100" spans="1:13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</row>
    <row r="101" spans="1:13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</row>
    <row r="102" spans="1:13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</row>
    <row r="103" spans="1:13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</row>
    <row r="104" spans="1:13" ht="12.7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</row>
    <row r="105" spans="1:13" ht="12.7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</row>
    <row r="106" spans="1:13" ht="12.7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</row>
    <row r="107" spans="1:13" ht="12.7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</row>
    <row r="108" spans="1:13" ht="12.7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</row>
    <row r="109" spans="1:13" ht="12.7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</row>
    <row r="110" spans="1:13" ht="12.7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</row>
    <row r="111" spans="1:13" ht="12.7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</row>
    <row r="112" spans="1:13" ht="12.7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</row>
    <row r="113" spans="1:13" ht="12.7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</row>
    <row r="114" spans="1:13" ht="12.7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</row>
    <row r="115" spans="1:13" ht="12.7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6" sqref="A126"/>
    </sheetView>
  </sheetViews>
  <sheetFormatPr defaultColWidth="9.00390625" defaultRowHeight="12.75"/>
  <cols>
    <col min="1" max="1" width="4.00390625" style="213" customWidth="1"/>
    <col min="2" max="2" width="3.75390625" style="213" customWidth="1"/>
    <col min="3" max="3" width="10.75390625" style="213" customWidth="1"/>
    <col min="4" max="4" width="3.75390625" style="213" customWidth="1"/>
    <col min="5" max="5" width="10.75390625" style="213" customWidth="1"/>
    <col min="6" max="6" width="3.75390625" style="213" customWidth="1"/>
    <col min="7" max="7" width="9.75390625" style="213" customWidth="1"/>
    <col min="8" max="8" width="3.75390625" style="213" customWidth="1"/>
    <col min="9" max="9" width="9.75390625" style="213" customWidth="1"/>
    <col min="10" max="10" width="3.75390625" style="213" customWidth="1"/>
    <col min="11" max="11" width="9.75390625" style="213" customWidth="1"/>
    <col min="12" max="12" width="3.75390625" style="213" customWidth="1"/>
    <col min="13" max="13" width="10.75390625" style="213" customWidth="1"/>
    <col min="14" max="14" width="3.75390625" style="213" customWidth="1"/>
    <col min="15" max="15" width="10.75390625" style="213" customWidth="1"/>
    <col min="16" max="16" width="3.75390625" style="213" customWidth="1"/>
    <col min="17" max="19" width="5.75390625" style="213" customWidth="1"/>
    <col min="20" max="16384" width="9.125" style="213" customWidth="1"/>
  </cols>
  <sheetData>
    <row r="1" spans="1:19" ht="15" customHeight="1">
      <c r="A1" s="212" t="str">
        <f>'В1'!A1</f>
        <v>Открытый Кубок Республики Башкортостан 2016  - 28-й Этап. Высшая лига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5" customHeight="1">
      <c r="A2" s="214" t="str">
        <f>сВ!A2</f>
        <v>Официальное республиканское спортивное соревнование</v>
      </c>
      <c r="B2" s="214"/>
      <c r="C2" s="214"/>
      <c r="D2" s="214"/>
      <c r="E2" s="214"/>
      <c r="F2" s="214"/>
      <c r="G2" s="214"/>
      <c r="H2" s="215" t="str">
        <f>сВ!C2</f>
        <v>НИКОЛАЙ СМИРНОВ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5" customHeight="1">
      <c r="A3" s="30">
        <f>сВ!A3</f>
        <v>42568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27" ht="12.75" customHeight="1">
      <c r="A5" s="33">
        <v>-1</v>
      </c>
      <c r="B5" s="217">
        <f>IF('В1'!D6='В1'!B5,'В1'!B7,IF('В1'!D6='В1'!B7,'В1'!B5,0))</f>
        <v>0</v>
      </c>
      <c r="C5" s="87" t="str">
        <f>IF('В1'!E6='В1'!C5,'В1'!C7,IF('В1'!E6='В1'!C7,'В1'!C5,0))</f>
        <v>_</v>
      </c>
      <c r="D5" s="36"/>
      <c r="E5" s="32"/>
      <c r="F5" s="32"/>
      <c r="G5" s="33">
        <v>-25</v>
      </c>
      <c r="H5" s="217">
        <f>IF('В1'!H12='В1'!F8,'В1'!F16,IF('В1'!H12='В1'!F16,'В1'!F8,0))</f>
        <v>4858</v>
      </c>
      <c r="I5" s="87" t="str">
        <f>IF('В1'!I12='В1'!G8,'В1'!G16,IF('В1'!I12='В1'!G16,'В1'!G8,0))</f>
        <v>Иванов Виталий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88">
        <v>32</v>
      </c>
      <c r="D6" s="218">
        <v>2616</v>
      </c>
      <c r="E6" s="97" t="s">
        <v>77</v>
      </c>
      <c r="F6" s="46"/>
      <c r="G6" s="32"/>
      <c r="H6" s="32"/>
      <c r="I6" s="93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217">
        <f>IF('В1'!D10='В1'!B9,'В1'!B11,IF('В1'!D10='В1'!B11,'В1'!B9,0))</f>
        <v>2616</v>
      </c>
      <c r="C7" s="91" t="str">
        <f>IF('В1'!E10='В1'!C9,'В1'!C11,IF('В1'!E10='В1'!C11,'В1'!C9,0))</f>
        <v>Ишметов Александр</v>
      </c>
      <c r="D7" s="219"/>
      <c r="E7" s="88">
        <v>40</v>
      </c>
      <c r="F7" s="218">
        <v>4423</v>
      </c>
      <c r="G7" s="97" t="s">
        <v>109</v>
      </c>
      <c r="H7" s="46"/>
      <c r="I7" s="88">
        <v>52</v>
      </c>
      <c r="J7" s="218">
        <v>4423</v>
      </c>
      <c r="K7" s="97" t="s">
        <v>109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217">
        <f>IF('В1'!F64='В1'!D62,'В1'!D66,IF('В1'!F64='В1'!D66,'В1'!D62,0))</f>
        <v>4423</v>
      </c>
      <c r="E8" s="91" t="str">
        <f>IF('В1'!G64='В1'!E62,'В1'!E66,IF('В1'!G64='В1'!E66,'В1'!E62,0))</f>
        <v>Коврижников Максим</v>
      </c>
      <c r="F8" s="105"/>
      <c r="G8" s="93"/>
      <c r="H8" s="102"/>
      <c r="I8" s="93"/>
      <c r="J8" s="99"/>
      <c r="K8" s="93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217">
        <f>IF('В1'!D14='В1'!B13,'В1'!B15,IF('В1'!D14='В1'!B15,'В1'!B13,0))</f>
        <v>2587</v>
      </c>
      <c r="C9" s="87" t="str">
        <f>IF('В1'!E14='В1'!C13,'В1'!C15,IF('В1'!E14='В1'!C15,'В1'!C13,0))</f>
        <v>Стародубцев Олег</v>
      </c>
      <c r="D9" s="220"/>
      <c r="E9" s="32"/>
      <c r="F9" s="32"/>
      <c r="G9" s="88">
        <v>48</v>
      </c>
      <c r="H9" s="221">
        <v>4423</v>
      </c>
      <c r="I9" s="222" t="s">
        <v>109</v>
      </c>
      <c r="J9" s="102"/>
      <c r="K9" s="93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88">
        <v>33</v>
      </c>
      <c r="D10" s="218">
        <v>2587</v>
      </c>
      <c r="E10" s="97" t="s">
        <v>85</v>
      </c>
      <c r="F10" s="46"/>
      <c r="G10" s="88"/>
      <c r="H10" s="66"/>
      <c r="I10" s="46"/>
      <c r="J10" s="46"/>
      <c r="K10" s="93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217">
        <f>IF('В1'!D18='В1'!B17,'В1'!B19,IF('В1'!D18='В1'!B19,'В1'!B17,0))</f>
        <v>5904</v>
      </c>
      <c r="C11" s="91" t="str">
        <f>IF('В1'!E18='В1'!C17,'В1'!C19,IF('В1'!E18='В1'!C19,'В1'!C17,0))</f>
        <v>Асфандияров Роман</v>
      </c>
      <c r="D11" s="219"/>
      <c r="E11" s="88">
        <v>41</v>
      </c>
      <c r="F11" s="218">
        <v>4202</v>
      </c>
      <c r="G11" s="223" t="s">
        <v>117</v>
      </c>
      <c r="H11" s="66"/>
      <c r="I11" s="46"/>
      <c r="J11" s="46"/>
      <c r="K11" s="88">
        <v>56</v>
      </c>
      <c r="L11" s="218">
        <v>4423</v>
      </c>
      <c r="M11" s="97" t="s">
        <v>109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217">
        <f>IF('В1'!F56='В1'!D54,'В1'!D58,IF('В1'!F56='В1'!D58,'В1'!D54,0))</f>
        <v>4202</v>
      </c>
      <c r="E12" s="91" t="str">
        <f>IF('В1'!G56='В1'!E54,'В1'!E58,IF('В1'!G56='В1'!E58,'В1'!E54,0))</f>
        <v>Аксенов Андрей</v>
      </c>
      <c r="F12" s="105"/>
      <c r="G12" s="33"/>
      <c r="H12" s="33"/>
      <c r="I12" s="46"/>
      <c r="J12" s="46"/>
      <c r="K12" s="93"/>
      <c r="L12" s="99"/>
      <c r="M12" s="93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217">
        <f>IF('В1'!D22='В1'!B21,'В1'!B23,IF('В1'!D22='В1'!B23,'В1'!B21,0))</f>
        <v>5617</v>
      </c>
      <c r="C13" s="87" t="str">
        <f>IF('В1'!E22='В1'!C21,'В1'!C23,IF('В1'!E22='В1'!C23,'В1'!C21,0))</f>
        <v>Галимуллина Алина</v>
      </c>
      <c r="D13" s="220"/>
      <c r="E13" s="32"/>
      <c r="F13" s="32"/>
      <c r="G13" s="33">
        <v>-26</v>
      </c>
      <c r="H13" s="217">
        <f>IF('В1'!H28='В1'!F24,'В1'!F32,IF('В1'!H28='В1'!F32,'В1'!F24,0))</f>
        <v>44</v>
      </c>
      <c r="I13" s="87" t="str">
        <f>IF('В1'!I28='В1'!G24,'В1'!G32,IF('В1'!I28='В1'!G32,'В1'!G24,0))</f>
        <v>Шакуров Нафис</v>
      </c>
      <c r="J13" s="36"/>
      <c r="K13" s="93"/>
      <c r="L13" s="102"/>
      <c r="M13" s="93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88">
        <v>34</v>
      </c>
      <c r="D14" s="218">
        <v>5617</v>
      </c>
      <c r="E14" s="97" t="s">
        <v>129</v>
      </c>
      <c r="F14" s="46"/>
      <c r="G14" s="33"/>
      <c r="H14" s="33"/>
      <c r="I14" s="93"/>
      <c r="J14" s="46"/>
      <c r="K14" s="93"/>
      <c r="L14" s="102"/>
      <c r="M14" s="93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217">
        <f>IF('В1'!D26='В1'!B25,'В1'!B27,IF('В1'!D26='В1'!B27,'В1'!B25,0))</f>
        <v>5700</v>
      </c>
      <c r="C15" s="91" t="str">
        <f>IF('В1'!E26='В1'!C25,'В1'!C27,IF('В1'!E26='В1'!C27,'В1'!C25,0))</f>
        <v>Насыров Эмиль</v>
      </c>
      <c r="D15" s="219"/>
      <c r="E15" s="88">
        <v>42</v>
      </c>
      <c r="F15" s="218">
        <v>2528</v>
      </c>
      <c r="G15" s="224" t="s">
        <v>118</v>
      </c>
      <c r="H15" s="66"/>
      <c r="I15" s="88">
        <v>53</v>
      </c>
      <c r="J15" s="218">
        <v>44</v>
      </c>
      <c r="K15" s="222" t="s">
        <v>111</v>
      </c>
      <c r="L15" s="102"/>
      <c r="M15" s="88">
        <v>58</v>
      </c>
      <c r="N15" s="218">
        <v>4473</v>
      </c>
      <c r="O15" s="97" t="s">
        <v>114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217">
        <f>IF('В1'!F48='В1'!D46,'В1'!D50,IF('В1'!F48='В1'!D50,'В1'!D46,0))</f>
        <v>2528</v>
      </c>
      <c r="E16" s="91" t="str">
        <f>IF('В1'!G48='В1'!E46,'В1'!E50,IF('В1'!G48='В1'!E50,'В1'!E46,0))</f>
        <v>Халимонов Евгений</v>
      </c>
      <c r="F16" s="105"/>
      <c r="G16" s="88"/>
      <c r="H16" s="102"/>
      <c r="I16" s="93"/>
      <c r="J16" s="99"/>
      <c r="K16" s="32"/>
      <c r="L16" s="32"/>
      <c r="M16" s="93"/>
      <c r="N16" s="99"/>
      <c r="O16" s="93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217">
        <f>IF('В1'!D30='В1'!B29,'В1'!B31,IF('В1'!D30='В1'!B31,'В1'!B29,0))</f>
        <v>4533</v>
      </c>
      <c r="C17" s="87" t="str">
        <f>IF('В1'!E30='В1'!C29,'В1'!C31,IF('В1'!E30='В1'!C31,'В1'!C29,0))</f>
        <v>Имашев Альфит</v>
      </c>
      <c r="D17" s="220"/>
      <c r="E17" s="32"/>
      <c r="F17" s="32"/>
      <c r="G17" s="88">
        <v>49</v>
      </c>
      <c r="H17" s="221">
        <v>2528</v>
      </c>
      <c r="I17" s="222" t="s">
        <v>118</v>
      </c>
      <c r="J17" s="102"/>
      <c r="K17" s="32"/>
      <c r="L17" s="32"/>
      <c r="M17" s="93"/>
      <c r="N17" s="102"/>
      <c r="O17" s="93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88">
        <v>35</v>
      </c>
      <c r="D18" s="218">
        <v>4533</v>
      </c>
      <c r="E18" s="97" t="s">
        <v>120</v>
      </c>
      <c r="F18" s="46"/>
      <c r="G18" s="88"/>
      <c r="H18" s="66"/>
      <c r="I18" s="46"/>
      <c r="J18" s="46"/>
      <c r="K18" s="32"/>
      <c r="L18" s="32"/>
      <c r="M18" s="93"/>
      <c r="N18" s="102"/>
      <c r="O18" s="93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217">
        <f>IF('В1'!D34='В1'!B33,'В1'!B35,IF('В1'!D34='В1'!B35,'В1'!B33,0))</f>
        <v>0</v>
      </c>
      <c r="C19" s="91" t="str">
        <f>IF('В1'!E34='В1'!C33,'В1'!C35,IF('В1'!E34='В1'!C35,'В1'!C33,0))</f>
        <v>_</v>
      </c>
      <c r="D19" s="219"/>
      <c r="E19" s="88">
        <v>43</v>
      </c>
      <c r="F19" s="218">
        <v>4533</v>
      </c>
      <c r="G19" s="223" t="s">
        <v>120</v>
      </c>
      <c r="H19" s="66"/>
      <c r="I19" s="46"/>
      <c r="J19" s="46"/>
      <c r="K19" s="33">
        <v>-30</v>
      </c>
      <c r="L19" s="217">
        <f>IF('В1'!J52='В1'!H44,'В1'!H60,IF('В1'!J52='В1'!H60,'В1'!H44,0))</f>
        <v>4473</v>
      </c>
      <c r="M19" s="91" t="str">
        <f>IF('В1'!K52='В1'!I44,'В1'!I60,IF('В1'!K52='В1'!I60,'В1'!I44,0))</f>
        <v>Смирнов Андрей</v>
      </c>
      <c r="N19" s="225"/>
      <c r="O19" s="93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217">
        <f>IF('В1'!F40='В1'!D38,'В1'!D42,IF('В1'!F40='В1'!D42,'В1'!D38,0))</f>
        <v>3012</v>
      </c>
      <c r="E20" s="91" t="str">
        <f>IF('В1'!G40='В1'!E38,'В1'!E42,IF('В1'!G40='В1'!E42,'В1'!E38,0))</f>
        <v>Ганиева(соколова) Эльвира</v>
      </c>
      <c r="F20" s="105"/>
      <c r="G20" s="33"/>
      <c r="H20" s="33"/>
      <c r="I20" s="46"/>
      <c r="J20" s="46"/>
      <c r="K20" s="32"/>
      <c r="L20" s="32"/>
      <c r="M20" s="46"/>
      <c r="N20" s="46"/>
      <c r="O20" s="93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217">
        <f>IF('В1'!D38='В1'!B37,'В1'!B39,IF('В1'!D38='В1'!B39,'В1'!B37,0))</f>
        <v>0</v>
      </c>
      <c r="C21" s="87" t="str">
        <f>IF('В1'!E38='В1'!C37,'В1'!C39,IF('В1'!E38='В1'!C39,'В1'!C37,0))</f>
        <v>_</v>
      </c>
      <c r="D21" s="220"/>
      <c r="E21" s="32"/>
      <c r="F21" s="32"/>
      <c r="G21" s="33">
        <v>-27</v>
      </c>
      <c r="H21" s="217">
        <f>IF('В1'!H44='В1'!F40,'В1'!F48,IF('В1'!H44='В1'!F48,'В1'!F40,0))</f>
        <v>4799</v>
      </c>
      <c r="I21" s="87" t="str">
        <f>IF('В1'!I44='В1'!G40,'В1'!G48,IF('В1'!I44='В1'!G48,'В1'!G40,0))</f>
        <v>Лончакова Юлия</v>
      </c>
      <c r="J21" s="36"/>
      <c r="K21" s="32"/>
      <c r="L21" s="32"/>
      <c r="M21" s="46"/>
      <c r="N21" s="46"/>
      <c r="O21" s="93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88">
        <v>36</v>
      </c>
      <c r="D22" s="218">
        <v>5464</v>
      </c>
      <c r="E22" s="97" t="s">
        <v>121</v>
      </c>
      <c r="F22" s="46"/>
      <c r="G22" s="33"/>
      <c r="H22" s="33"/>
      <c r="I22" s="93"/>
      <c r="J22" s="46"/>
      <c r="K22" s="32"/>
      <c r="L22" s="32"/>
      <c r="M22" s="46"/>
      <c r="N22" s="46"/>
      <c r="O22" s="93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217">
        <f>IF('В1'!D42='В1'!B41,'В1'!B43,IF('В1'!D42='В1'!B43,'В1'!B41,0))</f>
        <v>5464</v>
      </c>
      <c r="C23" s="91" t="str">
        <f>IF('В1'!E42='В1'!C41,'В1'!C43,IF('В1'!E42='В1'!C43,'В1'!C41,0))</f>
        <v>Шебалин Алексей</v>
      </c>
      <c r="D23" s="219"/>
      <c r="E23" s="88">
        <v>44</v>
      </c>
      <c r="F23" s="218">
        <v>466</v>
      </c>
      <c r="G23" s="224" t="s">
        <v>125</v>
      </c>
      <c r="H23" s="66"/>
      <c r="I23" s="88">
        <v>54</v>
      </c>
      <c r="J23" s="218">
        <v>4799</v>
      </c>
      <c r="K23" s="97" t="s">
        <v>110</v>
      </c>
      <c r="L23" s="46"/>
      <c r="M23" s="46"/>
      <c r="N23" s="46"/>
      <c r="O23" s="88">
        <v>60</v>
      </c>
      <c r="P23" s="221">
        <v>2562</v>
      </c>
      <c r="Q23" s="97" t="s">
        <v>123</v>
      </c>
      <c r="R23" s="97"/>
      <c r="S23" s="97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217">
        <f>IF('В1'!F32='В1'!D30,'В1'!D34,IF('В1'!F32='В1'!D34,'В1'!D30,0))</f>
        <v>466</v>
      </c>
      <c r="E24" s="91" t="str">
        <f>IF('В1'!G32='В1'!E30,'В1'!E34,IF('В1'!G32='В1'!E34,'В1'!E30,0))</f>
        <v>Семенов Юрий</v>
      </c>
      <c r="F24" s="105"/>
      <c r="G24" s="88"/>
      <c r="H24" s="102"/>
      <c r="I24" s="93"/>
      <c r="J24" s="99"/>
      <c r="K24" s="93"/>
      <c r="L24" s="46"/>
      <c r="M24" s="46"/>
      <c r="N24" s="46"/>
      <c r="O24" s="93"/>
      <c r="P24" s="46"/>
      <c r="Q24" s="69"/>
      <c r="R24" s="100" t="s">
        <v>24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217">
        <f>IF('В1'!D46='В1'!B45,'В1'!B47,IF('В1'!D46='В1'!B47,'В1'!B45,0))</f>
        <v>5225</v>
      </c>
      <c r="C25" s="87" t="str">
        <f>IF('В1'!E46='В1'!C45,'В1'!C47,IF('В1'!E46='В1'!C47,'В1'!C45,0))</f>
        <v>Яровиков Даниил</v>
      </c>
      <c r="D25" s="220"/>
      <c r="E25" s="32"/>
      <c r="F25" s="32"/>
      <c r="G25" s="88">
        <v>50</v>
      </c>
      <c r="H25" s="221">
        <v>5225</v>
      </c>
      <c r="I25" s="222" t="s">
        <v>82</v>
      </c>
      <c r="J25" s="102"/>
      <c r="K25" s="93"/>
      <c r="L25" s="46"/>
      <c r="M25" s="46"/>
      <c r="N25" s="46"/>
      <c r="O25" s="93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88">
        <v>37</v>
      </c>
      <c r="D26" s="218">
        <v>5225</v>
      </c>
      <c r="E26" s="97" t="s">
        <v>82</v>
      </c>
      <c r="F26" s="46"/>
      <c r="G26" s="88"/>
      <c r="H26" s="66"/>
      <c r="I26" s="46"/>
      <c r="J26" s="46"/>
      <c r="K26" s="93"/>
      <c r="L26" s="46"/>
      <c r="M26" s="46"/>
      <c r="N26" s="46"/>
      <c r="O26" s="93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217">
        <f>IF('В1'!D50='В1'!B49,'В1'!B51,IF('В1'!D50='В1'!B51,'В1'!B49,0))</f>
        <v>5609</v>
      </c>
      <c r="C27" s="91" t="str">
        <f>IF('В1'!E50='В1'!C49,'В1'!C51,IF('В1'!E50='В1'!C51,'В1'!C49,0))</f>
        <v>Альмухаметов Артур</v>
      </c>
      <c r="D27" s="219"/>
      <c r="E27" s="88">
        <v>45</v>
      </c>
      <c r="F27" s="218">
        <v>5225</v>
      </c>
      <c r="G27" s="223" t="s">
        <v>82</v>
      </c>
      <c r="H27" s="66"/>
      <c r="I27" s="46"/>
      <c r="J27" s="46"/>
      <c r="K27" s="88">
        <v>57</v>
      </c>
      <c r="L27" s="218">
        <v>2562</v>
      </c>
      <c r="M27" s="97" t="s">
        <v>123</v>
      </c>
      <c r="N27" s="46"/>
      <c r="O27" s="93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217">
        <f>IF('В1'!F24='В1'!D22,'В1'!D26,IF('В1'!F24='В1'!D26,'В1'!D22,0))</f>
        <v>3815</v>
      </c>
      <c r="E28" s="91" t="str">
        <f>IF('В1'!G24='В1'!E22,'В1'!E26,IF('В1'!G24='В1'!E26,'В1'!E22,0))</f>
        <v>Запольских Алена</v>
      </c>
      <c r="F28" s="105"/>
      <c r="G28" s="33"/>
      <c r="H28" s="33"/>
      <c r="I28" s="46"/>
      <c r="J28" s="46"/>
      <c r="K28" s="93"/>
      <c r="L28" s="99"/>
      <c r="M28" s="93"/>
      <c r="N28" s="46"/>
      <c r="O28" s="93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217">
        <f>IF('В1'!D54='В1'!B53,'В1'!B55,IF('В1'!D54='В1'!B55,'В1'!B53,0))</f>
        <v>3346</v>
      </c>
      <c r="C29" s="87" t="str">
        <f>IF('В1'!E54='В1'!C53,'В1'!C55,IF('В1'!E54='В1'!C55,'В1'!C53,0))</f>
        <v>Филипов Сергей</v>
      </c>
      <c r="D29" s="220"/>
      <c r="E29" s="32"/>
      <c r="F29" s="32"/>
      <c r="G29" s="33">
        <v>-28</v>
      </c>
      <c r="H29" s="217">
        <f>IF('В1'!H60='В1'!F56,'В1'!F64,IF('В1'!H60='В1'!F64,'В1'!F56,0))</f>
        <v>4556</v>
      </c>
      <c r="I29" s="87" t="str">
        <f>IF('В1'!I60='В1'!G56,'В1'!G64,IF('В1'!I60='В1'!G64,'В1'!G56,0))</f>
        <v>Хафизов Булат</v>
      </c>
      <c r="J29" s="36"/>
      <c r="K29" s="93"/>
      <c r="L29" s="102"/>
      <c r="M29" s="93"/>
      <c r="N29" s="46"/>
      <c r="O29" s="93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88">
        <v>38</v>
      </c>
      <c r="D30" s="218">
        <v>4407</v>
      </c>
      <c r="E30" s="97" t="s">
        <v>83</v>
      </c>
      <c r="F30" s="46"/>
      <c r="G30" s="33"/>
      <c r="H30" s="33"/>
      <c r="I30" s="93"/>
      <c r="J30" s="46"/>
      <c r="K30" s="93"/>
      <c r="L30" s="102"/>
      <c r="M30" s="93"/>
      <c r="N30" s="46"/>
      <c r="O30" s="93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217">
        <f>IF('В1'!D58='В1'!B57,'В1'!B59,IF('В1'!D58='В1'!B59,'В1'!B57,0))</f>
        <v>4407</v>
      </c>
      <c r="C31" s="91" t="str">
        <f>IF('В1'!E58='В1'!C57,'В1'!C59,IF('В1'!E58='В1'!C59,'В1'!C57,0))</f>
        <v>Кузьмин Александр</v>
      </c>
      <c r="D31" s="219"/>
      <c r="E31" s="88">
        <v>46</v>
      </c>
      <c r="F31" s="218">
        <v>300</v>
      </c>
      <c r="G31" s="224" t="s">
        <v>116</v>
      </c>
      <c r="H31" s="66"/>
      <c r="I31" s="88">
        <v>55</v>
      </c>
      <c r="J31" s="218">
        <v>2562</v>
      </c>
      <c r="K31" s="222" t="s">
        <v>123</v>
      </c>
      <c r="L31" s="102"/>
      <c r="M31" s="88">
        <v>59</v>
      </c>
      <c r="N31" s="218">
        <v>2562</v>
      </c>
      <c r="O31" s="222" t="s">
        <v>123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217">
        <f>IF('В1'!F16='В1'!D14,'В1'!D18,IF('В1'!F16='В1'!D18,'В1'!D14,0))</f>
        <v>300</v>
      </c>
      <c r="E32" s="91" t="str">
        <f>IF('В1'!G16='В1'!E14,'В1'!E18,IF('В1'!G16='В1'!E18,'В1'!E14,0))</f>
        <v>Коротеев Георгий</v>
      </c>
      <c r="F32" s="105"/>
      <c r="G32" s="88"/>
      <c r="H32" s="102"/>
      <c r="I32" s="93"/>
      <c r="J32" s="99"/>
      <c r="K32" s="32"/>
      <c r="L32" s="32"/>
      <c r="M32" s="93"/>
      <c r="N32" s="99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217">
        <f>IF('В1'!D62='В1'!B61,'В1'!B63,IF('В1'!D62='В1'!B63,'В1'!B61,0))</f>
        <v>5150</v>
      </c>
      <c r="C33" s="87" t="str">
        <f>IF('В1'!E62='В1'!C61,'В1'!C63,IF('В1'!E62='В1'!C63,'В1'!C61,0))</f>
        <v>Красильников Павел</v>
      </c>
      <c r="D33" s="220"/>
      <c r="E33" s="32"/>
      <c r="F33" s="32"/>
      <c r="G33" s="88">
        <v>51</v>
      </c>
      <c r="H33" s="221">
        <v>2562</v>
      </c>
      <c r="I33" s="222" t="s">
        <v>123</v>
      </c>
      <c r="J33" s="102"/>
      <c r="K33" s="32"/>
      <c r="L33" s="32"/>
      <c r="M33" s="93"/>
      <c r="N33" s="102"/>
      <c r="O33" s="33">
        <v>-60</v>
      </c>
      <c r="P33" s="217">
        <f>IF(P23=N15,N31,IF(P23=N31,N15,0))</f>
        <v>4473</v>
      </c>
      <c r="Q33" s="87" t="str">
        <f>IF(Q23=O15,O31,IF(Q23=O31,O15,0))</f>
        <v>Смирнов Андрей</v>
      </c>
      <c r="R33" s="87"/>
      <c r="S33" s="87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88">
        <v>39</v>
      </c>
      <c r="D34" s="218"/>
      <c r="E34" s="97"/>
      <c r="F34" s="46"/>
      <c r="G34" s="93"/>
      <c r="H34" s="66"/>
      <c r="I34" s="46"/>
      <c r="J34" s="46"/>
      <c r="K34" s="32"/>
      <c r="L34" s="32"/>
      <c r="M34" s="93"/>
      <c r="N34" s="102"/>
      <c r="O34" s="32"/>
      <c r="P34" s="32"/>
      <c r="Q34" s="69"/>
      <c r="R34" s="100" t="s">
        <v>25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217">
        <f>IF('В1'!D66='В1'!B65,'В1'!B67,IF('В1'!D66='В1'!B67,'В1'!B65,0))</f>
        <v>0</v>
      </c>
      <c r="C35" s="91" t="str">
        <f>IF('В1'!E66='В1'!C65,'В1'!C67,IF('В1'!E66='В1'!C67,'В1'!C65,0))</f>
        <v>_</v>
      </c>
      <c r="D35" s="219"/>
      <c r="E35" s="88">
        <v>47</v>
      </c>
      <c r="F35" s="218">
        <v>2562</v>
      </c>
      <c r="G35" s="222" t="s">
        <v>123</v>
      </c>
      <c r="H35" s="66"/>
      <c r="I35" s="46"/>
      <c r="J35" s="46"/>
      <c r="K35" s="33">
        <v>-29</v>
      </c>
      <c r="L35" s="217">
        <f>IF('В1'!J20='В1'!H12,'В1'!H28,IF('В1'!J20='В1'!H28,'В1'!H12,0))</f>
        <v>4200</v>
      </c>
      <c r="M35" s="91" t="str">
        <f>IF('В1'!K20='В1'!I12,'В1'!I28,IF('В1'!K20='В1'!I28,'В1'!I12,0))</f>
        <v>Исмайлов Азамат</v>
      </c>
      <c r="N35" s="225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217">
        <f>IF('В1'!F8='В1'!D6,'В1'!D10,IF('В1'!F8='В1'!D10,'В1'!D6,0))</f>
        <v>2562</v>
      </c>
      <c r="E36" s="91" t="str">
        <f>IF('В1'!G8='В1'!E6,'В1'!E10,IF('В1'!G8='В1'!E10,'В1'!E6,0))</f>
        <v>Салягутдинов Дмитрий</v>
      </c>
      <c r="F36" s="105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220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217">
        <f>IF(F7=D6,D8,IF(F7=D8,D6,0))</f>
        <v>2616</v>
      </c>
      <c r="C38" s="87" t="str">
        <f>IF(G7=E6,E8,IF(G7=E8,E6,0))</f>
        <v>Ишметов Александр</v>
      </c>
      <c r="D38" s="220"/>
      <c r="E38" s="32"/>
      <c r="F38" s="32"/>
      <c r="G38" s="32"/>
      <c r="H38" s="33"/>
      <c r="I38" s="32"/>
      <c r="J38" s="32"/>
      <c r="K38" s="33">
        <v>-48</v>
      </c>
      <c r="L38" s="217">
        <f>IF(H9=F7,F11,IF(H9=F11,F7,0))</f>
        <v>4202</v>
      </c>
      <c r="M38" s="87" t="str">
        <f>IF(I9=G7,G11,IF(I9=G11,G7,0))</f>
        <v>Аксенов Андрей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88">
        <v>71</v>
      </c>
      <c r="D39" s="221"/>
      <c r="E39" s="97"/>
      <c r="F39" s="46"/>
      <c r="G39" s="32"/>
      <c r="H39" s="66"/>
      <c r="I39" s="32"/>
      <c r="J39" s="32"/>
      <c r="K39" s="33"/>
      <c r="L39" s="33"/>
      <c r="M39" s="88">
        <v>67</v>
      </c>
      <c r="N39" s="221">
        <v>4202</v>
      </c>
      <c r="O39" s="97" t="s">
        <v>117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217">
        <f>IF(F11=D10,D12,IF(F11=D12,D10,0))</f>
        <v>2587</v>
      </c>
      <c r="C40" s="91" t="str">
        <f>IF(G11=E10,E12,IF(G11=E12,E10,0))</f>
        <v>Стародубцев Олег</v>
      </c>
      <c r="D40" s="226"/>
      <c r="E40" s="93"/>
      <c r="F40" s="46"/>
      <c r="G40" s="32"/>
      <c r="H40" s="32"/>
      <c r="I40" s="32"/>
      <c r="J40" s="32"/>
      <c r="K40" s="33">
        <v>-49</v>
      </c>
      <c r="L40" s="217">
        <f>IF(H17=F15,F19,IF(H17=F19,F15,0))</f>
        <v>4533</v>
      </c>
      <c r="M40" s="91" t="str">
        <f>IF(I17=G15,G19,IF(I17=G19,G15,0))</f>
        <v>Имашев Альфит</v>
      </c>
      <c r="N40" s="46"/>
      <c r="O40" s="93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227"/>
      <c r="E41" s="88">
        <v>75</v>
      </c>
      <c r="F41" s="221"/>
      <c r="G41" s="97"/>
      <c r="H41" s="46"/>
      <c r="I41" s="32"/>
      <c r="J41" s="32"/>
      <c r="K41" s="33"/>
      <c r="L41" s="33"/>
      <c r="M41" s="32"/>
      <c r="N41" s="32"/>
      <c r="O41" s="88">
        <v>69</v>
      </c>
      <c r="P41" s="221">
        <v>300</v>
      </c>
      <c r="Q41" s="90" t="s">
        <v>116</v>
      </c>
      <c r="R41" s="90"/>
      <c r="S41" s="9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217">
        <f>IF(F15=D14,D16,IF(F15=D16,D14,0))</f>
        <v>5617</v>
      </c>
      <c r="C42" s="87" t="str">
        <f>IF(G15=E14,E16,IF(G15=E16,E14,0))</f>
        <v>Галимуллина Алина</v>
      </c>
      <c r="D42" s="220"/>
      <c r="E42" s="93"/>
      <c r="F42" s="99"/>
      <c r="G42" s="93"/>
      <c r="H42" s="46"/>
      <c r="I42" s="32"/>
      <c r="J42" s="32"/>
      <c r="K42" s="33">
        <v>-50</v>
      </c>
      <c r="L42" s="217">
        <f>IF(H25=F23,F27,IF(H25=F27,F23,0))</f>
        <v>466</v>
      </c>
      <c r="M42" s="87" t="str">
        <f>IF(I25=G23,G27,IF(I25=G27,G23,0))</f>
        <v>Семенов Юрий</v>
      </c>
      <c r="N42" s="36"/>
      <c r="O42" s="93"/>
      <c r="P42" s="46"/>
      <c r="Q42" s="67"/>
      <c r="R42" s="100" t="s">
        <v>34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88">
        <v>72</v>
      </c>
      <c r="D43" s="221"/>
      <c r="E43" s="222"/>
      <c r="F43" s="102"/>
      <c r="G43" s="93"/>
      <c r="H43" s="46"/>
      <c r="I43" s="32"/>
      <c r="J43" s="32"/>
      <c r="K43" s="33"/>
      <c r="L43" s="33"/>
      <c r="M43" s="88">
        <v>68</v>
      </c>
      <c r="N43" s="221">
        <v>300</v>
      </c>
      <c r="O43" s="222" t="s">
        <v>116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217">
        <f>IF(F19=D18,D20,IF(F19=D20,D18,0))</f>
        <v>3012</v>
      </c>
      <c r="C44" s="91" t="str">
        <f>IF(G19=E18,E20,IF(G19=E20,E18,0))</f>
        <v>Ганиева(соколова) Эльвира</v>
      </c>
      <c r="D44" s="226"/>
      <c r="E44" s="32"/>
      <c r="F44" s="32"/>
      <c r="G44" s="93"/>
      <c r="H44" s="46"/>
      <c r="I44" s="32"/>
      <c r="J44" s="32"/>
      <c r="K44" s="33">
        <v>-51</v>
      </c>
      <c r="L44" s="217">
        <f>IF(H33=F31,F35,IF(H33=F35,F31,0))</f>
        <v>300</v>
      </c>
      <c r="M44" s="91" t="str">
        <f>IF(I33=G31,G35,IF(I33=G35,G31,0))</f>
        <v>Коротеев Георгий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226"/>
      <c r="E45" s="32"/>
      <c r="F45" s="32"/>
      <c r="G45" s="88">
        <v>77</v>
      </c>
      <c r="H45" s="221"/>
      <c r="I45" s="97"/>
      <c r="J45" s="46"/>
      <c r="K45" s="33"/>
      <c r="L45" s="33"/>
      <c r="M45" s="32"/>
      <c r="N45" s="32"/>
      <c r="O45" s="33">
        <v>-69</v>
      </c>
      <c r="P45" s="217">
        <f>IF(P41=N39,N43,IF(P41=N43,N39,0))</f>
        <v>4202</v>
      </c>
      <c r="Q45" s="87" t="str">
        <f>IF(Q41=O39,O43,IF(Q41=O43,O39,0))</f>
        <v>Аксенов Андрей</v>
      </c>
      <c r="R45" s="97"/>
      <c r="S45" s="97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217">
        <f>IF(F23=D22,D24,IF(F23=D24,D22,0))</f>
        <v>5464</v>
      </c>
      <c r="C46" s="87" t="str">
        <f>IF(G23=E22,E24,IF(G23=E24,E22,0))</f>
        <v>Шебалин Алексей</v>
      </c>
      <c r="D46" s="220"/>
      <c r="E46" s="32"/>
      <c r="F46" s="32"/>
      <c r="G46" s="93"/>
      <c r="H46" s="99"/>
      <c r="I46" s="68" t="s">
        <v>91</v>
      </c>
      <c r="J46" s="68"/>
      <c r="K46" s="32"/>
      <c r="L46" s="32"/>
      <c r="M46" s="33">
        <v>-67</v>
      </c>
      <c r="N46" s="217">
        <f>IF(N39=L38,L40,IF(N39=L40,L38,0))</f>
        <v>4533</v>
      </c>
      <c r="O46" s="87" t="str">
        <f>IF(O39=M38,M40,IF(O39=M40,M38,0))</f>
        <v>Имашев Альфит</v>
      </c>
      <c r="P46" s="36"/>
      <c r="Q46" s="69"/>
      <c r="R46" s="100" t="s">
        <v>36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88">
        <v>73</v>
      </c>
      <c r="D47" s="221"/>
      <c r="E47" s="97"/>
      <c r="F47" s="46"/>
      <c r="G47" s="93"/>
      <c r="H47" s="102"/>
      <c r="I47" s="32"/>
      <c r="J47" s="32"/>
      <c r="K47" s="32"/>
      <c r="L47" s="32"/>
      <c r="M47" s="33"/>
      <c r="N47" s="33"/>
      <c r="O47" s="88">
        <v>70</v>
      </c>
      <c r="P47" s="221">
        <v>466</v>
      </c>
      <c r="Q47" s="97" t="s">
        <v>125</v>
      </c>
      <c r="R47" s="97"/>
      <c r="S47" s="97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217">
        <f>IF(F27=D26,D28,IF(F27=D28,D26,0))</f>
        <v>3815</v>
      </c>
      <c r="C48" s="91" t="str">
        <f>IF(G27=E26,E28,IF(G27=E28,E26,0))</f>
        <v>Запольских Алена</v>
      </c>
      <c r="D48" s="226"/>
      <c r="E48" s="93"/>
      <c r="F48" s="46"/>
      <c r="G48" s="93"/>
      <c r="H48" s="46"/>
      <c r="I48" s="32"/>
      <c r="J48" s="32"/>
      <c r="K48" s="32"/>
      <c r="L48" s="32"/>
      <c r="M48" s="33">
        <v>-68</v>
      </c>
      <c r="N48" s="217">
        <f>IF(N43=L42,L44,IF(N43=L44,L42,0))</f>
        <v>466</v>
      </c>
      <c r="O48" s="91" t="str">
        <f>IF(O43=M42,M44,IF(O43=M44,M42,0))</f>
        <v>Семенов Юрий</v>
      </c>
      <c r="P48" s="46"/>
      <c r="Q48" s="69"/>
      <c r="R48" s="100" t="s">
        <v>35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227"/>
      <c r="E49" s="88">
        <v>76</v>
      </c>
      <c r="F49" s="221"/>
      <c r="G49" s="222"/>
      <c r="H49" s="46"/>
      <c r="I49" s="32"/>
      <c r="J49" s="32"/>
      <c r="K49" s="32"/>
      <c r="L49" s="32"/>
      <c r="M49" s="32"/>
      <c r="N49" s="32"/>
      <c r="O49" s="33">
        <v>-70</v>
      </c>
      <c r="P49" s="217">
        <f>IF(P47=N46,N48,IF(P47=N48,N46,0))</f>
        <v>4533</v>
      </c>
      <c r="Q49" s="87" t="str">
        <f>IF(Q47=O46,O48,IF(Q47=O48,O46,0))</f>
        <v>Имашев Альфит</v>
      </c>
      <c r="R49" s="97"/>
      <c r="S49" s="97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217">
        <f>IF(F31=D30,D32,IF(F31=D32,D30,0))</f>
        <v>4407</v>
      </c>
      <c r="C50" s="87" t="str">
        <f>IF(G31=E30,E32,IF(G31=E32,E30,0))</f>
        <v>Кузьмин Александр</v>
      </c>
      <c r="D50" s="220"/>
      <c r="E50" s="93"/>
      <c r="F50" s="99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100" t="s">
        <v>37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88">
        <v>74</v>
      </c>
      <c r="D51" s="221"/>
      <c r="E51" s="222"/>
      <c r="F51" s="102"/>
      <c r="G51" s="33">
        <v>-77</v>
      </c>
      <c r="H51" s="217">
        <f>IF(H45=F41,F49,IF(H45=F49,F41,0))</f>
        <v>0</v>
      </c>
      <c r="I51" s="87">
        <f>IF(I45=G41,G49,IF(I45=G49,G41,0))</f>
        <v>0</v>
      </c>
      <c r="J51" s="36"/>
      <c r="K51" s="33">
        <v>-71</v>
      </c>
      <c r="L51" s="217">
        <f>IF(D39=B38,B40,IF(D39=B40,B38,0))</f>
        <v>0</v>
      </c>
      <c r="M51" s="87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217">
        <f>IF(F35=D34,D36,IF(F35=D36,D34,0))</f>
        <v>0</v>
      </c>
      <c r="C52" s="91">
        <f>IF(G35=E34,E36,IF(G35=E36,E34,0))</f>
        <v>0</v>
      </c>
      <c r="D52" s="226"/>
      <c r="E52" s="32"/>
      <c r="F52" s="32"/>
      <c r="G52" s="32"/>
      <c r="H52" s="32"/>
      <c r="I52" s="68" t="s">
        <v>92</v>
      </c>
      <c r="J52" s="68"/>
      <c r="K52" s="33"/>
      <c r="L52" s="33"/>
      <c r="M52" s="88">
        <v>79</v>
      </c>
      <c r="N52" s="221"/>
      <c r="O52" s="97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227"/>
      <c r="E53" s="33">
        <v>-75</v>
      </c>
      <c r="F53" s="217">
        <f>IF(F41=D39,D43,IF(F41=D43,D39,0))</f>
        <v>0</v>
      </c>
      <c r="G53" s="87">
        <f>IF(G41=E39,E43,IF(G41=E43,E39,0))</f>
        <v>0</v>
      </c>
      <c r="H53" s="36"/>
      <c r="I53" s="69"/>
      <c r="J53" s="69"/>
      <c r="K53" s="33">
        <v>-72</v>
      </c>
      <c r="L53" s="217">
        <f>IF(D43=B42,B44,IF(D43=B44,B42,0))</f>
        <v>0</v>
      </c>
      <c r="M53" s="91">
        <f>IF(E43=C42,C44,IF(E43=C44,C42,0))</f>
        <v>0</v>
      </c>
      <c r="N53" s="46"/>
      <c r="O53" s="93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227"/>
      <c r="E54" s="33"/>
      <c r="F54" s="33"/>
      <c r="G54" s="88">
        <v>78</v>
      </c>
      <c r="H54" s="221"/>
      <c r="I54" s="97"/>
      <c r="J54" s="46"/>
      <c r="K54" s="33"/>
      <c r="L54" s="33"/>
      <c r="M54" s="32"/>
      <c r="N54" s="32"/>
      <c r="O54" s="88">
        <v>81</v>
      </c>
      <c r="P54" s="221"/>
      <c r="Q54" s="90"/>
      <c r="R54" s="90"/>
      <c r="S54" s="9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227"/>
      <c r="E55" s="33">
        <v>-76</v>
      </c>
      <c r="F55" s="217">
        <f>IF(F49=D47,D51,IF(F49=D51,D47,0))</f>
        <v>0</v>
      </c>
      <c r="G55" s="91">
        <f>IF(G49=E47,E51,IF(G49=E51,E47,0))</f>
        <v>0</v>
      </c>
      <c r="H55" s="46"/>
      <c r="I55" s="68" t="s">
        <v>93</v>
      </c>
      <c r="J55" s="68"/>
      <c r="K55" s="33">
        <v>-73</v>
      </c>
      <c r="L55" s="217">
        <f>IF(D47=B46,B48,IF(D47=B48,B46,0))</f>
        <v>0</v>
      </c>
      <c r="M55" s="87">
        <f>IF(E47=C46,C48,IF(E47=C48,C46,0))</f>
        <v>0</v>
      </c>
      <c r="N55" s="36"/>
      <c r="O55" s="93"/>
      <c r="P55" s="46"/>
      <c r="Q55" s="67"/>
      <c r="R55" s="100" t="s">
        <v>94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227"/>
      <c r="E56" s="32"/>
      <c r="F56" s="32"/>
      <c r="G56" s="33">
        <v>-78</v>
      </c>
      <c r="H56" s="217">
        <f>IF(H54=F53,F55,IF(H54=F55,F53,0))</f>
        <v>0</v>
      </c>
      <c r="I56" s="87">
        <f>IF(I54=G53,G55,IF(I54=G55,G53,0))</f>
        <v>0</v>
      </c>
      <c r="J56" s="36"/>
      <c r="K56" s="33"/>
      <c r="L56" s="33"/>
      <c r="M56" s="88">
        <v>80</v>
      </c>
      <c r="N56" s="221"/>
      <c r="O56" s="222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217">
        <f>IF(D6=B5,B7,IF(D6=B7,B5,0))</f>
        <v>0</v>
      </c>
      <c r="C57" s="87" t="str">
        <f>IF(E6=C5,C7,IF(E6=C7,C5,0))</f>
        <v>_</v>
      </c>
      <c r="D57" s="220"/>
      <c r="E57" s="46"/>
      <c r="F57" s="46"/>
      <c r="G57" s="32"/>
      <c r="H57" s="32"/>
      <c r="I57" s="68" t="s">
        <v>95</v>
      </c>
      <c r="J57" s="68"/>
      <c r="K57" s="33">
        <v>-74</v>
      </c>
      <c r="L57" s="217">
        <f>IF(D51=B50,B52,IF(D51=B52,B50,0))</f>
        <v>4407</v>
      </c>
      <c r="M57" s="91" t="str">
        <f>IF(E51=C50,C52,IF(E51=C52,C50,0))</f>
        <v>Кузьмин Александр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88">
        <v>83</v>
      </c>
      <c r="D58" s="221"/>
      <c r="E58" s="97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217">
        <f>IF(P54=N52,N56,IF(P54=N56,N52,0))</f>
        <v>0</v>
      </c>
      <c r="Q58" s="87">
        <f>IF(Q54=O52,O56,IF(Q54=O56,O52,0))</f>
        <v>0</v>
      </c>
      <c r="R58" s="97"/>
      <c r="S58" s="97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217">
        <f>IF(D10=B9,B11,IF(D10=B11,B9,0))</f>
        <v>5904</v>
      </c>
      <c r="C59" s="91" t="str">
        <f>IF(E10=C9,C11,IF(E10=C11,C9,0))</f>
        <v>Асфандияров Роман</v>
      </c>
      <c r="D59" s="228"/>
      <c r="E59" s="93"/>
      <c r="F59" s="46"/>
      <c r="G59" s="32"/>
      <c r="H59" s="32"/>
      <c r="I59" s="32"/>
      <c r="J59" s="32"/>
      <c r="K59" s="32"/>
      <c r="L59" s="32"/>
      <c r="M59" s="33">
        <v>-79</v>
      </c>
      <c r="N59" s="217">
        <f>IF(N52=L51,L53,IF(N52=L53,L51,0))</f>
        <v>0</v>
      </c>
      <c r="O59" s="87">
        <f>IF(O52=M51,M53,IF(O52=M53,M51,0))</f>
        <v>0</v>
      </c>
      <c r="P59" s="36"/>
      <c r="Q59" s="69"/>
      <c r="R59" s="100" t="s">
        <v>96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226"/>
      <c r="E60" s="88">
        <v>87</v>
      </c>
      <c r="F60" s="221"/>
      <c r="G60" s="97"/>
      <c r="H60" s="46"/>
      <c r="I60" s="32"/>
      <c r="J60" s="32"/>
      <c r="K60" s="32"/>
      <c r="L60" s="32"/>
      <c r="M60" s="33"/>
      <c r="N60" s="33"/>
      <c r="O60" s="88">
        <v>82</v>
      </c>
      <c r="P60" s="221"/>
      <c r="Q60" s="97"/>
      <c r="R60" s="97"/>
      <c r="S60" s="97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217">
        <f>IF(D14=B13,B15,IF(D14=B15,B13,0))</f>
        <v>5700</v>
      </c>
      <c r="C61" s="87" t="str">
        <f>IF(E14=C13,C15,IF(E14=C15,C13,0))</f>
        <v>Насыров Эмиль</v>
      </c>
      <c r="D61" s="220"/>
      <c r="E61" s="93"/>
      <c r="F61" s="229"/>
      <c r="G61" s="93"/>
      <c r="H61" s="46"/>
      <c r="I61" s="32"/>
      <c r="J61" s="32"/>
      <c r="K61" s="32"/>
      <c r="L61" s="32"/>
      <c r="M61" s="33">
        <v>-80</v>
      </c>
      <c r="N61" s="217">
        <f>IF(N56=L55,L57,IF(N56=L57,L55,0))</f>
        <v>4407</v>
      </c>
      <c r="O61" s="91" t="str">
        <f>IF(O56=M55,M57,IF(O56=M57,M55,0))</f>
        <v>Кузьмин Александр</v>
      </c>
      <c r="P61" s="36"/>
      <c r="Q61" s="69"/>
      <c r="R61" s="100" t="s">
        <v>97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88">
        <v>84</v>
      </c>
      <c r="D62" s="221"/>
      <c r="E62" s="222"/>
      <c r="F62" s="46"/>
      <c r="G62" s="93"/>
      <c r="H62" s="46"/>
      <c r="I62" s="32"/>
      <c r="J62" s="32"/>
      <c r="K62" s="32"/>
      <c r="L62" s="32"/>
      <c r="M62" s="32"/>
      <c r="N62" s="32"/>
      <c r="O62" s="33">
        <v>-82</v>
      </c>
      <c r="P62" s="217">
        <f>IF(P60=N59,N61,IF(P60=N61,N59,0))</f>
        <v>4407</v>
      </c>
      <c r="Q62" s="87" t="str">
        <f>IF(Q60=O59,O61,IF(Q60=O61,O59,0))</f>
        <v>Кузьмин Александр</v>
      </c>
      <c r="R62" s="97"/>
      <c r="S62" s="97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217">
        <f>IF(D18=B17,B19,IF(D18=B19,B17,0))</f>
        <v>0</v>
      </c>
      <c r="C63" s="91" t="str">
        <f>IF(E18=C17,C19,IF(E18=C19,C17,0))</f>
        <v>_</v>
      </c>
      <c r="D63" s="220"/>
      <c r="E63" s="32"/>
      <c r="F63" s="46"/>
      <c r="G63" s="93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100" t="s">
        <v>98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226"/>
      <c r="E64" s="32"/>
      <c r="F64" s="46"/>
      <c r="G64" s="88">
        <v>89</v>
      </c>
      <c r="H64" s="221"/>
      <c r="I64" s="97"/>
      <c r="J64" s="46"/>
      <c r="K64" s="33">
        <v>-83</v>
      </c>
      <c r="L64" s="217">
        <f>IF(D58=B57,B59,IF(D58=B59,B57,0))</f>
        <v>5904</v>
      </c>
      <c r="M64" s="87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217">
        <f>IF(D22=B21,B23,IF(D22=B23,B21,0))</f>
        <v>0</v>
      </c>
      <c r="C65" s="87" t="str">
        <f>IF(E22=C21,C23,IF(E22=C23,C21,0))</f>
        <v>_</v>
      </c>
      <c r="D65" s="220"/>
      <c r="E65" s="32"/>
      <c r="F65" s="46"/>
      <c r="G65" s="93"/>
      <c r="H65" s="46"/>
      <c r="I65" s="68" t="s">
        <v>99</v>
      </c>
      <c r="J65" s="68"/>
      <c r="K65" s="33"/>
      <c r="L65" s="33"/>
      <c r="M65" s="88">
        <v>91</v>
      </c>
      <c r="N65" s="221"/>
      <c r="O65" s="97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88">
        <v>85</v>
      </c>
      <c r="D66" s="221"/>
      <c r="E66" s="97"/>
      <c r="F66" s="46"/>
      <c r="G66" s="93"/>
      <c r="H66" s="46"/>
      <c r="I66" s="32"/>
      <c r="J66" s="32"/>
      <c r="K66" s="33">
        <v>-84</v>
      </c>
      <c r="L66" s="217">
        <f>IF(D62=B61,B63,IF(D62=B63,B61,0))</f>
        <v>5700</v>
      </c>
      <c r="M66" s="91">
        <f>IF(E62=C61,C63,IF(E62=C63,C61,0))</f>
        <v>0</v>
      </c>
      <c r="N66" s="230"/>
      <c r="O66" s="93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217">
        <f>IF(D26=B25,B27,IF(D26=B27,B25,0))</f>
        <v>5609</v>
      </c>
      <c r="C67" s="91" t="str">
        <f>IF(E26=C25,C27,IF(E26=C27,C25,0))</f>
        <v>Альмухаметов Артур</v>
      </c>
      <c r="D67" s="220"/>
      <c r="E67" s="93"/>
      <c r="F67" s="46"/>
      <c r="G67" s="93"/>
      <c r="H67" s="46"/>
      <c r="I67" s="32"/>
      <c r="J67" s="32"/>
      <c r="K67" s="33"/>
      <c r="L67" s="33"/>
      <c r="M67" s="32"/>
      <c r="N67" s="32"/>
      <c r="O67" s="88">
        <v>93</v>
      </c>
      <c r="P67" s="221"/>
      <c r="Q67" s="90"/>
      <c r="R67" s="90"/>
      <c r="S67" s="9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227"/>
      <c r="E68" s="88">
        <v>88</v>
      </c>
      <c r="F68" s="221"/>
      <c r="G68" s="222"/>
      <c r="H68" s="46"/>
      <c r="I68" s="32"/>
      <c r="J68" s="32"/>
      <c r="K68" s="33">
        <v>-85</v>
      </c>
      <c r="L68" s="217">
        <f>IF(D66=B65,B67,IF(D66=B67,B65,0))</f>
        <v>5609</v>
      </c>
      <c r="M68" s="87">
        <f>IF(E66=C65,C67,IF(E66=C67,C65,0))</f>
        <v>0</v>
      </c>
      <c r="N68" s="36"/>
      <c r="O68" s="93"/>
      <c r="P68" s="46"/>
      <c r="Q68" s="67"/>
      <c r="R68" s="100" t="s">
        <v>100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217">
        <f>IF(D30=B29,B31,IF(D30=B31,B29,0))</f>
        <v>3346</v>
      </c>
      <c r="C69" s="87" t="str">
        <f>IF(E30=C29,C31,IF(E30=C31,C29,0))</f>
        <v>Филипов Сергей</v>
      </c>
      <c r="D69" s="220"/>
      <c r="E69" s="93"/>
      <c r="F69" s="46"/>
      <c r="G69" s="32"/>
      <c r="H69" s="32"/>
      <c r="I69" s="32"/>
      <c r="J69" s="32"/>
      <c r="K69" s="33"/>
      <c r="L69" s="33"/>
      <c r="M69" s="88">
        <v>92</v>
      </c>
      <c r="N69" s="221"/>
      <c r="O69" s="222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88">
        <v>86</v>
      </c>
      <c r="D70" s="221"/>
      <c r="E70" s="222"/>
      <c r="F70" s="46"/>
      <c r="G70" s="33">
        <v>-89</v>
      </c>
      <c r="H70" s="217">
        <f>IF(H64=F60,F68,IF(H64=F68,F60,0))</f>
        <v>0</v>
      </c>
      <c r="I70" s="87">
        <f>IF(I64=G60,G68,IF(I64=G68,G60,0))</f>
        <v>0</v>
      </c>
      <c r="J70" s="36"/>
      <c r="K70" s="33">
        <v>-86</v>
      </c>
      <c r="L70" s="217">
        <f>IF(D70=B69,B71,IF(D70=B71,B69,0))</f>
        <v>0</v>
      </c>
      <c r="M70" s="91" t="str">
        <f>IF(E70=C69,C71,IF(E70=C71,C69,0))</f>
        <v>Филипов Сергей</v>
      </c>
      <c r="N70" s="230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217">
        <f>IF(D34=B33,B35,IF(D34=B35,B33,0))</f>
        <v>5150</v>
      </c>
      <c r="C71" s="91">
        <f>IF(E34=C33,C35,IF(E34=C35,C33,0))</f>
        <v>0</v>
      </c>
      <c r="D71" s="220"/>
      <c r="E71" s="32"/>
      <c r="F71" s="32"/>
      <c r="G71" s="32"/>
      <c r="H71" s="32"/>
      <c r="I71" s="68" t="s">
        <v>101</v>
      </c>
      <c r="J71" s="68"/>
      <c r="K71" s="32"/>
      <c r="L71" s="32"/>
      <c r="M71" s="32"/>
      <c r="N71" s="32"/>
      <c r="O71" s="33">
        <v>-93</v>
      </c>
      <c r="P71" s="217">
        <f>IF(P67=N65,N69,IF(P67=N69,N65,0))</f>
        <v>0</v>
      </c>
      <c r="Q71" s="87">
        <f>IF(Q67=O65,O69,IF(Q67=O69,O65,0))</f>
        <v>0</v>
      </c>
      <c r="R71" s="97"/>
      <c r="S71" s="97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227"/>
      <c r="E72" s="33">
        <v>-87</v>
      </c>
      <c r="F72" s="217">
        <f>IF(F60=D58,D62,IF(F60=D62,D58,0))</f>
        <v>0</v>
      </c>
      <c r="G72" s="87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217">
        <f>IF(N65=L64,L66,IF(N65=L66,L64,0))</f>
        <v>0</v>
      </c>
      <c r="O72" s="87">
        <f>IF(O65=M64,M66,IF(O65=M66,M64,0))</f>
        <v>0</v>
      </c>
      <c r="P72" s="36"/>
      <c r="Q72" s="69"/>
      <c r="R72" s="100" t="s">
        <v>102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227"/>
      <c r="E73" s="33"/>
      <c r="F73" s="33"/>
      <c r="G73" s="88">
        <v>90</v>
      </c>
      <c r="H73" s="221"/>
      <c r="I73" s="97"/>
      <c r="J73" s="46"/>
      <c r="K73" s="32"/>
      <c r="L73" s="32"/>
      <c r="M73" s="33"/>
      <c r="N73" s="33"/>
      <c r="O73" s="88">
        <v>94</v>
      </c>
      <c r="P73" s="221"/>
      <c r="Q73" s="97"/>
      <c r="R73" s="97"/>
      <c r="S73" s="97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227"/>
      <c r="E74" s="33">
        <v>-88</v>
      </c>
      <c r="F74" s="217">
        <f>IF(F68=D66,D70,IF(F68=D70,D66,0))</f>
        <v>0</v>
      </c>
      <c r="G74" s="91">
        <f>IF(G68=E66,E70,IF(G68=E70,E66,0))</f>
        <v>0</v>
      </c>
      <c r="H74" s="36"/>
      <c r="I74" s="68" t="s">
        <v>103</v>
      </c>
      <c r="J74" s="68"/>
      <c r="K74" s="32"/>
      <c r="L74" s="32"/>
      <c r="M74" s="33">
        <v>-92</v>
      </c>
      <c r="N74" s="217">
        <f>IF(N69=L68,L70,IF(N69=L70,L68,0))</f>
        <v>5609</v>
      </c>
      <c r="O74" s="91" t="str">
        <f>IF(O69=M68,M70,IF(O69=M70,M68,0))</f>
        <v>Филипов Сергей</v>
      </c>
      <c r="P74" s="36"/>
      <c r="Q74" s="69"/>
      <c r="R74" s="100" t="s">
        <v>104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217">
        <f>IF(H73=F72,F74,IF(H73=F74,F72,0))</f>
        <v>0</v>
      </c>
      <c r="I75" s="87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217">
        <f>IF(P73=N72,N74,IF(P73=N74,N72,0))</f>
        <v>5609</v>
      </c>
      <c r="Q75" s="87" t="str">
        <f>IF(Q73=O72,O74,IF(Q73=O74,O72,0))</f>
        <v>Филипов Сергей</v>
      </c>
      <c r="R75" s="97"/>
      <c r="S75" s="97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105</v>
      </c>
      <c r="J76" s="68"/>
      <c r="K76" s="32"/>
      <c r="L76" s="32"/>
      <c r="M76" s="46"/>
      <c r="N76" s="46"/>
      <c r="O76" s="32"/>
      <c r="P76" s="32"/>
      <c r="Q76" s="69"/>
      <c r="R76" s="100" t="s">
        <v>106</v>
      </c>
      <c r="S76" s="100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2">
      <selection activeCell="A126" sqref="A126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109" t="s">
        <v>38</v>
      </c>
      <c r="B1" s="110" t="s">
        <v>39</v>
      </c>
      <c r="C1" s="111"/>
      <c r="D1" s="112" t="s">
        <v>40</v>
      </c>
      <c r="E1" s="113"/>
    </row>
    <row r="2" spans="1:5" ht="12.75">
      <c r="A2" s="114">
        <v>39</v>
      </c>
      <c r="B2" s="231">
        <f>'В2'!D34</f>
        <v>0</v>
      </c>
      <c r="C2" s="116">
        <f>'В2'!E34</f>
        <v>0</v>
      </c>
      <c r="D2" s="117">
        <f>'В2'!C71</f>
        <v>0</v>
      </c>
      <c r="E2" s="232">
        <f>'В2'!B71</f>
        <v>5150</v>
      </c>
    </row>
    <row r="3" spans="1:5" ht="12.75">
      <c r="A3" s="114">
        <v>47</v>
      </c>
      <c r="B3" s="231">
        <f>'В2'!F35</f>
        <v>2562</v>
      </c>
      <c r="C3" s="116" t="str">
        <f>'В2'!G35</f>
        <v>Салягутдинов Дмитрий</v>
      </c>
      <c r="D3" s="117">
        <f>'В2'!C52</f>
        <v>0</v>
      </c>
      <c r="E3" s="232">
        <f>'В2'!B52</f>
        <v>0</v>
      </c>
    </row>
    <row r="4" spans="1:5" ht="12.75">
      <c r="A4" s="114">
        <v>71</v>
      </c>
      <c r="B4" s="231">
        <f>'В2'!D39</f>
        <v>0</v>
      </c>
      <c r="C4" s="116">
        <f>'В2'!E39</f>
        <v>0</v>
      </c>
      <c r="D4" s="117">
        <f>'В2'!M51</f>
        <v>0</v>
      </c>
      <c r="E4" s="232">
        <f>'В2'!L51</f>
        <v>0</v>
      </c>
    </row>
    <row r="5" spans="1:5" ht="12.75">
      <c r="A5" s="114">
        <v>72</v>
      </c>
      <c r="B5" s="231">
        <f>'В2'!D43</f>
        <v>0</v>
      </c>
      <c r="C5" s="116">
        <f>'В2'!E43</f>
        <v>0</v>
      </c>
      <c r="D5" s="117">
        <f>'В2'!M53</f>
        <v>0</v>
      </c>
      <c r="E5" s="232">
        <f>'В2'!L53</f>
        <v>0</v>
      </c>
    </row>
    <row r="6" spans="1:5" ht="12.75">
      <c r="A6" s="114">
        <v>73</v>
      </c>
      <c r="B6" s="231">
        <f>'В2'!D47</f>
        <v>0</v>
      </c>
      <c r="C6" s="116">
        <f>'В2'!E47</f>
        <v>0</v>
      </c>
      <c r="D6" s="117">
        <f>'В2'!M55</f>
        <v>0</v>
      </c>
      <c r="E6" s="232">
        <f>'В2'!L55</f>
        <v>0</v>
      </c>
    </row>
    <row r="7" spans="1:5" ht="12.75">
      <c r="A7" s="114">
        <v>75</v>
      </c>
      <c r="B7" s="231">
        <f>'В2'!F41</f>
        <v>0</v>
      </c>
      <c r="C7" s="116">
        <f>'В2'!G41</f>
        <v>0</v>
      </c>
      <c r="D7" s="117">
        <f>'В2'!G53</f>
        <v>0</v>
      </c>
      <c r="E7" s="232">
        <f>'В2'!F53</f>
        <v>0</v>
      </c>
    </row>
    <row r="8" spans="1:5" ht="12.75">
      <c r="A8" s="114">
        <v>76</v>
      </c>
      <c r="B8" s="231">
        <f>'В2'!F49</f>
        <v>0</v>
      </c>
      <c r="C8" s="116">
        <f>'В2'!G49</f>
        <v>0</v>
      </c>
      <c r="D8" s="117">
        <f>'В2'!G55</f>
        <v>0</v>
      </c>
      <c r="E8" s="232">
        <f>'В2'!F55</f>
        <v>0</v>
      </c>
    </row>
    <row r="9" spans="1:5" ht="12.75">
      <c r="A9" s="114">
        <v>77</v>
      </c>
      <c r="B9" s="231">
        <f>'В2'!H45</f>
        <v>0</v>
      </c>
      <c r="C9" s="116">
        <f>'В2'!I45</f>
        <v>0</v>
      </c>
      <c r="D9" s="117">
        <f>'В2'!I51</f>
        <v>0</v>
      </c>
      <c r="E9" s="232">
        <f>'В2'!H51</f>
        <v>0</v>
      </c>
    </row>
    <row r="10" spans="1:5" ht="12.75">
      <c r="A10" s="114">
        <v>78</v>
      </c>
      <c r="B10" s="231">
        <f>'В2'!H54</f>
        <v>0</v>
      </c>
      <c r="C10" s="116">
        <f>'В2'!I54</f>
        <v>0</v>
      </c>
      <c r="D10" s="117">
        <f>'В2'!I56</f>
        <v>0</v>
      </c>
      <c r="E10" s="232">
        <f>'В2'!H56</f>
        <v>0</v>
      </c>
    </row>
    <row r="11" spans="1:5" ht="12.75">
      <c r="A11" s="114">
        <v>79</v>
      </c>
      <c r="B11" s="231">
        <f>'В2'!N52</f>
        <v>0</v>
      </c>
      <c r="C11" s="116">
        <f>'В2'!O52</f>
        <v>0</v>
      </c>
      <c r="D11" s="117">
        <f>'В2'!O59</f>
        <v>0</v>
      </c>
      <c r="E11" s="232">
        <f>'В2'!N59</f>
        <v>0</v>
      </c>
    </row>
    <row r="12" spans="1:5" ht="12.75">
      <c r="A12" s="114">
        <v>81</v>
      </c>
      <c r="B12" s="231">
        <f>'В2'!P54</f>
        <v>0</v>
      </c>
      <c r="C12" s="116">
        <f>'В2'!Q54</f>
        <v>0</v>
      </c>
      <c r="D12" s="117">
        <f>'В2'!Q58</f>
        <v>0</v>
      </c>
      <c r="E12" s="232">
        <f>'В2'!P58</f>
        <v>0</v>
      </c>
    </row>
    <row r="13" spans="1:5" ht="12.75">
      <c r="A13" s="114">
        <v>83</v>
      </c>
      <c r="B13" s="231">
        <f>'В2'!D58</f>
        <v>0</v>
      </c>
      <c r="C13" s="116">
        <f>'В2'!E58</f>
        <v>0</v>
      </c>
      <c r="D13" s="117">
        <f>'В2'!M64</f>
        <v>0</v>
      </c>
      <c r="E13" s="232">
        <f>'В2'!L64</f>
        <v>5904</v>
      </c>
    </row>
    <row r="14" spans="1:5" ht="12.75">
      <c r="A14" s="114">
        <v>84</v>
      </c>
      <c r="B14" s="231">
        <f>'В2'!D62</f>
        <v>0</v>
      </c>
      <c r="C14" s="116">
        <f>'В2'!E62</f>
        <v>0</v>
      </c>
      <c r="D14" s="117">
        <f>'В2'!M66</f>
        <v>0</v>
      </c>
      <c r="E14" s="232">
        <f>'В2'!L66</f>
        <v>5700</v>
      </c>
    </row>
    <row r="15" spans="1:5" ht="12.75">
      <c r="A15" s="114">
        <v>85</v>
      </c>
      <c r="B15" s="231">
        <f>'В2'!D66</f>
        <v>0</v>
      </c>
      <c r="C15" s="116">
        <f>'В2'!E66</f>
        <v>0</v>
      </c>
      <c r="D15" s="117">
        <f>'В2'!M68</f>
        <v>0</v>
      </c>
      <c r="E15" s="232">
        <f>'В2'!L68</f>
        <v>5609</v>
      </c>
    </row>
    <row r="16" spans="1:5" ht="12.75">
      <c r="A16" s="114">
        <v>87</v>
      </c>
      <c r="B16" s="231">
        <f>'В2'!F60</f>
        <v>0</v>
      </c>
      <c r="C16" s="116">
        <f>'В2'!G60</f>
        <v>0</v>
      </c>
      <c r="D16" s="117">
        <f>'В2'!G72</f>
        <v>0</v>
      </c>
      <c r="E16" s="232">
        <f>'В2'!F72</f>
        <v>0</v>
      </c>
    </row>
    <row r="17" spans="1:5" ht="12.75">
      <c r="A17" s="114">
        <v>88</v>
      </c>
      <c r="B17" s="231">
        <f>'В2'!F68</f>
        <v>0</v>
      </c>
      <c r="C17" s="116">
        <f>'В2'!G68</f>
        <v>0</v>
      </c>
      <c r="D17" s="117">
        <f>'В2'!G74</f>
        <v>0</v>
      </c>
      <c r="E17" s="232">
        <f>'В2'!F74</f>
        <v>0</v>
      </c>
    </row>
    <row r="18" spans="1:5" ht="12.75">
      <c r="A18" s="114">
        <v>89</v>
      </c>
      <c r="B18" s="231">
        <f>'В2'!H64</f>
        <v>0</v>
      </c>
      <c r="C18" s="116">
        <f>'В2'!I64</f>
        <v>0</v>
      </c>
      <c r="D18" s="117">
        <f>'В2'!I70</f>
        <v>0</v>
      </c>
      <c r="E18" s="232">
        <f>'В2'!H70</f>
        <v>0</v>
      </c>
    </row>
    <row r="19" spans="1:5" ht="12.75">
      <c r="A19" s="114">
        <v>90</v>
      </c>
      <c r="B19" s="231">
        <f>'В2'!H73</f>
        <v>0</v>
      </c>
      <c r="C19" s="116">
        <f>'В2'!I73</f>
        <v>0</v>
      </c>
      <c r="D19" s="117">
        <f>'В2'!I75</f>
        <v>0</v>
      </c>
      <c r="E19" s="232">
        <f>'В2'!H75</f>
        <v>0</v>
      </c>
    </row>
    <row r="20" spans="1:5" ht="12.75">
      <c r="A20" s="114">
        <v>91</v>
      </c>
      <c r="B20" s="231">
        <f>'В2'!N65</f>
        <v>0</v>
      </c>
      <c r="C20" s="116">
        <f>'В2'!O65</f>
        <v>0</v>
      </c>
      <c r="D20" s="117">
        <f>'В2'!O72</f>
        <v>0</v>
      </c>
      <c r="E20" s="232">
        <f>'В2'!N72</f>
        <v>0</v>
      </c>
    </row>
    <row r="21" spans="1:5" ht="12.75">
      <c r="A21" s="114">
        <v>93</v>
      </c>
      <c r="B21" s="231">
        <f>'В2'!P67</f>
        <v>0</v>
      </c>
      <c r="C21" s="116">
        <f>'В2'!Q67</f>
        <v>0</v>
      </c>
      <c r="D21" s="117">
        <f>'В2'!Q71</f>
        <v>0</v>
      </c>
      <c r="E21" s="232">
        <f>'В2'!P71</f>
        <v>0</v>
      </c>
    </row>
    <row r="22" spans="1:5" ht="12.75">
      <c r="A22" s="114">
        <v>1</v>
      </c>
      <c r="B22" s="231">
        <f>'В1'!D6</f>
        <v>4200</v>
      </c>
      <c r="C22" s="116" t="str">
        <f>'В1'!E6</f>
        <v>Исмайлов Азамат</v>
      </c>
      <c r="D22" s="117" t="str">
        <f>'В2'!C5</f>
        <v>_</v>
      </c>
      <c r="E22" s="232">
        <f>'В2'!B5</f>
        <v>0</v>
      </c>
    </row>
    <row r="23" spans="1:5" ht="12.75">
      <c r="A23" s="114">
        <v>8</v>
      </c>
      <c r="B23" s="231">
        <f>'В1'!D34</f>
        <v>44</v>
      </c>
      <c r="C23" s="116" t="str">
        <f>'В1'!E34</f>
        <v>Шакуров Нафис</v>
      </c>
      <c r="D23" s="117" t="str">
        <f>'В2'!C19</f>
        <v>_</v>
      </c>
      <c r="E23" s="232">
        <f>'В2'!B19</f>
        <v>0</v>
      </c>
    </row>
    <row r="24" spans="1:5" ht="12.75">
      <c r="A24" s="114">
        <v>9</v>
      </c>
      <c r="B24" s="231">
        <f>'В1'!D38</f>
        <v>4799</v>
      </c>
      <c r="C24" s="116" t="str">
        <f>'В1'!E38</f>
        <v>Лончакова Юлия</v>
      </c>
      <c r="D24" s="117" t="str">
        <f>'В2'!C21</f>
        <v>_</v>
      </c>
      <c r="E24" s="232">
        <f>'В2'!B21</f>
        <v>0</v>
      </c>
    </row>
    <row r="25" spans="1:5" ht="12.75">
      <c r="A25" s="114">
        <v>16</v>
      </c>
      <c r="B25" s="231">
        <f>'В1'!D66</f>
        <v>4423</v>
      </c>
      <c r="C25" s="116" t="str">
        <f>'В1'!E66</f>
        <v>Коврижников Максим</v>
      </c>
      <c r="D25" s="117" t="str">
        <f>'В2'!C35</f>
        <v>_</v>
      </c>
      <c r="E25" s="232">
        <f>'В2'!B35</f>
        <v>0</v>
      </c>
    </row>
    <row r="26" spans="1:5" ht="12.75">
      <c r="A26" s="114">
        <v>32</v>
      </c>
      <c r="B26" s="231">
        <f>'В2'!D6</f>
        <v>2616</v>
      </c>
      <c r="C26" s="116" t="str">
        <f>'В2'!E6</f>
        <v>Ишметов Александр</v>
      </c>
      <c r="D26" s="117" t="str">
        <f>'В2'!C57</f>
        <v>_</v>
      </c>
      <c r="E26" s="232">
        <f>'В2'!B57</f>
        <v>0</v>
      </c>
    </row>
    <row r="27" spans="1:5" ht="12.75">
      <c r="A27" s="114">
        <v>35</v>
      </c>
      <c r="B27" s="231">
        <f>'В2'!D18</f>
        <v>4533</v>
      </c>
      <c r="C27" s="116" t="str">
        <f>'В2'!E18</f>
        <v>Имашев Альфит</v>
      </c>
      <c r="D27" s="117" t="str">
        <f>'В2'!C63</f>
        <v>_</v>
      </c>
      <c r="E27" s="232">
        <f>'В2'!B63</f>
        <v>0</v>
      </c>
    </row>
    <row r="28" spans="1:5" ht="12.75">
      <c r="A28" s="114">
        <v>36</v>
      </c>
      <c r="B28" s="231">
        <f>'В2'!D22</f>
        <v>5464</v>
      </c>
      <c r="C28" s="116" t="str">
        <f>'В2'!E22</f>
        <v>Шебалин Алексей</v>
      </c>
      <c r="D28" s="117" t="str">
        <f>'В2'!C65</f>
        <v>_</v>
      </c>
      <c r="E28" s="232">
        <f>'В2'!B65</f>
        <v>0</v>
      </c>
    </row>
    <row r="29" spans="1:5" ht="12.75">
      <c r="A29" s="114">
        <v>74</v>
      </c>
      <c r="B29" s="231">
        <f>'В2'!D51</f>
        <v>0</v>
      </c>
      <c r="C29" s="116">
        <f>'В2'!E51</f>
        <v>0</v>
      </c>
      <c r="D29" s="117" t="str">
        <f>'В2'!M57</f>
        <v>Кузьмин Александр</v>
      </c>
      <c r="E29" s="232">
        <f>'В2'!L57</f>
        <v>4407</v>
      </c>
    </row>
    <row r="30" spans="1:5" ht="12.75">
      <c r="A30" s="114">
        <v>80</v>
      </c>
      <c r="B30" s="231">
        <f>'В2'!N56</f>
        <v>0</v>
      </c>
      <c r="C30" s="116">
        <f>'В2'!O56</f>
        <v>0</v>
      </c>
      <c r="D30" s="117" t="str">
        <f>'В2'!O61</f>
        <v>Кузьмин Александр</v>
      </c>
      <c r="E30" s="232">
        <f>'В2'!N61</f>
        <v>4407</v>
      </c>
    </row>
    <row r="31" spans="1:5" ht="12.75">
      <c r="A31" s="114">
        <v>82</v>
      </c>
      <c r="B31" s="231">
        <f>'В2'!P60</f>
        <v>0</v>
      </c>
      <c r="C31" s="116">
        <f>'В2'!Q60</f>
        <v>0</v>
      </c>
      <c r="D31" s="117" t="str">
        <f>'В2'!Q62</f>
        <v>Кузьмин Александр</v>
      </c>
      <c r="E31" s="232">
        <f>'В2'!P62</f>
        <v>4407</v>
      </c>
    </row>
    <row r="32" spans="1:5" ht="12.75">
      <c r="A32" s="114">
        <v>86</v>
      </c>
      <c r="B32" s="231">
        <f>'В2'!D70</f>
        <v>0</v>
      </c>
      <c r="C32" s="116">
        <f>'В2'!E70</f>
        <v>0</v>
      </c>
      <c r="D32" s="117" t="str">
        <f>'В2'!M70</f>
        <v>Филипов Сергей</v>
      </c>
      <c r="E32" s="232">
        <f>'В2'!L70</f>
        <v>0</v>
      </c>
    </row>
    <row r="33" spans="1:5" ht="12.75">
      <c r="A33" s="114">
        <v>92</v>
      </c>
      <c r="B33" s="231">
        <f>'В2'!N69</f>
        <v>0</v>
      </c>
      <c r="C33" s="116">
        <f>'В2'!O69</f>
        <v>0</v>
      </c>
      <c r="D33" s="117" t="str">
        <f>'В2'!O74</f>
        <v>Филипов Сергей</v>
      </c>
      <c r="E33" s="232">
        <f>'В2'!N74</f>
        <v>5609</v>
      </c>
    </row>
    <row r="34" spans="1:5" ht="12.75">
      <c r="A34" s="114">
        <v>94</v>
      </c>
      <c r="B34" s="231">
        <f>'В2'!P73</f>
        <v>0</v>
      </c>
      <c r="C34" s="116">
        <f>'В2'!Q73</f>
        <v>0</v>
      </c>
      <c r="D34" s="117" t="str">
        <f>'В2'!Q75</f>
        <v>Филипов Сергей</v>
      </c>
      <c r="E34" s="232">
        <f>'В2'!P75</f>
        <v>5609</v>
      </c>
    </row>
    <row r="35" spans="1:5" ht="12.75">
      <c r="A35" s="114">
        <v>67</v>
      </c>
      <c r="B35" s="231">
        <f>'В2'!N39</f>
        <v>4202</v>
      </c>
      <c r="C35" s="116" t="str">
        <f>'В2'!O39</f>
        <v>Аксенов Андрей</v>
      </c>
      <c r="D35" s="117" t="str">
        <f>'В2'!O46</f>
        <v>Имашев Альфит</v>
      </c>
      <c r="E35" s="232">
        <f>'В2'!N46</f>
        <v>4533</v>
      </c>
    </row>
    <row r="36" spans="1:5" ht="12.75">
      <c r="A36" s="114">
        <v>14</v>
      </c>
      <c r="B36" s="231">
        <f>'В1'!D58</f>
        <v>4202</v>
      </c>
      <c r="C36" s="116" t="str">
        <f>'В1'!E58</f>
        <v>Аксенов Андрей</v>
      </c>
      <c r="D36" s="117" t="str">
        <f>'В2'!C31</f>
        <v>Кузьмин Александр</v>
      </c>
      <c r="E36" s="232">
        <f>'В2'!B31</f>
        <v>4407</v>
      </c>
    </row>
    <row r="37" spans="1:5" ht="12.75">
      <c r="A37" s="114">
        <v>41</v>
      </c>
      <c r="B37" s="231">
        <f>'В2'!F11</f>
        <v>4202</v>
      </c>
      <c r="C37" s="116" t="str">
        <f>'В2'!G11</f>
        <v>Аксенов Андрей</v>
      </c>
      <c r="D37" s="117" t="str">
        <f>'В2'!C40</f>
        <v>Стародубцев Олег</v>
      </c>
      <c r="E37" s="232">
        <f>'В2'!B40</f>
        <v>2587</v>
      </c>
    </row>
    <row r="38" spans="1:5" ht="12.75">
      <c r="A38" s="114">
        <v>31</v>
      </c>
      <c r="B38" s="231">
        <f>'В1'!L36</f>
        <v>3575</v>
      </c>
      <c r="C38" s="116" t="str">
        <f>'В1'!M36</f>
        <v>Байрамалов Леонид</v>
      </c>
      <c r="D38" s="117" t="str">
        <f>'В1'!M56</f>
        <v>Валеев Рустам</v>
      </c>
      <c r="E38" s="232">
        <f>'В1'!L56</f>
        <v>1900</v>
      </c>
    </row>
    <row r="39" spans="1:5" ht="12.75">
      <c r="A39" s="114">
        <v>5</v>
      </c>
      <c r="B39" s="231">
        <f>'В1'!D22</f>
        <v>3575</v>
      </c>
      <c r="C39" s="116" t="str">
        <f>'В1'!E22</f>
        <v>Байрамалов Леонид</v>
      </c>
      <c r="D39" s="117" t="str">
        <f>'В2'!C13</f>
        <v>Галимуллина Алина</v>
      </c>
      <c r="E39" s="232">
        <f>'В2'!B13</f>
        <v>5617</v>
      </c>
    </row>
    <row r="40" spans="1:5" ht="12.75">
      <c r="A40" s="114">
        <v>19</v>
      </c>
      <c r="B40" s="231">
        <f>'В1'!F24</f>
        <v>3575</v>
      </c>
      <c r="C40" s="116" t="str">
        <f>'В1'!G24</f>
        <v>Байрамалов Леонид</v>
      </c>
      <c r="D40" s="117" t="str">
        <f>'В2'!E28</f>
        <v>Запольских Алена</v>
      </c>
      <c r="E40" s="232">
        <f>'В2'!D28</f>
        <v>3815</v>
      </c>
    </row>
    <row r="41" spans="1:5" ht="12.75">
      <c r="A41" s="114">
        <v>29</v>
      </c>
      <c r="B41" s="231">
        <f>'В1'!J20</f>
        <v>3575</v>
      </c>
      <c r="C41" s="116" t="str">
        <f>'В1'!K20</f>
        <v>Байрамалов Леонид</v>
      </c>
      <c r="D41" s="117" t="str">
        <f>'В2'!M35</f>
        <v>Исмайлов Азамат</v>
      </c>
      <c r="E41" s="232">
        <f>'В2'!L35</f>
        <v>4200</v>
      </c>
    </row>
    <row r="42" spans="1:5" ht="12.75">
      <c r="A42" s="114">
        <v>26</v>
      </c>
      <c r="B42" s="231">
        <f>'В1'!H28</f>
        <v>3575</v>
      </c>
      <c r="C42" s="116" t="str">
        <f>'В1'!I28</f>
        <v>Байрамалов Леонид</v>
      </c>
      <c r="D42" s="117" t="str">
        <f>'В2'!I13</f>
        <v>Шакуров Нафис</v>
      </c>
      <c r="E42" s="232">
        <f>'В2'!H13</f>
        <v>44</v>
      </c>
    </row>
    <row r="43" spans="1:5" ht="12.75">
      <c r="A43" s="114">
        <v>12</v>
      </c>
      <c r="B43" s="231">
        <f>'В1'!D50</f>
        <v>1900</v>
      </c>
      <c r="C43" s="116" t="str">
        <f>'В1'!E50</f>
        <v>Валеев Рустам</v>
      </c>
      <c r="D43" s="117" t="str">
        <f>'В2'!C27</f>
        <v>Альмухаметов Артур</v>
      </c>
      <c r="E43" s="232">
        <f>'В2'!B27</f>
        <v>5609</v>
      </c>
    </row>
    <row r="44" spans="1:5" ht="12.75">
      <c r="A44" s="114">
        <v>27</v>
      </c>
      <c r="B44" s="231">
        <f>'В1'!H44</f>
        <v>1900</v>
      </c>
      <c r="C44" s="116" t="str">
        <f>'В1'!I44</f>
        <v>Валеев Рустам</v>
      </c>
      <c r="D44" s="117" t="str">
        <f>'В2'!I21</f>
        <v>Лончакова Юлия</v>
      </c>
      <c r="E44" s="232">
        <f>'В2'!H21</f>
        <v>4799</v>
      </c>
    </row>
    <row r="45" spans="1:5" ht="12.75">
      <c r="A45" s="114">
        <v>30</v>
      </c>
      <c r="B45" s="231">
        <f>'В1'!J52</f>
        <v>1900</v>
      </c>
      <c r="C45" s="116" t="str">
        <f>'В1'!K52</f>
        <v>Валеев Рустам</v>
      </c>
      <c r="D45" s="117" t="str">
        <f>'В2'!M19</f>
        <v>Смирнов Андрей</v>
      </c>
      <c r="E45" s="232">
        <f>'В2'!L19</f>
        <v>4473</v>
      </c>
    </row>
    <row r="46" spans="1:5" ht="12.75">
      <c r="A46" s="114">
        <v>22</v>
      </c>
      <c r="B46" s="231">
        <f>'В1'!F48</f>
        <v>1900</v>
      </c>
      <c r="C46" s="116" t="str">
        <f>'В1'!G48</f>
        <v>Валеев Рустам</v>
      </c>
      <c r="D46" s="117" t="str">
        <f>'В2'!E16</f>
        <v>Халимонов Евгений</v>
      </c>
      <c r="E46" s="232">
        <f>'В2'!D16</f>
        <v>2528</v>
      </c>
    </row>
    <row r="47" spans="1:5" ht="12.75">
      <c r="A47" s="114">
        <v>34</v>
      </c>
      <c r="B47" s="231">
        <f>'В2'!D14</f>
        <v>5617</v>
      </c>
      <c r="C47" s="116" t="str">
        <f>'В2'!E14</f>
        <v>Галимуллина Алина</v>
      </c>
      <c r="D47" s="117" t="str">
        <f>'В2'!C61</f>
        <v>Насыров Эмиль</v>
      </c>
      <c r="E47" s="232">
        <f>'В2'!B61</f>
        <v>5700</v>
      </c>
    </row>
    <row r="48" spans="1:5" ht="12.75">
      <c r="A48" s="114">
        <v>10</v>
      </c>
      <c r="B48" s="231">
        <f>'В1'!D42</f>
        <v>3012</v>
      </c>
      <c r="C48" s="116" t="str">
        <f>'В1'!E42</f>
        <v>Ганиева(соколова) Эльвира</v>
      </c>
      <c r="D48" s="117" t="str">
        <f>'В2'!C23</f>
        <v>Шебалин Алексей</v>
      </c>
      <c r="E48" s="232">
        <f>'В2'!B23</f>
        <v>5464</v>
      </c>
    </row>
    <row r="49" spans="1:5" ht="12.75">
      <c r="A49" s="114">
        <v>6</v>
      </c>
      <c r="B49" s="231">
        <f>'В1'!D26</f>
        <v>3815</v>
      </c>
      <c r="C49" s="116" t="str">
        <f>'В1'!E26</f>
        <v>Запольских Алена</v>
      </c>
      <c r="D49" s="117" t="str">
        <f>'В2'!C15</f>
        <v>Насыров Эмиль</v>
      </c>
      <c r="E49" s="232">
        <f>'В2'!B15</f>
        <v>5700</v>
      </c>
    </row>
    <row r="50" spans="1:5" ht="12.75">
      <c r="A50" s="114">
        <v>4</v>
      </c>
      <c r="B50" s="231">
        <f>'В1'!D18</f>
        <v>4858</v>
      </c>
      <c r="C50" s="116" t="str">
        <f>'В1'!E18</f>
        <v>Иванов Виталий</v>
      </c>
      <c r="D50" s="117" t="str">
        <f>'В2'!C11</f>
        <v>Асфандияров Роман</v>
      </c>
      <c r="E50" s="232">
        <f>'В2'!B11</f>
        <v>5904</v>
      </c>
    </row>
    <row r="51" spans="1:5" ht="12.75">
      <c r="A51" s="114">
        <v>18</v>
      </c>
      <c r="B51" s="231">
        <f>'В1'!F16</f>
        <v>4858</v>
      </c>
      <c r="C51" s="116" t="str">
        <f>'В1'!G16</f>
        <v>Иванов Виталий</v>
      </c>
      <c r="D51" s="117" t="str">
        <f>'В2'!E32</f>
        <v>Коротеев Георгий</v>
      </c>
      <c r="E51" s="232">
        <f>'В2'!D32</f>
        <v>300</v>
      </c>
    </row>
    <row r="52" spans="1:5" ht="12.75">
      <c r="A52" s="114">
        <v>63</v>
      </c>
      <c r="B52" s="231">
        <f>'В1'!D70</f>
        <v>4858</v>
      </c>
      <c r="C52" s="116" t="str">
        <f>'В1'!E70</f>
        <v>Иванов Виталий</v>
      </c>
      <c r="D52" s="117" t="str">
        <f>'В1'!K72</f>
        <v>Халимонов Евгений</v>
      </c>
      <c r="E52" s="232">
        <f>'В1'!J72</f>
        <v>2528</v>
      </c>
    </row>
    <row r="53" spans="1:5" ht="12.75">
      <c r="A53" s="114">
        <v>43</v>
      </c>
      <c r="B53" s="231">
        <f>'В2'!F19</f>
        <v>4533</v>
      </c>
      <c r="C53" s="116" t="str">
        <f>'В2'!G19</f>
        <v>Имашев Альфит</v>
      </c>
      <c r="D53" s="117" t="str">
        <f>'В2'!C44</f>
        <v>Ганиева(соколова) Эльвира</v>
      </c>
      <c r="E53" s="232">
        <f>'В2'!B44</f>
        <v>3012</v>
      </c>
    </row>
    <row r="54" spans="1:5" ht="12.75">
      <c r="A54" s="114">
        <v>25</v>
      </c>
      <c r="B54" s="231">
        <f>'В1'!H12</f>
        <v>4200</v>
      </c>
      <c r="C54" s="116" t="str">
        <f>'В1'!I12</f>
        <v>Исмайлов Азамат</v>
      </c>
      <c r="D54" s="117" t="str">
        <f>'В2'!I5</f>
        <v>Иванов Виталий</v>
      </c>
      <c r="E54" s="232">
        <f>'В2'!H5</f>
        <v>4858</v>
      </c>
    </row>
    <row r="55" spans="1:5" ht="12.75">
      <c r="A55" s="114">
        <v>61</v>
      </c>
      <c r="B55" s="231">
        <f>'В1'!L63</f>
        <v>4200</v>
      </c>
      <c r="C55" s="116" t="str">
        <f>'В1'!M63</f>
        <v>Исмайлов Азамат</v>
      </c>
      <c r="D55" s="117" t="str">
        <f>'В1'!M65</f>
        <v>Коврижников Максим</v>
      </c>
      <c r="E55" s="232">
        <f>'В1'!L65</f>
        <v>4423</v>
      </c>
    </row>
    <row r="56" spans="1:5" ht="12.75">
      <c r="A56" s="114">
        <v>17</v>
      </c>
      <c r="B56" s="231">
        <f>'В1'!F8</f>
        <v>4200</v>
      </c>
      <c r="C56" s="116" t="str">
        <f>'В1'!G8</f>
        <v>Исмайлов Азамат</v>
      </c>
      <c r="D56" s="117" t="str">
        <f>'В2'!E36</f>
        <v>Салягутдинов Дмитрий</v>
      </c>
      <c r="E56" s="232">
        <f>'В2'!D36</f>
        <v>2562</v>
      </c>
    </row>
    <row r="57" spans="1:5" ht="12.75">
      <c r="A57" s="114">
        <v>48</v>
      </c>
      <c r="B57" s="231">
        <f>'В2'!H9</f>
        <v>4423</v>
      </c>
      <c r="C57" s="116" t="str">
        <f>'В2'!I9</f>
        <v>Коврижников Максим</v>
      </c>
      <c r="D57" s="117" t="str">
        <f>'В2'!M38</f>
        <v>Аксенов Андрей</v>
      </c>
      <c r="E57" s="232">
        <f>'В2'!L38</f>
        <v>4202</v>
      </c>
    </row>
    <row r="58" spans="1:5" ht="12.75">
      <c r="A58" s="114">
        <v>52</v>
      </c>
      <c r="B58" s="231">
        <f>'В2'!J7</f>
        <v>4423</v>
      </c>
      <c r="C58" s="116" t="str">
        <f>'В2'!K7</f>
        <v>Коврижников Максим</v>
      </c>
      <c r="D58" s="117" t="str">
        <f>'В1'!C69</f>
        <v>Иванов Виталий</v>
      </c>
      <c r="E58" s="232">
        <f>'В1'!B69</f>
        <v>4858</v>
      </c>
    </row>
    <row r="59" spans="1:5" ht="12.75">
      <c r="A59" s="114">
        <v>40</v>
      </c>
      <c r="B59" s="231">
        <f>'В2'!F7</f>
        <v>4423</v>
      </c>
      <c r="C59" s="116" t="str">
        <f>'В2'!G7</f>
        <v>Коврижников Максим</v>
      </c>
      <c r="D59" s="117" t="str">
        <f>'В2'!C38</f>
        <v>Ишметов Александр</v>
      </c>
      <c r="E59" s="232">
        <f>'В2'!B38</f>
        <v>2616</v>
      </c>
    </row>
    <row r="60" spans="1:5" ht="12.75">
      <c r="A60" s="114">
        <v>56</v>
      </c>
      <c r="B60" s="231">
        <f>'В2'!L11</f>
        <v>4423</v>
      </c>
      <c r="C60" s="116" t="str">
        <f>'В2'!M11</f>
        <v>Коврижников Максим</v>
      </c>
      <c r="D60" s="117" t="str">
        <f>'В1'!K67</f>
        <v>Шакуров Нафис</v>
      </c>
      <c r="E60" s="232">
        <f>'В1'!J67</f>
        <v>44</v>
      </c>
    </row>
    <row r="61" spans="1:5" ht="12.75">
      <c r="A61" s="114">
        <v>69</v>
      </c>
      <c r="B61" s="231">
        <f>'В2'!P41</f>
        <v>300</v>
      </c>
      <c r="C61" s="116" t="str">
        <f>'В2'!Q41</f>
        <v>Коротеев Георгий</v>
      </c>
      <c r="D61" s="117" t="str">
        <f>'В2'!Q45</f>
        <v>Аксенов Андрей</v>
      </c>
      <c r="E61" s="232">
        <f>'В2'!P45</f>
        <v>4202</v>
      </c>
    </row>
    <row r="62" spans="1:5" ht="12.75">
      <c r="A62" s="114">
        <v>46</v>
      </c>
      <c r="B62" s="231">
        <f>'В2'!F31</f>
        <v>300</v>
      </c>
      <c r="C62" s="116" t="str">
        <f>'В2'!G31</f>
        <v>Коротеев Георгий</v>
      </c>
      <c r="D62" s="117" t="str">
        <f>'В2'!C50</f>
        <v>Кузьмин Александр</v>
      </c>
      <c r="E62" s="232">
        <f>'В2'!B50</f>
        <v>4407</v>
      </c>
    </row>
    <row r="63" spans="1:5" ht="12.75">
      <c r="A63" s="114">
        <v>68</v>
      </c>
      <c r="B63" s="231">
        <f>'В2'!N43</f>
        <v>300</v>
      </c>
      <c r="C63" s="116" t="str">
        <f>'В2'!O43</f>
        <v>Коротеев Георгий</v>
      </c>
      <c r="D63" s="117" t="str">
        <f>'В2'!O48</f>
        <v>Семенов Юрий</v>
      </c>
      <c r="E63" s="232">
        <f>'В2'!N48</f>
        <v>466</v>
      </c>
    </row>
    <row r="64" spans="1:5" ht="12.75">
      <c r="A64" s="114">
        <v>3</v>
      </c>
      <c r="B64" s="231">
        <f>'В1'!D14</f>
        <v>300</v>
      </c>
      <c r="C64" s="116" t="str">
        <f>'В1'!E14</f>
        <v>Коротеев Георгий</v>
      </c>
      <c r="D64" s="117" t="str">
        <f>'В2'!C9</f>
        <v>Стародубцев Олег</v>
      </c>
      <c r="E64" s="232">
        <f>'В2'!B9</f>
        <v>2587</v>
      </c>
    </row>
    <row r="65" spans="1:5" ht="12.75">
      <c r="A65" s="114">
        <v>38</v>
      </c>
      <c r="B65" s="231">
        <f>'В2'!D30</f>
        <v>4407</v>
      </c>
      <c r="C65" s="116" t="str">
        <f>'В2'!E30</f>
        <v>Кузьмин Александр</v>
      </c>
      <c r="D65" s="117" t="str">
        <f>'В2'!C69</f>
        <v>Филипов Сергей</v>
      </c>
      <c r="E65" s="232">
        <f>'В2'!B69</f>
        <v>3346</v>
      </c>
    </row>
    <row r="66" spans="1:5" ht="12.75">
      <c r="A66" s="114">
        <v>21</v>
      </c>
      <c r="B66" s="231">
        <f>'В1'!F40</f>
        <v>4799</v>
      </c>
      <c r="C66" s="116" t="str">
        <f>'В1'!G40</f>
        <v>Лончакова Юлия</v>
      </c>
      <c r="D66" s="117" t="str">
        <f>'В2'!E20</f>
        <v>Ганиева(соколова) Эльвира</v>
      </c>
      <c r="E66" s="232">
        <f>'В2'!D20</f>
        <v>3012</v>
      </c>
    </row>
    <row r="67" spans="1:5" ht="12.75">
      <c r="A67" s="114">
        <v>62</v>
      </c>
      <c r="B67" s="231">
        <f>'В1'!L68</f>
        <v>4799</v>
      </c>
      <c r="C67" s="116" t="str">
        <f>'В1'!M68</f>
        <v>Лончакова Юлия</v>
      </c>
      <c r="D67" s="117" t="str">
        <f>'В1'!M70</f>
        <v>Шакуров Нафис</v>
      </c>
      <c r="E67" s="232">
        <f>'В1'!L70</f>
        <v>44</v>
      </c>
    </row>
    <row r="68" spans="1:5" ht="12.75">
      <c r="A68" s="114">
        <v>54</v>
      </c>
      <c r="B68" s="231">
        <f>'В2'!J23</f>
        <v>4799</v>
      </c>
      <c r="C68" s="116" t="str">
        <f>'В2'!K23</f>
        <v>Лончакова Юлия</v>
      </c>
      <c r="D68" s="117" t="str">
        <f>'В1'!C73</f>
        <v>Яровиков Даниил</v>
      </c>
      <c r="E68" s="232">
        <f>'В1'!B73</f>
        <v>5225</v>
      </c>
    </row>
    <row r="69" spans="1:5" ht="12.75">
      <c r="A69" s="114">
        <v>59</v>
      </c>
      <c r="B69" s="231">
        <f>'В2'!N31</f>
        <v>2562</v>
      </c>
      <c r="C69" s="116" t="str">
        <f>'В2'!O31</f>
        <v>Салягутдинов Дмитрий</v>
      </c>
      <c r="D69" s="117" t="str">
        <f>'В1'!K64</f>
        <v>Исмайлов Азамат</v>
      </c>
      <c r="E69" s="232">
        <f>'В1'!J64</f>
        <v>4200</v>
      </c>
    </row>
    <row r="70" spans="1:5" ht="12.75">
      <c r="A70" s="114">
        <v>2</v>
      </c>
      <c r="B70" s="231">
        <f>'В1'!D10</f>
        <v>2562</v>
      </c>
      <c r="C70" s="116" t="str">
        <f>'В1'!E10</f>
        <v>Салягутдинов Дмитрий</v>
      </c>
      <c r="D70" s="117" t="str">
        <f>'В2'!C7</f>
        <v>Ишметов Александр</v>
      </c>
      <c r="E70" s="232">
        <f>'В2'!B7</f>
        <v>2616</v>
      </c>
    </row>
    <row r="71" spans="1:5" ht="12.75">
      <c r="A71" s="114">
        <v>51</v>
      </c>
      <c r="B71" s="231">
        <f>'В2'!H33</f>
        <v>2562</v>
      </c>
      <c r="C71" s="116" t="str">
        <f>'В2'!I33</f>
        <v>Салягутдинов Дмитрий</v>
      </c>
      <c r="D71" s="117" t="str">
        <f>'В2'!M44</f>
        <v>Коротеев Георгий</v>
      </c>
      <c r="E71" s="232">
        <f>'В2'!L44</f>
        <v>300</v>
      </c>
    </row>
    <row r="72" spans="1:5" ht="12.75">
      <c r="A72" s="114">
        <v>57</v>
      </c>
      <c r="B72" s="231">
        <f>'В2'!L27</f>
        <v>2562</v>
      </c>
      <c r="C72" s="116" t="str">
        <f>'В2'!M27</f>
        <v>Салягутдинов Дмитрий</v>
      </c>
      <c r="D72" s="117" t="str">
        <f>'В1'!K69</f>
        <v>Лончакова Юлия</v>
      </c>
      <c r="E72" s="232">
        <f>'В1'!J69</f>
        <v>4799</v>
      </c>
    </row>
    <row r="73" spans="1:5" ht="12.75">
      <c r="A73" s="114">
        <v>60</v>
      </c>
      <c r="B73" s="231">
        <f>'В2'!P23</f>
        <v>2562</v>
      </c>
      <c r="C73" s="116" t="str">
        <f>'В2'!Q23</f>
        <v>Салягутдинов Дмитрий</v>
      </c>
      <c r="D73" s="117" t="str">
        <f>'В2'!Q33</f>
        <v>Смирнов Андрей</v>
      </c>
      <c r="E73" s="232">
        <f>'В2'!P33</f>
        <v>4473</v>
      </c>
    </row>
    <row r="74" spans="1:5" ht="12.75">
      <c r="A74" s="114">
        <v>55</v>
      </c>
      <c r="B74" s="231">
        <f>'В2'!J31</f>
        <v>2562</v>
      </c>
      <c r="C74" s="116" t="str">
        <f>'В2'!K31</f>
        <v>Салягутдинов Дмитрий</v>
      </c>
      <c r="D74" s="117" t="str">
        <f>'В1'!C75</f>
        <v>Хафизов Булат</v>
      </c>
      <c r="E74" s="232">
        <f>'В1'!B75</f>
        <v>4556</v>
      </c>
    </row>
    <row r="75" spans="1:5" ht="12.75">
      <c r="A75" s="114">
        <v>7</v>
      </c>
      <c r="B75" s="231">
        <f>'В1'!D30</f>
        <v>466</v>
      </c>
      <c r="C75" s="116" t="str">
        <f>'В1'!E30</f>
        <v>Семенов Юрий</v>
      </c>
      <c r="D75" s="117" t="str">
        <f>'В2'!C17</f>
        <v>Имашев Альфит</v>
      </c>
      <c r="E75" s="232">
        <f>'В2'!B17</f>
        <v>4533</v>
      </c>
    </row>
    <row r="76" spans="1:5" ht="12.75">
      <c r="A76" s="114">
        <v>70</v>
      </c>
      <c r="B76" s="231">
        <f>'В2'!P47</f>
        <v>466</v>
      </c>
      <c r="C76" s="116" t="str">
        <f>'В2'!Q47</f>
        <v>Семенов Юрий</v>
      </c>
      <c r="D76" s="117" t="str">
        <f>'В2'!Q49</f>
        <v>Имашев Альфит</v>
      </c>
      <c r="E76" s="232">
        <f>'В2'!P49</f>
        <v>4533</v>
      </c>
    </row>
    <row r="77" spans="1:5" ht="12.75">
      <c r="A77" s="114">
        <v>44</v>
      </c>
      <c r="B77" s="231">
        <f>'В2'!F23</f>
        <v>466</v>
      </c>
      <c r="C77" s="116" t="str">
        <f>'В2'!G23</f>
        <v>Семенов Юрий</v>
      </c>
      <c r="D77" s="117" t="str">
        <f>'В2'!C46</f>
        <v>Шебалин Алексей</v>
      </c>
      <c r="E77" s="232">
        <f>'В2'!B46</f>
        <v>5464</v>
      </c>
    </row>
    <row r="78" spans="1:5" ht="12.75">
      <c r="A78" s="114">
        <v>23</v>
      </c>
      <c r="B78" s="231">
        <f>'В1'!F56</f>
        <v>4473</v>
      </c>
      <c r="C78" s="116" t="str">
        <f>'В1'!G56</f>
        <v>Смирнов Андрей</v>
      </c>
      <c r="D78" s="117" t="str">
        <f>'В2'!E12</f>
        <v>Аксенов Андрей</v>
      </c>
      <c r="E78" s="232">
        <f>'В2'!D12</f>
        <v>4202</v>
      </c>
    </row>
    <row r="79" spans="1:5" ht="12.75">
      <c r="A79" s="114">
        <v>58</v>
      </c>
      <c r="B79" s="231">
        <f>'В2'!N15</f>
        <v>4473</v>
      </c>
      <c r="C79" s="116" t="str">
        <f>'В2'!O15</f>
        <v>Смирнов Андрей</v>
      </c>
      <c r="D79" s="117" t="str">
        <f>'В1'!K62</f>
        <v>Коврижников Максим</v>
      </c>
      <c r="E79" s="232">
        <f>'В1'!J62</f>
        <v>4423</v>
      </c>
    </row>
    <row r="80" spans="1:5" ht="12.75">
      <c r="A80" s="114">
        <v>13</v>
      </c>
      <c r="B80" s="231">
        <f>'В1'!D54</f>
        <v>4473</v>
      </c>
      <c r="C80" s="116" t="str">
        <f>'В1'!E54</f>
        <v>Смирнов Андрей</v>
      </c>
      <c r="D80" s="117" t="str">
        <f>'В2'!C29</f>
        <v>Филипов Сергей</v>
      </c>
      <c r="E80" s="232">
        <f>'В2'!B29</f>
        <v>3346</v>
      </c>
    </row>
    <row r="81" spans="1:5" ht="12.75">
      <c r="A81" s="114">
        <v>28</v>
      </c>
      <c r="B81" s="231">
        <f>'В1'!H60</f>
        <v>4473</v>
      </c>
      <c r="C81" s="116" t="str">
        <f>'В1'!I60</f>
        <v>Смирнов Андрей</v>
      </c>
      <c r="D81" s="117" t="str">
        <f>'В2'!I29</f>
        <v>Хафизов Булат</v>
      </c>
      <c r="E81" s="232">
        <f>'В2'!H29</f>
        <v>4556</v>
      </c>
    </row>
    <row r="82" spans="1:5" ht="12.75">
      <c r="A82" s="114">
        <v>33</v>
      </c>
      <c r="B82" s="231">
        <f>'В2'!D10</f>
        <v>2587</v>
      </c>
      <c r="C82" s="116" t="str">
        <f>'В2'!E10</f>
        <v>Стародубцев Олег</v>
      </c>
      <c r="D82" s="117" t="str">
        <f>'В2'!C59</f>
        <v>Асфандияров Роман</v>
      </c>
      <c r="E82" s="232">
        <f>'В2'!B59</f>
        <v>5904</v>
      </c>
    </row>
    <row r="83" spans="1:5" ht="12.75">
      <c r="A83" s="114">
        <v>42</v>
      </c>
      <c r="B83" s="231">
        <f>'В2'!F15</f>
        <v>2528</v>
      </c>
      <c r="C83" s="116" t="str">
        <f>'В2'!G15</f>
        <v>Халимонов Евгений</v>
      </c>
      <c r="D83" s="117" t="str">
        <f>'В2'!C42</f>
        <v>Галимуллина Алина</v>
      </c>
      <c r="E83" s="232">
        <f>'В2'!B42</f>
        <v>5617</v>
      </c>
    </row>
    <row r="84" spans="1:5" ht="12.75">
      <c r="A84" s="114">
        <v>49</v>
      </c>
      <c r="B84" s="231">
        <f>'В2'!H17</f>
        <v>2528</v>
      </c>
      <c r="C84" s="116" t="str">
        <f>'В2'!I17</f>
        <v>Халимонов Евгений</v>
      </c>
      <c r="D84" s="117" t="str">
        <f>'В2'!M40</f>
        <v>Имашев Альфит</v>
      </c>
      <c r="E84" s="232">
        <f>'В2'!L40</f>
        <v>4533</v>
      </c>
    </row>
    <row r="85" spans="1:5" ht="12.75">
      <c r="A85" s="114">
        <v>11</v>
      </c>
      <c r="B85" s="231">
        <f>'В1'!D46</f>
        <v>2528</v>
      </c>
      <c r="C85" s="116" t="str">
        <f>'В1'!E46</f>
        <v>Халимонов Евгений</v>
      </c>
      <c r="D85" s="117" t="str">
        <f>'В2'!C25</f>
        <v>Яровиков Даниил</v>
      </c>
      <c r="E85" s="232">
        <f>'В2'!B25</f>
        <v>5225</v>
      </c>
    </row>
    <row r="86" spans="1:5" ht="12.75">
      <c r="A86" s="114">
        <v>65</v>
      </c>
      <c r="B86" s="231">
        <f>'В1'!F72</f>
        <v>4556</v>
      </c>
      <c r="C86" s="116" t="str">
        <f>'В1'!G72</f>
        <v>Хафизов Булат</v>
      </c>
      <c r="D86" s="117" t="str">
        <f>'В1'!G75</f>
        <v>Иванов Виталий</v>
      </c>
      <c r="E86" s="232">
        <f>'В1'!F75</f>
        <v>4858</v>
      </c>
    </row>
    <row r="87" spans="1:5" ht="12.75">
      <c r="A87" s="114">
        <v>24</v>
      </c>
      <c r="B87" s="231">
        <f>'В1'!F64</f>
        <v>4556</v>
      </c>
      <c r="C87" s="116" t="str">
        <f>'В1'!G64</f>
        <v>Хафизов Булат</v>
      </c>
      <c r="D87" s="117" t="str">
        <f>'В2'!E8</f>
        <v>Коврижников Максим</v>
      </c>
      <c r="E87" s="232">
        <f>'В2'!D8</f>
        <v>4423</v>
      </c>
    </row>
    <row r="88" spans="1:5" ht="12.75">
      <c r="A88" s="114">
        <v>15</v>
      </c>
      <c r="B88" s="231">
        <f>'В1'!D62</f>
        <v>4556</v>
      </c>
      <c r="C88" s="116" t="str">
        <f>'В1'!E62</f>
        <v>Хафизов Булат</v>
      </c>
      <c r="D88" s="117" t="str">
        <f>'В2'!C33</f>
        <v>Красильников Павел</v>
      </c>
      <c r="E88" s="232">
        <f>'В2'!B33</f>
        <v>5150</v>
      </c>
    </row>
    <row r="89" spans="1:5" ht="12.75">
      <c r="A89" s="114">
        <v>64</v>
      </c>
      <c r="B89" s="231">
        <f>'В1'!D74</f>
        <v>4556</v>
      </c>
      <c r="C89" s="116" t="str">
        <f>'В1'!E74</f>
        <v>Хафизов Булат</v>
      </c>
      <c r="D89" s="117" t="str">
        <f>'В1'!K74</f>
        <v>Яровиков Даниил</v>
      </c>
      <c r="E89" s="232">
        <f>'В1'!J74</f>
        <v>5225</v>
      </c>
    </row>
    <row r="90" spans="1:5" ht="12.75">
      <c r="A90" s="114">
        <v>20</v>
      </c>
      <c r="B90" s="231">
        <f>'В1'!F32</f>
        <v>44</v>
      </c>
      <c r="C90" s="116" t="str">
        <f>'В1'!G32</f>
        <v>Шакуров Нафис</v>
      </c>
      <c r="D90" s="117" t="str">
        <f>'В2'!E24</f>
        <v>Семенов Юрий</v>
      </c>
      <c r="E90" s="232">
        <f>'В2'!D24</f>
        <v>466</v>
      </c>
    </row>
    <row r="91" spans="1:5" ht="12.75">
      <c r="A91" s="114">
        <v>53</v>
      </c>
      <c r="B91" s="231">
        <f>'В2'!J15</f>
        <v>44</v>
      </c>
      <c r="C91" s="116" t="str">
        <f>'В2'!K15</f>
        <v>Шакуров Нафис</v>
      </c>
      <c r="D91" s="117" t="str">
        <f>'В1'!C71</f>
        <v>Халимонов Евгений</v>
      </c>
      <c r="E91" s="232">
        <f>'В1'!B71</f>
        <v>2528</v>
      </c>
    </row>
    <row r="92" spans="1:5" ht="12.75">
      <c r="A92" s="114">
        <v>37</v>
      </c>
      <c r="B92" s="231">
        <f>'В2'!D26</f>
        <v>5225</v>
      </c>
      <c r="C92" s="116" t="str">
        <f>'В2'!E26</f>
        <v>Яровиков Даниил</v>
      </c>
      <c r="D92" s="117" t="str">
        <f>'В2'!C67</f>
        <v>Альмухаметов Артур</v>
      </c>
      <c r="E92" s="232">
        <f>'В2'!B67</f>
        <v>5609</v>
      </c>
    </row>
    <row r="93" spans="1:5" ht="12.75">
      <c r="A93" s="114">
        <v>45</v>
      </c>
      <c r="B93" s="231">
        <f>'В2'!F27</f>
        <v>5225</v>
      </c>
      <c r="C93" s="116" t="str">
        <f>'В2'!G27</f>
        <v>Яровиков Даниил</v>
      </c>
      <c r="D93" s="117" t="str">
        <f>'В2'!C48</f>
        <v>Запольских Алена</v>
      </c>
      <c r="E93" s="232">
        <f>'В2'!B48</f>
        <v>3815</v>
      </c>
    </row>
    <row r="94" spans="1:5" ht="12.75">
      <c r="A94" s="114">
        <v>50</v>
      </c>
      <c r="B94" s="231">
        <f>'В2'!H25</f>
        <v>5225</v>
      </c>
      <c r="C94" s="116" t="str">
        <f>'В2'!I25</f>
        <v>Яровиков Даниил</v>
      </c>
      <c r="D94" s="117" t="str">
        <f>'В2'!M42</f>
        <v>Семенов Юрий</v>
      </c>
      <c r="E94" s="232">
        <f>'В2'!L42</f>
        <v>466</v>
      </c>
    </row>
    <row r="95" spans="1:5" ht="12.75">
      <c r="A95" s="114">
        <v>66</v>
      </c>
      <c r="B95" s="231">
        <f>'В1'!L73</f>
        <v>5225</v>
      </c>
      <c r="C95" s="116" t="str">
        <f>'В1'!M73</f>
        <v>Яровиков Даниил</v>
      </c>
      <c r="D95" s="117" t="str">
        <f>'В1'!M75</f>
        <v>Халимонов Евгений</v>
      </c>
      <c r="E95" s="232">
        <f>'В1'!L75</f>
        <v>2528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2016-06-24T15:31:54Z</cp:lastPrinted>
  <dcterms:created xsi:type="dcterms:W3CDTF">2008-02-03T08:28:10Z</dcterms:created>
  <dcterms:modified xsi:type="dcterms:W3CDTF">2016-07-18T07:51:17Z</dcterms:modified>
  <cp:category/>
  <cp:version/>
  <cp:contentType/>
  <cp:contentStatus/>
</cp:coreProperties>
</file>