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ж40" sheetId="1" r:id="rId1"/>
    <sheet name="Сп40м" sheetId="2" r:id="rId2"/>
    <sheet name="40м1с" sheetId="3" r:id="rId3"/>
    <sheet name="40м2с" sheetId="4" r:id="rId4"/>
    <sheet name="ж50" sheetId="5" r:id="rId5"/>
    <sheet name="Сп50м" sheetId="6" r:id="rId6"/>
    <sheet name="50м1с" sheetId="7" r:id="rId7"/>
    <sheet name="50м2с" sheetId="8" r:id="rId8"/>
    <sheet name="Сп60м" sheetId="9" r:id="rId9"/>
    <sheet name="60м" sheetId="10" r:id="rId10"/>
  </sheets>
  <definedNames>
    <definedName name="_xlnm.Print_Area" localSheetId="2">'40м1с'!$A$1:$M$76</definedName>
    <definedName name="_xlnm.Print_Area" localSheetId="3">'40м2с'!$A$1:$S$76</definedName>
    <definedName name="_xlnm.Print_Area" localSheetId="6">'50м1с'!$A$1:$M$76</definedName>
    <definedName name="_xlnm.Print_Area" localSheetId="7">'50м2с'!$A$1:$S$76</definedName>
    <definedName name="_xlnm.Print_Area" localSheetId="9">'60м'!$A$1:$O$72</definedName>
    <definedName name="_xlnm.Print_Area" localSheetId="0">'ж40'!$A$1:$AB$20</definedName>
    <definedName name="_xlnm.Print_Area" localSheetId="4">'ж50'!$A$1:$AB$20</definedName>
    <definedName name="_xlnm.Print_Area" localSheetId="1">'Сп40м'!$A$1:$I$38</definedName>
    <definedName name="_xlnm.Print_Area" localSheetId="5">'Сп50м'!$A$1:$I$38</definedName>
    <definedName name="_xlnm.Print_Area" localSheetId="8">'Сп60м'!$A$1:$I$22</definedName>
  </definedNames>
  <calcPr fullCalcOnLoad="1"/>
</workbook>
</file>

<file path=xl/sharedStrings.xml><?xml version="1.0" encoding="utf-8"?>
<sst xmlns="http://schemas.openxmlformats.org/spreadsheetml/2006/main" count="502" uniqueCount="112">
  <si>
    <t>№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</si>
  <si>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</si>
  <si>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</si>
  <si>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</si>
  <si>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</si>
  <si>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</si>
  <si>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</si>
  <si>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</si>
  <si>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</si>
  <si>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</si>
  <si>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Открытый Чемпионат ветеранов настольного тенниса РБ</t>
  </si>
  <si>
    <t>Искарова Фануза</t>
  </si>
  <si>
    <t>Петухова Надежда</t>
  </si>
  <si>
    <t>Терещенко Галина</t>
  </si>
  <si>
    <t>Брюханова Надежда</t>
  </si>
  <si>
    <t>Зверева Галина</t>
  </si>
  <si>
    <t>0</t>
  </si>
  <si>
    <t>Исмагилова Разида</t>
  </si>
  <si>
    <t>д</t>
  </si>
  <si>
    <t>ФИО</t>
  </si>
  <si>
    <t>Женщины 40 лет и старше</t>
  </si>
  <si>
    <t>Мужчины 40-49 лет</t>
  </si>
  <si>
    <t>Список в соответствии с рейтингом</t>
  </si>
  <si>
    <t>Список согласно занятым местам</t>
  </si>
  <si>
    <t>Аббасов Рустамхон</t>
  </si>
  <si>
    <t>Аксенов Андрей</t>
  </si>
  <si>
    <t>Дулесов Вадим</t>
  </si>
  <si>
    <t>Барышев Сергей</t>
  </si>
  <si>
    <t>Вежнин Валерий</t>
  </si>
  <si>
    <t>Яковлев Денис</t>
  </si>
  <si>
    <t>Маневич Сергей</t>
  </si>
  <si>
    <t>Якупов Динар</t>
  </si>
  <si>
    <t>Мызников Сергей</t>
  </si>
  <si>
    <t>Семенов Юрий</t>
  </si>
  <si>
    <t>Молодцов Вадим</t>
  </si>
  <si>
    <t>Игнатенко Алексей</t>
  </si>
  <si>
    <t>Файзуллин Марат</t>
  </si>
  <si>
    <t>Хаматшин Евгений</t>
  </si>
  <si>
    <t>Зиновьев Александр</t>
  </si>
  <si>
    <t>Салманов Сергей</t>
  </si>
  <si>
    <t>Шамратов Владимир</t>
  </si>
  <si>
    <t>Валиев Ильфат</t>
  </si>
  <si>
    <t>Шарафиев Ильдар</t>
  </si>
  <si>
    <t>Нагаев Эдуард</t>
  </si>
  <si>
    <t>Шакиров Ильяс</t>
  </si>
  <si>
    <t>Водопьянов Андрей</t>
  </si>
  <si>
    <t>Кулаков Георгий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</si>
  <si>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</si>
  <si>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</si>
  <si>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</si>
  <si>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</si>
  <si>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</si>
  <si>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</si>
  <si>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</si>
  <si>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</si>
  <si>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</si>
  <si>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</si>
  <si>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</si>
  <si>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</si>
  <si>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</si>
  <si>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</si>
  <si>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</si>
  <si>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</si>
  <si>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</si>
  <si>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</si>
  <si>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</si>
  <si>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</si>
  <si>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</si>
  <si>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</si>
  <si>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</si>
  <si>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</si>
  <si>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</si>
  <si>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</si>
  <si>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</si>
  <si>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</si>
  <si>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</si>
  <si>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</si>
  <si>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</si>
  <si>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</si>
  <si>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</si>
  <si>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Женщины 50 лет и старше</t>
  </si>
  <si>
    <t>Ахтамьянова Зиля</t>
  </si>
  <si>
    <t>Хакимова Фиоза</t>
  </si>
  <si>
    <t>Мужчины 50-59 лет</t>
  </si>
  <si>
    <t>Имашев Альфит</t>
  </si>
  <si>
    <t>Хабиров Марс</t>
  </si>
  <si>
    <t>Рудаков Константин</t>
  </si>
  <si>
    <t>Горбунов Валентин</t>
  </si>
  <si>
    <t>Тодрамович Александр</t>
  </si>
  <si>
    <t>Шариков Сергей</t>
  </si>
  <si>
    <t>Гайсин Альфред</t>
  </si>
  <si>
    <t>Коробко Павел</t>
  </si>
  <si>
    <t>Тагиров Сайфулла</t>
  </si>
  <si>
    <t>Полушин Сергей</t>
  </si>
  <si>
    <t>Павлов Юрий</t>
  </si>
  <si>
    <t>Афанасьев Леонид</t>
  </si>
  <si>
    <t>Кинзикеев Виль</t>
  </si>
  <si>
    <t>Хазиев Айрат</t>
  </si>
  <si>
    <t>Мухаметшин Ринат</t>
  </si>
  <si>
    <t>Мужчины 60 лет и старше</t>
  </si>
  <si>
    <t>Лютый Олег</t>
  </si>
  <si>
    <t>Халимонов Евгений</t>
  </si>
  <si>
    <t>Коротеев Георгий</t>
  </si>
  <si>
    <t>Стародубцев Олег</t>
  </si>
  <si>
    <t>Башаров Раис</t>
  </si>
  <si>
    <t>Мазурин Викентий</t>
  </si>
  <si>
    <t>Шадрин Эдуард</t>
  </si>
  <si>
    <t>Фаткулин Раис</t>
  </si>
  <si>
    <t>Шапошников Александр</t>
  </si>
  <si>
    <t>Толкачев Иван</t>
  </si>
  <si>
    <t>Назаров Евгений</t>
  </si>
  <si>
    <t>Кузнецов Владимир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</si>
</sst>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[$-FC19]d\ mmmm\ yyyy\ &quot;г.&quot;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14"/>
      <name val="Arial Cyr"/>
      <family val="0"/>
    </font>
    <font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2"/>
      <color indexed="2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21"/>
      <name val="Verdana"/>
      <family val="2"/>
    </font>
    <font>
      <sz val="8"/>
      <name val="Courier New Cyr"/>
      <family val="3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sz val="6"/>
      <name val="Courier New Cyr"/>
      <family val="3"/>
    </font>
    <font>
      <sz val="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 horizontal="center" vertical="center" textRotation="255"/>
    </xf>
    <xf numFmtId="49" fontId="4" fillId="24" borderId="11" xfId="0" applyNumberFormat="1" applyFont="1" applyFill="1" applyBorder="1" applyAlignment="1">
      <alignment horizontal="center" vertical="center" textRotation="255"/>
    </xf>
    <xf numFmtId="49" fontId="4" fillId="24" borderId="12" xfId="0" applyNumberFormat="1" applyFont="1" applyFill="1" applyBorder="1" applyAlignment="1">
      <alignment horizontal="center" vertical="center" textRotation="255"/>
    </xf>
    <xf numFmtId="49" fontId="4" fillId="24" borderId="13" xfId="0" applyNumberFormat="1" applyFont="1" applyFill="1" applyBorder="1" applyAlignment="1">
      <alignment horizontal="center" vertical="center" textRotation="255"/>
    </xf>
    <xf numFmtId="49" fontId="2" fillId="24" borderId="14" xfId="0" applyNumberFormat="1" applyFont="1" applyFill="1" applyBorder="1" applyAlignment="1">
      <alignment horizontal="center" vertical="center" textRotation="255" wrapText="1"/>
    </xf>
    <xf numFmtId="49" fontId="2" fillId="24" borderId="15" xfId="0" applyNumberFormat="1" applyFont="1" applyFill="1" applyBorder="1" applyAlignment="1">
      <alignment horizontal="center" vertical="center" textRotation="255" wrapText="1"/>
    </xf>
    <xf numFmtId="49" fontId="5" fillId="24" borderId="16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0" fontId="0" fillId="24" borderId="0" xfId="0" applyFill="1" applyAlignment="1" applyProtection="1">
      <alignment/>
      <protection/>
    </xf>
    <xf numFmtId="0" fontId="2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left"/>
      <protection/>
    </xf>
    <xf numFmtId="164" fontId="7" fillId="24" borderId="0" xfId="0" applyNumberFormat="1" applyFont="1" applyFill="1" applyAlignment="1" applyProtection="1">
      <alignment horizontal="left"/>
      <protection/>
    </xf>
    <xf numFmtId="49" fontId="0" fillId="24" borderId="18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25" fillId="24" borderId="22" xfId="0" applyNumberFormat="1" applyFont="1" applyFill="1" applyBorder="1" applyAlignment="1">
      <alignment horizontal="center" vertical="center"/>
    </xf>
    <xf numFmtId="49" fontId="25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 textRotation="255"/>
    </xf>
    <xf numFmtId="49" fontId="4" fillId="24" borderId="25" xfId="0" applyNumberFormat="1" applyFont="1" applyFill="1" applyBorder="1" applyAlignment="1">
      <alignment horizontal="center" vertical="center" textRotation="255"/>
    </xf>
    <xf numFmtId="49" fontId="0" fillId="24" borderId="26" xfId="0" applyNumberFormat="1" applyFill="1" applyBorder="1" applyAlignment="1">
      <alignment horizontal="center" vertical="center"/>
    </xf>
    <xf numFmtId="49" fontId="0" fillId="24" borderId="27" xfId="0" applyNumberFormat="1" applyFill="1" applyBorder="1" applyAlignment="1">
      <alignment horizontal="center" vertical="center"/>
    </xf>
    <xf numFmtId="49" fontId="3" fillId="24" borderId="28" xfId="0" applyNumberFormat="1" applyFont="1" applyFill="1" applyBorder="1" applyAlignment="1">
      <alignment horizontal="left" vertical="center"/>
    </xf>
    <xf numFmtId="49" fontId="3" fillId="24" borderId="16" xfId="0" applyNumberFormat="1" applyFont="1" applyFill="1" applyBorder="1" applyAlignment="1">
      <alignment horizontal="left" vertical="center"/>
    </xf>
    <xf numFmtId="49" fontId="3" fillId="24" borderId="29" xfId="0" applyNumberFormat="1" applyFont="1" applyFill="1" applyBorder="1" applyAlignment="1">
      <alignment horizontal="left" vertical="center"/>
    </xf>
    <xf numFmtId="49" fontId="3" fillId="24" borderId="30" xfId="0" applyNumberFormat="1" applyFont="1" applyFill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left" vertical="center"/>
    </xf>
    <xf numFmtId="49" fontId="3" fillId="24" borderId="31" xfId="0" applyNumberFormat="1" applyFont="1" applyFill="1" applyBorder="1" applyAlignment="1">
      <alignment horizontal="left" vertical="center"/>
    </xf>
    <xf numFmtId="49" fontId="5" fillId="25" borderId="32" xfId="0" applyNumberFormat="1" applyFont="1" applyFill="1" applyBorder="1" applyAlignment="1">
      <alignment horizontal="center" vertical="center"/>
    </xf>
    <xf numFmtId="49" fontId="5" fillId="25" borderId="16" xfId="0" applyNumberFormat="1" applyFont="1" applyFill="1" applyBorder="1" applyAlignment="1">
      <alignment horizontal="center" vertical="center"/>
    </xf>
    <xf numFmtId="49" fontId="5" fillId="25" borderId="33" xfId="0" applyNumberFormat="1" applyFont="1" applyFill="1" applyBorder="1" applyAlignment="1">
      <alignment horizontal="center" vertical="center"/>
    </xf>
    <xf numFmtId="49" fontId="5" fillId="25" borderId="17" xfId="0" applyNumberFormat="1" applyFont="1" applyFill="1" applyBorder="1" applyAlignment="1">
      <alignment horizontal="center" vertical="center"/>
    </xf>
    <xf numFmtId="49" fontId="5" fillId="24" borderId="34" xfId="0" applyNumberFormat="1" applyFont="1" applyFill="1" applyBorder="1" applyAlignment="1">
      <alignment horizontal="center" vertical="center"/>
    </xf>
    <xf numFmtId="49" fontId="6" fillId="24" borderId="27" xfId="0" applyNumberFormat="1" applyFont="1" applyFill="1" applyBorder="1" applyAlignment="1">
      <alignment horizontal="center" vertical="center"/>
    </xf>
    <xf numFmtId="49" fontId="5" fillId="24" borderId="33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6" fillId="24" borderId="26" xfId="0" applyNumberFormat="1" applyFont="1" applyFill="1" applyBorder="1" applyAlignment="1">
      <alignment horizontal="center" vertical="center"/>
    </xf>
    <xf numFmtId="0" fontId="24" fillId="24" borderId="0" xfId="52" applyFont="1" applyFill="1" applyAlignment="1" applyProtection="1">
      <alignment horizontal="left"/>
      <protection/>
    </xf>
    <xf numFmtId="0" fontId="32" fillId="24" borderId="0" xfId="52" applyFont="1" applyFill="1" applyAlignment="1" applyProtection="1">
      <alignment horizontal="left"/>
      <protection/>
    </xf>
    <xf numFmtId="0" fontId="0" fillId="0" borderId="0" xfId="52" applyProtection="1">
      <alignment/>
      <protection/>
    </xf>
    <xf numFmtId="0" fontId="7" fillId="24" borderId="0" xfId="52" applyFont="1" applyFill="1" applyAlignment="1" applyProtection="1">
      <alignment horizontal="left"/>
      <protection/>
    </xf>
    <xf numFmtId="0" fontId="33" fillId="24" borderId="0" xfId="52" applyFont="1" applyFill="1" applyAlignment="1" applyProtection="1">
      <alignment horizontal="left"/>
      <protection locked="0"/>
    </xf>
    <xf numFmtId="164" fontId="7" fillId="24" borderId="0" xfId="52" applyNumberFormat="1" applyFont="1" applyFill="1" applyAlignment="1" applyProtection="1">
      <alignment horizontal="left"/>
      <protection/>
    </xf>
    <xf numFmtId="166" fontId="33" fillId="24" borderId="0" xfId="52" applyNumberFormat="1" applyFont="1" applyFill="1" applyAlignment="1" applyProtection="1">
      <alignment horizontal="left"/>
      <protection locked="0"/>
    </xf>
    <xf numFmtId="0" fontId="0" fillId="24" borderId="0" xfId="52" applyFill="1" applyProtection="1">
      <alignment/>
      <protection/>
    </xf>
    <xf numFmtId="0" fontId="34" fillId="24" borderId="0" xfId="52" applyFont="1" applyFill="1" applyAlignment="1" applyProtection="1">
      <alignment horizontal="left"/>
      <protection/>
    </xf>
    <xf numFmtId="0" fontId="0" fillId="24" borderId="0" xfId="52" applyFill="1" applyProtection="1">
      <alignment/>
      <protection/>
    </xf>
    <xf numFmtId="0" fontId="34" fillId="24" borderId="0" xfId="52" applyFont="1" applyFill="1" applyAlignment="1" applyProtection="1">
      <alignment horizontal="center"/>
      <protection/>
    </xf>
    <xf numFmtId="0" fontId="0" fillId="24" borderId="0" xfId="52" applyFill="1" applyAlignment="1" applyProtection="1">
      <alignment horizontal="right"/>
      <protection/>
    </xf>
    <xf numFmtId="0" fontId="0" fillId="24" borderId="0" xfId="52" applyFill="1" applyAlignment="1" applyProtection="1">
      <alignment horizontal="center"/>
      <protection/>
    </xf>
    <xf numFmtId="0" fontId="35" fillId="11" borderId="17" xfId="52" applyFont="1" applyFill="1" applyBorder="1" applyAlignment="1" applyProtection="1">
      <alignment horizontal="center"/>
      <protection/>
    </xf>
    <xf numFmtId="0" fontId="3" fillId="26" borderId="17" xfId="52" applyFont="1" applyFill="1" applyBorder="1" applyAlignment="1" applyProtection="1">
      <alignment horizontal="right"/>
      <protection locked="0"/>
    </xf>
    <xf numFmtId="0" fontId="36" fillId="4" borderId="0" xfId="52" applyFont="1" applyFill="1" applyAlignment="1" applyProtection="1">
      <alignment horizontal="center"/>
      <protection/>
    </xf>
    <xf numFmtId="0" fontId="37" fillId="24" borderId="0" xfId="52" applyFont="1" applyFill="1" applyAlignment="1" applyProtection="1">
      <alignment horizontal="left"/>
      <protection/>
    </xf>
    <xf numFmtId="0" fontId="38" fillId="24" borderId="0" xfId="52" applyFont="1" applyFill="1" applyAlignment="1" applyProtection="1">
      <alignment horizontal="center" vertical="center"/>
      <protection/>
    </xf>
    <xf numFmtId="0" fontId="39" fillId="24" borderId="0" xfId="52" applyFont="1" applyFill="1">
      <alignment/>
      <protection/>
    </xf>
    <xf numFmtId="166" fontId="38" fillId="24" borderId="0" xfId="52" applyNumberFormat="1" applyFont="1" applyFill="1" applyAlignment="1" applyProtection="1">
      <alignment horizontal="center" vertical="center"/>
      <protection/>
    </xf>
    <xf numFmtId="0" fontId="39" fillId="24" borderId="0" xfId="52" applyFont="1" applyFill="1" applyAlignment="1" applyProtection="1">
      <alignment vertical="center"/>
      <protection/>
    </xf>
    <xf numFmtId="0" fontId="40" fillId="24" borderId="0" xfId="52" applyFont="1" applyFill="1" applyAlignment="1" applyProtection="1">
      <alignment vertical="center"/>
      <protection/>
    </xf>
    <xf numFmtId="0" fontId="41" fillId="24" borderId="36" xfId="52" applyFont="1" applyFill="1" applyBorder="1" applyAlignment="1" applyProtection="1">
      <alignment horizontal="center" vertical="center"/>
      <protection/>
    </xf>
    <xf numFmtId="0" fontId="42" fillId="24" borderId="36" xfId="52" applyFont="1" applyFill="1" applyBorder="1" applyAlignment="1" applyProtection="1">
      <alignment horizontal="left" vertical="center"/>
      <protection/>
    </xf>
    <xf numFmtId="0" fontId="42" fillId="24" borderId="0" xfId="52" applyFont="1" applyFill="1" applyBorder="1" applyAlignment="1" applyProtection="1">
      <alignment horizontal="left" vertical="center"/>
      <protection/>
    </xf>
    <xf numFmtId="0" fontId="43" fillId="0" borderId="0" xfId="52" applyFont="1">
      <alignment/>
      <protection/>
    </xf>
    <xf numFmtId="0" fontId="41" fillId="24" borderId="0" xfId="52" applyFont="1" applyFill="1" applyAlignment="1" applyProtection="1">
      <alignment horizontal="center" vertical="center"/>
      <protection/>
    </xf>
    <xf numFmtId="0" fontId="40" fillId="24" borderId="37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horizontal="center" vertical="center"/>
      <protection/>
    </xf>
    <xf numFmtId="0" fontId="39" fillId="24" borderId="36" xfId="52" applyFont="1" applyFill="1" applyBorder="1" applyAlignment="1" applyProtection="1">
      <alignment horizontal="left" vertical="center"/>
      <protection/>
    </xf>
    <xf numFmtId="0" fontId="39" fillId="24" borderId="0" xfId="52" applyFont="1" applyFill="1" applyBorder="1" applyAlignment="1" applyProtection="1">
      <alignment horizontal="center" vertical="center"/>
      <protection/>
    </xf>
    <xf numFmtId="0" fontId="39" fillId="24" borderId="0" xfId="52" applyFont="1" applyFill="1" applyAlignment="1" applyProtection="1">
      <alignment horizontal="center" vertical="center"/>
      <protection/>
    </xf>
    <xf numFmtId="0" fontId="42" fillId="24" borderId="32" xfId="52" applyFont="1" applyFill="1" applyBorder="1" applyAlignment="1" applyProtection="1">
      <alignment horizontal="left" vertical="center"/>
      <protection/>
    </xf>
    <xf numFmtId="0" fontId="42" fillId="24" borderId="38" xfId="52" applyFont="1" applyFill="1" applyBorder="1" applyAlignment="1" applyProtection="1">
      <alignment horizontal="center" vertical="center"/>
      <protection/>
    </xf>
    <xf numFmtId="0" fontId="39" fillId="24" borderId="37" xfId="52" applyFont="1" applyFill="1" applyBorder="1" applyAlignment="1" applyProtection="1">
      <alignment vertical="center"/>
      <protection/>
    </xf>
    <xf numFmtId="0" fontId="42" fillId="24" borderId="0" xfId="52" applyFont="1" applyFill="1" applyBorder="1" applyAlignment="1" applyProtection="1">
      <alignment horizontal="center" vertical="center"/>
      <protection/>
    </xf>
    <xf numFmtId="0" fontId="40" fillId="24" borderId="38" xfId="52" applyFont="1" applyFill="1" applyBorder="1" applyAlignment="1" applyProtection="1">
      <alignment horizontal="center" vertical="center"/>
      <protection/>
    </xf>
    <xf numFmtId="0" fontId="40" fillId="24" borderId="32" xfId="52" applyFont="1" applyFill="1" applyBorder="1" applyAlignment="1" applyProtection="1">
      <alignment horizontal="left" vertical="center"/>
      <protection/>
    </xf>
    <xf numFmtId="0" fontId="40" fillId="24" borderId="39" xfId="52" applyFont="1" applyFill="1" applyBorder="1" applyAlignment="1" applyProtection="1">
      <alignment horizontal="center" vertical="center"/>
      <protection/>
    </xf>
    <xf numFmtId="0" fontId="40" fillId="24" borderId="0" xfId="52" applyFont="1" applyFill="1" applyAlignment="1" applyProtection="1">
      <alignment horizontal="center" vertical="center"/>
      <protection/>
    </xf>
    <xf numFmtId="0" fontId="40" fillId="24" borderId="36" xfId="52" applyFont="1" applyFill="1" applyBorder="1" applyAlignment="1" applyProtection="1">
      <alignment horizontal="left" vertical="center"/>
      <protection/>
    </xf>
    <xf numFmtId="0" fontId="40" fillId="24" borderId="0" xfId="52" applyFont="1" applyFill="1" applyBorder="1" applyAlignment="1" applyProtection="1">
      <alignment horizontal="center" vertical="center"/>
      <protection/>
    </xf>
    <xf numFmtId="0" fontId="39" fillId="24" borderId="38" xfId="52" applyFont="1" applyFill="1" applyBorder="1" applyAlignment="1" applyProtection="1">
      <alignment horizontal="center" vertical="center"/>
      <protection/>
    </xf>
    <xf numFmtId="0" fontId="39" fillId="24" borderId="39" xfId="52" applyFont="1" applyFill="1" applyBorder="1" applyAlignment="1" applyProtection="1">
      <alignment horizontal="center" vertical="center"/>
      <protection/>
    </xf>
    <xf numFmtId="0" fontId="39" fillId="24" borderId="32" xfId="52" applyFont="1" applyFill="1" applyBorder="1" applyAlignment="1" applyProtection="1">
      <alignment horizontal="left" vertical="center"/>
      <protection/>
    </xf>
    <xf numFmtId="0" fontId="41" fillId="24" borderId="35" xfId="52" applyFont="1" applyFill="1" applyBorder="1" applyAlignment="1" applyProtection="1">
      <alignment horizontal="center" vertical="center"/>
      <protection/>
    </xf>
    <xf numFmtId="0" fontId="44" fillId="24" borderId="0" xfId="52" applyFont="1" applyFill="1" applyAlignment="1" applyProtection="1">
      <alignment horizontal="right" vertical="center"/>
      <protection/>
    </xf>
    <xf numFmtId="0" fontId="39" fillId="24" borderId="39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39" fillId="24" borderId="39" xfId="52" applyFont="1" applyFill="1" applyBorder="1" applyAlignment="1" applyProtection="1">
      <alignment horizontal="left" vertical="center"/>
      <protection/>
    </xf>
    <xf numFmtId="0" fontId="39" fillId="24" borderId="0" xfId="52" applyFont="1" applyFill="1" applyBorder="1" applyAlignment="1" applyProtection="1">
      <alignment vertical="center"/>
      <protection/>
    </xf>
    <xf numFmtId="0" fontId="44" fillId="24" borderId="0" xfId="52" applyFont="1" applyFill="1" applyBorder="1" applyAlignment="1" applyProtection="1">
      <alignment horizontal="right" vertical="center"/>
      <protection/>
    </xf>
    <xf numFmtId="0" fontId="44" fillId="24" borderId="0" xfId="52" applyFont="1" applyFill="1" applyBorder="1" applyAlignment="1" applyProtection="1">
      <alignment horizontal="center" vertical="center"/>
      <protection/>
    </xf>
    <xf numFmtId="0" fontId="39" fillId="24" borderId="0" xfId="52" applyFont="1" applyFill="1" applyAlignment="1" applyProtection="1">
      <alignment horizontal="right" vertical="center"/>
      <protection/>
    </xf>
    <xf numFmtId="0" fontId="45" fillId="24" borderId="0" xfId="52" applyFont="1" applyFill="1" applyAlignment="1" applyProtection="1">
      <alignment vertical="center"/>
      <protection/>
    </xf>
    <xf numFmtId="0" fontId="44" fillId="24" borderId="0" xfId="52" applyFont="1" applyFill="1" applyAlignment="1" applyProtection="1">
      <alignment horizontal="center" vertical="center"/>
      <protection/>
    </xf>
    <xf numFmtId="0" fontId="39" fillId="24" borderId="0" xfId="52" applyFont="1" applyFill="1" applyAlignment="1">
      <alignment vertical="center"/>
      <protection/>
    </xf>
    <xf numFmtId="0" fontId="45" fillId="24" borderId="0" xfId="52" applyFont="1" applyFill="1" applyAlignment="1">
      <alignment vertical="center"/>
      <protection/>
    </xf>
    <xf numFmtId="0" fontId="39" fillId="24" borderId="0" xfId="52" applyFont="1" applyFill="1" applyAlignment="1">
      <alignment horizontal="center" vertical="center"/>
      <protection/>
    </xf>
    <xf numFmtId="0" fontId="43" fillId="0" borderId="0" xfId="52" applyFont="1" applyAlignment="1">
      <alignment vertical="center"/>
      <protection/>
    </xf>
    <xf numFmtId="0" fontId="46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0" fontId="38" fillId="24" borderId="0" xfId="52" applyFont="1" applyFill="1" applyAlignment="1">
      <alignment horizontal="center"/>
      <protection/>
    </xf>
    <xf numFmtId="0" fontId="47" fillId="24" borderId="0" xfId="52" applyFont="1" applyFill="1">
      <alignment/>
      <protection/>
    </xf>
    <xf numFmtId="166" fontId="38" fillId="24" borderId="0" xfId="52" applyNumberFormat="1" applyFont="1" applyFill="1" applyAlignment="1" applyProtection="1">
      <alignment horizontal="center" vertical="center"/>
      <protection/>
    </xf>
    <xf numFmtId="0" fontId="40" fillId="24" borderId="0" xfId="52" applyFont="1" applyFill="1" applyProtection="1">
      <alignment/>
      <protection/>
    </xf>
    <xf numFmtId="0" fontId="41" fillId="24" borderId="36" xfId="52" applyFont="1" applyFill="1" applyBorder="1" applyAlignment="1" applyProtection="1">
      <alignment horizontal="center"/>
      <protection/>
    </xf>
    <xf numFmtId="0" fontId="42" fillId="24" borderId="36" xfId="52" applyFont="1" applyFill="1" applyBorder="1" applyAlignment="1" applyProtection="1">
      <alignment horizontal="left"/>
      <protection/>
    </xf>
    <xf numFmtId="0" fontId="42" fillId="24" borderId="0" xfId="52" applyFont="1" applyFill="1" applyBorder="1" applyAlignment="1" applyProtection="1">
      <alignment horizontal="left"/>
      <protection/>
    </xf>
    <xf numFmtId="0" fontId="39" fillId="24" borderId="0" xfId="52" applyFont="1" applyFill="1" applyProtection="1">
      <alignment/>
      <protection/>
    </xf>
    <xf numFmtId="0" fontId="0" fillId="0" borderId="0" xfId="52">
      <alignment/>
      <protection/>
    </xf>
    <xf numFmtId="0" fontId="40" fillId="24" borderId="37" xfId="52" applyFont="1" applyFill="1" applyBorder="1" applyProtection="1">
      <alignment/>
      <protection/>
    </xf>
    <xf numFmtId="0" fontId="41" fillId="24" borderId="0" xfId="52" applyFont="1" applyFill="1" applyBorder="1" applyAlignment="1" applyProtection="1">
      <alignment horizontal="center"/>
      <protection/>
    </xf>
    <xf numFmtId="0" fontId="39" fillId="24" borderId="36" xfId="52" applyFont="1" applyFill="1" applyBorder="1" applyProtection="1">
      <alignment/>
      <protection/>
    </xf>
    <xf numFmtId="0" fontId="39" fillId="24" borderId="0" xfId="52" applyFont="1" applyFill="1" applyBorder="1" applyProtection="1">
      <alignment/>
      <protection/>
    </xf>
    <xf numFmtId="0" fontId="39" fillId="24" borderId="37" xfId="52" applyFont="1" applyFill="1" applyBorder="1" applyProtection="1">
      <alignment/>
      <protection/>
    </xf>
    <xf numFmtId="0" fontId="42" fillId="24" borderId="32" xfId="52" applyFont="1" applyFill="1" applyBorder="1" applyAlignment="1" applyProtection="1">
      <alignment horizontal="left"/>
      <protection/>
    </xf>
    <xf numFmtId="0" fontId="48" fillId="24" borderId="38" xfId="52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/>
      <protection/>
    </xf>
    <xf numFmtId="0" fontId="39" fillId="24" borderId="39" xfId="52" applyFont="1" applyFill="1" applyBorder="1" applyProtection="1">
      <alignment/>
      <protection/>
    </xf>
    <xf numFmtId="0" fontId="39" fillId="24" borderId="38" xfId="52" applyFont="1" applyFill="1" applyBorder="1" applyProtection="1">
      <alignment/>
      <protection/>
    </xf>
    <xf numFmtId="0" fontId="48" fillId="24" borderId="0" xfId="52" applyFont="1" applyFill="1" applyBorder="1" applyAlignment="1" applyProtection="1">
      <alignment horizontal="left"/>
      <protection/>
    </xf>
    <xf numFmtId="0" fontId="41" fillId="24" borderId="35" xfId="52" applyFont="1" applyFill="1" applyBorder="1" applyAlignment="1" applyProtection="1">
      <alignment horizontal="center"/>
      <protection/>
    </xf>
    <xf numFmtId="0" fontId="39" fillId="24" borderId="32" xfId="52" applyFont="1" applyFill="1" applyBorder="1" applyProtection="1">
      <alignment/>
      <protection/>
    </xf>
    <xf numFmtId="0" fontId="40" fillId="24" borderId="0" xfId="52" applyFont="1" applyFill="1" applyBorder="1" applyProtection="1">
      <alignment/>
      <protection/>
    </xf>
    <xf numFmtId="0" fontId="40" fillId="24" borderId="32" xfId="52" applyFont="1" applyFill="1" applyBorder="1" applyProtection="1">
      <alignment/>
      <protection/>
    </xf>
    <xf numFmtId="0" fontId="40" fillId="24" borderId="36" xfId="52" applyFont="1" applyFill="1" applyBorder="1" applyProtection="1">
      <alignment/>
      <protection/>
    </xf>
    <xf numFmtId="0" fontId="42" fillId="24" borderId="39" xfId="52" applyFont="1" applyFill="1" applyBorder="1" applyAlignment="1" applyProtection="1">
      <alignment horizontal="left"/>
      <protection/>
    </xf>
    <xf numFmtId="0" fontId="39" fillId="24" borderId="0" xfId="52" applyFont="1" applyFill="1" applyAlignment="1" applyProtection="1">
      <alignment horizontal="right"/>
      <protection/>
    </xf>
    <xf numFmtId="0" fontId="44" fillId="24" borderId="40" xfId="52" applyFont="1" applyFill="1" applyBorder="1" applyAlignment="1" applyProtection="1">
      <alignment horizontal="right"/>
      <protection/>
    </xf>
    <xf numFmtId="0" fontId="45" fillId="24" borderId="0" xfId="52" applyFont="1" applyFill="1" applyBorder="1" applyProtection="1">
      <alignment/>
      <protection/>
    </xf>
    <xf numFmtId="0" fontId="45" fillId="24" borderId="0" xfId="52" applyFont="1" applyFill="1" applyProtection="1">
      <alignment/>
      <protection/>
    </xf>
    <xf numFmtId="0" fontId="39" fillId="24" borderId="36" xfId="52" applyFont="1" applyFill="1" applyBorder="1" applyAlignment="1" applyProtection="1">
      <alignment horizontal="left"/>
      <protection/>
    </xf>
    <xf numFmtId="0" fontId="39" fillId="24" borderId="0" xfId="52" applyFont="1" applyFill="1" applyBorder="1" applyAlignment="1" applyProtection="1">
      <alignment horizontal="right"/>
      <protection/>
    </xf>
    <xf numFmtId="0" fontId="44" fillId="24" borderId="0" xfId="52" applyFont="1" applyFill="1" applyAlignment="1" applyProtection="1">
      <alignment horizontal="right"/>
      <protection/>
    </xf>
    <xf numFmtId="0" fontId="48" fillId="24" borderId="40" xfId="52" applyFont="1" applyFill="1" applyBorder="1" applyAlignment="1" applyProtection="1">
      <alignment horizontal="left"/>
      <protection/>
    </xf>
    <xf numFmtId="0" fontId="39" fillId="24" borderId="40" xfId="52" applyFont="1" applyFill="1" applyBorder="1" applyProtection="1">
      <alignment/>
      <protection/>
    </xf>
    <xf numFmtId="0" fontId="42" fillId="24" borderId="40" xfId="52" applyFont="1" applyFill="1" applyBorder="1" applyAlignment="1" applyProtection="1">
      <alignment horizontal="left"/>
      <protection/>
    </xf>
    <xf numFmtId="49" fontId="49" fillId="24" borderId="22" xfId="0" applyNumberFormat="1" applyFont="1" applyFill="1" applyBorder="1" applyAlignment="1">
      <alignment horizontal="center" vertical="center"/>
    </xf>
    <xf numFmtId="49" fontId="49" fillId="24" borderId="23" xfId="0" applyNumberFormat="1" applyFont="1" applyFill="1" applyBorder="1" applyAlignment="1">
      <alignment horizontal="center" vertical="center"/>
    </xf>
    <xf numFmtId="0" fontId="24" fillId="24" borderId="0" xfId="53" applyFont="1" applyFill="1" applyAlignment="1" applyProtection="1">
      <alignment horizontal="left"/>
      <protection/>
    </xf>
    <xf numFmtId="0" fontId="32" fillId="24" borderId="0" xfId="53" applyFont="1" applyFill="1" applyAlignment="1" applyProtection="1">
      <alignment horizontal="left"/>
      <protection/>
    </xf>
    <xf numFmtId="0" fontId="0" fillId="0" borderId="0" xfId="53" applyProtection="1">
      <alignment/>
      <protection/>
    </xf>
    <xf numFmtId="0" fontId="7" fillId="24" borderId="0" xfId="53" applyFont="1" applyFill="1" applyAlignment="1" applyProtection="1">
      <alignment horizontal="left"/>
      <protection/>
    </xf>
    <xf numFmtId="0" fontId="33" fillId="24" borderId="0" xfId="53" applyFont="1" applyFill="1" applyAlignment="1" applyProtection="1">
      <alignment horizontal="left"/>
      <protection locked="0"/>
    </xf>
    <xf numFmtId="164" fontId="7" fillId="24" borderId="0" xfId="53" applyNumberFormat="1" applyFont="1" applyFill="1" applyAlignment="1" applyProtection="1">
      <alignment horizontal="left"/>
      <protection/>
    </xf>
    <xf numFmtId="166" fontId="33" fillId="24" borderId="0" xfId="53" applyNumberFormat="1" applyFont="1" applyFill="1" applyAlignment="1" applyProtection="1">
      <alignment horizontal="left"/>
      <protection locked="0"/>
    </xf>
    <xf numFmtId="0" fontId="0" fillId="24" borderId="0" xfId="53" applyFill="1" applyProtection="1">
      <alignment/>
      <protection/>
    </xf>
    <xf numFmtId="0" fontId="34" fillId="24" borderId="0" xfId="53" applyFont="1" applyFill="1" applyAlignment="1" applyProtection="1">
      <alignment horizontal="left"/>
      <protection/>
    </xf>
    <xf numFmtId="0" fontId="0" fillId="24" borderId="0" xfId="53" applyFill="1" applyProtection="1">
      <alignment/>
      <protection/>
    </xf>
    <xf numFmtId="0" fontId="34" fillId="24" borderId="0" xfId="53" applyFont="1" applyFill="1" applyAlignment="1" applyProtection="1">
      <alignment horizontal="center"/>
      <protection/>
    </xf>
    <xf numFmtId="0" fontId="0" fillId="24" borderId="0" xfId="53" applyFill="1" applyAlignment="1" applyProtection="1">
      <alignment horizontal="right"/>
      <protection/>
    </xf>
    <xf numFmtId="0" fontId="0" fillId="24" borderId="0" xfId="53" applyFill="1" applyAlignment="1" applyProtection="1">
      <alignment horizontal="center"/>
      <protection/>
    </xf>
    <xf numFmtId="0" fontId="35" fillId="11" borderId="17" xfId="53" applyFont="1" applyFill="1" applyBorder="1" applyAlignment="1" applyProtection="1">
      <alignment horizontal="center"/>
      <protection/>
    </xf>
    <xf numFmtId="0" fontId="3" fillId="26" borderId="17" xfId="53" applyFont="1" applyFill="1" applyBorder="1" applyAlignment="1" applyProtection="1">
      <alignment horizontal="right"/>
      <protection locked="0"/>
    </xf>
    <xf numFmtId="0" fontId="36" fillId="4" borderId="0" xfId="53" applyFont="1" applyFill="1" applyAlignment="1" applyProtection="1">
      <alignment horizontal="center"/>
      <protection/>
    </xf>
    <xf numFmtId="0" fontId="37" fillId="24" borderId="0" xfId="53" applyFont="1" applyFill="1" applyAlignment="1" applyProtection="1">
      <alignment horizontal="left"/>
      <protection/>
    </xf>
    <xf numFmtId="0" fontId="38" fillId="24" borderId="0" xfId="53" applyFont="1" applyFill="1" applyAlignment="1" applyProtection="1">
      <alignment horizontal="center" vertical="center"/>
      <protection/>
    </xf>
    <xf numFmtId="0" fontId="39" fillId="24" borderId="0" xfId="53" applyFont="1" applyFill="1">
      <alignment/>
      <protection/>
    </xf>
    <xf numFmtId="166" fontId="38" fillId="24" borderId="0" xfId="53" applyNumberFormat="1" applyFont="1" applyFill="1" applyAlignment="1" applyProtection="1">
      <alignment horizontal="center" vertical="center"/>
      <protection/>
    </xf>
    <xf numFmtId="0" fontId="39" fillId="24" borderId="0" xfId="53" applyFont="1" applyFill="1" applyAlignment="1" applyProtection="1">
      <alignment vertical="center"/>
      <protection/>
    </xf>
    <xf numFmtId="0" fontId="40" fillId="24" borderId="0" xfId="53" applyFont="1" applyFill="1" applyAlignment="1" applyProtection="1">
      <alignment vertical="center"/>
      <protection/>
    </xf>
    <xf numFmtId="0" fontId="41" fillId="24" borderId="36" xfId="53" applyFont="1" applyFill="1" applyBorder="1" applyAlignment="1" applyProtection="1">
      <alignment horizontal="center" vertical="center"/>
      <protection/>
    </xf>
    <xf numFmtId="0" fontId="42" fillId="24" borderId="36" xfId="53" applyFont="1" applyFill="1" applyBorder="1" applyAlignment="1" applyProtection="1">
      <alignment horizontal="left" vertical="center"/>
      <protection/>
    </xf>
    <xf numFmtId="0" fontId="42" fillId="24" borderId="0" xfId="53" applyFont="1" applyFill="1" applyBorder="1" applyAlignment="1" applyProtection="1">
      <alignment horizontal="left" vertical="center"/>
      <protection/>
    </xf>
    <xf numFmtId="0" fontId="43" fillId="0" borderId="0" xfId="53" applyFont="1">
      <alignment/>
      <protection/>
    </xf>
    <xf numFmtId="0" fontId="41" fillId="24" borderId="0" xfId="53" applyFont="1" applyFill="1" applyAlignment="1" applyProtection="1">
      <alignment horizontal="center" vertical="center"/>
      <protection/>
    </xf>
    <xf numFmtId="0" fontId="40" fillId="24" borderId="37" xfId="53" applyFont="1" applyFill="1" applyBorder="1" applyAlignment="1" applyProtection="1">
      <alignment vertical="center"/>
      <protection/>
    </xf>
    <xf numFmtId="0" fontId="41" fillId="24" borderId="0" xfId="53" applyFont="1" applyFill="1" applyBorder="1" applyAlignment="1" applyProtection="1">
      <alignment horizontal="center" vertical="center"/>
      <protection/>
    </xf>
    <xf numFmtId="0" fontId="39" fillId="24" borderId="36" xfId="53" applyFont="1" applyFill="1" applyBorder="1" applyAlignment="1" applyProtection="1">
      <alignment horizontal="left" vertical="center"/>
      <protection/>
    </xf>
    <xf numFmtId="0" fontId="39" fillId="24" borderId="0" xfId="53" applyFont="1" applyFill="1" applyBorder="1" applyAlignment="1" applyProtection="1">
      <alignment horizontal="center" vertical="center"/>
      <protection/>
    </xf>
    <xf numFmtId="0" fontId="39" fillId="24" borderId="0" xfId="53" applyFont="1" applyFill="1" applyAlignment="1" applyProtection="1">
      <alignment horizontal="center" vertical="center"/>
      <protection/>
    </xf>
    <xf numFmtId="0" fontId="42" fillId="24" borderId="32" xfId="53" applyFont="1" applyFill="1" applyBorder="1" applyAlignment="1" applyProtection="1">
      <alignment horizontal="left" vertical="center"/>
      <protection/>
    </xf>
    <xf numFmtId="0" fontId="42" fillId="24" borderId="38" xfId="53" applyFont="1" applyFill="1" applyBorder="1" applyAlignment="1" applyProtection="1">
      <alignment horizontal="center" vertical="center"/>
      <protection/>
    </xf>
    <xf numFmtId="0" fontId="39" fillId="24" borderId="37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horizontal="center" vertical="center"/>
      <protection/>
    </xf>
    <xf numFmtId="0" fontId="40" fillId="24" borderId="38" xfId="53" applyFont="1" applyFill="1" applyBorder="1" applyAlignment="1" applyProtection="1">
      <alignment horizontal="center" vertical="center"/>
      <protection/>
    </xf>
    <xf numFmtId="0" fontId="40" fillId="24" borderId="32" xfId="53" applyFont="1" applyFill="1" applyBorder="1" applyAlignment="1" applyProtection="1">
      <alignment horizontal="left" vertical="center"/>
      <protection/>
    </xf>
    <xf numFmtId="0" fontId="40" fillId="24" borderId="39" xfId="53" applyFont="1" applyFill="1" applyBorder="1" applyAlignment="1" applyProtection="1">
      <alignment horizontal="center" vertical="center"/>
      <protection/>
    </xf>
    <xf numFmtId="0" fontId="40" fillId="24" borderId="0" xfId="53" applyFont="1" applyFill="1" applyAlignment="1" applyProtection="1">
      <alignment horizontal="center" vertical="center"/>
      <protection/>
    </xf>
    <xf numFmtId="0" fontId="40" fillId="24" borderId="36" xfId="53" applyFont="1" applyFill="1" applyBorder="1" applyAlignment="1" applyProtection="1">
      <alignment horizontal="left" vertical="center"/>
      <protection/>
    </xf>
    <xf numFmtId="0" fontId="40" fillId="24" borderId="0" xfId="53" applyFont="1" applyFill="1" applyBorder="1" applyAlignment="1" applyProtection="1">
      <alignment horizontal="center" vertical="center"/>
      <protection/>
    </xf>
    <xf numFmtId="0" fontId="39" fillId="24" borderId="38" xfId="53" applyFont="1" applyFill="1" applyBorder="1" applyAlignment="1" applyProtection="1">
      <alignment horizontal="center" vertical="center"/>
      <protection/>
    </xf>
    <xf numFmtId="0" fontId="39" fillId="24" borderId="39" xfId="53" applyFont="1" applyFill="1" applyBorder="1" applyAlignment="1" applyProtection="1">
      <alignment horizontal="center" vertical="center"/>
      <protection/>
    </xf>
    <xf numFmtId="0" fontId="39" fillId="24" borderId="32" xfId="53" applyFont="1" applyFill="1" applyBorder="1" applyAlignment="1" applyProtection="1">
      <alignment horizontal="left" vertical="center"/>
      <protection/>
    </xf>
    <xf numFmtId="0" fontId="41" fillId="24" borderId="35" xfId="53" applyFont="1" applyFill="1" applyBorder="1" applyAlignment="1" applyProtection="1">
      <alignment horizontal="center" vertical="center"/>
      <protection/>
    </xf>
    <xf numFmtId="0" fontId="44" fillId="24" borderId="0" xfId="53" applyFont="1" applyFill="1" applyAlignment="1" applyProtection="1">
      <alignment horizontal="right" vertical="center"/>
      <protection/>
    </xf>
    <xf numFmtId="0" fontId="39" fillId="24" borderId="39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39" fillId="24" borderId="39" xfId="53" applyFont="1" applyFill="1" applyBorder="1" applyAlignment="1" applyProtection="1">
      <alignment horizontal="left" vertical="center"/>
      <protection/>
    </xf>
    <xf numFmtId="0" fontId="39" fillId="24" borderId="0" xfId="53" applyFont="1" applyFill="1" applyBorder="1" applyAlignment="1" applyProtection="1">
      <alignment vertical="center"/>
      <protection/>
    </xf>
    <xf numFmtId="0" fontId="44" fillId="24" borderId="0" xfId="53" applyFont="1" applyFill="1" applyBorder="1" applyAlignment="1" applyProtection="1">
      <alignment horizontal="right" vertical="center"/>
      <protection/>
    </xf>
    <xf numFmtId="0" fontId="44" fillId="24" borderId="0" xfId="53" applyFont="1" applyFill="1" applyBorder="1" applyAlignment="1" applyProtection="1">
      <alignment horizontal="center" vertical="center"/>
      <protection/>
    </xf>
    <xf numFmtId="0" fontId="39" fillId="24" borderId="0" xfId="53" applyFont="1" applyFill="1" applyAlignment="1" applyProtection="1">
      <alignment horizontal="right" vertical="center"/>
      <protection/>
    </xf>
    <xf numFmtId="0" fontId="45" fillId="24" borderId="0" xfId="53" applyFont="1" applyFill="1" applyAlignment="1" applyProtection="1">
      <alignment vertical="center"/>
      <protection/>
    </xf>
    <xf numFmtId="0" fontId="44" fillId="24" borderId="0" xfId="53" applyFont="1" applyFill="1" applyAlignment="1" applyProtection="1">
      <alignment horizontal="center" vertical="center"/>
      <protection/>
    </xf>
    <xf numFmtId="0" fontId="39" fillId="24" borderId="0" xfId="53" applyFont="1" applyFill="1" applyAlignment="1">
      <alignment vertical="center"/>
      <protection/>
    </xf>
    <xf numFmtId="0" fontId="45" fillId="24" borderId="0" xfId="53" applyFont="1" applyFill="1" applyAlignment="1">
      <alignment vertical="center"/>
      <protection/>
    </xf>
    <xf numFmtId="0" fontId="39" fillId="24" borderId="0" xfId="53" applyFont="1" applyFill="1" applyAlignment="1">
      <alignment horizontal="center" vertical="center"/>
      <protection/>
    </xf>
    <xf numFmtId="0" fontId="43" fillId="0" borderId="0" xfId="53" applyFont="1" applyAlignment="1">
      <alignment vertical="center"/>
      <protection/>
    </xf>
    <xf numFmtId="0" fontId="46" fillId="0" borderId="0" xfId="53" applyFont="1" applyAlignment="1">
      <alignment vertical="center"/>
      <protection/>
    </xf>
    <xf numFmtId="0" fontId="43" fillId="0" borderId="0" xfId="53" applyFont="1" applyAlignment="1">
      <alignment horizontal="center" vertical="center"/>
      <protection/>
    </xf>
    <xf numFmtId="0" fontId="38" fillId="24" borderId="0" xfId="53" applyFont="1" applyFill="1" applyAlignment="1">
      <alignment horizontal="center"/>
      <protection/>
    </xf>
    <xf numFmtId="0" fontId="47" fillId="24" borderId="0" xfId="53" applyFont="1" applyFill="1">
      <alignment/>
      <protection/>
    </xf>
    <xf numFmtId="166" fontId="38" fillId="24" borderId="0" xfId="53" applyNumberFormat="1" applyFont="1" applyFill="1" applyAlignment="1" applyProtection="1">
      <alignment horizontal="center" vertical="center"/>
      <protection/>
    </xf>
    <xf numFmtId="0" fontId="40" fillId="24" borderId="0" xfId="53" applyFont="1" applyFill="1" applyProtection="1">
      <alignment/>
      <protection/>
    </xf>
    <xf numFmtId="0" fontId="41" fillId="24" borderId="36" xfId="53" applyFont="1" applyFill="1" applyBorder="1" applyAlignment="1" applyProtection="1">
      <alignment horizontal="center"/>
      <protection/>
    </xf>
    <xf numFmtId="0" fontId="42" fillId="24" borderId="36" xfId="53" applyFont="1" applyFill="1" applyBorder="1" applyAlignment="1" applyProtection="1">
      <alignment horizontal="left"/>
      <protection/>
    </xf>
    <xf numFmtId="0" fontId="42" fillId="24" borderId="0" xfId="53" applyFont="1" applyFill="1" applyBorder="1" applyAlignment="1" applyProtection="1">
      <alignment horizontal="left"/>
      <protection/>
    </xf>
    <xf numFmtId="0" fontId="39" fillId="24" borderId="0" xfId="53" applyFont="1" applyFill="1" applyProtection="1">
      <alignment/>
      <protection/>
    </xf>
    <xf numFmtId="0" fontId="0" fillId="0" borderId="0" xfId="53">
      <alignment/>
      <protection/>
    </xf>
    <xf numFmtId="0" fontId="40" fillId="24" borderId="37" xfId="53" applyFont="1" applyFill="1" applyBorder="1" applyProtection="1">
      <alignment/>
      <protection/>
    </xf>
    <xf numFmtId="0" fontId="41" fillId="24" borderId="0" xfId="53" applyFont="1" applyFill="1" applyBorder="1" applyAlignment="1" applyProtection="1">
      <alignment horizontal="center"/>
      <protection/>
    </xf>
    <xf numFmtId="0" fontId="39" fillId="24" borderId="36" xfId="53" applyFont="1" applyFill="1" applyBorder="1" applyProtection="1">
      <alignment/>
      <protection/>
    </xf>
    <xf numFmtId="0" fontId="39" fillId="24" borderId="0" xfId="53" applyFont="1" applyFill="1" applyBorder="1" applyProtection="1">
      <alignment/>
      <protection/>
    </xf>
    <xf numFmtId="0" fontId="39" fillId="24" borderId="37" xfId="53" applyFont="1" applyFill="1" applyBorder="1" applyProtection="1">
      <alignment/>
      <protection/>
    </xf>
    <xf numFmtId="0" fontId="42" fillId="24" borderId="32" xfId="53" applyFont="1" applyFill="1" applyBorder="1" applyAlignment="1" applyProtection="1">
      <alignment horizontal="left"/>
      <protection/>
    </xf>
    <xf numFmtId="0" fontId="48" fillId="24" borderId="38" xfId="53" applyFont="1" applyFill="1" applyBorder="1" applyAlignment="1" applyProtection="1">
      <alignment horizontal="left"/>
      <protection/>
    </xf>
    <xf numFmtId="0" fontId="42" fillId="24" borderId="38" xfId="53" applyFont="1" applyFill="1" applyBorder="1" applyAlignment="1" applyProtection="1">
      <alignment horizontal="left"/>
      <protection/>
    </xf>
    <xf numFmtId="0" fontId="39" fillId="24" borderId="39" xfId="53" applyFont="1" applyFill="1" applyBorder="1" applyProtection="1">
      <alignment/>
      <protection/>
    </xf>
    <xf numFmtId="0" fontId="39" fillId="24" borderId="38" xfId="53" applyFont="1" applyFill="1" applyBorder="1" applyProtection="1">
      <alignment/>
      <protection/>
    </xf>
    <xf numFmtId="0" fontId="48" fillId="24" borderId="0" xfId="53" applyFont="1" applyFill="1" applyBorder="1" applyAlignment="1" applyProtection="1">
      <alignment horizontal="left"/>
      <protection/>
    </xf>
    <xf numFmtId="0" fontId="41" fillId="24" borderId="35" xfId="53" applyFont="1" applyFill="1" applyBorder="1" applyAlignment="1" applyProtection="1">
      <alignment horizontal="center"/>
      <protection/>
    </xf>
    <xf numFmtId="0" fontId="39" fillId="24" borderId="32" xfId="53" applyFont="1" applyFill="1" applyBorder="1" applyProtection="1">
      <alignment/>
      <protection/>
    </xf>
    <xf numFmtId="0" fontId="40" fillId="24" borderId="0" xfId="53" applyFont="1" applyFill="1" applyBorder="1" applyProtection="1">
      <alignment/>
      <protection/>
    </xf>
    <xf numFmtId="0" fontId="40" fillId="24" borderId="32" xfId="53" applyFont="1" applyFill="1" applyBorder="1" applyProtection="1">
      <alignment/>
      <protection/>
    </xf>
    <xf numFmtId="0" fontId="40" fillId="24" borderId="36" xfId="53" applyFont="1" applyFill="1" applyBorder="1" applyProtection="1">
      <alignment/>
      <protection/>
    </xf>
    <xf numFmtId="0" fontId="42" fillId="24" borderId="39" xfId="53" applyFont="1" applyFill="1" applyBorder="1" applyAlignment="1" applyProtection="1">
      <alignment horizontal="left"/>
      <protection/>
    </xf>
    <xf numFmtId="0" fontId="39" fillId="24" borderId="0" xfId="53" applyFont="1" applyFill="1" applyAlignment="1" applyProtection="1">
      <alignment horizontal="right"/>
      <protection/>
    </xf>
    <xf numFmtId="0" fontId="44" fillId="24" borderId="40" xfId="53" applyFont="1" applyFill="1" applyBorder="1" applyAlignment="1" applyProtection="1">
      <alignment horizontal="right"/>
      <protection/>
    </xf>
    <xf numFmtId="0" fontId="45" fillId="24" borderId="0" xfId="53" applyFont="1" applyFill="1" applyBorder="1" applyProtection="1">
      <alignment/>
      <protection/>
    </xf>
    <xf numFmtId="0" fontId="45" fillId="24" borderId="0" xfId="53" applyFont="1" applyFill="1" applyProtection="1">
      <alignment/>
      <protection/>
    </xf>
    <xf numFmtId="0" fontId="39" fillId="24" borderId="36" xfId="53" applyFont="1" applyFill="1" applyBorder="1" applyAlignment="1" applyProtection="1">
      <alignment horizontal="left"/>
      <protection/>
    </xf>
    <xf numFmtId="0" fontId="39" fillId="24" borderId="0" xfId="53" applyFont="1" applyFill="1" applyBorder="1" applyAlignment="1" applyProtection="1">
      <alignment horizontal="right"/>
      <protection/>
    </xf>
    <xf numFmtId="0" fontId="44" fillId="24" borderId="0" xfId="53" applyFont="1" applyFill="1" applyAlignment="1" applyProtection="1">
      <alignment horizontal="right"/>
      <protection/>
    </xf>
    <xf numFmtId="0" fontId="48" fillId="24" borderId="40" xfId="53" applyFont="1" applyFill="1" applyBorder="1" applyAlignment="1" applyProtection="1">
      <alignment horizontal="left"/>
      <protection/>
    </xf>
    <xf numFmtId="0" fontId="39" fillId="24" borderId="40" xfId="53" applyFont="1" applyFill="1" applyBorder="1" applyProtection="1">
      <alignment/>
      <protection/>
    </xf>
    <xf numFmtId="0" fontId="42" fillId="24" borderId="40" xfId="53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horizontal="left"/>
      <protection/>
    </xf>
    <xf numFmtId="0" fontId="32" fillId="24" borderId="0" xfId="54" applyFont="1" applyFill="1" applyAlignment="1" applyProtection="1">
      <alignment horizontal="left"/>
      <protection/>
    </xf>
    <xf numFmtId="0" fontId="0" fillId="0" borderId="0" xfId="54" applyProtection="1">
      <alignment/>
      <protection/>
    </xf>
    <xf numFmtId="0" fontId="7" fillId="24" borderId="0" xfId="54" applyFont="1" applyFill="1" applyAlignment="1" applyProtection="1">
      <alignment horizontal="left"/>
      <protection/>
    </xf>
    <xf numFmtId="0" fontId="33" fillId="24" borderId="0" xfId="54" applyFont="1" applyFill="1" applyAlignment="1" applyProtection="1">
      <alignment horizontal="left"/>
      <protection locked="0"/>
    </xf>
    <xf numFmtId="164" fontId="7" fillId="24" borderId="0" xfId="54" applyNumberFormat="1" applyFont="1" applyFill="1" applyAlignment="1" applyProtection="1">
      <alignment horizontal="left"/>
      <protection/>
    </xf>
    <xf numFmtId="166" fontId="33" fillId="24" borderId="0" xfId="54" applyNumberFormat="1" applyFont="1" applyFill="1" applyAlignment="1" applyProtection="1">
      <alignment horizontal="left"/>
      <protection locked="0"/>
    </xf>
    <xf numFmtId="0" fontId="0" fillId="24" borderId="0" xfId="54" applyFill="1" applyProtection="1">
      <alignment/>
      <protection/>
    </xf>
    <xf numFmtId="0" fontId="34" fillId="24" borderId="0" xfId="54" applyFont="1" applyFill="1" applyAlignment="1" applyProtection="1">
      <alignment horizontal="left"/>
      <protection/>
    </xf>
    <xf numFmtId="0" fontId="0" fillId="24" borderId="0" xfId="54" applyFill="1" applyProtection="1">
      <alignment/>
      <protection/>
    </xf>
    <xf numFmtId="0" fontId="34" fillId="24" borderId="0" xfId="54" applyFont="1" applyFill="1" applyAlignment="1" applyProtection="1">
      <alignment horizontal="center"/>
      <protection/>
    </xf>
    <xf numFmtId="0" fontId="0" fillId="24" borderId="0" xfId="54" applyFill="1" applyAlignment="1" applyProtection="1">
      <alignment horizontal="right"/>
      <protection/>
    </xf>
    <xf numFmtId="0" fontId="0" fillId="24" borderId="0" xfId="54" applyFill="1" applyAlignment="1" applyProtection="1">
      <alignment horizontal="center"/>
      <protection/>
    </xf>
    <xf numFmtId="0" fontId="35" fillId="11" borderId="17" xfId="54" applyFont="1" applyFill="1" applyBorder="1" applyAlignment="1" applyProtection="1">
      <alignment horizontal="center"/>
      <protection/>
    </xf>
    <xf numFmtId="0" fontId="3" fillId="26" borderId="17" xfId="54" applyFont="1" applyFill="1" applyBorder="1" applyAlignment="1" applyProtection="1">
      <alignment horizontal="right"/>
      <protection locked="0"/>
    </xf>
    <xf numFmtId="0" fontId="36" fillId="4" borderId="0" xfId="54" applyFont="1" applyFill="1" applyAlignment="1" applyProtection="1">
      <alignment horizontal="center"/>
      <protection/>
    </xf>
    <xf numFmtId="0" fontId="37" fillId="24" borderId="0" xfId="54" applyFont="1" applyFill="1" applyAlignment="1" applyProtection="1">
      <alignment horizontal="left"/>
      <protection/>
    </xf>
    <xf numFmtId="0" fontId="38" fillId="24" borderId="0" xfId="54" applyFont="1" applyFill="1" applyAlignment="1" applyProtection="1">
      <alignment horizontal="center"/>
      <protection/>
    </xf>
    <xf numFmtId="0" fontId="38" fillId="24" borderId="0" xfId="54" applyFont="1" applyFill="1" applyAlignment="1" applyProtection="1">
      <alignment horizontal="center"/>
      <protection/>
    </xf>
    <xf numFmtId="0" fontId="39" fillId="24" borderId="0" xfId="54" applyFont="1" applyFill="1">
      <alignment/>
      <protection/>
    </xf>
    <xf numFmtId="166" fontId="38" fillId="24" borderId="0" xfId="54" applyNumberFormat="1" applyFont="1" applyFill="1" applyAlignment="1" applyProtection="1">
      <alignment horizontal="center"/>
      <protection/>
    </xf>
    <xf numFmtId="166" fontId="38" fillId="24" borderId="0" xfId="54" applyNumberFormat="1" applyFont="1" applyFill="1" applyAlignment="1" applyProtection="1">
      <alignment horizontal="center"/>
      <protection/>
    </xf>
    <xf numFmtId="0" fontId="39" fillId="24" borderId="0" xfId="54" applyFont="1" applyFill="1" applyProtection="1">
      <alignment/>
      <protection/>
    </xf>
    <xf numFmtId="0" fontId="40" fillId="24" borderId="0" xfId="54" applyFont="1" applyFill="1" applyProtection="1">
      <alignment/>
      <protection/>
    </xf>
    <xf numFmtId="0" fontId="50" fillId="24" borderId="36" xfId="54" applyFont="1" applyFill="1" applyBorder="1" applyProtection="1">
      <alignment/>
      <protection/>
    </xf>
    <xf numFmtId="0" fontId="42" fillId="24" borderId="36" xfId="54" applyFont="1" applyFill="1" applyBorder="1" applyAlignment="1" applyProtection="1">
      <alignment horizontal="left"/>
      <protection/>
    </xf>
    <xf numFmtId="0" fontId="42" fillId="24" borderId="0" xfId="54" applyFont="1" applyFill="1" applyBorder="1" applyAlignment="1" applyProtection="1">
      <alignment horizontal="left"/>
      <protection/>
    </xf>
    <xf numFmtId="0" fontId="50" fillId="24" borderId="0" xfId="54" applyFont="1" applyFill="1" applyProtection="1">
      <alignment/>
      <protection/>
    </xf>
    <xf numFmtId="0" fontId="40" fillId="24" borderId="37" xfId="54" applyFont="1" applyFill="1" applyBorder="1" applyProtection="1">
      <alignment/>
      <protection/>
    </xf>
    <xf numFmtId="0" fontId="50" fillId="24" borderId="35" xfId="54" applyFont="1" applyFill="1" applyBorder="1" applyProtection="1">
      <alignment/>
      <protection/>
    </xf>
    <xf numFmtId="0" fontId="39" fillId="24" borderId="36" xfId="54" applyFont="1" applyFill="1" applyBorder="1" applyAlignment="1" applyProtection="1">
      <alignment horizontal="left"/>
      <protection/>
    </xf>
    <xf numFmtId="0" fontId="39" fillId="24" borderId="0" xfId="54" applyFont="1" applyFill="1" applyBorder="1" applyAlignment="1" applyProtection="1">
      <alignment horizontal="left"/>
      <protection/>
    </xf>
    <xf numFmtId="0" fontId="39" fillId="24" borderId="0" xfId="54" applyFont="1" applyFill="1" applyAlignment="1" applyProtection="1">
      <alignment/>
      <protection/>
    </xf>
    <xf numFmtId="0" fontId="42" fillId="24" borderId="32" xfId="54" applyFont="1" applyFill="1" applyBorder="1" applyAlignment="1" applyProtection="1">
      <alignment horizontal="left"/>
      <protection/>
    </xf>
    <xf numFmtId="0" fontId="50" fillId="24" borderId="38" xfId="54" applyFont="1" applyFill="1" applyBorder="1" applyAlignment="1" applyProtection="1">
      <alignment horizontal="left"/>
      <protection/>
    </xf>
    <xf numFmtId="0" fontId="39" fillId="24" borderId="37" xfId="54" applyFont="1" applyFill="1" applyBorder="1" applyProtection="1">
      <alignment/>
      <protection/>
    </xf>
    <xf numFmtId="0" fontId="39" fillId="24" borderId="0" xfId="54" applyFont="1" applyFill="1" applyBorder="1" applyProtection="1">
      <alignment/>
      <protection/>
    </xf>
    <xf numFmtId="0" fontId="50" fillId="24" borderId="0" xfId="54" applyFont="1" applyFill="1" applyBorder="1" applyAlignment="1" applyProtection="1">
      <alignment horizontal="left"/>
      <protection/>
    </xf>
    <xf numFmtId="0" fontId="50" fillId="24" borderId="38" xfId="54" applyFont="1" applyFill="1" applyBorder="1" applyProtection="1">
      <alignment/>
      <protection/>
    </xf>
    <xf numFmtId="0" fontId="39" fillId="24" borderId="32" xfId="54" applyFont="1" applyFill="1" applyBorder="1" applyAlignment="1" applyProtection="1">
      <alignment horizontal="left"/>
      <protection/>
    </xf>
    <xf numFmtId="0" fontId="50" fillId="24" borderId="39" xfId="54" applyFont="1" applyFill="1" applyBorder="1" applyAlignment="1" applyProtection="1">
      <alignment horizontal="left"/>
      <protection/>
    </xf>
    <xf numFmtId="0" fontId="39" fillId="24" borderId="0" xfId="54" applyFont="1" applyFill="1" applyAlignment="1" applyProtection="1">
      <alignment horizontal="center"/>
      <protection/>
    </xf>
    <xf numFmtId="0" fontId="39" fillId="24" borderId="36" xfId="54" applyFont="1" applyFill="1" applyBorder="1" applyProtection="1">
      <alignment/>
      <protection/>
    </xf>
    <xf numFmtId="0" fontId="50" fillId="24" borderId="0" xfId="54" applyFont="1" applyFill="1" applyBorder="1" applyProtection="1">
      <alignment/>
      <protection/>
    </xf>
    <xf numFmtId="0" fontId="50" fillId="24" borderId="39" xfId="54" applyFont="1" applyFill="1" applyBorder="1" applyProtection="1">
      <alignment/>
      <protection/>
    </xf>
    <xf numFmtId="0" fontId="39" fillId="24" borderId="38" xfId="54" applyFont="1" applyFill="1" applyBorder="1" applyProtection="1">
      <alignment/>
      <protection/>
    </xf>
    <xf numFmtId="0" fontId="44" fillId="24" borderId="40" xfId="54" applyFont="1" applyFill="1" applyBorder="1" applyAlignment="1" applyProtection="1">
      <alignment horizontal="right"/>
      <protection/>
    </xf>
    <xf numFmtId="0" fontId="40" fillId="24" borderId="39" xfId="54" applyFont="1" applyFill="1" applyBorder="1" applyAlignment="1" applyProtection="1">
      <alignment horizontal="left"/>
      <protection/>
    </xf>
    <xf numFmtId="0" fontId="39" fillId="24" borderId="39" xfId="54" applyFont="1" applyFill="1" applyBorder="1" applyProtection="1">
      <alignment/>
      <protection/>
    </xf>
    <xf numFmtId="0" fontId="50" fillId="24" borderId="36" xfId="54" applyFont="1" applyFill="1" applyBorder="1" applyAlignment="1" applyProtection="1">
      <alignment horizontal="left"/>
      <protection/>
    </xf>
    <xf numFmtId="0" fontId="39" fillId="24" borderId="39" xfId="54" applyFont="1" applyFill="1" applyBorder="1" applyAlignment="1" applyProtection="1">
      <alignment horizontal="left"/>
      <protection/>
    </xf>
    <xf numFmtId="0" fontId="42" fillId="24" borderId="38" xfId="54" applyFont="1" applyFill="1" applyBorder="1" applyAlignment="1" applyProtection="1">
      <alignment horizontal="left"/>
      <protection/>
    </xf>
    <xf numFmtId="0" fontId="40" fillId="24" borderId="36" xfId="54" applyFont="1" applyFill="1" applyBorder="1" applyAlignment="1" applyProtection="1">
      <alignment horizontal="left"/>
      <protection/>
    </xf>
    <xf numFmtId="0" fontId="40" fillId="24" borderId="0" xfId="54" applyFont="1" applyFill="1" applyBorder="1" applyAlignment="1" applyProtection="1">
      <alignment horizontal="left"/>
      <protection/>
    </xf>
    <xf numFmtId="0" fontId="40" fillId="24" borderId="32" xfId="54" applyFont="1" applyFill="1" applyBorder="1" applyAlignment="1" applyProtection="1">
      <alignment horizontal="left"/>
      <protection/>
    </xf>
    <xf numFmtId="0" fontId="44" fillId="24" borderId="37" xfId="54" applyFont="1" applyFill="1" applyBorder="1" applyProtection="1">
      <alignment/>
      <protection/>
    </xf>
    <xf numFmtId="0" fontId="40" fillId="24" borderId="0" xfId="54" applyFont="1" applyFill="1" applyBorder="1" applyProtection="1">
      <alignment/>
      <protection/>
    </xf>
    <xf numFmtId="0" fontId="39" fillId="24" borderId="0" xfId="54" applyFont="1" applyFill="1" applyBorder="1" applyAlignment="1" applyProtection="1">
      <alignment horizontal="right"/>
      <protection/>
    </xf>
    <xf numFmtId="0" fontId="44" fillId="24" borderId="0" xfId="54" applyFont="1" applyFill="1" applyAlignment="1" applyProtection="1">
      <alignment horizontal="right"/>
      <protection/>
    </xf>
    <xf numFmtId="0" fontId="39" fillId="24" borderId="0" xfId="54" applyFont="1" applyFill="1" applyAlignment="1" applyProtection="1">
      <alignment horizontal="right"/>
      <protection/>
    </xf>
    <xf numFmtId="0" fontId="44" fillId="24" borderId="0" xfId="54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40" xfId="52"/>
    <cellStyle name="Обычный_м50" xfId="53"/>
    <cellStyle name="Обычный_м6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238125</xdr:colOff>
      <xdr:row>0</xdr:row>
      <xdr:rowOff>190500</xdr:rowOff>
    </xdr:from>
    <xdr:to>
      <xdr:col>27</xdr:col>
      <xdr:colOff>266700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10375" y="190500"/>
          <a:ext cx="1171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800100</xdr:colOff>
      <xdr:row>0</xdr:row>
      <xdr:rowOff>28575</xdr:rowOff>
    </xdr:from>
    <xdr:to>
      <xdr:col>14</xdr:col>
      <xdr:colOff>409575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8575"/>
          <a:ext cx="1666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19050</xdr:rowOff>
    </xdr:from>
    <xdr:to>
      <xdr:col>8</xdr:col>
      <xdr:colOff>676275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86550" y="19050"/>
          <a:ext cx="17907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828675</xdr:colOff>
      <xdr:row>0</xdr:row>
      <xdr:rowOff>38100</xdr:rowOff>
    </xdr:from>
    <xdr:to>
      <xdr:col>12</xdr:col>
      <xdr:colOff>1343025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0" y="38100"/>
          <a:ext cx="1924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590550</xdr:colOff>
      <xdr:row>0</xdr:row>
      <xdr:rowOff>19050</xdr:rowOff>
    </xdr:from>
    <xdr:to>
      <xdr:col>18</xdr:col>
      <xdr:colOff>419100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81900" y="19050"/>
          <a:ext cx="1809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171450</xdr:colOff>
      <xdr:row>0</xdr:row>
      <xdr:rowOff>47625</xdr:rowOff>
    </xdr:from>
    <xdr:to>
      <xdr:col>27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29450" y="476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38100</xdr:rowOff>
    </xdr:from>
    <xdr:to>
      <xdr:col>8</xdr:col>
      <xdr:colOff>647700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0" y="38100"/>
          <a:ext cx="1781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0</xdr:row>
      <xdr:rowOff>38100</xdr:rowOff>
    </xdr:from>
    <xdr:to>
      <xdr:col>12</xdr:col>
      <xdr:colOff>1323975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81825" y="38100"/>
          <a:ext cx="1781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0</xdr:row>
      <xdr:rowOff>28575</xdr:rowOff>
    </xdr:from>
    <xdr:to>
      <xdr:col>18</xdr:col>
      <xdr:colOff>409575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81900" y="28575"/>
          <a:ext cx="1800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19050</xdr:rowOff>
    </xdr:from>
    <xdr:to>
      <xdr:col>8</xdr:col>
      <xdr:colOff>676275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9050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Normal="87" zoomScaleSheetLayoutView="100" zoomScalePageLayoutView="0" workbookViewId="0" topLeftCell="A1">
      <selection activeCell="J129" sqref="J129"/>
    </sheetView>
  </sheetViews>
  <sheetFormatPr defaultColWidth="3.75390625" defaultRowHeight="10.5" customHeight="1"/>
  <cols>
    <col min="1" max="16384" width="3.75390625" style="1" customWidth="1"/>
  </cols>
  <sheetData>
    <row r="1" spans="1:28" ht="27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>
      <c r="A3" s="14">
        <v>42375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6" ht="10.5" customHeight="1" thickBot="1"/>
    <row r="7" spans="1:28" ht="19.5" customHeight="1">
      <c r="A7" s="21" t="s">
        <v>0</v>
      </c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7"/>
      <c r="L7" s="23" t="s">
        <v>1</v>
      </c>
      <c r="M7" s="3"/>
      <c r="N7" s="3" t="s">
        <v>2</v>
      </c>
      <c r="O7" s="3"/>
      <c r="P7" s="3" t="s">
        <v>3</v>
      </c>
      <c r="Q7" s="3"/>
      <c r="R7" s="3" t="s">
        <v>4</v>
      </c>
      <c r="S7" s="3"/>
      <c r="T7" s="3" t="s">
        <v>5</v>
      </c>
      <c r="U7" s="3"/>
      <c r="V7" s="3" t="s">
        <v>6</v>
      </c>
      <c r="W7" s="3"/>
      <c r="X7" s="3" t="s">
        <v>7</v>
      </c>
      <c r="Y7" s="3"/>
      <c r="Z7" s="3" t="s">
        <v>8</v>
      </c>
      <c r="AA7" s="4"/>
      <c r="AB7" s="7" t="s">
        <v>9</v>
      </c>
    </row>
    <row r="8" spans="1:28" ht="19.5" customHeight="1" thickBot="1">
      <c r="A8" s="22"/>
      <c r="B8" s="18"/>
      <c r="C8" s="19"/>
      <c r="D8" s="19"/>
      <c r="E8" s="19"/>
      <c r="F8" s="19"/>
      <c r="G8" s="19"/>
      <c r="H8" s="19"/>
      <c r="I8" s="19"/>
      <c r="J8" s="19"/>
      <c r="K8" s="20"/>
      <c r="L8" s="2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8"/>
    </row>
    <row r="9" spans="1:28" ht="19.5" customHeight="1">
      <c r="A9" s="25" t="s">
        <v>1</v>
      </c>
      <c r="B9" s="27" t="s">
        <v>11</v>
      </c>
      <c r="C9" s="28"/>
      <c r="D9" s="28"/>
      <c r="E9" s="28"/>
      <c r="F9" s="28"/>
      <c r="G9" s="28"/>
      <c r="H9" s="28"/>
      <c r="I9" s="28"/>
      <c r="J9" s="28"/>
      <c r="K9" s="29"/>
      <c r="L9" s="33"/>
      <c r="M9" s="34"/>
      <c r="N9" s="9" t="s">
        <v>3</v>
      </c>
      <c r="O9" s="9"/>
      <c r="P9" s="9" t="s">
        <v>1</v>
      </c>
      <c r="Q9" s="9"/>
      <c r="R9" s="9" t="s">
        <v>16</v>
      </c>
      <c r="S9" s="9"/>
      <c r="T9" s="9" t="s">
        <v>3</v>
      </c>
      <c r="U9" s="9"/>
      <c r="V9" s="9" t="s">
        <v>3</v>
      </c>
      <c r="W9" s="9"/>
      <c r="X9" s="9"/>
      <c r="Y9" s="9"/>
      <c r="Z9" s="9"/>
      <c r="AA9" s="40"/>
      <c r="AB9" s="41" t="s">
        <v>2</v>
      </c>
    </row>
    <row r="10" spans="1:28" ht="19.5" customHeight="1">
      <c r="A10" s="26"/>
      <c r="B10" s="30"/>
      <c r="C10" s="31"/>
      <c r="D10" s="31"/>
      <c r="E10" s="31"/>
      <c r="F10" s="31"/>
      <c r="G10" s="31"/>
      <c r="H10" s="31"/>
      <c r="I10" s="31"/>
      <c r="J10" s="31"/>
      <c r="K10" s="32"/>
      <c r="L10" s="35"/>
      <c r="M10" s="36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37"/>
      <c r="AB10" s="38"/>
    </row>
    <row r="11" spans="1:28" ht="19.5" customHeight="1">
      <c r="A11" s="26" t="s">
        <v>2</v>
      </c>
      <c r="B11" s="30" t="s">
        <v>12</v>
      </c>
      <c r="C11" s="31"/>
      <c r="D11" s="31"/>
      <c r="E11" s="31"/>
      <c r="F11" s="31"/>
      <c r="G11" s="31"/>
      <c r="H11" s="31"/>
      <c r="I11" s="31"/>
      <c r="J11" s="31"/>
      <c r="K11" s="32"/>
      <c r="L11" s="39" t="s">
        <v>16</v>
      </c>
      <c r="M11" s="10"/>
      <c r="N11" s="36"/>
      <c r="O11" s="36"/>
      <c r="P11" s="10" t="s">
        <v>16</v>
      </c>
      <c r="Q11" s="10"/>
      <c r="R11" s="10" t="s">
        <v>16</v>
      </c>
      <c r="S11" s="10"/>
      <c r="T11" s="10" t="s">
        <v>3</v>
      </c>
      <c r="U11" s="10"/>
      <c r="V11" s="10" t="s">
        <v>3</v>
      </c>
      <c r="W11" s="10"/>
      <c r="X11" s="10"/>
      <c r="Y11" s="10"/>
      <c r="Z11" s="10"/>
      <c r="AA11" s="37"/>
      <c r="AB11" s="38" t="s">
        <v>3</v>
      </c>
    </row>
    <row r="12" spans="1:28" ht="19.5" customHeight="1">
      <c r="A12" s="26"/>
      <c r="B12" s="30"/>
      <c r="C12" s="31"/>
      <c r="D12" s="31"/>
      <c r="E12" s="31"/>
      <c r="F12" s="31"/>
      <c r="G12" s="31"/>
      <c r="H12" s="31"/>
      <c r="I12" s="31"/>
      <c r="J12" s="31"/>
      <c r="K12" s="32"/>
      <c r="L12" s="39"/>
      <c r="M12" s="10"/>
      <c r="N12" s="36"/>
      <c r="O12" s="36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37"/>
      <c r="AB12" s="38"/>
    </row>
    <row r="13" spans="1:28" ht="19.5" customHeight="1">
      <c r="A13" s="26" t="s">
        <v>3</v>
      </c>
      <c r="B13" s="30" t="s">
        <v>17</v>
      </c>
      <c r="C13" s="31"/>
      <c r="D13" s="31"/>
      <c r="E13" s="31"/>
      <c r="F13" s="31"/>
      <c r="G13" s="31"/>
      <c r="H13" s="31"/>
      <c r="I13" s="31"/>
      <c r="J13" s="31"/>
      <c r="K13" s="32"/>
      <c r="L13" s="39" t="s">
        <v>3</v>
      </c>
      <c r="M13" s="10"/>
      <c r="N13" s="10" t="s">
        <v>3</v>
      </c>
      <c r="O13" s="10"/>
      <c r="P13" s="36"/>
      <c r="Q13" s="36"/>
      <c r="R13" s="10" t="s">
        <v>16</v>
      </c>
      <c r="S13" s="10"/>
      <c r="T13" s="10" t="s">
        <v>3</v>
      </c>
      <c r="U13" s="10"/>
      <c r="V13" s="10" t="s">
        <v>3</v>
      </c>
      <c r="W13" s="10"/>
      <c r="X13" s="10"/>
      <c r="Y13" s="10"/>
      <c r="Z13" s="10"/>
      <c r="AA13" s="37"/>
      <c r="AB13" s="38" t="s">
        <v>1</v>
      </c>
    </row>
    <row r="14" spans="1:28" ht="19.5" customHeight="1">
      <c r="A14" s="26"/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9"/>
      <c r="M14" s="10"/>
      <c r="N14" s="10"/>
      <c r="O14" s="10"/>
      <c r="P14" s="36"/>
      <c r="Q14" s="36"/>
      <c r="R14" s="10"/>
      <c r="S14" s="10"/>
      <c r="T14" s="10"/>
      <c r="U14" s="10"/>
      <c r="V14" s="10"/>
      <c r="W14" s="10"/>
      <c r="X14" s="10"/>
      <c r="Y14" s="10"/>
      <c r="Z14" s="10"/>
      <c r="AA14" s="37"/>
      <c r="AB14" s="38"/>
    </row>
    <row r="15" spans="1:28" ht="19.5" customHeight="1">
      <c r="A15" s="26" t="s">
        <v>4</v>
      </c>
      <c r="B15" s="30" t="s">
        <v>15</v>
      </c>
      <c r="C15" s="31"/>
      <c r="D15" s="31"/>
      <c r="E15" s="31"/>
      <c r="F15" s="31"/>
      <c r="G15" s="31"/>
      <c r="H15" s="31"/>
      <c r="I15" s="31"/>
      <c r="J15" s="31"/>
      <c r="K15" s="32"/>
      <c r="L15" s="39" t="s">
        <v>3</v>
      </c>
      <c r="M15" s="10"/>
      <c r="N15" s="10" t="s">
        <v>3</v>
      </c>
      <c r="O15" s="10"/>
      <c r="P15" s="10" t="s">
        <v>3</v>
      </c>
      <c r="Q15" s="10"/>
      <c r="R15" s="36"/>
      <c r="S15" s="36"/>
      <c r="T15" s="10" t="s">
        <v>16</v>
      </c>
      <c r="U15" s="10"/>
      <c r="V15" s="10" t="s">
        <v>3</v>
      </c>
      <c r="W15" s="10"/>
      <c r="X15" s="10"/>
      <c r="Y15" s="10"/>
      <c r="Z15" s="10" t="s">
        <v>18</v>
      </c>
      <c r="AA15" s="37"/>
      <c r="AB15" s="38" t="s">
        <v>5</v>
      </c>
    </row>
    <row r="16" spans="1:28" ht="19.5" customHeight="1">
      <c r="A16" s="26"/>
      <c r="B16" s="30"/>
      <c r="C16" s="31"/>
      <c r="D16" s="31"/>
      <c r="E16" s="31"/>
      <c r="F16" s="31"/>
      <c r="G16" s="31"/>
      <c r="H16" s="31"/>
      <c r="I16" s="31"/>
      <c r="J16" s="31"/>
      <c r="K16" s="32"/>
      <c r="L16" s="39"/>
      <c r="M16" s="10"/>
      <c r="N16" s="10"/>
      <c r="O16" s="10"/>
      <c r="P16" s="10"/>
      <c r="Q16" s="10"/>
      <c r="R16" s="36"/>
      <c r="S16" s="36"/>
      <c r="T16" s="10"/>
      <c r="U16" s="10"/>
      <c r="V16" s="10"/>
      <c r="W16" s="10"/>
      <c r="X16" s="10"/>
      <c r="Y16" s="10"/>
      <c r="Z16" s="10"/>
      <c r="AA16" s="37"/>
      <c r="AB16" s="38"/>
    </row>
    <row r="17" spans="1:28" ht="19.5" customHeight="1">
      <c r="A17" s="26" t="s">
        <v>5</v>
      </c>
      <c r="B17" s="30" t="s">
        <v>13</v>
      </c>
      <c r="C17" s="31"/>
      <c r="D17" s="31"/>
      <c r="E17" s="31"/>
      <c r="F17" s="31"/>
      <c r="G17" s="31"/>
      <c r="H17" s="31"/>
      <c r="I17" s="31"/>
      <c r="J17" s="31"/>
      <c r="K17" s="32"/>
      <c r="L17" s="39" t="s">
        <v>16</v>
      </c>
      <c r="M17" s="10"/>
      <c r="N17" s="10" t="s">
        <v>2</v>
      </c>
      <c r="O17" s="10"/>
      <c r="P17" s="10" t="s">
        <v>16</v>
      </c>
      <c r="Q17" s="10"/>
      <c r="R17" s="10" t="s">
        <v>3</v>
      </c>
      <c r="S17" s="10"/>
      <c r="T17" s="36"/>
      <c r="U17" s="36"/>
      <c r="V17" s="10" t="s">
        <v>3</v>
      </c>
      <c r="W17" s="10"/>
      <c r="X17" s="10"/>
      <c r="Y17" s="10"/>
      <c r="Z17" s="10"/>
      <c r="AA17" s="37"/>
      <c r="AB17" s="38" t="s">
        <v>4</v>
      </c>
    </row>
    <row r="18" spans="1:28" ht="19.5" customHeight="1">
      <c r="A18" s="26"/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39"/>
      <c r="M18" s="10"/>
      <c r="N18" s="10"/>
      <c r="O18" s="10"/>
      <c r="P18" s="10"/>
      <c r="Q18" s="10"/>
      <c r="R18" s="10"/>
      <c r="S18" s="10"/>
      <c r="T18" s="36"/>
      <c r="U18" s="36"/>
      <c r="V18" s="10"/>
      <c r="W18" s="10"/>
      <c r="X18" s="10"/>
      <c r="Y18" s="10"/>
      <c r="Z18" s="10"/>
      <c r="AA18" s="37"/>
      <c r="AB18" s="38"/>
    </row>
    <row r="19" spans="1:28" ht="19.5" customHeight="1">
      <c r="A19" s="26" t="s">
        <v>6</v>
      </c>
      <c r="B19" s="30" t="s">
        <v>14</v>
      </c>
      <c r="C19" s="31"/>
      <c r="D19" s="31"/>
      <c r="E19" s="31"/>
      <c r="F19" s="31"/>
      <c r="G19" s="31"/>
      <c r="H19" s="31"/>
      <c r="I19" s="31"/>
      <c r="J19" s="31"/>
      <c r="K19" s="32"/>
      <c r="L19" s="39" t="s">
        <v>16</v>
      </c>
      <c r="M19" s="10"/>
      <c r="N19" s="10" t="s">
        <v>16</v>
      </c>
      <c r="O19" s="10"/>
      <c r="P19" s="10" t="s">
        <v>16</v>
      </c>
      <c r="Q19" s="10"/>
      <c r="R19" s="10" t="s">
        <v>16</v>
      </c>
      <c r="S19" s="10"/>
      <c r="T19" s="10" t="s">
        <v>1</v>
      </c>
      <c r="U19" s="10"/>
      <c r="V19" s="36"/>
      <c r="W19" s="36"/>
      <c r="X19" s="10"/>
      <c r="Y19" s="10"/>
      <c r="Z19" s="10" t="s">
        <v>18</v>
      </c>
      <c r="AA19" s="37"/>
      <c r="AB19" s="38" t="s">
        <v>6</v>
      </c>
    </row>
    <row r="20" spans="1:28" ht="19.5" customHeight="1">
      <c r="A20" s="26"/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39"/>
      <c r="M20" s="10"/>
      <c r="N20" s="10"/>
      <c r="O20" s="10"/>
      <c r="P20" s="10"/>
      <c r="Q20" s="10"/>
      <c r="R20" s="10"/>
      <c r="S20" s="10"/>
      <c r="T20" s="10"/>
      <c r="U20" s="10"/>
      <c r="V20" s="36"/>
      <c r="W20" s="36"/>
      <c r="X20" s="10"/>
      <c r="Y20" s="10"/>
      <c r="Z20" s="10"/>
      <c r="AA20" s="37"/>
      <c r="AB20" s="38"/>
    </row>
    <row r="21" spans="1:28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0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</sheetData>
  <sheetProtection sheet="1"/>
  <mergeCells count="81">
    <mergeCell ref="X19:Y20"/>
    <mergeCell ref="Z19:AA20"/>
    <mergeCell ref="AB19:AB20"/>
    <mergeCell ref="A19:A20"/>
    <mergeCell ref="B19:K20"/>
    <mergeCell ref="L19:M20"/>
    <mergeCell ref="N19:O20"/>
    <mergeCell ref="V17:W18"/>
    <mergeCell ref="X17:Y18"/>
    <mergeCell ref="R17:S18"/>
    <mergeCell ref="T17:U18"/>
    <mergeCell ref="V19:W20"/>
    <mergeCell ref="P19:Q20"/>
    <mergeCell ref="R19:S20"/>
    <mergeCell ref="T19:U20"/>
    <mergeCell ref="AB17:AB18"/>
    <mergeCell ref="X15:Y16"/>
    <mergeCell ref="Z15:AA16"/>
    <mergeCell ref="AB15:AB16"/>
    <mergeCell ref="Z17:AA18"/>
    <mergeCell ref="A17:A18"/>
    <mergeCell ref="B17:K18"/>
    <mergeCell ref="L17:M18"/>
    <mergeCell ref="N17:O18"/>
    <mergeCell ref="P17:Q18"/>
    <mergeCell ref="P15:Q16"/>
    <mergeCell ref="R15:S16"/>
    <mergeCell ref="T15:U16"/>
    <mergeCell ref="V15:W16"/>
    <mergeCell ref="A15:A16"/>
    <mergeCell ref="B15:K16"/>
    <mergeCell ref="L15:M16"/>
    <mergeCell ref="N15:O16"/>
    <mergeCell ref="Z9:AA10"/>
    <mergeCell ref="AB9:AB10"/>
    <mergeCell ref="A11:A12"/>
    <mergeCell ref="B11:K12"/>
    <mergeCell ref="L11:M12"/>
    <mergeCell ref="N11:O12"/>
    <mergeCell ref="P11:Q12"/>
    <mergeCell ref="R11:S12"/>
    <mergeCell ref="T11:U12"/>
    <mergeCell ref="A13:A14"/>
    <mergeCell ref="B13:K14"/>
    <mergeCell ref="L13:M14"/>
    <mergeCell ref="N13:O14"/>
    <mergeCell ref="P13:Q14"/>
    <mergeCell ref="R13:S14"/>
    <mergeCell ref="V13:W14"/>
    <mergeCell ref="X13:Y14"/>
    <mergeCell ref="T13:U14"/>
    <mergeCell ref="Z13:AA14"/>
    <mergeCell ref="AB13:AB14"/>
    <mergeCell ref="X11:Y12"/>
    <mergeCell ref="Z11:AA12"/>
    <mergeCell ref="AB11:AB12"/>
    <mergeCell ref="V11:W12"/>
    <mergeCell ref="A9:A10"/>
    <mergeCell ref="B9:K10"/>
    <mergeCell ref="L9:M10"/>
    <mergeCell ref="N9:O10"/>
    <mergeCell ref="P9:Q10"/>
    <mergeCell ref="R9:S10"/>
    <mergeCell ref="T9:U10"/>
    <mergeCell ref="V9:W10"/>
    <mergeCell ref="X9:Y10"/>
    <mergeCell ref="A4:AB4"/>
    <mergeCell ref="A1:AB1"/>
    <mergeCell ref="A2:AB2"/>
    <mergeCell ref="A3:AB3"/>
    <mergeCell ref="B7:K8"/>
    <mergeCell ref="A7:A8"/>
    <mergeCell ref="L7:M8"/>
    <mergeCell ref="N7:O8"/>
    <mergeCell ref="X7:Y8"/>
    <mergeCell ref="Z7:AA8"/>
    <mergeCell ref="AB7:AB8"/>
    <mergeCell ref="P7:Q8"/>
    <mergeCell ref="R7:S8"/>
    <mergeCell ref="T7:U8"/>
    <mergeCell ref="V7:W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B123" sqref="B123"/>
    </sheetView>
  </sheetViews>
  <sheetFormatPr defaultColWidth="9.00390625" defaultRowHeight="12.75"/>
  <cols>
    <col min="1" max="1" width="6.00390625" style="259" customWidth="1"/>
    <col min="2" max="2" width="3.75390625" style="259" customWidth="1"/>
    <col min="3" max="3" width="14.75390625" style="259" customWidth="1"/>
    <col min="4" max="4" width="3.75390625" style="259" customWidth="1"/>
    <col min="5" max="5" width="14.75390625" style="259" customWidth="1"/>
    <col min="6" max="6" width="3.75390625" style="259" customWidth="1"/>
    <col min="7" max="7" width="14.75390625" style="259" customWidth="1"/>
    <col min="8" max="8" width="3.75390625" style="259" customWidth="1"/>
    <col min="9" max="9" width="13.75390625" style="259" customWidth="1"/>
    <col min="10" max="10" width="3.75390625" style="259" customWidth="1"/>
    <col min="11" max="11" width="11.75390625" style="259" customWidth="1"/>
    <col min="12" max="12" width="3.75390625" style="259" customWidth="1"/>
    <col min="13" max="15" width="5.75390625" style="259" customWidth="1"/>
    <col min="16" max="16384" width="9.125" style="259" customWidth="1"/>
  </cols>
  <sheetData>
    <row r="1" spans="1:16" ht="15.75">
      <c r="A1" s="257" t="str">
        <f>Сп60м!A1</f>
        <v>Открытый Чемпионат ветеранов настольного тенниса РБ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8"/>
    </row>
    <row r="2" spans="1:16" ht="15.75">
      <c r="A2" s="257" t="str">
        <f>Сп60м!A2</f>
        <v>Мужчины 60 лет и старше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</row>
    <row r="3" spans="1:16" ht="15.75">
      <c r="A3" s="260">
        <f>Сп60м!A3</f>
        <v>42375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</row>
    <row r="4" spans="1:15" ht="12.7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ht="12.75">
      <c r="A5" s="263">
        <v>1</v>
      </c>
      <c r="B5" s="264">
        <f>Сп60м!A7</f>
        <v>336</v>
      </c>
      <c r="C5" s="265" t="str">
        <f>Сп60м!B7</f>
        <v>Лютый Олег</v>
      </c>
      <c r="D5" s="266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2.75">
      <c r="A6" s="263"/>
      <c r="B6" s="267"/>
      <c r="C6" s="268">
        <v>1</v>
      </c>
      <c r="D6" s="269">
        <v>336</v>
      </c>
      <c r="E6" s="270" t="s">
        <v>100</v>
      </c>
      <c r="F6" s="271"/>
      <c r="G6" s="262"/>
      <c r="H6" s="262"/>
      <c r="I6" s="272"/>
      <c r="J6" s="272"/>
      <c r="K6" s="262"/>
      <c r="L6" s="262"/>
      <c r="M6" s="262"/>
      <c r="N6" s="262"/>
      <c r="O6" s="262"/>
    </row>
    <row r="7" spans="1:15" ht="12.75">
      <c r="A7" s="263">
        <v>16</v>
      </c>
      <c r="B7" s="264">
        <f>Сп60м!A22</f>
        <v>0</v>
      </c>
      <c r="C7" s="273" t="str">
        <f>Сп60м!B22</f>
        <v>_</v>
      </c>
      <c r="D7" s="274"/>
      <c r="E7" s="275"/>
      <c r="F7" s="276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2.75">
      <c r="A8" s="263"/>
      <c r="B8" s="267"/>
      <c r="C8" s="262"/>
      <c r="D8" s="267"/>
      <c r="E8" s="268">
        <v>9</v>
      </c>
      <c r="F8" s="269">
        <v>2217</v>
      </c>
      <c r="G8" s="270" t="s">
        <v>106</v>
      </c>
      <c r="H8" s="271"/>
      <c r="I8" s="262"/>
      <c r="J8" s="262"/>
      <c r="K8" s="262"/>
      <c r="L8" s="262"/>
      <c r="M8" s="262"/>
      <c r="N8" s="262"/>
      <c r="O8" s="262"/>
    </row>
    <row r="9" spans="1:15" ht="12.75">
      <c r="A9" s="263">
        <v>9</v>
      </c>
      <c r="B9" s="264">
        <f>Сп60м!A15</f>
        <v>1420</v>
      </c>
      <c r="C9" s="265" t="str">
        <f>Сп60м!B15</f>
        <v>Фаткулин Раис</v>
      </c>
      <c r="D9" s="277"/>
      <c r="E9" s="275"/>
      <c r="F9" s="278"/>
      <c r="G9" s="275"/>
      <c r="H9" s="276"/>
      <c r="I9" s="262"/>
      <c r="J9" s="262"/>
      <c r="K9" s="262"/>
      <c r="L9" s="262"/>
      <c r="M9" s="262"/>
      <c r="N9" s="262"/>
      <c r="O9" s="262"/>
    </row>
    <row r="10" spans="1:15" ht="12.75">
      <c r="A10" s="263"/>
      <c r="B10" s="267"/>
      <c r="C10" s="268">
        <v>2</v>
      </c>
      <c r="D10" s="269">
        <v>2217</v>
      </c>
      <c r="E10" s="279" t="s">
        <v>106</v>
      </c>
      <c r="F10" s="280"/>
      <c r="G10" s="275"/>
      <c r="H10" s="276"/>
      <c r="I10" s="262"/>
      <c r="J10" s="262"/>
      <c r="K10" s="262"/>
      <c r="L10" s="262"/>
      <c r="M10" s="262"/>
      <c r="N10" s="262"/>
      <c r="O10" s="262"/>
    </row>
    <row r="11" spans="1:15" ht="12.75">
      <c r="A11" s="263">
        <v>8</v>
      </c>
      <c r="B11" s="264">
        <f>Сп60м!A14</f>
        <v>2217</v>
      </c>
      <c r="C11" s="273" t="str">
        <f>Сп60м!B14</f>
        <v>Шадрин Эдуард</v>
      </c>
      <c r="D11" s="274"/>
      <c r="E11" s="262"/>
      <c r="F11" s="267"/>
      <c r="G11" s="275"/>
      <c r="H11" s="276"/>
      <c r="I11" s="262"/>
      <c r="J11" s="262"/>
      <c r="K11" s="262"/>
      <c r="L11" s="262"/>
      <c r="M11" s="281"/>
      <c r="N11" s="262"/>
      <c r="O11" s="262"/>
    </row>
    <row r="12" spans="1:15" ht="12.75">
      <c r="A12" s="263"/>
      <c r="B12" s="267"/>
      <c r="C12" s="262"/>
      <c r="D12" s="267"/>
      <c r="E12" s="262"/>
      <c r="F12" s="267"/>
      <c r="G12" s="268">
        <v>13</v>
      </c>
      <c r="H12" s="269">
        <v>2217</v>
      </c>
      <c r="I12" s="270" t="s">
        <v>106</v>
      </c>
      <c r="J12" s="271"/>
      <c r="K12" s="262"/>
      <c r="L12" s="262"/>
      <c r="M12" s="281"/>
      <c r="N12" s="262"/>
      <c r="O12" s="262"/>
    </row>
    <row r="13" spans="1:15" ht="12.75">
      <c r="A13" s="263">
        <v>5</v>
      </c>
      <c r="B13" s="264">
        <f>Сп60м!A11</f>
        <v>2587</v>
      </c>
      <c r="C13" s="265" t="str">
        <f>Сп60м!B11</f>
        <v>Стародубцев Олег</v>
      </c>
      <c r="D13" s="277"/>
      <c r="E13" s="262"/>
      <c r="F13" s="267"/>
      <c r="G13" s="275"/>
      <c r="H13" s="278"/>
      <c r="I13" s="275"/>
      <c r="J13" s="276"/>
      <c r="K13" s="262"/>
      <c r="L13" s="262"/>
      <c r="M13" s="281"/>
      <c r="N13" s="262"/>
      <c r="O13" s="262"/>
    </row>
    <row r="14" spans="1:15" ht="12.75">
      <c r="A14" s="263"/>
      <c r="B14" s="267"/>
      <c r="C14" s="268">
        <v>3</v>
      </c>
      <c r="D14" s="269">
        <v>2474</v>
      </c>
      <c r="E14" s="282" t="s">
        <v>110</v>
      </c>
      <c r="F14" s="283"/>
      <c r="G14" s="275"/>
      <c r="H14" s="284"/>
      <c r="I14" s="275"/>
      <c r="J14" s="276"/>
      <c r="K14" s="262"/>
      <c r="L14" s="262"/>
      <c r="M14" s="281"/>
      <c r="N14" s="262"/>
      <c r="O14" s="262"/>
    </row>
    <row r="15" spans="1:15" ht="12.75">
      <c r="A15" s="263">
        <v>12</v>
      </c>
      <c r="B15" s="264">
        <f>Сп60м!A18</f>
        <v>2474</v>
      </c>
      <c r="C15" s="273" t="str">
        <f>Сп60м!B18</f>
        <v>Назаров Евгений</v>
      </c>
      <c r="D15" s="274"/>
      <c r="E15" s="275"/>
      <c r="F15" s="283"/>
      <c r="G15" s="275"/>
      <c r="H15" s="284"/>
      <c r="I15" s="275"/>
      <c r="J15" s="276"/>
      <c r="K15" s="262"/>
      <c r="L15" s="262"/>
      <c r="M15" s="281"/>
      <c r="N15" s="262"/>
      <c r="O15" s="262"/>
    </row>
    <row r="16" spans="1:15" ht="12.75">
      <c r="A16" s="263"/>
      <c r="B16" s="267"/>
      <c r="C16" s="262"/>
      <c r="D16" s="267"/>
      <c r="E16" s="268">
        <v>10</v>
      </c>
      <c r="F16" s="269">
        <v>2474</v>
      </c>
      <c r="G16" s="279" t="s">
        <v>110</v>
      </c>
      <c r="H16" s="280"/>
      <c r="I16" s="275"/>
      <c r="J16" s="276"/>
      <c r="K16" s="262"/>
      <c r="L16" s="262"/>
      <c r="M16" s="262"/>
      <c r="N16" s="262"/>
      <c r="O16" s="262"/>
    </row>
    <row r="17" spans="1:15" ht="12.75">
      <c r="A17" s="263">
        <v>13</v>
      </c>
      <c r="B17" s="264">
        <f>Сп60м!A19</f>
        <v>308</v>
      </c>
      <c r="C17" s="265" t="str">
        <f>Сп60м!B19</f>
        <v>Кузнецов Владимир</v>
      </c>
      <c r="D17" s="277"/>
      <c r="E17" s="275"/>
      <c r="F17" s="278"/>
      <c r="G17" s="262"/>
      <c r="H17" s="267"/>
      <c r="I17" s="275"/>
      <c r="J17" s="276"/>
      <c r="K17" s="262"/>
      <c r="L17" s="262"/>
      <c r="M17" s="262"/>
      <c r="N17" s="262"/>
      <c r="O17" s="262"/>
    </row>
    <row r="18" spans="1:15" ht="12.75">
      <c r="A18" s="263"/>
      <c r="B18" s="267"/>
      <c r="C18" s="268">
        <v>4</v>
      </c>
      <c r="D18" s="269">
        <v>308</v>
      </c>
      <c r="E18" s="279" t="s">
        <v>111</v>
      </c>
      <c r="F18" s="280"/>
      <c r="G18" s="262"/>
      <c r="H18" s="267"/>
      <c r="I18" s="275"/>
      <c r="J18" s="276"/>
      <c r="K18" s="262"/>
      <c r="L18" s="262"/>
      <c r="M18" s="262"/>
      <c r="N18" s="262"/>
      <c r="O18" s="262"/>
    </row>
    <row r="19" spans="1:15" ht="12.75">
      <c r="A19" s="263">
        <v>4</v>
      </c>
      <c r="B19" s="264">
        <f>Сп60м!A10</f>
        <v>466</v>
      </c>
      <c r="C19" s="273" t="str">
        <f>Сп60м!B10</f>
        <v>Семенов Юрий</v>
      </c>
      <c r="D19" s="274"/>
      <c r="E19" s="262"/>
      <c r="F19" s="267"/>
      <c r="G19" s="262"/>
      <c r="H19" s="267"/>
      <c r="I19" s="275"/>
      <c r="J19" s="276"/>
      <c r="K19" s="262"/>
      <c r="L19" s="262"/>
      <c r="M19" s="262"/>
      <c r="N19" s="262"/>
      <c r="O19" s="262"/>
    </row>
    <row r="20" spans="1:15" ht="12.75">
      <c r="A20" s="263"/>
      <c r="B20" s="267"/>
      <c r="C20" s="262"/>
      <c r="D20" s="267"/>
      <c r="E20" s="262"/>
      <c r="F20" s="267"/>
      <c r="G20" s="262"/>
      <c r="H20" s="267"/>
      <c r="I20" s="268">
        <v>15</v>
      </c>
      <c r="J20" s="269">
        <v>145</v>
      </c>
      <c r="K20" s="270" t="s">
        <v>104</v>
      </c>
      <c r="L20" s="270"/>
      <c r="M20" s="270"/>
      <c r="N20" s="270"/>
      <c r="O20" s="270"/>
    </row>
    <row r="21" spans="1:15" ht="12.75">
      <c r="A21" s="263">
        <v>3</v>
      </c>
      <c r="B21" s="264">
        <f>Сп60м!A9</f>
        <v>300</v>
      </c>
      <c r="C21" s="265" t="str">
        <f>Сп60м!B9</f>
        <v>Коротеев Георгий</v>
      </c>
      <c r="D21" s="277"/>
      <c r="E21" s="262"/>
      <c r="F21" s="267"/>
      <c r="G21" s="262"/>
      <c r="H21" s="267"/>
      <c r="I21" s="275"/>
      <c r="J21" s="285"/>
      <c r="K21" s="276"/>
      <c r="L21" s="276"/>
      <c r="M21" s="262"/>
      <c r="N21" s="286" t="s">
        <v>48</v>
      </c>
      <c r="O21" s="286"/>
    </row>
    <row r="22" spans="1:15" ht="12.75">
      <c r="A22" s="263"/>
      <c r="B22" s="267"/>
      <c r="C22" s="268">
        <v>5</v>
      </c>
      <c r="D22" s="269">
        <v>300</v>
      </c>
      <c r="E22" s="270" t="s">
        <v>102</v>
      </c>
      <c r="F22" s="277"/>
      <c r="G22" s="262"/>
      <c r="H22" s="267"/>
      <c r="I22" s="275"/>
      <c r="J22" s="287"/>
      <c r="K22" s="276"/>
      <c r="L22" s="276"/>
      <c r="M22" s="262"/>
      <c r="N22" s="262"/>
      <c r="O22" s="262"/>
    </row>
    <row r="23" spans="1:15" ht="12.75">
      <c r="A23" s="263">
        <v>14</v>
      </c>
      <c r="B23" s="264">
        <f>Сп60м!A20</f>
        <v>0</v>
      </c>
      <c r="C23" s="273" t="str">
        <f>Сп60м!B20</f>
        <v>_</v>
      </c>
      <c r="D23" s="274"/>
      <c r="E23" s="275"/>
      <c r="F23" s="283"/>
      <c r="G23" s="262"/>
      <c r="H23" s="267"/>
      <c r="I23" s="275"/>
      <c r="J23" s="276"/>
      <c r="K23" s="276"/>
      <c r="L23" s="276"/>
      <c r="M23" s="262"/>
      <c r="N23" s="262"/>
      <c r="O23" s="262"/>
    </row>
    <row r="24" spans="1:15" ht="12.75">
      <c r="A24" s="263"/>
      <c r="B24" s="267"/>
      <c r="C24" s="262"/>
      <c r="D24" s="267"/>
      <c r="E24" s="268">
        <v>11</v>
      </c>
      <c r="F24" s="269">
        <v>145</v>
      </c>
      <c r="G24" s="270" t="s">
        <v>104</v>
      </c>
      <c r="H24" s="277"/>
      <c r="I24" s="275"/>
      <c r="J24" s="276"/>
      <c r="K24" s="276"/>
      <c r="L24" s="276"/>
      <c r="M24" s="262"/>
      <c r="N24" s="262"/>
      <c r="O24" s="262"/>
    </row>
    <row r="25" spans="1:15" ht="12.75">
      <c r="A25" s="263">
        <v>11</v>
      </c>
      <c r="B25" s="264">
        <f>Сп60м!A17</f>
        <v>2784</v>
      </c>
      <c r="C25" s="265" t="str">
        <f>Сп60м!B17</f>
        <v>Толкачев Иван</v>
      </c>
      <c r="D25" s="277"/>
      <c r="E25" s="275"/>
      <c r="F25" s="278"/>
      <c r="G25" s="275"/>
      <c r="H25" s="283"/>
      <c r="I25" s="275"/>
      <c r="J25" s="276"/>
      <c r="K25" s="276"/>
      <c r="L25" s="276"/>
      <c r="M25" s="262"/>
      <c r="N25" s="262"/>
      <c r="O25" s="262"/>
    </row>
    <row r="26" spans="1:15" ht="12.75">
      <c r="A26" s="263"/>
      <c r="B26" s="267"/>
      <c r="C26" s="268">
        <v>6</v>
      </c>
      <c r="D26" s="269">
        <v>145</v>
      </c>
      <c r="E26" s="279" t="s">
        <v>104</v>
      </c>
      <c r="F26" s="280"/>
      <c r="G26" s="275"/>
      <c r="H26" s="283"/>
      <c r="I26" s="275"/>
      <c r="J26" s="276"/>
      <c r="K26" s="276"/>
      <c r="L26" s="276"/>
      <c r="M26" s="262"/>
      <c r="N26" s="262"/>
      <c r="O26" s="262"/>
    </row>
    <row r="27" spans="1:15" ht="12.75">
      <c r="A27" s="263">
        <v>6</v>
      </c>
      <c r="B27" s="264">
        <f>Сп60м!A12</f>
        <v>145</v>
      </c>
      <c r="C27" s="273" t="str">
        <f>Сп60м!B12</f>
        <v>Башаров Раис</v>
      </c>
      <c r="D27" s="274"/>
      <c r="E27" s="262"/>
      <c r="F27" s="267"/>
      <c r="G27" s="275"/>
      <c r="H27" s="283"/>
      <c r="I27" s="275"/>
      <c r="J27" s="276"/>
      <c r="K27" s="276"/>
      <c r="L27" s="276"/>
      <c r="M27" s="262"/>
      <c r="N27" s="262"/>
      <c r="O27" s="262"/>
    </row>
    <row r="28" spans="1:15" ht="12.75">
      <c r="A28" s="263"/>
      <c r="B28" s="267"/>
      <c r="C28" s="262"/>
      <c r="D28" s="267"/>
      <c r="E28" s="262"/>
      <c r="F28" s="267"/>
      <c r="G28" s="268">
        <v>14</v>
      </c>
      <c r="H28" s="269">
        <v>145</v>
      </c>
      <c r="I28" s="279" t="s">
        <v>104</v>
      </c>
      <c r="J28" s="271"/>
      <c r="K28" s="276"/>
      <c r="L28" s="276"/>
      <c r="M28" s="262"/>
      <c r="N28" s="262"/>
      <c r="O28" s="262"/>
    </row>
    <row r="29" spans="1:15" ht="12.75">
      <c r="A29" s="263">
        <v>7</v>
      </c>
      <c r="B29" s="264">
        <f>Сп60м!A13</f>
        <v>342</v>
      </c>
      <c r="C29" s="265" t="str">
        <f>Сп60м!B13</f>
        <v>Мазурин Викентий</v>
      </c>
      <c r="D29" s="277"/>
      <c r="E29" s="262"/>
      <c r="F29" s="267"/>
      <c r="G29" s="275"/>
      <c r="H29" s="285"/>
      <c r="I29" s="262"/>
      <c r="J29" s="262"/>
      <c r="K29" s="276"/>
      <c r="L29" s="276"/>
      <c r="M29" s="262"/>
      <c r="N29" s="262"/>
      <c r="O29" s="262"/>
    </row>
    <row r="30" spans="1:15" ht="12.75">
      <c r="A30" s="263"/>
      <c r="B30" s="267"/>
      <c r="C30" s="268">
        <v>7</v>
      </c>
      <c r="D30" s="269">
        <v>342</v>
      </c>
      <c r="E30" s="270" t="s">
        <v>105</v>
      </c>
      <c r="F30" s="277"/>
      <c r="G30" s="275"/>
      <c r="H30" s="288"/>
      <c r="I30" s="262"/>
      <c r="J30" s="262"/>
      <c r="K30" s="276"/>
      <c r="L30" s="276"/>
      <c r="M30" s="262"/>
      <c r="N30" s="262"/>
      <c r="O30" s="262"/>
    </row>
    <row r="31" spans="1:15" ht="12.75">
      <c r="A31" s="263">
        <v>10</v>
      </c>
      <c r="B31" s="264">
        <f>Сп60м!A16</f>
        <v>39</v>
      </c>
      <c r="C31" s="273" t="str">
        <f>Сп60м!B16</f>
        <v>Шапошников Александр</v>
      </c>
      <c r="D31" s="274"/>
      <c r="E31" s="275"/>
      <c r="F31" s="283"/>
      <c r="G31" s="275"/>
      <c r="H31" s="288"/>
      <c r="I31" s="263">
        <v>-15</v>
      </c>
      <c r="J31" s="289">
        <f>IF(J20=H12,H28,IF(J20=H28,H12,0))</f>
        <v>2217</v>
      </c>
      <c r="K31" s="265" t="str">
        <f>IF(K20=I12,I28,IF(K20=I28,I12,0))</f>
        <v>Шадрин Эдуард</v>
      </c>
      <c r="L31" s="265"/>
      <c r="M31" s="282"/>
      <c r="N31" s="282"/>
      <c r="O31" s="282"/>
    </row>
    <row r="32" spans="1:15" ht="12.75">
      <c r="A32" s="263"/>
      <c r="B32" s="267"/>
      <c r="C32" s="262"/>
      <c r="D32" s="267"/>
      <c r="E32" s="268">
        <v>12</v>
      </c>
      <c r="F32" s="269">
        <v>342</v>
      </c>
      <c r="G32" s="279" t="s">
        <v>105</v>
      </c>
      <c r="H32" s="290"/>
      <c r="I32" s="262"/>
      <c r="J32" s="262"/>
      <c r="K32" s="276"/>
      <c r="L32" s="276"/>
      <c r="M32" s="262"/>
      <c r="N32" s="286" t="s">
        <v>49</v>
      </c>
      <c r="O32" s="286"/>
    </row>
    <row r="33" spans="1:15" ht="12.75">
      <c r="A33" s="263">
        <v>15</v>
      </c>
      <c r="B33" s="264">
        <f>Сп60м!A21</f>
        <v>0</v>
      </c>
      <c r="C33" s="265" t="str">
        <f>Сп60м!B21</f>
        <v>_</v>
      </c>
      <c r="D33" s="277"/>
      <c r="E33" s="275"/>
      <c r="F33" s="285"/>
      <c r="G33" s="262"/>
      <c r="H33" s="262"/>
      <c r="I33" s="262"/>
      <c r="J33" s="262"/>
      <c r="K33" s="276"/>
      <c r="L33" s="276"/>
      <c r="M33" s="262"/>
      <c r="N33" s="262"/>
      <c r="O33" s="262"/>
    </row>
    <row r="34" spans="1:15" ht="12.75">
      <c r="A34" s="263"/>
      <c r="B34" s="267"/>
      <c r="C34" s="268">
        <v>8</v>
      </c>
      <c r="D34" s="269">
        <v>2528</v>
      </c>
      <c r="E34" s="279" t="s">
        <v>101</v>
      </c>
      <c r="F34" s="290"/>
      <c r="G34" s="262"/>
      <c r="H34" s="262"/>
      <c r="I34" s="262"/>
      <c r="J34" s="262"/>
      <c r="K34" s="276"/>
      <c r="L34" s="276"/>
      <c r="M34" s="262"/>
      <c r="N34" s="262"/>
      <c r="O34" s="262"/>
    </row>
    <row r="35" spans="1:15" ht="12.75">
      <c r="A35" s="263">
        <v>2</v>
      </c>
      <c r="B35" s="264">
        <f>Сп60м!A8</f>
        <v>2528</v>
      </c>
      <c r="C35" s="273" t="str">
        <f>Сп60м!B8</f>
        <v>Халимонов Евгений</v>
      </c>
      <c r="D35" s="291"/>
      <c r="E35" s="262"/>
      <c r="F35" s="262"/>
      <c r="G35" s="262"/>
      <c r="H35" s="262"/>
      <c r="I35" s="262"/>
      <c r="J35" s="262"/>
      <c r="K35" s="276"/>
      <c r="L35" s="276"/>
      <c r="M35" s="262"/>
      <c r="N35" s="262"/>
      <c r="O35" s="262"/>
    </row>
    <row r="36" spans="1:15" ht="12.75">
      <c r="A36" s="263"/>
      <c r="B36" s="263"/>
      <c r="C36" s="262"/>
      <c r="D36" s="262"/>
      <c r="E36" s="262"/>
      <c r="F36" s="262"/>
      <c r="G36" s="262"/>
      <c r="H36" s="262"/>
      <c r="I36" s="262"/>
      <c r="J36" s="262"/>
      <c r="K36" s="276"/>
      <c r="L36" s="276"/>
      <c r="M36" s="262"/>
      <c r="N36" s="262"/>
      <c r="O36" s="262"/>
    </row>
    <row r="37" spans="1:15" ht="12.75">
      <c r="A37" s="263">
        <v>-1</v>
      </c>
      <c r="B37" s="289">
        <f>IF(D6=B5,B7,IF(D6=B7,B5,0))</f>
        <v>0</v>
      </c>
      <c r="C37" s="265" t="str">
        <f>IF(E6=C5,C7,IF(E6=C7,C5,0))</f>
        <v>_</v>
      </c>
      <c r="D37" s="266"/>
      <c r="E37" s="262"/>
      <c r="F37" s="262"/>
      <c r="G37" s="263">
        <v>-13</v>
      </c>
      <c r="H37" s="289">
        <f>IF(H12=F8,F16,IF(H12=F16,F8,0))</f>
        <v>2474</v>
      </c>
      <c r="I37" s="265" t="str">
        <f>IF(I12=G8,G16,IF(I12=G16,G8,0))</f>
        <v>Назаров Евгений</v>
      </c>
      <c r="J37" s="266"/>
      <c r="K37" s="262"/>
      <c r="L37" s="262"/>
      <c r="M37" s="262"/>
      <c r="N37" s="262"/>
      <c r="O37" s="262"/>
    </row>
    <row r="38" spans="1:15" ht="12.75">
      <c r="A38" s="263"/>
      <c r="B38" s="263"/>
      <c r="C38" s="268">
        <v>16</v>
      </c>
      <c r="D38" s="269">
        <v>1420</v>
      </c>
      <c r="E38" s="292" t="s">
        <v>107</v>
      </c>
      <c r="F38" s="293"/>
      <c r="G38" s="262"/>
      <c r="H38" s="262"/>
      <c r="I38" s="275"/>
      <c r="J38" s="276"/>
      <c r="K38" s="262"/>
      <c r="L38" s="262"/>
      <c r="M38" s="262"/>
      <c r="N38" s="262"/>
      <c r="O38" s="262"/>
    </row>
    <row r="39" spans="1:15" ht="12.75">
      <c r="A39" s="263">
        <v>-2</v>
      </c>
      <c r="B39" s="289">
        <f>IF(D10=B9,B11,IF(D10=B11,B9,0))</f>
        <v>1420</v>
      </c>
      <c r="C39" s="273" t="str">
        <f>IF(E10=C9,C11,IF(E10=C11,C9,0))</f>
        <v>Фаткулин Раис</v>
      </c>
      <c r="D39" s="291"/>
      <c r="E39" s="268">
        <v>20</v>
      </c>
      <c r="F39" s="269">
        <v>1420</v>
      </c>
      <c r="G39" s="292" t="s">
        <v>107</v>
      </c>
      <c r="H39" s="293"/>
      <c r="I39" s="268">
        <v>26</v>
      </c>
      <c r="J39" s="269">
        <v>2474</v>
      </c>
      <c r="K39" s="292" t="s">
        <v>110</v>
      </c>
      <c r="L39" s="293"/>
      <c r="M39" s="262"/>
      <c r="N39" s="262"/>
      <c r="O39" s="262"/>
    </row>
    <row r="40" spans="1:15" ht="12.75">
      <c r="A40" s="263"/>
      <c r="B40" s="263"/>
      <c r="C40" s="263">
        <v>-12</v>
      </c>
      <c r="D40" s="289">
        <f>IF(F32=D30,D34,IF(F32=D34,D30,0))</f>
        <v>2528</v>
      </c>
      <c r="E40" s="273" t="str">
        <f>IF(G32=E30,E34,IF(G32=E34,E30,0))</f>
        <v>Халимонов Евгений</v>
      </c>
      <c r="F40" s="291"/>
      <c r="G40" s="275"/>
      <c r="H40" s="288"/>
      <c r="I40" s="275"/>
      <c r="J40" s="285"/>
      <c r="K40" s="275"/>
      <c r="L40" s="276"/>
      <c r="M40" s="262"/>
      <c r="N40" s="262"/>
      <c r="O40" s="262"/>
    </row>
    <row r="41" spans="1:15" ht="12.75">
      <c r="A41" s="263">
        <v>-3</v>
      </c>
      <c r="B41" s="289">
        <f>IF(D14=B13,B15,IF(D14=B15,B13,0))</f>
        <v>2587</v>
      </c>
      <c r="C41" s="265" t="str">
        <f>IF(E14=C13,C15,IF(E14=C15,C13,0))</f>
        <v>Стародубцев Олег</v>
      </c>
      <c r="D41" s="266"/>
      <c r="E41" s="262"/>
      <c r="F41" s="262"/>
      <c r="G41" s="268">
        <v>24</v>
      </c>
      <c r="H41" s="269">
        <v>2587</v>
      </c>
      <c r="I41" s="294" t="s">
        <v>103</v>
      </c>
      <c r="J41" s="287"/>
      <c r="K41" s="275"/>
      <c r="L41" s="276"/>
      <c r="M41" s="262"/>
      <c r="N41" s="262"/>
      <c r="O41" s="262"/>
    </row>
    <row r="42" spans="1:15" ht="12.75">
      <c r="A42" s="263"/>
      <c r="B42" s="263"/>
      <c r="C42" s="268">
        <v>17</v>
      </c>
      <c r="D42" s="269">
        <v>2587</v>
      </c>
      <c r="E42" s="292" t="s">
        <v>103</v>
      </c>
      <c r="F42" s="293"/>
      <c r="G42" s="275"/>
      <c r="H42" s="276"/>
      <c r="I42" s="276"/>
      <c r="J42" s="276"/>
      <c r="K42" s="275"/>
      <c r="L42" s="276"/>
      <c r="M42" s="262"/>
      <c r="N42" s="262"/>
      <c r="O42" s="262"/>
    </row>
    <row r="43" spans="1:15" ht="12.75">
      <c r="A43" s="263">
        <v>-4</v>
      </c>
      <c r="B43" s="289">
        <f>IF(D18=B17,B19,IF(D18=B19,B17,0))</f>
        <v>466</v>
      </c>
      <c r="C43" s="273" t="str">
        <f>IF(E18=C17,C19,IF(E18=C19,C17,0))</f>
        <v>Семенов Юрий</v>
      </c>
      <c r="D43" s="291"/>
      <c r="E43" s="268">
        <v>21</v>
      </c>
      <c r="F43" s="269">
        <v>2587</v>
      </c>
      <c r="G43" s="294" t="s">
        <v>103</v>
      </c>
      <c r="H43" s="293"/>
      <c r="I43" s="276"/>
      <c r="J43" s="276"/>
      <c r="K43" s="268">
        <v>28</v>
      </c>
      <c r="L43" s="269">
        <v>336</v>
      </c>
      <c r="M43" s="292" t="s">
        <v>100</v>
      </c>
      <c r="N43" s="282"/>
      <c r="O43" s="282"/>
    </row>
    <row r="44" spans="1:15" ht="12.75">
      <c r="A44" s="263"/>
      <c r="B44" s="263"/>
      <c r="C44" s="263">
        <v>-11</v>
      </c>
      <c r="D44" s="289">
        <f>IF(F24=D22,D26,IF(F24=D26,D22,0))</f>
        <v>300</v>
      </c>
      <c r="E44" s="273" t="str">
        <f>IF(G24=E22,E26,IF(G24=E26,E22,0))</f>
        <v>Коротеев Георгий</v>
      </c>
      <c r="F44" s="291"/>
      <c r="G44" s="262"/>
      <c r="H44" s="262"/>
      <c r="I44" s="276"/>
      <c r="J44" s="276"/>
      <c r="K44" s="275"/>
      <c r="L44" s="276"/>
      <c r="M44" s="262"/>
      <c r="N44" s="286" t="s">
        <v>58</v>
      </c>
      <c r="O44" s="286"/>
    </row>
    <row r="45" spans="1:15" ht="12.75">
      <c r="A45" s="263">
        <v>-5</v>
      </c>
      <c r="B45" s="289">
        <f>IF(D22=B21,B23,IF(D22=B23,B21,0))</f>
        <v>0</v>
      </c>
      <c r="C45" s="265" t="str">
        <f>IF(E22=C21,C23,IF(E22=C23,C21,0))</f>
        <v>_</v>
      </c>
      <c r="D45" s="266"/>
      <c r="E45" s="262"/>
      <c r="F45" s="262"/>
      <c r="G45" s="263">
        <v>-14</v>
      </c>
      <c r="H45" s="289">
        <f>IF(H28=F24,F32,IF(H28=F32,F24,0))</f>
        <v>342</v>
      </c>
      <c r="I45" s="265" t="str">
        <f>IF(I28=G24,G32,IF(I28=G32,G24,0))</f>
        <v>Мазурин Викентий</v>
      </c>
      <c r="J45" s="266"/>
      <c r="K45" s="275"/>
      <c r="L45" s="276"/>
      <c r="M45" s="276"/>
      <c r="N45" s="262"/>
      <c r="O45" s="262"/>
    </row>
    <row r="46" spans="1:15" ht="12.75">
      <c r="A46" s="263"/>
      <c r="B46" s="263"/>
      <c r="C46" s="268">
        <v>18</v>
      </c>
      <c r="D46" s="269">
        <v>2784</v>
      </c>
      <c r="E46" s="292" t="s">
        <v>109</v>
      </c>
      <c r="F46" s="293"/>
      <c r="G46" s="262"/>
      <c r="H46" s="262"/>
      <c r="I46" s="295"/>
      <c r="J46" s="276"/>
      <c r="K46" s="275"/>
      <c r="L46" s="276"/>
      <c r="M46" s="276"/>
      <c r="N46" s="262"/>
      <c r="O46" s="262"/>
    </row>
    <row r="47" spans="1:15" ht="12.75">
      <c r="A47" s="263">
        <v>-6</v>
      </c>
      <c r="B47" s="289">
        <f>IF(D26=B25,B27,IF(D26=B27,B25,0))</f>
        <v>2784</v>
      </c>
      <c r="C47" s="273" t="str">
        <f>IF(E26=C25,C27,IF(E26=C27,C25,0))</f>
        <v>Толкачев Иван</v>
      </c>
      <c r="D47" s="291"/>
      <c r="E47" s="268">
        <v>22</v>
      </c>
      <c r="F47" s="269">
        <v>308</v>
      </c>
      <c r="G47" s="292" t="s">
        <v>111</v>
      </c>
      <c r="H47" s="293"/>
      <c r="I47" s="268">
        <v>27</v>
      </c>
      <c r="J47" s="269">
        <v>336</v>
      </c>
      <c r="K47" s="294" t="s">
        <v>100</v>
      </c>
      <c r="L47" s="293"/>
      <c r="M47" s="276"/>
      <c r="N47" s="262"/>
      <c r="O47" s="262"/>
    </row>
    <row r="48" spans="1:15" ht="12.75">
      <c r="A48" s="263"/>
      <c r="B48" s="263"/>
      <c r="C48" s="263">
        <v>-10</v>
      </c>
      <c r="D48" s="289">
        <f>IF(F16=D14,D18,IF(F16=D18,D14,0))</f>
        <v>308</v>
      </c>
      <c r="E48" s="273" t="str">
        <f>IF(G16=E14,E18,IF(G16=E18,E14,0))</f>
        <v>Кузнецов Владимир</v>
      </c>
      <c r="F48" s="291"/>
      <c r="G48" s="275"/>
      <c r="H48" s="288"/>
      <c r="I48" s="275"/>
      <c r="J48" s="285"/>
      <c r="K48" s="262"/>
      <c r="L48" s="262"/>
      <c r="M48" s="276"/>
      <c r="N48" s="262"/>
      <c r="O48" s="262"/>
    </row>
    <row r="49" spans="1:15" ht="12.75">
      <c r="A49" s="263">
        <v>-7</v>
      </c>
      <c r="B49" s="289">
        <f>IF(D30=B29,B31,IF(D30=B31,B29,0))</f>
        <v>39</v>
      </c>
      <c r="C49" s="265" t="str">
        <f>IF(E30=C29,C31,IF(E30=C31,C29,0))</f>
        <v>Шапошников Александр</v>
      </c>
      <c r="D49" s="266"/>
      <c r="E49" s="262"/>
      <c r="F49" s="262"/>
      <c r="G49" s="268">
        <v>25</v>
      </c>
      <c r="H49" s="269">
        <v>336</v>
      </c>
      <c r="I49" s="294" t="s">
        <v>100</v>
      </c>
      <c r="J49" s="287"/>
      <c r="K49" s="262"/>
      <c r="L49" s="262"/>
      <c r="M49" s="276"/>
      <c r="N49" s="262"/>
      <c r="O49" s="262"/>
    </row>
    <row r="50" spans="1:15" ht="12.75">
      <c r="A50" s="263"/>
      <c r="B50" s="263"/>
      <c r="C50" s="268">
        <v>19</v>
      </c>
      <c r="D50" s="269">
        <v>39</v>
      </c>
      <c r="E50" s="292" t="s">
        <v>108</v>
      </c>
      <c r="F50" s="293"/>
      <c r="G50" s="275"/>
      <c r="H50" s="276"/>
      <c r="I50" s="276"/>
      <c r="J50" s="276"/>
      <c r="K50" s="262"/>
      <c r="L50" s="262"/>
      <c r="M50" s="276"/>
      <c r="N50" s="262"/>
      <c r="O50" s="262"/>
    </row>
    <row r="51" spans="1:15" ht="12.75">
      <c r="A51" s="263">
        <v>-8</v>
      </c>
      <c r="B51" s="289">
        <f>IF(D34=B33,B35,IF(D34=B35,B33,0))</f>
        <v>0</v>
      </c>
      <c r="C51" s="273" t="str">
        <f>IF(E34=C33,C35,IF(E34=C35,C33,0))</f>
        <v>_</v>
      </c>
      <c r="D51" s="291"/>
      <c r="E51" s="268">
        <v>23</v>
      </c>
      <c r="F51" s="269">
        <v>336</v>
      </c>
      <c r="G51" s="294" t="s">
        <v>100</v>
      </c>
      <c r="H51" s="293"/>
      <c r="I51" s="276"/>
      <c r="J51" s="276"/>
      <c r="K51" s="263">
        <v>-28</v>
      </c>
      <c r="L51" s="289">
        <f>IF(L43=J39,J47,IF(L43=J47,J39,0))</f>
        <v>2474</v>
      </c>
      <c r="M51" s="265" t="str">
        <f>IF(M43=K39,K47,IF(M43=K47,K39,0))</f>
        <v>Назаров Евгений</v>
      </c>
      <c r="N51" s="282"/>
      <c r="O51" s="282"/>
    </row>
    <row r="52" spans="1:15" ht="12.75">
      <c r="A52" s="263"/>
      <c r="B52" s="263"/>
      <c r="C52" s="296">
        <v>-9</v>
      </c>
      <c r="D52" s="289">
        <f>IF(F8=D6,D10,IF(F8=D10,D6,0))</f>
        <v>336</v>
      </c>
      <c r="E52" s="273" t="str">
        <f>IF(G8=E6,E10,IF(G8=E10,E6,0))</f>
        <v>Лютый Олег</v>
      </c>
      <c r="F52" s="291"/>
      <c r="G52" s="262"/>
      <c r="H52" s="262"/>
      <c r="I52" s="276"/>
      <c r="J52" s="276"/>
      <c r="K52" s="262"/>
      <c r="L52" s="262"/>
      <c r="M52" s="297"/>
      <c r="N52" s="286" t="s">
        <v>59</v>
      </c>
      <c r="O52" s="286"/>
    </row>
    <row r="53" spans="1:15" ht="12.75">
      <c r="A53" s="263"/>
      <c r="B53" s="263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</row>
    <row r="54" spans="1:15" ht="12.75">
      <c r="A54" s="263">
        <v>-26</v>
      </c>
      <c r="B54" s="289">
        <f>IF(J39=H37,H41,IF(J39=H41,H37,0))</f>
        <v>2587</v>
      </c>
      <c r="C54" s="265" t="str">
        <f>IF(K39=I37,I41,IF(K39=I41,I37,0))</f>
        <v>Стародубцев Олег</v>
      </c>
      <c r="D54" s="266"/>
      <c r="E54" s="262"/>
      <c r="F54" s="262"/>
      <c r="G54" s="263">
        <v>-20</v>
      </c>
      <c r="H54" s="289">
        <f>IF(F39=D38,D40,IF(F39=D40,D38,0))</f>
        <v>2528</v>
      </c>
      <c r="I54" s="265" t="str">
        <f>IF(G39=E38,E40,IF(G39=E40,E38,0))</f>
        <v>Халимонов Евгений</v>
      </c>
      <c r="J54" s="266"/>
      <c r="K54" s="262"/>
      <c r="L54" s="262"/>
      <c r="M54" s="262"/>
      <c r="N54" s="262"/>
      <c r="O54" s="262"/>
    </row>
    <row r="55" spans="1:15" ht="12.75">
      <c r="A55" s="263"/>
      <c r="B55" s="267"/>
      <c r="C55" s="268">
        <v>29</v>
      </c>
      <c r="D55" s="269">
        <v>342</v>
      </c>
      <c r="E55" s="270" t="s">
        <v>105</v>
      </c>
      <c r="F55" s="271"/>
      <c r="G55" s="263"/>
      <c r="H55" s="263"/>
      <c r="I55" s="268">
        <v>31</v>
      </c>
      <c r="J55" s="269">
        <v>300</v>
      </c>
      <c r="K55" s="270" t="s">
        <v>102</v>
      </c>
      <c r="L55" s="271"/>
      <c r="M55" s="262"/>
      <c r="N55" s="262"/>
      <c r="O55" s="262"/>
    </row>
    <row r="56" spans="1:15" ht="12.75">
      <c r="A56" s="263">
        <v>-27</v>
      </c>
      <c r="B56" s="289">
        <f>IF(J47=H45,H49,IF(J47=H49,H45,0))</f>
        <v>342</v>
      </c>
      <c r="C56" s="273" t="str">
        <f>IF(K47=I45,I49,IF(K47=I49,I45,0))</f>
        <v>Мазурин Викентий</v>
      </c>
      <c r="D56" s="291"/>
      <c r="E56" s="298" t="s">
        <v>50</v>
      </c>
      <c r="F56" s="298"/>
      <c r="G56" s="263">
        <v>-21</v>
      </c>
      <c r="H56" s="289">
        <f>IF(F43=D42,D44,IF(F43=D44,D42,0))</f>
        <v>300</v>
      </c>
      <c r="I56" s="273" t="str">
        <f>IF(G43=E42,E44,IF(G43=E44,E42,0))</f>
        <v>Коротеев Георгий</v>
      </c>
      <c r="J56" s="291"/>
      <c r="K56" s="275"/>
      <c r="L56" s="276"/>
      <c r="M56" s="276"/>
      <c r="N56" s="262"/>
      <c r="O56" s="262"/>
    </row>
    <row r="57" spans="1:15" ht="12.75">
      <c r="A57" s="263"/>
      <c r="B57" s="263"/>
      <c r="C57" s="263">
        <v>-29</v>
      </c>
      <c r="D57" s="289">
        <f>IF(D55=B54,B56,IF(D55=B56,B54,0))</f>
        <v>2587</v>
      </c>
      <c r="E57" s="265" t="str">
        <f>IF(E55=C54,C56,IF(E55=C56,C54,0))</f>
        <v>Стародубцев Олег</v>
      </c>
      <c r="F57" s="266"/>
      <c r="G57" s="263"/>
      <c r="H57" s="263"/>
      <c r="I57" s="262"/>
      <c r="J57" s="262"/>
      <c r="K57" s="268">
        <v>33</v>
      </c>
      <c r="L57" s="269">
        <v>300</v>
      </c>
      <c r="M57" s="270" t="s">
        <v>102</v>
      </c>
      <c r="N57" s="282"/>
      <c r="O57" s="282"/>
    </row>
    <row r="58" spans="1:15" ht="12.75">
      <c r="A58" s="263"/>
      <c r="B58" s="263"/>
      <c r="C58" s="262"/>
      <c r="D58" s="262"/>
      <c r="E58" s="298" t="s">
        <v>51</v>
      </c>
      <c r="F58" s="298"/>
      <c r="G58" s="263">
        <v>-22</v>
      </c>
      <c r="H58" s="289">
        <f>IF(F47=D46,D48,IF(F47=D48,D46,0))</f>
        <v>2784</v>
      </c>
      <c r="I58" s="265" t="str">
        <f>IF(G47=E46,E48,IF(G47=E48,E46,0))</f>
        <v>Толкачев Иван</v>
      </c>
      <c r="J58" s="266"/>
      <c r="K58" s="275"/>
      <c r="L58" s="276"/>
      <c r="M58" s="262"/>
      <c r="N58" s="286" t="s">
        <v>54</v>
      </c>
      <c r="O58" s="286"/>
    </row>
    <row r="59" spans="1:15" ht="12.75">
      <c r="A59" s="263">
        <v>-24</v>
      </c>
      <c r="B59" s="289">
        <f>IF(H41=F39,F43,IF(H41=F43,F39,0))</f>
        <v>1420</v>
      </c>
      <c r="C59" s="265" t="str">
        <f>IF(I41=G39,G43,IF(I41=G43,G39,0))</f>
        <v>Фаткулин Раис</v>
      </c>
      <c r="D59" s="266"/>
      <c r="E59" s="262"/>
      <c r="F59" s="262"/>
      <c r="G59" s="263"/>
      <c r="H59" s="263"/>
      <c r="I59" s="268">
        <v>32</v>
      </c>
      <c r="J59" s="269">
        <v>39</v>
      </c>
      <c r="K59" s="279" t="s">
        <v>108</v>
      </c>
      <c r="L59" s="271"/>
      <c r="M59" s="299"/>
      <c r="N59" s="262"/>
      <c r="O59" s="262"/>
    </row>
    <row r="60" spans="1:15" ht="12.75">
      <c r="A60" s="263"/>
      <c r="B60" s="263"/>
      <c r="C60" s="268">
        <v>30</v>
      </c>
      <c r="D60" s="269">
        <v>1420</v>
      </c>
      <c r="E60" s="270" t="s">
        <v>107</v>
      </c>
      <c r="F60" s="271"/>
      <c r="G60" s="263">
        <v>-23</v>
      </c>
      <c r="H60" s="289">
        <f>IF(F51=D50,D52,IF(F51=D52,D50,0))</f>
        <v>39</v>
      </c>
      <c r="I60" s="273" t="str">
        <f>IF(G51=E50,E52,IF(G51=E52,E50,0))</f>
        <v>Шапошников Александр</v>
      </c>
      <c r="J60" s="291"/>
      <c r="K60" s="263">
        <v>-33</v>
      </c>
      <c r="L60" s="289">
        <f>IF(L57=J55,J59,IF(L57=J59,J55,0))</f>
        <v>39</v>
      </c>
      <c r="M60" s="265" t="str">
        <f>IF(M57=K55,K59,IF(M57=K59,K55,0))</f>
        <v>Шапошников Александр</v>
      </c>
      <c r="N60" s="282"/>
      <c r="O60" s="282"/>
    </row>
    <row r="61" spans="1:15" ht="12.75">
      <c r="A61" s="263">
        <v>-25</v>
      </c>
      <c r="B61" s="289">
        <f>IF(H49=F47,F51,IF(H49=F51,F47,0))</f>
        <v>308</v>
      </c>
      <c r="C61" s="273" t="str">
        <f>IF(I49=G47,G51,IF(I49=G51,G47,0))</f>
        <v>Кузнецов Владимир</v>
      </c>
      <c r="D61" s="291"/>
      <c r="E61" s="298" t="s">
        <v>52</v>
      </c>
      <c r="F61" s="298"/>
      <c r="G61" s="262"/>
      <c r="H61" s="262"/>
      <c r="I61" s="262"/>
      <c r="J61" s="262"/>
      <c r="K61" s="262"/>
      <c r="L61" s="262"/>
      <c r="M61" s="262"/>
      <c r="N61" s="286" t="s">
        <v>56</v>
      </c>
      <c r="O61" s="286"/>
    </row>
    <row r="62" spans="1:15" ht="12.75">
      <c r="A62" s="263"/>
      <c r="B62" s="263"/>
      <c r="C62" s="263">
        <v>-30</v>
      </c>
      <c r="D62" s="289">
        <f>IF(D60=B59,B61,IF(D60=B61,B59,0))</f>
        <v>308</v>
      </c>
      <c r="E62" s="265" t="str">
        <f>IF(E60=C59,C61,IF(E60=C61,C59,0))</f>
        <v>Кузнецов Владимир</v>
      </c>
      <c r="F62" s="266"/>
      <c r="G62" s="262"/>
      <c r="H62" s="262"/>
      <c r="I62" s="262"/>
      <c r="J62" s="262"/>
      <c r="K62" s="262"/>
      <c r="L62" s="262"/>
      <c r="M62" s="262"/>
      <c r="N62" s="262"/>
      <c r="O62" s="262"/>
    </row>
    <row r="63" spans="1:15" ht="12.75">
      <c r="A63" s="263"/>
      <c r="B63" s="263"/>
      <c r="C63" s="262"/>
      <c r="D63" s="262"/>
      <c r="E63" s="298" t="s">
        <v>53</v>
      </c>
      <c r="F63" s="298"/>
      <c r="G63" s="262"/>
      <c r="H63" s="262"/>
      <c r="I63" s="263">
        <v>-31</v>
      </c>
      <c r="J63" s="289">
        <f>IF(J55=H54,H56,IF(J55=H56,H54,0))</f>
        <v>2528</v>
      </c>
      <c r="K63" s="265" t="str">
        <f>IF(K55=I54,I56,IF(K55=I56,I54,0))</f>
        <v>Халимонов Евгений</v>
      </c>
      <c r="L63" s="266"/>
      <c r="M63" s="262"/>
      <c r="N63" s="262"/>
      <c r="O63" s="262"/>
    </row>
    <row r="64" spans="1:15" ht="12.75">
      <c r="A64" s="263">
        <v>-16</v>
      </c>
      <c r="B64" s="289">
        <f>IF(D38=B37,B39,IF(D38=B39,B37,0))</f>
        <v>0</v>
      </c>
      <c r="C64" s="265" t="str">
        <f>IF(E38=C37,C39,IF(E38=C39,C37,0))</f>
        <v>_</v>
      </c>
      <c r="D64" s="266"/>
      <c r="E64" s="262"/>
      <c r="F64" s="262"/>
      <c r="G64" s="262"/>
      <c r="H64" s="262"/>
      <c r="I64" s="262"/>
      <c r="J64" s="262"/>
      <c r="K64" s="268">
        <v>34</v>
      </c>
      <c r="L64" s="269">
        <v>2528</v>
      </c>
      <c r="M64" s="270" t="s">
        <v>101</v>
      </c>
      <c r="N64" s="282"/>
      <c r="O64" s="282"/>
    </row>
    <row r="65" spans="1:15" ht="12.75">
      <c r="A65" s="263"/>
      <c r="B65" s="263"/>
      <c r="C65" s="268">
        <v>35</v>
      </c>
      <c r="D65" s="269">
        <v>466</v>
      </c>
      <c r="E65" s="270" t="s">
        <v>33</v>
      </c>
      <c r="F65" s="271"/>
      <c r="G65" s="262"/>
      <c r="H65" s="262"/>
      <c r="I65" s="263">
        <v>-32</v>
      </c>
      <c r="J65" s="289">
        <f>IF(J59=H58,H60,IF(J59=H60,H58,0))</f>
        <v>2784</v>
      </c>
      <c r="K65" s="273" t="str">
        <f>IF(K59=I58,I60,IF(K59=I60,I58,0))</f>
        <v>Толкачев Иван</v>
      </c>
      <c r="L65" s="266"/>
      <c r="M65" s="262"/>
      <c r="N65" s="286" t="s">
        <v>55</v>
      </c>
      <c r="O65" s="286"/>
    </row>
    <row r="66" spans="1:15" ht="12.75">
      <c r="A66" s="263">
        <v>-17</v>
      </c>
      <c r="B66" s="289">
        <f>IF(D42=B41,B43,IF(D42=B43,B41,0))</f>
        <v>466</v>
      </c>
      <c r="C66" s="273" t="str">
        <f>IF(E42=C41,C43,IF(E42=C43,C41,0))</f>
        <v>Семенов Юрий</v>
      </c>
      <c r="D66" s="291"/>
      <c r="E66" s="275"/>
      <c r="F66" s="276"/>
      <c r="G66" s="276"/>
      <c r="H66" s="276"/>
      <c r="I66" s="263"/>
      <c r="J66" s="263"/>
      <c r="K66" s="263">
        <v>-34</v>
      </c>
      <c r="L66" s="289">
        <f>IF(L64=J63,J65,IF(L64=J65,J63,0))</f>
        <v>2784</v>
      </c>
      <c r="M66" s="265" t="str">
        <f>IF(M64=K63,K65,IF(M64=K65,K63,0))</f>
        <v>Толкачев Иван</v>
      </c>
      <c r="N66" s="282"/>
      <c r="O66" s="282"/>
    </row>
    <row r="67" spans="1:15" ht="12.75">
      <c r="A67" s="263"/>
      <c r="B67" s="263"/>
      <c r="C67" s="262"/>
      <c r="D67" s="262"/>
      <c r="E67" s="268">
        <v>37</v>
      </c>
      <c r="F67" s="269">
        <v>466</v>
      </c>
      <c r="G67" s="270" t="s">
        <v>33</v>
      </c>
      <c r="H67" s="271"/>
      <c r="I67" s="263"/>
      <c r="J67" s="263"/>
      <c r="K67" s="262"/>
      <c r="L67" s="262"/>
      <c r="M67" s="262"/>
      <c r="N67" s="286" t="s">
        <v>57</v>
      </c>
      <c r="O67" s="286"/>
    </row>
    <row r="68" spans="1:15" ht="12.75">
      <c r="A68" s="263">
        <v>-18</v>
      </c>
      <c r="B68" s="289">
        <f>IF(D46=B45,B47,IF(D46=B47,B45,0))</f>
        <v>0</v>
      </c>
      <c r="C68" s="265" t="str">
        <f>IF(E46=C45,C47,IF(E46=C47,C45,0))</f>
        <v>_</v>
      </c>
      <c r="D68" s="266"/>
      <c r="E68" s="275"/>
      <c r="F68" s="276"/>
      <c r="G68" s="300" t="s">
        <v>60</v>
      </c>
      <c r="H68" s="300"/>
      <c r="I68" s="263">
        <v>-35</v>
      </c>
      <c r="J68" s="289">
        <f>IF(D65=B64,B66,IF(D65=B66,B64,0))</f>
        <v>0</v>
      </c>
      <c r="K68" s="265" t="str">
        <f>IF(E65=C64,C66,IF(E65=C66,C64,0))</f>
        <v>_</v>
      </c>
      <c r="L68" s="266"/>
      <c r="M68" s="262"/>
      <c r="N68" s="262"/>
      <c r="O68" s="262"/>
    </row>
    <row r="69" spans="1:15" ht="12.75">
      <c r="A69" s="263"/>
      <c r="B69" s="263"/>
      <c r="C69" s="268">
        <v>36</v>
      </c>
      <c r="D69" s="269"/>
      <c r="E69" s="279"/>
      <c r="F69" s="271"/>
      <c r="G69" s="299"/>
      <c r="H69" s="299"/>
      <c r="I69" s="263"/>
      <c r="J69" s="263"/>
      <c r="K69" s="268">
        <v>38</v>
      </c>
      <c r="L69" s="269"/>
      <c r="M69" s="270"/>
      <c r="N69" s="282"/>
      <c r="O69" s="282"/>
    </row>
    <row r="70" spans="1:15" ht="12.75">
      <c r="A70" s="263">
        <v>-19</v>
      </c>
      <c r="B70" s="289">
        <f>IF(D50=B49,B51,IF(D50=B51,B49,0))</f>
        <v>0</v>
      </c>
      <c r="C70" s="273" t="str">
        <f>IF(E50=C49,C51,IF(E50=C51,C49,0))</f>
        <v>_</v>
      </c>
      <c r="D70" s="291"/>
      <c r="E70" s="263">
        <v>-37</v>
      </c>
      <c r="F70" s="289">
        <f>IF(F67=D65,D69,IF(F67=D69,D65,0))</f>
        <v>0</v>
      </c>
      <c r="G70" s="265">
        <f>IF(G67=E65,E69,IF(G67=E69,E65,0))</f>
        <v>0</v>
      </c>
      <c r="H70" s="266"/>
      <c r="I70" s="263">
        <v>-36</v>
      </c>
      <c r="J70" s="289">
        <f>IF(D69=B68,B70,IF(D69=B70,B68,0))</f>
        <v>0</v>
      </c>
      <c r="K70" s="273">
        <f>IF(E69=C68,C70,IF(E69=C70,C68,0))</f>
        <v>0</v>
      </c>
      <c r="L70" s="266"/>
      <c r="M70" s="262"/>
      <c r="N70" s="286" t="s">
        <v>63</v>
      </c>
      <c r="O70" s="286"/>
    </row>
    <row r="71" spans="1:15" ht="12.75">
      <c r="A71" s="262"/>
      <c r="B71" s="262"/>
      <c r="C71" s="262"/>
      <c r="D71" s="262"/>
      <c r="E71" s="262"/>
      <c r="F71" s="262"/>
      <c r="G71" s="298" t="s">
        <v>62</v>
      </c>
      <c r="H71" s="298"/>
      <c r="I71" s="262"/>
      <c r="J71" s="262"/>
      <c r="K71" s="263">
        <v>-38</v>
      </c>
      <c r="L71" s="289">
        <f>IF(L69=J68,J70,IF(L69=J70,J68,0))</f>
        <v>0</v>
      </c>
      <c r="M71" s="265" t="str">
        <f>IF(M69=K68,K70,IF(M69=K70,K68,0))</f>
        <v>_</v>
      </c>
      <c r="N71" s="282"/>
      <c r="O71" s="282"/>
    </row>
    <row r="72" spans="1:15" ht="12.7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86" t="s">
        <v>64</v>
      </c>
      <c r="O72" s="286"/>
    </row>
  </sheetData>
  <sheetProtection sheet="1"/>
  <mergeCells count="13">
    <mergeCell ref="A1:O1"/>
    <mergeCell ref="A2:O2"/>
    <mergeCell ref="A3:O3"/>
    <mergeCell ref="N44:O44"/>
    <mergeCell ref="N52:O52"/>
    <mergeCell ref="N21:O21"/>
    <mergeCell ref="N32:O3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192" sqref="B192"/>
    </sheetView>
  </sheetViews>
  <sheetFormatPr defaultColWidth="9.00390625" defaultRowHeight="12.75"/>
  <cols>
    <col min="1" max="1" width="5.75390625" style="44" customWidth="1"/>
    <col min="2" max="2" width="41.875" style="44" customWidth="1"/>
    <col min="3" max="16384" width="9.125" style="44" customWidth="1"/>
  </cols>
  <sheetData>
    <row r="1" spans="1:10" ht="19.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.7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>
      <c r="A3" s="47">
        <v>42375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>
      <c r="A4" s="49"/>
      <c r="B4" s="49"/>
      <c r="C4" s="49"/>
      <c r="D4" s="49"/>
      <c r="E4" s="49"/>
      <c r="F4" s="49"/>
      <c r="G4" s="50"/>
      <c r="H4" s="50"/>
      <c r="I4" s="50"/>
      <c r="J4" s="50"/>
    </row>
    <row r="5" spans="1:10" ht="15.75">
      <c r="A5" s="51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51"/>
      <c r="B6" s="53" t="s">
        <v>22</v>
      </c>
      <c r="C6" s="54" t="s">
        <v>0</v>
      </c>
      <c r="D6" s="51" t="s">
        <v>23</v>
      </c>
      <c r="E6" s="51"/>
      <c r="F6" s="51"/>
      <c r="G6" s="51"/>
      <c r="H6" s="51"/>
      <c r="I6" s="51"/>
      <c r="J6" s="51"/>
    </row>
    <row r="7" spans="1:10" ht="18">
      <c r="A7" s="55">
        <v>100</v>
      </c>
      <c r="B7" s="56" t="s">
        <v>24</v>
      </c>
      <c r="C7" s="57">
        <v>1</v>
      </c>
      <c r="D7" s="58" t="str">
        <f>'40м1с'!M36</f>
        <v>Аббасов Рустамхон</v>
      </c>
      <c r="E7" s="51"/>
      <c r="F7" s="51"/>
      <c r="G7" s="51"/>
      <c r="H7" s="51"/>
      <c r="I7" s="51"/>
      <c r="J7" s="51"/>
    </row>
    <row r="8" spans="1:10" ht="18">
      <c r="A8" s="55">
        <v>4202</v>
      </c>
      <c r="B8" s="56" t="s">
        <v>25</v>
      </c>
      <c r="C8" s="57">
        <v>2</v>
      </c>
      <c r="D8" s="58" t="str">
        <f>'40м1с'!M56</f>
        <v>Дулесов Вадим</v>
      </c>
      <c r="E8" s="51"/>
      <c r="F8" s="51"/>
      <c r="G8" s="51"/>
      <c r="H8" s="51"/>
      <c r="I8" s="51"/>
      <c r="J8" s="51"/>
    </row>
    <row r="9" spans="1:10" ht="18">
      <c r="A9" s="55">
        <v>934</v>
      </c>
      <c r="B9" s="56" t="s">
        <v>26</v>
      </c>
      <c r="C9" s="57">
        <v>3</v>
      </c>
      <c r="D9" s="58" t="str">
        <f>'40м2с'!Q23</f>
        <v>Шакиров Ильяс</v>
      </c>
      <c r="E9" s="51"/>
      <c r="F9" s="51"/>
      <c r="G9" s="51"/>
      <c r="H9" s="51"/>
      <c r="I9" s="51"/>
      <c r="J9" s="51"/>
    </row>
    <row r="10" spans="1:10" ht="18">
      <c r="A10" s="55">
        <v>1655</v>
      </c>
      <c r="B10" s="56" t="s">
        <v>27</v>
      </c>
      <c r="C10" s="57">
        <v>4</v>
      </c>
      <c r="D10" s="58" t="str">
        <f>'40м2с'!Q33</f>
        <v>Нагаев Эдуард</v>
      </c>
      <c r="E10" s="51"/>
      <c r="F10" s="51"/>
      <c r="G10" s="51"/>
      <c r="H10" s="51"/>
      <c r="I10" s="51"/>
      <c r="J10" s="51"/>
    </row>
    <row r="11" spans="1:10" ht="18">
      <c r="A11" s="55">
        <v>5211</v>
      </c>
      <c r="B11" s="56" t="s">
        <v>28</v>
      </c>
      <c r="C11" s="57">
        <v>5</v>
      </c>
      <c r="D11" s="58" t="str">
        <f>'40м1с'!M63</f>
        <v>Яковлев Денис</v>
      </c>
      <c r="E11" s="51"/>
      <c r="F11" s="51"/>
      <c r="G11" s="51"/>
      <c r="H11" s="51"/>
      <c r="I11" s="51"/>
      <c r="J11" s="51"/>
    </row>
    <row r="12" spans="1:10" ht="18">
      <c r="A12" s="55">
        <v>14</v>
      </c>
      <c r="B12" s="56" t="s">
        <v>29</v>
      </c>
      <c r="C12" s="57">
        <v>6</v>
      </c>
      <c r="D12" s="58" t="str">
        <f>'40м1с'!M65</f>
        <v>Аксенов Андрей</v>
      </c>
      <c r="E12" s="51"/>
      <c r="F12" s="51"/>
      <c r="G12" s="51"/>
      <c r="H12" s="51"/>
      <c r="I12" s="51"/>
      <c r="J12" s="51"/>
    </row>
    <row r="13" spans="1:10" ht="18">
      <c r="A13" s="55">
        <v>1468</v>
      </c>
      <c r="B13" s="56" t="s">
        <v>30</v>
      </c>
      <c r="C13" s="57">
        <v>7</v>
      </c>
      <c r="D13" s="58" t="str">
        <f>'40м1с'!M68</f>
        <v>Маневич Сергей</v>
      </c>
      <c r="E13" s="51"/>
      <c r="F13" s="51"/>
      <c r="G13" s="51"/>
      <c r="H13" s="51"/>
      <c r="I13" s="51"/>
      <c r="J13" s="51"/>
    </row>
    <row r="14" spans="1:10" ht="18">
      <c r="A14" s="55">
        <v>12</v>
      </c>
      <c r="B14" s="56" t="s">
        <v>31</v>
      </c>
      <c r="C14" s="57">
        <v>8</v>
      </c>
      <c r="D14" s="58" t="str">
        <f>'40м1с'!M70</f>
        <v>Мызников Сергей</v>
      </c>
      <c r="E14" s="51"/>
      <c r="F14" s="51"/>
      <c r="G14" s="51"/>
      <c r="H14" s="51"/>
      <c r="I14" s="51"/>
      <c r="J14" s="51"/>
    </row>
    <row r="15" spans="1:10" ht="18">
      <c r="A15" s="55">
        <v>4520</v>
      </c>
      <c r="B15" s="56" t="s">
        <v>32</v>
      </c>
      <c r="C15" s="57">
        <v>9</v>
      </c>
      <c r="D15" s="58" t="str">
        <f>'40м1с'!G72</f>
        <v>Игнатенко Алексей</v>
      </c>
      <c r="E15" s="51"/>
      <c r="F15" s="51"/>
      <c r="G15" s="51"/>
      <c r="H15" s="51"/>
      <c r="I15" s="51"/>
      <c r="J15" s="51"/>
    </row>
    <row r="16" spans="1:10" ht="18">
      <c r="A16" s="55">
        <v>466</v>
      </c>
      <c r="B16" s="56" t="s">
        <v>33</v>
      </c>
      <c r="C16" s="57">
        <v>10</v>
      </c>
      <c r="D16" s="58" t="str">
        <f>'40м1с'!G75</f>
        <v>Барышев Сергей</v>
      </c>
      <c r="E16" s="51"/>
      <c r="F16" s="51"/>
      <c r="G16" s="51"/>
      <c r="H16" s="51"/>
      <c r="I16" s="51"/>
      <c r="J16" s="51"/>
    </row>
    <row r="17" spans="1:10" ht="18">
      <c r="A17" s="55">
        <v>3414</v>
      </c>
      <c r="B17" s="56" t="s">
        <v>34</v>
      </c>
      <c r="C17" s="57">
        <v>11</v>
      </c>
      <c r="D17" s="58" t="str">
        <f>'40м1с'!M73</f>
        <v>Салманов Сергей</v>
      </c>
      <c r="E17" s="51"/>
      <c r="F17" s="51"/>
      <c r="G17" s="51"/>
      <c r="H17" s="51"/>
      <c r="I17" s="51"/>
      <c r="J17" s="51"/>
    </row>
    <row r="18" spans="1:10" ht="18">
      <c r="A18" s="55">
        <v>3076</v>
      </c>
      <c r="B18" s="56" t="s">
        <v>35</v>
      </c>
      <c r="C18" s="57">
        <v>12</v>
      </c>
      <c r="D18" s="58" t="str">
        <f>'40м1с'!M75</f>
        <v>Зиновьев Александр</v>
      </c>
      <c r="E18" s="51"/>
      <c r="F18" s="51"/>
      <c r="G18" s="51"/>
      <c r="H18" s="51"/>
      <c r="I18" s="51"/>
      <c r="J18" s="51"/>
    </row>
    <row r="19" spans="1:10" ht="18">
      <c r="A19" s="55">
        <v>437</v>
      </c>
      <c r="B19" s="56" t="s">
        <v>36</v>
      </c>
      <c r="C19" s="57">
        <v>13</v>
      </c>
      <c r="D19" s="58" t="str">
        <f>'40м2с'!Q41</f>
        <v>Якупов Динар</v>
      </c>
      <c r="E19" s="51"/>
      <c r="F19" s="51"/>
      <c r="G19" s="51"/>
      <c r="H19" s="51"/>
      <c r="I19" s="51"/>
      <c r="J19" s="51"/>
    </row>
    <row r="20" spans="1:10" ht="18">
      <c r="A20" s="55">
        <v>2539</v>
      </c>
      <c r="B20" s="56" t="s">
        <v>37</v>
      </c>
      <c r="C20" s="57">
        <v>14</v>
      </c>
      <c r="D20" s="58" t="str">
        <f>'40м2с'!Q45</f>
        <v>Файзуллин Марат</v>
      </c>
      <c r="E20" s="51"/>
      <c r="F20" s="51"/>
      <c r="G20" s="51"/>
      <c r="H20" s="51"/>
      <c r="I20" s="51"/>
      <c r="J20" s="51"/>
    </row>
    <row r="21" spans="1:10" ht="18">
      <c r="A21" s="55">
        <v>3305</v>
      </c>
      <c r="B21" s="56" t="s">
        <v>38</v>
      </c>
      <c r="C21" s="57">
        <v>15</v>
      </c>
      <c r="D21" s="58" t="str">
        <f>'40м2с'!Q47</f>
        <v>Вежнин Валерий</v>
      </c>
      <c r="E21" s="51"/>
      <c r="F21" s="51"/>
      <c r="G21" s="51"/>
      <c r="H21" s="51"/>
      <c r="I21" s="51"/>
      <c r="J21" s="51"/>
    </row>
    <row r="22" spans="1:10" ht="18">
      <c r="A22" s="55">
        <v>3085</v>
      </c>
      <c r="B22" s="56" t="s">
        <v>39</v>
      </c>
      <c r="C22" s="57">
        <v>16</v>
      </c>
      <c r="D22" s="58" t="str">
        <f>'40м2с'!Q49</f>
        <v>Семенов Юрий</v>
      </c>
      <c r="E22" s="51"/>
      <c r="F22" s="51"/>
      <c r="G22" s="51"/>
      <c r="H22" s="51"/>
      <c r="I22" s="51"/>
      <c r="J22" s="51"/>
    </row>
    <row r="23" spans="1:10" ht="18">
      <c r="A23" s="55">
        <v>5750</v>
      </c>
      <c r="B23" s="56" t="s">
        <v>40</v>
      </c>
      <c r="C23" s="57">
        <v>17</v>
      </c>
      <c r="D23" s="58" t="str">
        <f>'40м2с'!I45</f>
        <v>Хаматшин Евгений</v>
      </c>
      <c r="E23" s="51"/>
      <c r="F23" s="51"/>
      <c r="G23" s="51"/>
      <c r="H23" s="51"/>
      <c r="I23" s="51"/>
      <c r="J23" s="51"/>
    </row>
    <row r="24" spans="1:10" ht="18">
      <c r="A24" s="55">
        <v>4477</v>
      </c>
      <c r="B24" s="56" t="s">
        <v>41</v>
      </c>
      <c r="C24" s="57">
        <v>18</v>
      </c>
      <c r="D24" s="58" t="str">
        <f>'40м2с'!I51</f>
        <v>Валиев Ильфат</v>
      </c>
      <c r="E24" s="51"/>
      <c r="F24" s="51"/>
      <c r="G24" s="51"/>
      <c r="H24" s="51"/>
      <c r="I24" s="51"/>
      <c r="J24" s="51"/>
    </row>
    <row r="25" spans="1:10" ht="18">
      <c r="A25" s="55">
        <v>5747</v>
      </c>
      <c r="B25" s="56" t="s">
        <v>42</v>
      </c>
      <c r="C25" s="57">
        <v>19</v>
      </c>
      <c r="D25" s="58" t="str">
        <f>'40м2с'!I54</f>
        <v>Шамратов Владимир</v>
      </c>
      <c r="E25" s="51"/>
      <c r="F25" s="51"/>
      <c r="G25" s="51"/>
      <c r="H25" s="51"/>
      <c r="I25" s="51"/>
      <c r="J25" s="51"/>
    </row>
    <row r="26" spans="1:10" ht="18">
      <c r="A26" s="55">
        <v>382</v>
      </c>
      <c r="B26" s="56" t="s">
        <v>43</v>
      </c>
      <c r="C26" s="57">
        <v>20</v>
      </c>
      <c r="D26" s="58" t="str">
        <f>'40м2с'!I56</f>
        <v>Водопьянов Андрей</v>
      </c>
      <c r="E26" s="51"/>
      <c r="F26" s="51"/>
      <c r="G26" s="51"/>
      <c r="H26" s="51"/>
      <c r="I26" s="51"/>
      <c r="J26" s="51"/>
    </row>
    <row r="27" spans="1:10" ht="18">
      <c r="A27" s="55">
        <v>3086</v>
      </c>
      <c r="B27" s="56" t="s">
        <v>44</v>
      </c>
      <c r="C27" s="57">
        <v>21</v>
      </c>
      <c r="D27" s="58" t="str">
        <f>'40м2с'!Q54</f>
        <v>Кулаков Георгий</v>
      </c>
      <c r="E27" s="51"/>
      <c r="F27" s="51"/>
      <c r="G27" s="51"/>
      <c r="H27" s="51"/>
      <c r="I27" s="51"/>
      <c r="J27" s="51"/>
    </row>
    <row r="28" spans="1:10" ht="18">
      <c r="A28" s="55">
        <v>6137</v>
      </c>
      <c r="B28" s="56" t="s">
        <v>45</v>
      </c>
      <c r="C28" s="57">
        <v>22</v>
      </c>
      <c r="D28" s="58" t="str">
        <f>'40м2с'!Q58</f>
        <v>Молодцов Вадим</v>
      </c>
      <c r="E28" s="51"/>
      <c r="F28" s="51"/>
      <c r="G28" s="51"/>
      <c r="H28" s="51"/>
      <c r="I28" s="51"/>
      <c r="J28" s="51"/>
    </row>
    <row r="29" spans="1:10" ht="18">
      <c r="A29" s="55">
        <v>6138</v>
      </c>
      <c r="B29" s="56" t="s">
        <v>46</v>
      </c>
      <c r="C29" s="57">
        <v>23</v>
      </c>
      <c r="D29" s="58" t="str">
        <f>'40м2с'!Q60</f>
        <v>Шарафиев Ильдар</v>
      </c>
      <c r="E29" s="51"/>
      <c r="F29" s="51"/>
      <c r="G29" s="51"/>
      <c r="H29" s="51"/>
      <c r="I29" s="51"/>
      <c r="J29" s="51"/>
    </row>
    <row r="30" spans="1:10" ht="18">
      <c r="A30" s="55"/>
      <c r="B30" s="56" t="s">
        <v>47</v>
      </c>
      <c r="C30" s="57">
        <v>24</v>
      </c>
      <c r="D30" s="58">
        <f>'40м2с'!Q62</f>
        <v>0</v>
      </c>
      <c r="E30" s="51"/>
      <c r="F30" s="51"/>
      <c r="G30" s="51"/>
      <c r="H30" s="51"/>
      <c r="I30" s="51"/>
      <c r="J30" s="51"/>
    </row>
    <row r="31" spans="1:10" ht="18">
      <c r="A31" s="55"/>
      <c r="B31" s="56" t="s">
        <v>47</v>
      </c>
      <c r="C31" s="57">
        <v>25</v>
      </c>
      <c r="D31" s="58">
        <f>'40м2с'!I64</f>
        <v>0</v>
      </c>
      <c r="E31" s="51"/>
      <c r="F31" s="51"/>
      <c r="G31" s="51"/>
      <c r="H31" s="51"/>
      <c r="I31" s="51"/>
      <c r="J31" s="51"/>
    </row>
    <row r="32" spans="1:10" ht="18">
      <c r="A32" s="55"/>
      <c r="B32" s="56" t="s">
        <v>47</v>
      </c>
      <c r="C32" s="57">
        <v>26</v>
      </c>
      <c r="D32" s="58">
        <f>'40м2с'!I70</f>
        <v>0</v>
      </c>
      <c r="E32" s="51"/>
      <c r="F32" s="51"/>
      <c r="G32" s="51"/>
      <c r="H32" s="51"/>
      <c r="I32" s="51"/>
      <c r="J32" s="51"/>
    </row>
    <row r="33" spans="1:10" ht="18">
      <c r="A33" s="55"/>
      <c r="B33" s="56" t="s">
        <v>47</v>
      </c>
      <c r="C33" s="57">
        <v>27</v>
      </c>
      <c r="D33" s="58">
        <f>'40м2с'!I73</f>
        <v>0</v>
      </c>
      <c r="E33" s="51"/>
      <c r="F33" s="51"/>
      <c r="G33" s="51"/>
      <c r="H33" s="51"/>
      <c r="I33" s="51"/>
      <c r="J33" s="51"/>
    </row>
    <row r="34" spans="1:10" ht="18">
      <c r="A34" s="55"/>
      <c r="B34" s="56" t="s">
        <v>47</v>
      </c>
      <c r="C34" s="57">
        <v>28</v>
      </c>
      <c r="D34" s="58">
        <f>'40м2с'!I75</f>
        <v>0</v>
      </c>
      <c r="E34" s="51"/>
      <c r="F34" s="51"/>
      <c r="G34" s="51"/>
      <c r="H34" s="51"/>
      <c r="I34" s="51"/>
      <c r="J34" s="51"/>
    </row>
    <row r="35" spans="1:10" ht="18">
      <c r="A35" s="55"/>
      <c r="B35" s="56" t="s">
        <v>47</v>
      </c>
      <c r="C35" s="57">
        <v>29</v>
      </c>
      <c r="D35" s="58">
        <f>'40м2с'!Q67</f>
        <v>0</v>
      </c>
      <c r="E35" s="51"/>
      <c r="F35" s="51"/>
      <c r="G35" s="51"/>
      <c r="H35" s="51"/>
      <c r="I35" s="51"/>
      <c r="J35" s="51"/>
    </row>
    <row r="36" spans="1:10" ht="18">
      <c r="A36" s="55"/>
      <c r="B36" s="56" t="s">
        <v>47</v>
      </c>
      <c r="C36" s="57">
        <v>30</v>
      </c>
      <c r="D36" s="58">
        <f>'40м2с'!Q71</f>
        <v>0</v>
      </c>
      <c r="E36" s="51"/>
      <c r="F36" s="51"/>
      <c r="G36" s="51"/>
      <c r="H36" s="51"/>
      <c r="I36" s="51"/>
      <c r="J36" s="51"/>
    </row>
    <row r="37" spans="1:10" ht="18">
      <c r="A37" s="55"/>
      <c r="B37" s="56" t="s">
        <v>47</v>
      </c>
      <c r="C37" s="57">
        <v>31</v>
      </c>
      <c r="D37" s="58">
        <f>'40м2с'!Q73</f>
        <v>0</v>
      </c>
      <c r="E37" s="51"/>
      <c r="F37" s="51"/>
      <c r="G37" s="51"/>
      <c r="H37" s="51"/>
      <c r="I37" s="51"/>
      <c r="J37" s="51"/>
    </row>
    <row r="38" spans="1:10" ht="18">
      <c r="A38" s="55"/>
      <c r="B38" s="56" t="s">
        <v>47</v>
      </c>
      <c r="C38" s="57">
        <v>32</v>
      </c>
      <c r="D38" s="58" t="str">
        <f>'40м2с'!Q75</f>
        <v>_</v>
      </c>
      <c r="E38" s="51"/>
      <c r="F38" s="51"/>
      <c r="G38" s="51"/>
      <c r="H38" s="51"/>
      <c r="I38" s="51"/>
      <c r="J38" s="51"/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192" sqref="B192"/>
    </sheetView>
  </sheetViews>
  <sheetFormatPr defaultColWidth="9.00390625" defaultRowHeight="12.75"/>
  <cols>
    <col min="1" max="1" width="4.375" style="60" customWidth="1"/>
    <col min="2" max="2" width="3.75390625" style="60" customWidth="1"/>
    <col min="3" max="3" width="17.75390625" style="60" customWidth="1"/>
    <col min="4" max="4" width="3.75390625" style="60" customWidth="1"/>
    <col min="5" max="5" width="12.75390625" style="60" customWidth="1"/>
    <col min="6" max="6" width="3.75390625" style="60" customWidth="1"/>
    <col min="7" max="7" width="12.75390625" style="60" customWidth="1"/>
    <col min="8" max="8" width="3.75390625" style="60" customWidth="1"/>
    <col min="9" max="9" width="12.75390625" style="60" customWidth="1"/>
    <col min="10" max="10" width="3.75390625" style="60" customWidth="1"/>
    <col min="11" max="11" width="14.75390625" style="60" customWidth="1"/>
    <col min="12" max="12" width="3.75390625" style="60" customWidth="1"/>
    <col min="13" max="13" width="18.00390625" style="60" customWidth="1"/>
    <col min="14" max="16384" width="9.125" style="60" customWidth="1"/>
  </cols>
  <sheetData>
    <row r="1" spans="1:13" ht="15.75">
      <c r="A1" s="59" t="str">
        <f>Сп40м!A1</f>
        <v>Открытый Чемпионат ветеранов настольного тенниса РБ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>
      <c r="A2" s="59" t="str">
        <f>Сп40м!A2</f>
        <v>Мужчины 40-49 лет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>
      <c r="A3" s="61">
        <f>Сп40м!A3</f>
        <v>42375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5" ht="10.5" customHeight="1">
      <c r="A5" s="63">
        <v>1</v>
      </c>
      <c r="B5" s="64">
        <f>Сп40м!A7</f>
        <v>100</v>
      </c>
      <c r="C5" s="65" t="str">
        <f>Сп40м!B7</f>
        <v>Аббасов Рустамхон</v>
      </c>
      <c r="D5" s="66"/>
      <c r="E5" s="62"/>
      <c r="F5" s="62"/>
      <c r="G5" s="62"/>
      <c r="H5" s="62"/>
      <c r="I5" s="62"/>
      <c r="J5" s="62"/>
      <c r="K5" s="62"/>
      <c r="L5" s="62"/>
      <c r="M5" s="62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10.5" customHeight="1">
      <c r="A6" s="63"/>
      <c r="B6" s="68"/>
      <c r="C6" s="69">
        <v>1</v>
      </c>
      <c r="D6" s="70">
        <v>100</v>
      </c>
      <c r="E6" s="71" t="s">
        <v>24</v>
      </c>
      <c r="F6" s="72"/>
      <c r="G6" s="62"/>
      <c r="H6" s="73"/>
      <c r="I6" s="62"/>
      <c r="J6" s="73"/>
      <c r="K6" s="62"/>
      <c r="L6" s="73"/>
      <c r="M6" s="62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0.5" customHeight="1">
      <c r="A7" s="63">
        <v>32</v>
      </c>
      <c r="B7" s="64">
        <f>Сп40м!A38</f>
        <v>0</v>
      </c>
      <c r="C7" s="74" t="str">
        <f>Сп40м!B38</f>
        <v>_</v>
      </c>
      <c r="D7" s="75"/>
      <c r="E7" s="76"/>
      <c r="F7" s="72"/>
      <c r="G7" s="62"/>
      <c r="H7" s="73"/>
      <c r="I7" s="62"/>
      <c r="J7" s="73"/>
      <c r="K7" s="62"/>
      <c r="L7" s="73"/>
      <c r="M7" s="62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0.5" customHeight="1">
      <c r="A8" s="63"/>
      <c r="B8" s="68"/>
      <c r="C8" s="62"/>
      <c r="D8" s="73"/>
      <c r="E8" s="69">
        <v>17</v>
      </c>
      <c r="F8" s="70">
        <v>100</v>
      </c>
      <c r="G8" s="71" t="s">
        <v>24</v>
      </c>
      <c r="H8" s="72"/>
      <c r="I8" s="62"/>
      <c r="J8" s="73"/>
      <c r="K8" s="62"/>
      <c r="L8" s="73"/>
      <c r="M8" s="62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0.5" customHeight="1">
      <c r="A9" s="63">
        <v>17</v>
      </c>
      <c r="B9" s="64">
        <f>Сп40м!A23</f>
        <v>5750</v>
      </c>
      <c r="C9" s="65" t="str">
        <f>Сп40м!B23</f>
        <v>Шамратов Владимир</v>
      </c>
      <c r="D9" s="77"/>
      <c r="E9" s="69"/>
      <c r="F9" s="78"/>
      <c r="G9" s="76"/>
      <c r="H9" s="72"/>
      <c r="I9" s="62"/>
      <c r="J9" s="73"/>
      <c r="K9" s="62"/>
      <c r="L9" s="73"/>
      <c r="M9" s="62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10.5" customHeight="1">
      <c r="A10" s="63"/>
      <c r="B10" s="68"/>
      <c r="C10" s="69">
        <v>2</v>
      </c>
      <c r="D10" s="70">
        <v>3085</v>
      </c>
      <c r="E10" s="79" t="s">
        <v>39</v>
      </c>
      <c r="F10" s="80"/>
      <c r="G10" s="76"/>
      <c r="H10" s="72"/>
      <c r="I10" s="62"/>
      <c r="J10" s="73"/>
      <c r="K10" s="62"/>
      <c r="L10" s="73"/>
      <c r="M10" s="62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10.5" customHeight="1">
      <c r="A11" s="63">
        <v>16</v>
      </c>
      <c r="B11" s="64">
        <f>Сп40м!A22</f>
        <v>3085</v>
      </c>
      <c r="C11" s="74" t="str">
        <f>Сп40м!B22</f>
        <v>Салманов Сергей</v>
      </c>
      <c r="D11" s="75"/>
      <c r="E11" s="63"/>
      <c r="F11" s="81"/>
      <c r="G11" s="76"/>
      <c r="H11" s="72"/>
      <c r="I11" s="62"/>
      <c r="J11" s="73"/>
      <c r="K11" s="62"/>
      <c r="L11" s="73"/>
      <c r="M11" s="62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0.5" customHeight="1">
      <c r="A12" s="63"/>
      <c r="B12" s="68"/>
      <c r="C12" s="62"/>
      <c r="D12" s="73"/>
      <c r="E12" s="63"/>
      <c r="F12" s="81"/>
      <c r="G12" s="69">
        <v>25</v>
      </c>
      <c r="H12" s="70">
        <v>100</v>
      </c>
      <c r="I12" s="71" t="s">
        <v>24</v>
      </c>
      <c r="J12" s="72"/>
      <c r="K12" s="62"/>
      <c r="L12" s="73"/>
      <c r="M12" s="73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2" customHeight="1">
      <c r="A13" s="63">
        <v>9</v>
      </c>
      <c r="B13" s="64">
        <f>Сп40м!A15</f>
        <v>4520</v>
      </c>
      <c r="C13" s="65" t="str">
        <f>Сп40м!B15</f>
        <v>Мызников Сергей</v>
      </c>
      <c r="D13" s="77"/>
      <c r="E13" s="63"/>
      <c r="F13" s="81"/>
      <c r="G13" s="69"/>
      <c r="H13" s="78"/>
      <c r="I13" s="76"/>
      <c r="J13" s="72"/>
      <c r="K13" s="62"/>
      <c r="L13" s="73"/>
      <c r="M13" s="73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2" customHeight="1">
      <c r="A14" s="63"/>
      <c r="B14" s="68"/>
      <c r="C14" s="69">
        <v>3</v>
      </c>
      <c r="D14" s="70">
        <v>4520</v>
      </c>
      <c r="E14" s="82" t="s">
        <v>32</v>
      </c>
      <c r="F14" s="83"/>
      <c r="G14" s="69"/>
      <c r="H14" s="80"/>
      <c r="I14" s="76"/>
      <c r="J14" s="72"/>
      <c r="K14" s="62"/>
      <c r="L14" s="73"/>
      <c r="M14" s="73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2" customHeight="1">
      <c r="A15" s="63">
        <v>24</v>
      </c>
      <c r="B15" s="64">
        <f>Сп40м!A30</f>
        <v>0</v>
      </c>
      <c r="C15" s="74" t="str">
        <f>Сп40м!B30</f>
        <v>_</v>
      </c>
      <c r="D15" s="75"/>
      <c r="E15" s="69"/>
      <c r="F15" s="72"/>
      <c r="G15" s="69"/>
      <c r="H15" s="80"/>
      <c r="I15" s="76"/>
      <c r="J15" s="72"/>
      <c r="K15" s="62"/>
      <c r="L15" s="73"/>
      <c r="M15" s="73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2" customHeight="1">
      <c r="A16" s="63"/>
      <c r="B16" s="68"/>
      <c r="C16" s="62"/>
      <c r="D16" s="73"/>
      <c r="E16" s="69">
        <v>18</v>
      </c>
      <c r="F16" s="70">
        <v>4520</v>
      </c>
      <c r="G16" s="79" t="s">
        <v>32</v>
      </c>
      <c r="H16" s="80"/>
      <c r="I16" s="76"/>
      <c r="J16" s="72"/>
      <c r="K16" s="62"/>
      <c r="L16" s="73"/>
      <c r="M16" s="73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2" customHeight="1">
      <c r="A17" s="63">
        <v>25</v>
      </c>
      <c r="B17" s="64">
        <f>Сп40м!A31</f>
        <v>0</v>
      </c>
      <c r="C17" s="65" t="str">
        <f>Сп40м!B31</f>
        <v>_</v>
      </c>
      <c r="D17" s="77"/>
      <c r="E17" s="69"/>
      <c r="F17" s="78"/>
      <c r="G17" s="63"/>
      <c r="H17" s="81"/>
      <c r="I17" s="76"/>
      <c r="J17" s="72"/>
      <c r="K17" s="62"/>
      <c r="L17" s="73"/>
      <c r="M17" s="73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2" customHeight="1">
      <c r="A18" s="63"/>
      <c r="B18" s="68"/>
      <c r="C18" s="69">
        <v>4</v>
      </c>
      <c r="D18" s="70">
        <v>12</v>
      </c>
      <c r="E18" s="79" t="s">
        <v>31</v>
      </c>
      <c r="F18" s="80"/>
      <c r="G18" s="63"/>
      <c r="H18" s="81"/>
      <c r="I18" s="76"/>
      <c r="J18" s="72"/>
      <c r="K18" s="62"/>
      <c r="L18" s="73"/>
      <c r="M18" s="62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2" customHeight="1">
      <c r="A19" s="63">
        <v>8</v>
      </c>
      <c r="B19" s="64">
        <f>Сп40м!A14</f>
        <v>12</v>
      </c>
      <c r="C19" s="74" t="str">
        <f>Сп40м!B14</f>
        <v>Якупов Динар</v>
      </c>
      <c r="D19" s="75"/>
      <c r="E19" s="63"/>
      <c r="F19" s="81"/>
      <c r="G19" s="63"/>
      <c r="H19" s="81"/>
      <c r="I19" s="76"/>
      <c r="J19" s="72"/>
      <c r="K19" s="62"/>
      <c r="L19" s="73"/>
      <c r="M19" s="62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2" customHeight="1">
      <c r="A20" s="63"/>
      <c r="B20" s="68"/>
      <c r="C20" s="62"/>
      <c r="D20" s="73"/>
      <c r="E20" s="63"/>
      <c r="F20" s="81"/>
      <c r="G20" s="63"/>
      <c r="H20" s="81"/>
      <c r="I20" s="69">
        <v>29</v>
      </c>
      <c r="J20" s="70">
        <v>100</v>
      </c>
      <c r="K20" s="71" t="s">
        <v>24</v>
      </c>
      <c r="L20" s="72"/>
      <c r="M20" s="62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2" customHeight="1">
      <c r="A21" s="63">
        <v>5</v>
      </c>
      <c r="B21" s="64">
        <f>Сп40м!A11</f>
        <v>5211</v>
      </c>
      <c r="C21" s="65" t="str">
        <f>Сп40м!B11</f>
        <v>Вежнин Валерий</v>
      </c>
      <c r="D21" s="77"/>
      <c r="E21" s="63"/>
      <c r="F21" s="81"/>
      <c r="G21" s="63"/>
      <c r="H21" s="81"/>
      <c r="I21" s="76"/>
      <c r="J21" s="84"/>
      <c r="K21" s="76"/>
      <c r="L21" s="72"/>
      <c r="M21" s="62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12" customHeight="1">
      <c r="A22" s="63"/>
      <c r="B22" s="68"/>
      <c r="C22" s="69">
        <v>5</v>
      </c>
      <c r="D22" s="70">
        <v>5211</v>
      </c>
      <c r="E22" s="82" t="s">
        <v>28</v>
      </c>
      <c r="F22" s="83"/>
      <c r="G22" s="63"/>
      <c r="H22" s="81"/>
      <c r="I22" s="76"/>
      <c r="J22" s="85"/>
      <c r="K22" s="76"/>
      <c r="L22" s="72"/>
      <c r="M22" s="62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12" customHeight="1">
      <c r="A23" s="63">
        <v>28</v>
      </c>
      <c r="B23" s="64">
        <f>Сп40м!A34</f>
        <v>0</v>
      </c>
      <c r="C23" s="74" t="str">
        <f>Сп40м!B34</f>
        <v>_</v>
      </c>
      <c r="D23" s="75"/>
      <c r="E23" s="69"/>
      <c r="F23" s="72"/>
      <c r="G23" s="63"/>
      <c r="H23" s="81"/>
      <c r="I23" s="76"/>
      <c r="J23" s="85"/>
      <c r="K23" s="76"/>
      <c r="L23" s="72"/>
      <c r="M23" s="62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12" customHeight="1">
      <c r="A24" s="63"/>
      <c r="B24" s="68"/>
      <c r="C24" s="62"/>
      <c r="D24" s="73"/>
      <c r="E24" s="69">
        <v>19</v>
      </c>
      <c r="F24" s="70">
        <v>3086</v>
      </c>
      <c r="G24" s="82" t="s">
        <v>44</v>
      </c>
      <c r="H24" s="83"/>
      <c r="I24" s="76"/>
      <c r="J24" s="85"/>
      <c r="K24" s="76"/>
      <c r="L24" s="72"/>
      <c r="M24" s="62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12" customHeight="1">
      <c r="A25" s="63">
        <v>21</v>
      </c>
      <c r="B25" s="64">
        <f>Сп40м!A27</f>
        <v>3086</v>
      </c>
      <c r="C25" s="65" t="str">
        <f>Сп40м!B27</f>
        <v>Шакиров Ильяс</v>
      </c>
      <c r="D25" s="77"/>
      <c r="E25" s="69"/>
      <c r="F25" s="78"/>
      <c r="G25" s="69"/>
      <c r="H25" s="72"/>
      <c r="I25" s="76"/>
      <c r="J25" s="85"/>
      <c r="K25" s="76"/>
      <c r="L25" s="72"/>
      <c r="M25" s="62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2" customHeight="1">
      <c r="A26" s="63"/>
      <c r="B26" s="68"/>
      <c r="C26" s="69">
        <v>6</v>
      </c>
      <c r="D26" s="70">
        <v>3086</v>
      </c>
      <c r="E26" s="79" t="s">
        <v>44</v>
      </c>
      <c r="F26" s="80"/>
      <c r="G26" s="69"/>
      <c r="H26" s="72"/>
      <c r="I26" s="76"/>
      <c r="J26" s="85"/>
      <c r="K26" s="76"/>
      <c r="L26" s="72"/>
      <c r="M26" s="62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12" customHeight="1">
      <c r="A27" s="63">
        <v>12</v>
      </c>
      <c r="B27" s="64">
        <f>Сп40м!A18</f>
        <v>3076</v>
      </c>
      <c r="C27" s="74" t="str">
        <f>Сп40м!B18</f>
        <v>Игнатенко Алексей</v>
      </c>
      <c r="D27" s="75"/>
      <c r="E27" s="63"/>
      <c r="F27" s="81"/>
      <c r="G27" s="69"/>
      <c r="H27" s="72"/>
      <c r="I27" s="76"/>
      <c r="J27" s="85"/>
      <c r="K27" s="76"/>
      <c r="L27" s="72"/>
      <c r="M27" s="62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12" customHeight="1">
      <c r="A28" s="63"/>
      <c r="B28" s="68"/>
      <c r="C28" s="62"/>
      <c r="D28" s="73"/>
      <c r="E28" s="63"/>
      <c r="F28" s="81"/>
      <c r="G28" s="69">
        <v>26</v>
      </c>
      <c r="H28" s="70">
        <v>382</v>
      </c>
      <c r="I28" s="86" t="s">
        <v>43</v>
      </c>
      <c r="J28" s="85"/>
      <c r="K28" s="76"/>
      <c r="L28" s="72"/>
      <c r="M28" s="62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12" customHeight="1">
      <c r="A29" s="63">
        <v>13</v>
      </c>
      <c r="B29" s="64">
        <f>Сп40м!A19</f>
        <v>437</v>
      </c>
      <c r="C29" s="65" t="str">
        <f>Сп40м!B19</f>
        <v>Файзуллин Марат</v>
      </c>
      <c r="D29" s="77"/>
      <c r="E29" s="63"/>
      <c r="F29" s="81"/>
      <c r="G29" s="69"/>
      <c r="H29" s="78"/>
      <c r="I29" s="62"/>
      <c r="J29" s="73"/>
      <c r="K29" s="76"/>
      <c r="L29" s="72"/>
      <c r="M29" s="62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12" customHeight="1">
      <c r="A30" s="63"/>
      <c r="B30" s="68"/>
      <c r="C30" s="69">
        <v>7</v>
      </c>
      <c r="D30" s="70">
        <v>382</v>
      </c>
      <c r="E30" s="82" t="s">
        <v>43</v>
      </c>
      <c r="F30" s="83"/>
      <c r="G30" s="69"/>
      <c r="H30" s="80"/>
      <c r="I30" s="62"/>
      <c r="J30" s="73"/>
      <c r="K30" s="76"/>
      <c r="L30" s="72"/>
      <c r="M30" s="62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2" customHeight="1">
      <c r="A31" s="63">
        <v>20</v>
      </c>
      <c r="B31" s="64">
        <f>Сп40м!A26</f>
        <v>382</v>
      </c>
      <c r="C31" s="74" t="str">
        <f>Сп40м!B26</f>
        <v>Нагаев Эдуард</v>
      </c>
      <c r="D31" s="75"/>
      <c r="E31" s="69"/>
      <c r="F31" s="72"/>
      <c r="G31" s="69"/>
      <c r="H31" s="80"/>
      <c r="I31" s="62"/>
      <c r="J31" s="73"/>
      <c r="K31" s="76"/>
      <c r="L31" s="72"/>
      <c r="M31" s="62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5" ht="12" customHeight="1">
      <c r="A32" s="63"/>
      <c r="B32" s="68"/>
      <c r="C32" s="62"/>
      <c r="D32" s="73"/>
      <c r="E32" s="69">
        <v>20</v>
      </c>
      <c r="F32" s="70">
        <v>382</v>
      </c>
      <c r="G32" s="79" t="s">
        <v>43</v>
      </c>
      <c r="H32" s="80"/>
      <c r="I32" s="62"/>
      <c r="J32" s="73"/>
      <c r="K32" s="76"/>
      <c r="L32" s="72"/>
      <c r="M32" s="62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1:25" ht="12" customHeight="1">
      <c r="A33" s="63">
        <v>29</v>
      </c>
      <c r="B33" s="64">
        <f>Сп40м!A35</f>
        <v>0</v>
      </c>
      <c r="C33" s="65" t="str">
        <f>Сп40м!B35</f>
        <v>_</v>
      </c>
      <c r="D33" s="77"/>
      <c r="E33" s="69"/>
      <c r="F33" s="78"/>
      <c r="G33" s="63"/>
      <c r="H33" s="81"/>
      <c r="I33" s="62"/>
      <c r="J33" s="73"/>
      <c r="K33" s="76"/>
      <c r="L33" s="72"/>
      <c r="M33" s="62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2" customHeight="1">
      <c r="A34" s="63"/>
      <c r="B34" s="68"/>
      <c r="C34" s="69">
        <v>8</v>
      </c>
      <c r="D34" s="70">
        <v>1655</v>
      </c>
      <c r="E34" s="79" t="s">
        <v>27</v>
      </c>
      <c r="F34" s="80"/>
      <c r="G34" s="63"/>
      <c r="H34" s="81"/>
      <c r="I34" s="62"/>
      <c r="J34" s="73"/>
      <c r="K34" s="76"/>
      <c r="L34" s="72"/>
      <c r="M34" s="62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12" customHeight="1">
      <c r="A35" s="63">
        <v>4</v>
      </c>
      <c r="B35" s="64">
        <f>Сп40м!A10</f>
        <v>1655</v>
      </c>
      <c r="C35" s="74" t="str">
        <f>Сп40м!B10</f>
        <v>Барышев Сергей</v>
      </c>
      <c r="D35" s="75"/>
      <c r="E35" s="63"/>
      <c r="F35" s="81"/>
      <c r="G35" s="63"/>
      <c r="H35" s="81"/>
      <c r="I35" s="62"/>
      <c r="J35" s="73"/>
      <c r="K35" s="76"/>
      <c r="L35" s="72"/>
      <c r="M35" s="62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12" customHeight="1">
      <c r="A36" s="63"/>
      <c r="B36" s="68"/>
      <c r="C36" s="62"/>
      <c r="D36" s="73"/>
      <c r="E36" s="63"/>
      <c r="F36" s="81"/>
      <c r="G36" s="63"/>
      <c r="H36" s="81"/>
      <c r="I36" s="62"/>
      <c r="J36" s="73"/>
      <c r="K36" s="69">
        <v>31</v>
      </c>
      <c r="L36" s="87">
        <v>100</v>
      </c>
      <c r="M36" s="71" t="s">
        <v>24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12" customHeight="1">
      <c r="A37" s="63">
        <v>3</v>
      </c>
      <c r="B37" s="64">
        <f>Сп40м!A9</f>
        <v>934</v>
      </c>
      <c r="C37" s="65" t="str">
        <f>Сп40м!B9</f>
        <v>Дулесов Вадим</v>
      </c>
      <c r="D37" s="77"/>
      <c r="E37" s="63"/>
      <c r="F37" s="81"/>
      <c r="G37" s="63"/>
      <c r="H37" s="81"/>
      <c r="I37" s="62"/>
      <c r="J37" s="73"/>
      <c r="K37" s="76"/>
      <c r="L37" s="72"/>
      <c r="M37" s="88" t="s">
        <v>48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2" customHeight="1">
      <c r="A38" s="63"/>
      <c r="B38" s="68"/>
      <c r="C38" s="69">
        <v>9</v>
      </c>
      <c r="D38" s="70">
        <v>934</v>
      </c>
      <c r="E38" s="82" t="s">
        <v>26</v>
      </c>
      <c r="F38" s="83"/>
      <c r="G38" s="63"/>
      <c r="H38" s="81"/>
      <c r="I38" s="62"/>
      <c r="J38" s="73"/>
      <c r="K38" s="76"/>
      <c r="L38" s="72"/>
      <c r="M38" s="62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2" customHeight="1">
      <c r="A39" s="63">
        <v>30</v>
      </c>
      <c r="B39" s="64">
        <f>Сп40м!A36</f>
        <v>0</v>
      </c>
      <c r="C39" s="74" t="str">
        <f>Сп40м!B36</f>
        <v>_</v>
      </c>
      <c r="D39" s="75"/>
      <c r="E39" s="69"/>
      <c r="F39" s="72"/>
      <c r="G39" s="63"/>
      <c r="H39" s="81"/>
      <c r="I39" s="62"/>
      <c r="J39" s="73"/>
      <c r="K39" s="76"/>
      <c r="L39" s="72"/>
      <c r="M39" s="62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2" customHeight="1">
      <c r="A40" s="63"/>
      <c r="B40" s="68"/>
      <c r="C40" s="62"/>
      <c r="D40" s="73"/>
      <c r="E40" s="69">
        <v>21</v>
      </c>
      <c r="F40" s="70">
        <v>934</v>
      </c>
      <c r="G40" s="82" t="s">
        <v>26</v>
      </c>
      <c r="H40" s="83"/>
      <c r="I40" s="62"/>
      <c r="J40" s="73"/>
      <c r="K40" s="76"/>
      <c r="L40" s="72"/>
      <c r="M40" s="62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12" customHeight="1">
      <c r="A41" s="63">
        <v>19</v>
      </c>
      <c r="B41" s="64">
        <f>Сп40м!A25</f>
        <v>5747</v>
      </c>
      <c r="C41" s="65" t="str">
        <f>Сп40м!B25</f>
        <v>Шарафиев Ильдар</v>
      </c>
      <c r="D41" s="77"/>
      <c r="E41" s="69"/>
      <c r="F41" s="78"/>
      <c r="G41" s="69"/>
      <c r="H41" s="72"/>
      <c r="I41" s="62"/>
      <c r="J41" s="73"/>
      <c r="K41" s="76"/>
      <c r="L41" s="72"/>
      <c r="M41" s="62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2" customHeight="1">
      <c r="A42" s="63"/>
      <c r="B42" s="68"/>
      <c r="C42" s="69">
        <v>10</v>
      </c>
      <c r="D42" s="70">
        <v>2539</v>
      </c>
      <c r="E42" s="79" t="s">
        <v>37</v>
      </c>
      <c r="F42" s="80"/>
      <c r="G42" s="69"/>
      <c r="H42" s="72"/>
      <c r="I42" s="62"/>
      <c r="J42" s="73"/>
      <c r="K42" s="76"/>
      <c r="L42" s="72"/>
      <c r="M42" s="62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2" customHeight="1">
      <c r="A43" s="63">
        <v>14</v>
      </c>
      <c r="B43" s="64">
        <f>Сп40м!A20</f>
        <v>2539</v>
      </c>
      <c r="C43" s="74" t="str">
        <f>Сп40м!B20</f>
        <v>Хаматшин Евгений</v>
      </c>
      <c r="D43" s="75"/>
      <c r="E43" s="63"/>
      <c r="F43" s="81"/>
      <c r="G43" s="69"/>
      <c r="H43" s="72"/>
      <c r="I43" s="62"/>
      <c r="J43" s="73"/>
      <c r="K43" s="76"/>
      <c r="L43" s="72"/>
      <c r="M43" s="62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2" customHeight="1">
      <c r="A44" s="63"/>
      <c r="B44" s="68"/>
      <c r="C44" s="62"/>
      <c r="D44" s="73"/>
      <c r="E44" s="63"/>
      <c r="F44" s="81"/>
      <c r="G44" s="69">
        <v>27</v>
      </c>
      <c r="H44" s="70">
        <v>934</v>
      </c>
      <c r="I44" s="71" t="s">
        <v>26</v>
      </c>
      <c r="J44" s="72"/>
      <c r="K44" s="76"/>
      <c r="L44" s="72"/>
      <c r="M44" s="62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2" customHeight="1">
      <c r="A45" s="63">
        <v>11</v>
      </c>
      <c r="B45" s="64">
        <f>Сп40м!A17</f>
        <v>3414</v>
      </c>
      <c r="C45" s="65" t="str">
        <f>Сп40м!B17</f>
        <v>Молодцов Вадим</v>
      </c>
      <c r="D45" s="77"/>
      <c r="E45" s="63"/>
      <c r="F45" s="81"/>
      <c r="G45" s="69"/>
      <c r="H45" s="78"/>
      <c r="I45" s="76"/>
      <c r="J45" s="72"/>
      <c r="K45" s="76"/>
      <c r="L45" s="72"/>
      <c r="M45" s="62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2" customHeight="1">
      <c r="A46" s="63"/>
      <c r="B46" s="68"/>
      <c r="C46" s="69">
        <v>11</v>
      </c>
      <c r="D46" s="70">
        <v>3414</v>
      </c>
      <c r="E46" s="82" t="s">
        <v>34</v>
      </c>
      <c r="F46" s="83"/>
      <c r="G46" s="69"/>
      <c r="H46" s="80"/>
      <c r="I46" s="76"/>
      <c r="J46" s="72"/>
      <c r="K46" s="76"/>
      <c r="L46" s="72"/>
      <c r="M46" s="62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2" customHeight="1">
      <c r="A47" s="63">
        <v>22</v>
      </c>
      <c r="B47" s="64">
        <f>Сп40м!A28</f>
        <v>6137</v>
      </c>
      <c r="C47" s="74" t="str">
        <f>Сп40м!B28</f>
        <v>Водопьянов Андрей</v>
      </c>
      <c r="D47" s="75"/>
      <c r="E47" s="69"/>
      <c r="F47" s="72"/>
      <c r="G47" s="69"/>
      <c r="H47" s="80"/>
      <c r="I47" s="76"/>
      <c r="J47" s="72"/>
      <c r="K47" s="76"/>
      <c r="L47" s="72"/>
      <c r="M47" s="62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2" customHeight="1">
      <c r="A48" s="63"/>
      <c r="B48" s="68"/>
      <c r="C48" s="62"/>
      <c r="D48" s="73"/>
      <c r="E48" s="69">
        <v>22</v>
      </c>
      <c r="F48" s="70">
        <v>14</v>
      </c>
      <c r="G48" s="79" t="s">
        <v>29</v>
      </c>
      <c r="H48" s="80"/>
      <c r="I48" s="76"/>
      <c r="J48" s="72"/>
      <c r="K48" s="76"/>
      <c r="L48" s="72"/>
      <c r="M48" s="62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2" customHeight="1">
      <c r="A49" s="63">
        <v>27</v>
      </c>
      <c r="B49" s="64">
        <f>Сп40м!A33</f>
        <v>0</v>
      </c>
      <c r="C49" s="65" t="str">
        <f>Сп40м!B33</f>
        <v>_</v>
      </c>
      <c r="D49" s="77"/>
      <c r="E49" s="69"/>
      <c r="F49" s="78"/>
      <c r="G49" s="63"/>
      <c r="H49" s="81"/>
      <c r="I49" s="76"/>
      <c r="J49" s="72"/>
      <c r="K49" s="76"/>
      <c r="L49" s="72"/>
      <c r="M49" s="62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2" customHeight="1">
      <c r="A50" s="63"/>
      <c r="B50" s="68"/>
      <c r="C50" s="69">
        <v>12</v>
      </c>
      <c r="D50" s="70">
        <v>14</v>
      </c>
      <c r="E50" s="79" t="s">
        <v>29</v>
      </c>
      <c r="F50" s="80"/>
      <c r="G50" s="63"/>
      <c r="H50" s="81"/>
      <c r="I50" s="76"/>
      <c r="J50" s="72"/>
      <c r="K50" s="76"/>
      <c r="L50" s="72"/>
      <c r="M50" s="6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2" customHeight="1">
      <c r="A51" s="63">
        <v>6</v>
      </c>
      <c r="B51" s="64">
        <f>Сп40м!A12</f>
        <v>14</v>
      </c>
      <c r="C51" s="74" t="str">
        <f>Сп40м!B12</f>
        <v>Яковлев Денис</v>
      </c>
      <c r="D51" s="75"/>
      <c r="E51" s="63"/>
      <c r="F51" s="81"/>
      <c r="G51" s="62"/>
      <c r="H51" s="73"/>
      <c r="I51" s="76"/>
      <c r="J51" s="72"/>
      <c r="K51" s="76"/>
      <c r="L51" s="72"/>
      <c r="M51" s="62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2" customHeight="1">
      <c r="A52" s="63"/>
      <c r="B52" s="68"/>
      <c r="C52" s="62"/>
      <c r="D52" s="73"/>
      <c r="E52" s="63"/>
      <c r="F52" s="81"/>
      <c r="G52" s="62"/>
      <c r="H52" s="73"/>
      <c r="I52" s="69">
        <v>30</v>
      </c>
      <c r="J52" s="70">
        <v>934</v>
      </c>
      <c r="K52" s="86" t="s">
        <v>26</v>
      </c>
      <c r="L52" s="72"/>
      <c r="M52" s="62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ht="12" customHeight="1">
      <c r="A53" s="63">
        <v>7</v>
      </c>
      <c r="B53" s="64">
        <f>Сп40м!A13</f>
        <v>1468</v>
      </c>
      <c r="C53" s="65" t="str">
        <f>Сп40м!B13</f>
        <v>Маневич Сергей</v>
      </c>
      <c r="D53" s="77"/>
      <c r="E53" s="63"/>
      <c r="F53" s="81"/>
      <c r="G53" s="62"/>
      <c r="H53" s="73"/>
      <c r="I53" s="76"/>
      <c r="J53" s="84"/>
      <c r="K53" s="62"/>
      <c r="L53" s="73"/>
      <c r="M53" s="62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ht="12" customHeight="1">
      <c r="A54" s="63"/>
      <c r="B54" s="68"/>
      <c r="C54" s="69">
        <v>13</v>
      </c>
      <c r="D54" s="70">
        <v>1468</v>
      </c>
      <c r="E54" s="82" t="s">
        <v>30</v>
      </c>
      <c r="F54" s="83"/>
      <c r="G54" s="62"/>
      <c r="H54" s="73"/>
      <c r="I54" s="76"/>
      <c r="J54" s="89"/>
      <c r="K54" s="62"/>
      <c r="L54" s="73"/>
      <c r="M54" s="62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ht="12" customHeight="1">
      <c r="A55" s="63">
        <v>26</v>
      </c>
      <c r="B55" s="64">
        <f>Сп40м!A32</f>
        <v>0</v>
      </c>
      <c r="C55" s="74" t="str">
        <f>Сп40м!B32</f>
        <v>_</v>
      </c>
      <c r="D55" s="75"/>
      <c r="E55" s="69"/>
      <c r="F55" s="72"/>
      <c r="G55" s="62"/>
      <c r="H55" s="73"/>
      <c r="I55" s="76"/>
      <c r="J55" s="89"/>
      <c r="K55" s="62"/>
      <c r="L55" s="73"/>
      <c r="M55" s="62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ht="12" customHeight="1">
      <c r="A56" s="63"/>
      <c r="B56" s="68"/>
      <c r="C56" s="62"/>
      <c r="D56" s="73"/>
      <c r="E56" s="69">
        <v>23</v>
      </c>
      <c r="F56" s="70">
        <v>1468</v>
      </c>
      <c r="G56" s="71" t="s">
        <v>30</v>
      </c>
      <c r="H56" s="72"/>
      <c r="I56" s="76"/>
      <c r="J56" s="89"/>
      <c r="K56" s="90">
        <v>-31</v>
      </c>
      <c r="L56" s="64">
        <f>IF(L36=J20,J52,IF(L36=J52,J20,0))</f>
        <v>934</v>
      </c>
      <c r="M56" s="65" t="str">
        <f>IF(M36=K20,K52,IF(M36=K52,K20,0))</f>
        <v>Дулесов Вадим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ht="12" customHeight="1">
      <c r="A57" s="63">
        <v>23</v>
      </c>
      <c r="B57" s="64">
        <f>Сп40м!A29</f>
        <v>6138</v>
      </c>
      <c r="C57" s="65" t="str">
        <f>Сп40м!B29</f>
        <v>Кулаков Георгий</v>
      </c>
      <c r="D57" s="77"/>
      <c r="E57" s="76"/>
      <c r="F57" s="78"/>
      <c r="G57" s="76"/>
      <c r="H57" s="72"/>
      <c r="I57" s="76"/>
      <c r="J57" s="89"/>
      <c r="K57" s="62"/>
      <c r="L57" s="73"/>
      <c r="M57" s="88" t="s">
        <v>49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2" customHeight="1">
      <c r="A58" s="63"/>
      <c r="B58" s="68"/>
      <c r="C58" s="69">
        <v>14</v>
      </c>
      <c r="D58" s="70">
        <v>466</v>
      </c>
      <c r="E58" s="86" t="s">
        <v>33</v>
      </c>
      <c r="F58" s="80"/>
      <c r="G58" s="76"/>
      <c r="H58" s="72"/>
      <c r="I58" s="76"/>
      <c r="J58" s="89"/>
      <c r="K58" s="62"/>
      <c r="L58" s="73"/>
      <c r="M58" s="62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2" customHeight="1">
      <c r="A59" s="63">
        <v>10</v>
      </c>
      <c r="B59" s="64">
        <f>Сп40м!A16</f>
        <v>466</v>
      </c>
      <c r="C59" s="74" t="str">
        <f>Сп40м!B16</f>
        <v>Семенов Юрий</v>
      </c>
      <c r="D59" s="75"/>
      <c r="E59" s="62"/>
      <c r="F59" s="81"/>
      <c r="G59" s="76"/>
      <c r="H59" s="72"/>
      <c r="I59" s="76"/>
      <c r="J59" s="89"/>
      <c r="K59" s="62"/>
      <c r="L59" s="73"/>
      <c r="M59" s="62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2" customHeight="1">
      <c r="A60" s="63"/>
      <c r="B60" s="68"/>
      <c r="C60" s="62"/>
      <c r="D60" s="73"/>
      <c r="E60" s="62"/>
      <c r="F60" s="81"/>
      <c r="G60" s="69">
        <v>28</v>
      </c>
      <c r="H60" s="70">
        <v>4202</v>
      </c>
      <c r="I60" s="86" t="s">
        <v>25</v>
      </c>
      <c r="J60" s="91"/>
      <c r="K60" s="62"/>
      <c r="L60" s="73"/>
      <c r="M60" s="62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2" customHeight="1">
      <c r="A61" s="63">
        <v>15</v>
      </c>
      <c r="B61" s="64">
        <f>Сп40м!A21</f>
        <v>3305</v>
      </c>
      <c r="C61" s="65" t="str">
        <f>Сп40м!B21</f>
        <v>Зиновьев Александр</v>
      </c>
      <c r="D61" s="77"/>
      <c r="E61" s="62"/>
      <c r="F61" s="81"/>
      <c r="G61" s="76"/>
      <c r="H61" s="78"/>
      <c r="I61" s="62"/>
      <c r="J61" s="62"/>
      <c r="K61" s="62"/>
      <c r="L61" s="73"/>
      <c r="M61" s="62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2" customHeight="1">
      <c r="A62" s="63"/>
      <c r="B62" s="68"/>
      <c r="C62" s="69">
        <v>15</v>
      </c>
      <c r="D62" s="70">
        <v>3305</v>
      </c>
      <c r="E62" s="71" t="s">
        <v>38</v>
      </c>
      <c r="F62" s="83"/>
      <c r="G62" s="76"/>
      <c r="H62" s="80"/>
      <c r="I62" s="63">
        <v>-58</v>
      </c>
      <c r="J62" s="64">
        <f>IF('40м2с'!N15='40м2с'!L11,'40м2с'!L19,IF('40м2с'!N15='40м2с'!L19,'40м2с'!L11,0))</f>
        <v>4202</v>
      </c>
      <c r="K62" s="65" t="str">
        <f>IF('40м2с'!O15='40м2с'!M11,'40м2с'!M19,IF('40м2с'!O15='40м2с'!M19,'40м2с'!M11,0))</f>
        <v>Аксенов Андрей</v>
      </c>
      <c r="L62" s="77"/>
      <c r="M62" s="62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2" customHeight="1">
      <c r="A63" s="63">
        <v>18</v>
      </c>
      <c r="B63" s="64">
        <f>Сп40м!A24</f>
        <v>4477</v>
      </c>
      <c r="C63" s="74" t="str">
        <f>Сп40м!B24</f>
        <v>Валиев Ильфат</v>
      </c>
      <c r="D63" s="75"/>
      <c r="E63" s="76"/>
      <c r="F63" s="72"/>
      <c r="G63" s="76"/>
      <c r="H63" s="80"/>
      <c r="I63" s="63"/>
      <c r="J63" s="81"/>
      <c r="K63" s="69">
        <v>61</v>
      </c>
      <c r="L63" s="87">
        <v>14</v>
      </c>
      <c r="M63" s="71" t="s">
        <v>29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2" customHeight="1">
      <c r="A64" s="63"/>
      <c r="B64" s="68"/>
      <c r="C64" s="62"/>
      <c r="D64" s="73"/>
      <c r="E64" s="69">
        <v>24</v>
      </c>
      <c r="F64" s="70">
        <v>4202</v>
      </c>
      <c r="G64" s="86" t="s">
        <v>25</v>
      </c>
      <c r="H64" s="80"/>
      <c r="I64" s="63">
        <v>-59</v>
      </c>
      <c r="J64" s="64">
        <f>IF('40м2с'!N31='40м2с'!L27,'40м2с'!L35,IF('40м2с'!N31='40м2с'!L35,'40м2с'!L27,0))</f>
        <v>14</v>
      </c>
      <c r="K64" s="74" t="str">
        <f>IF('40м2с'!O31='40м2с'!M27,'40м2с'!M35,IF('40м2с'!O31='40м2с'!M35,'40м2с'!M27,0))</f>
        <v>Яковлев Денис</v>
      </c>
      <c r="L64" s="77"/>
      <c r="M64" s="88" t="s">
        <v>50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2" customHeight="1">
      <c r="A65" s="63">
        <v>31</v>
      </c>
      <c r="B65" s="64">
        <f>Сп40м!A37</f>
        <v>0</v>
      </c>
      <c r="C65" s="65" t="str">
        <f>Сп40м!B37</f>
        <v>_</v>
      </c>
      <c r="D65" s="77"/>
      <c r="E65" s="76"/>
      <c r="F65" s="78"/>
      <c r="G65" s="62"/>
      <c r="H65" s="73"/>
      <c r="I65" s="62"/>
      <c r="J65" s="73"/>
      <c r="K65" s="63">
        <v>-61</v>
      </c>
      <c r="L65" s="64">
        <f>IF(L63=J62,J64,IF(L63=J64,J62,0))</f>
        <v>4202</v>
      </c>
      <c r="M65" s="65" t="str">
        <f>IF(M63=K62,K64,IF(M63=K64,K62,0))</f>
        <v>Аксенов Андрей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2" customHeight="1">
      <c r="A66" s="63"/>
      <c r="B66" s="68"/>
      <c r="C66" s="69">
        <v>16</v>
      </c>
      <c r="D66" s="70">
        <v>4202</v>
      </c>
      <c r="E66" s="86" t="s">
        <v>25</v>
      </c>
      <c r="F66" s="80"/>
      <c r="G66" s="62"/>
      <c r="H66" s="73"/>
      <c r="I66" s="62"/>
      <c r="J66" s="73"/>
      <c r="K66" s="62"/>
      <c r="L66" s="73"/>
      <c r="M66" s="88" t="s">
        <v>51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2" customHeight="1">
      <c r="A67" s="63">
        <v>2</v>
      </c>
      <c r="B67" s="64">
        <f>Сп40м!A8</f>
        <v>4202</v>
      </c>
      <c r="C67" s="74" t="str">
        <f>Сп40м!B8</f>
        <v>Аксенов Андрей</v>
      </c>
      <c r="D67" s="75"/>
      <c r="E67" s="62"/>
      <c r="F67" s="81"/>
      <c r="G67" s="62"/>
      <c r="H67" s="73"/>
      <c r="I67" s="63">
        <v>-56</v>
      </c>
      <c r="J67" s="64">
        <f>IF('40м2с'!L11='40м2с'!J7,'40м2с'!J15,IF('40м2с'!L11='40м2с'!J15,'40м2с'!J7,0))</f>
        <v>4520</v>
      </c>
      <c r="K67" s="65" t="str">
        <f>IF('40м2с'!M11='40м2с'!K7,'40м2с'!K15,IF('40м2с'!M11='40м2с'!K15,'40м2с'!K7,0))</f>
        <v>Мызников Сергей</v>
      </c>
      <c r="L67" s="77"/>
      <c r="M67" s="62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2" customHeight="1">
      <c r="A68" s="63"/>
      <c r="B68" s="68"/>
      <c r="C68" s="62"/>
      <c r="D68" s="73"/>
      <c r="E68" s="62"/>
      <c r="F68" s="81"/>
      <c r="G68" s="62"/>
      <c r="H68" s="73"/>
      <c r="I68" s="63"/>
      <c r="J68" s="81"/>
      <c r="K68" s="69">
        <v>62</v>
      </c>
      <c r="L68" s="87">
        <v>1468</v>
      </c>
      <c r="M68" s="71" t="s">
        <v>30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2" customHeight="1">
      <c r="A69" s="63">
        <v>-52</v>
      </c>
      <c r="B69" s="64">
        <f>IF('40м2с'!J7='40м2с'!H5,'40м2с'!H9,IF('40м2с'!J7='40м2с'!H9,'40м2с'!H5,0))</f>
        <v>3305</v>
      </c>
      <c r="C69" s="65" t="str">
        <f>IF('40м2с'!K7='40м2с'!I5,'40м2с'!I9,IF('40м2с'!K7='40м2с'!I9,'40м2с'!I5,0))</f>
        <v>Зиновьев Александр</v>
      </c>
      <c r="D69" s="77"/>
      <c r="E69" s="62"/>
      <c r="F69" s="81"/>
      <c r="G69" s="62"/>
      <c r="H69" s="73"/>
      <c r="I69" s="63">
        <v>-57</v>
      </c>
      <c r="J69" s="64">
        <f>IF('40м2с'!L27='40м2с'!J23,'40м2с'!J31,IF('40м2с'!L27='40м2с'!J31,'40м2с'!J23,0))</f>
        <v>1468</v>
      </c>
      <c r="K69" s="74" t="str">
        <f>IF('40м2с'!M27='40м2с'!K23,'40м2с'!K31,IF('40м2с'!M27='40м2с'!K31,'40м2с'!K23,0))</f>
        <v>Маневич Сергей</v>
      </c>
      <c r="L69" s="77"/>
      <c r="M69" s="88" t="s">
        <v>52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2" customHeight="1">
      <c r="A70" s="63"/>
      <c r="B70" s="68"/>
      <c r="C70" s="69">
        <v>63</v>
      </c>
      <c r="D70" s="87">
        <v>3076</v>
      </c>
      <c r="E70" s="71" t="s">
        <v>35</v>
      </c>
      <c r="F70" s="83"/>
      <c r="G70" s="62"/>
      <c r="H70" s="73"/>
      <c r="I70" s="63"/>
      <c r="J70" s="81"/>
      <c r="K70" s="63">
        <v>-62</v>
      </c>
      <c r="L70" s="64">
        <f>IF(L68=J67,J69,IF(L68=J69,J67,0))</f>
        <v>4520</v>
      </c>
      <c r="M70" s="65" t="str">
        <f>IF(M68=K67,K69,IF(M68=K69,K67,0))</f>
        <v>Мызников Сергей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2" customHeight="1">
      <c r="A71" s="63">
        <v>-53</v>
      </c>
      <c r="B71" s="64">
        <f>IF('40м2с'!J15='40м2с'!H13,'40м2с'!H17,IF('40м2с'!J15='40м2с'!H17,'40м2с'!H13,0))</f>
        <v>3076</v>
      </c>
      <c r="C71" s="74" t="str">
        <f>IF('40м2с'!K15='40м2с'!I13,'40м2с'!I17,IF('40м2с'!K15='40м2с'!I17,'40м2с'!I13,0))</f>
        <v>Игнатенко Алексей</v>
      </c>
      <c r="D71" s="75"/>
      <c r="E71" s="76"/>
      <c r="F71" s="72"/>
      <c r="G71" s="92"/>
      <c r="H71" s="72"/>
      <c r="I71" s="63"/>
      <c r="J71" s="81"/>
      <c r="K71" s="62"/>
      <c r="L71" s="73"/>
      <c r="M71" s="88" t="s">
        <v>53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2" customHeight="1">
      <c r="A72" s="63"/>
      <c r="B72" s="68"/>
      <c r="C72" s="62"/>
      <c r="D72" s="73"/>
      <c r="E72" s="69">
        <v>65</v>
      </c>
      <c r="F72" s="87">
        <v>3076</v>
      </c>
      <c r="G72" s="71" t="s">
        <v>35</v>
      </c>
      <c r="H72" s="72"/>
      <c r="I72" s="63">
        <v>-63</v>
      </c>
      <c r="J72" s="64">
        <f>IF(D70=B69,B71,IF(D70=B71,B69,0))</f>
        <v>3305</v>
      </c>
      <c r="K72" s="65" t="str">
        <f>IF(E70=C69,C71,IF(E70=C71,C69,0))</f>
        <v>Зиновьев Александр</v>
      </c>
      <c r="L72" s="77"/>
      <c r="M72" s="62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2" customHeight="1">
      <c r="A73" s="63">
        <v>-54</v>
      </c>
      <c r="B73" s="64">
        <f>IF('40м2с'!J23='40м2с'!H21,'40м2с'!H25,IF('40м2с'!J23='40м2с'!H25,'40м2с'!H21,0))</f>
        <v>1655</v>
      </c>
      <c r="C73" s="65" t="str">
        <f>IF('40м2с'!K23='40м2с'!I21,'40м2с'!I25,IF('40м2с'!K23='40м2с'!I25,'40м2с'!I21,0))</f>
        <v>Барышев Сергей</v>
      </c>
      <c r="D73" s="77"/>
      <c r="E73" s="76"/>
      <c r="F73" s="72"/>
      <c r="G73" s="93" t="s">
        <v>54</v>
      </c>
      <c r="H73" s="94"/>
      <c r="I73" s="63"/>
      <c r="J73" s="81"/>
      <c r="K73" s="69">
        <v>66</v>
      </c>
      <c r="L73" s="87">
        <v>3085</v>
      </c>
      <c r="M73" s="71" t="s">
        <v>39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2" customHeight="1">
      <c r="A74" s="63"/>
      <c r="B74" s="68"/>
      <c r="C74" s="69">
        <v>64</v>
      </c>
      <c r="D74" s="87">
        <v>1655</v>
      </c>
      <c r="E74" s="86" t="s">
        <v>27</v>
      </c>
      <c r="F74" s="72"/>
      <c r="G74" s="95"/>
      <c r="H74" s="73"/>
      <c r="I74" s="63">
        <v>-64</v>
      </c>
      <c r="J74" s="64">
        <f>IF(D74=B73,B75,IF(D74=B75,B73,0))</f>
        <v>3085</v>
      </c>
      <c r="K74" s="74" t="str">
        <f>IF(E74=C73,C75,IF(E74=C75,C73,0))</f>
        <v>Салманов Сергей</v>
      </c>
      <c r="L74" s="77"/>
      <c r="M74" s="88" t="s">
        <v>55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12" customHeight="1">
      <c r="A75" s="63">
        <v>-55</v>
      </c>
      <c r="B75" s="64">
        <f>IF('40м2с'!J31='40м2с'!H29,'40м2с'!H33,IF('40м2с'!J31='40м2с'!H33,'40м2с'!H29,0))</f>
        <v>3085</v>
      </c>
      <c r="C75" s="74" t="str">
        <f>IF('40м2с'!K31='40м2с'!I29,'40м2с'!I33,IF('40м2с'!K31='40м2с'!I33,'40м2с'!I29,0))</f>
        <v>Салманов Сергей</v>
      </c>
      <c r="D75" s="77"/>
      <c r="E75" s="63">
        <v>-65</v>
      </c>
      <c r="F75" s="64">
        <f>IF(F72=D70,D74,IF(F72=D74,D70,0))</f>
        <v>1655</v>
      </c>
      <c r="G75" s="65" t="str">
        <f>IF(G72=E70,E74,IF(G72=E74,E70,0))</f>
        <v>Барышев Сергей</v>
      </c>
      <c r="H75" s="77"/>
      <c r="I75" s="62"/>
      <c r="J75" s="62"/>
      <c r="K75" s="63">
        <v>-66</v>
      </c>
      <c r="L75" s="64">
        <f>IF(L73=J72,J74,IF(L73=J74,J72,0))</f>
        <v>3305</v>
      </c>
      <c r="M75" s="65" t="str">
        <f>IF(M73=K72,K74,IF(M73=K74,K72,0))</f>
        <v>Зиновьев Александр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2" customHeight="1">
      <c r="A76" s="63"/>
      <c r="B76" s="96"/>
      <c r="C76" s="62"/>
      <c r="D76" s="73"/>
      <c r="E76" s="62"/>
      <c r="F76" s="73"/>
      <c r="G76" s="88" t="s">
        <v>56</v>
      </c>
      <c r="H76" s="97"/>
      <c r="I76" s="62"/>
      <c r="J76" s="62"/>
      <c r="K76" s="62"/>
      <c r="L76" s="73"/>
      <c r="M76" s="88" t="s">
        <v>57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ht="9" customHeight="1">
      <c r="A77" s="98"/>
      <c r="B77" s="99"/>
      <c r="C77" s="98"/>
      <c r="D77" s="100"/>
      <c r="E77" s="98"/>
      <c r="F77" s="100"/>
      <c r="G77" s="98"/>
      <c r="H77" s="100"/>
      <c r="I77" s="98"/>
      <c r="J77" s="98"/>
      <c r="K77" s="98"/>
      <c r="L77" s="100"/>
      <c r="M77" s="98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ht="9" customHeight="1">
      <c r="A78" s="98"/>
      <c r="B78" s="99"/>
      <c r="C78" s="98"/>
      <c r="D78" s="100"/>
      <c r="E78" s="98"/>
      <c r="F78" s="100"/>
      <c r="G78" s="98"/>
      <c r="H78" s="100"/>
      <c r="I78" s="98"/>
      <c r="J78" s="98"/>
      <c r="K78" s="98"/>
      <c r="L78" s="100"/>
      <c r="M78" s="98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ht="9" customHeight="1">
      <c r="A79" s="101"/>
      <c r="B79" s="102"/>
      <c r="C79" s="101"/>
      <c r="D79" s="103"/>
      <c r="E79" s="101"/>
      <c r="F79" s="103"/>
      <c r="G79" s="101"/>
      <c r="H79" s="103"/>
      <c r="I79" s="101"/>
      <c r="J79" s="101"/>
      <c r="K79" s="101"/>
      <c r="L79" s="103"/>
      <c r="M79" s="101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ht="12.75">
      <c r="A80" s="101"/>
      <c r="B80" s="102"/>
      <c r="C80" s="101"/>
      <c r="D80" s="103"/>
      <c r="E80" s="101"/>
      <c r="F80" s="103"/>
      <c r="G80" s="101"/>
      <c r="H80" s="103"/>
      <c r="I80" s="101"/>
      <c r="J80" s="101"/>
      <c r="K80" s="101"/>
      <c r="L80" s="103"/>
      <c r="M80" s="101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13" ht="12.75">
      <c r="A81" s="98"/>
      <c r="B81" s="99"/>
      <c r="C81" s="98"/>
      <c r="D81" s="100"/>
      <c r="E81" s="98"/>
      <c r="F81" s="100"/>
      <c r="G81" s="98"/>
      <c r="H81" s="100"/>
      <c r="I81" s="98"/>
      <c r="J81" s="98"/>
      <c r="K81" s="98"/>
      <c r="L81" s="100"/>
      <c r="M81" s="98"/>
    </row>
    <row r="82" spans="1:13" ht="12.75">
      <c r="A82" s="98"/>
      <c r="B82" s="98"/>
      <c r="C82" s="98"/>
      <c r="D82" s="100"/>
      <c r="E82" s="98"/>
      <c r="F82" s="100"/>
      <c r="G82" s="98"/>
      <c r="H82" s="100"/>
      <c r="I82" s="98"/>
      <c r="J82" s="98"/>
      <c r="K82" s="98"/>
      <c r="L82" s="100"/>
      <c r="M82" s="98"/>
    </row>
    <row r="83" spans="1:13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1:13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1:13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3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3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1:13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1:13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1:13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1:13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1:13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1:13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1:13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1:13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</sheetData>
  <sheetProtection sheet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192" sqref="B192"/>
    </sheetView>
  </sheetViews>
  <sheetFormatPr defaultColWidth="9.00390625" defaultRowHeight="12.75"/>
  <cols>
    <col min="1" max="1" width="4.00390625" style="105" customWidth="1"/>
    <col min="2" max="2" width="3.75390625" style="105" customWidth="1"/>
    <col min="3" max="3" width="10.75390625" style="105" customWidth="1"/>
    <col min="4" max="4" width="3.75390625" style="105" customWidth="1"/>
    <col min="5" max="5" width="10.75390625" style="105" customWidth="1"/>
    <col min="6" max="6" width="3.75390625" style="105" customWidth="1"/>
    <col min="7" max="7" width="9.75390625" style="105" customWidth="1"/>
    <col min="8" max="8" width="3.75390625" style="105" customWidth="1"/>
    <col min="9" max="9" width="9.75390625" style="105" customWidth="1"/>
    <col min="10" max="10" width="3.75390625" style="105" customWidth="1"/>
    <col min="11" max="11" width="9.75390625" style="105" customWidth="1"/>
    <col min="12" max="12" width="3.75390625" style="105" customWidth="1"/>
    <col min="13" max="13" width="10.75390625" style="105" customWidth="1"/>
    <col min="14" max="14" width="3.75390625" style="105" customWidth="1"/>
    <col min="15" max="15" width="10.75390625" style="105" customWidth="1"/>
    <col min="16" max="16" width="3.75390625" style="105" customWidth="1"/>
    <col min="17" max="19" width="5.75390625" style="105" customWidth="1"/>
    <col min="20" max="16384" width="9.125" style="105" customWidth="1"/>
  </cols>
  <sheetData>
    <row r="1" spans="1:19" ht="15" customHeight="1">
      <c r="A1" s="104" t="str">
        <f>Сп40м!A1</f>
        <v>Открытый Чемпионат ветеранов настольного тенниса РБ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5" customHeight="1">
      <c r="A2" s="59" t="str">
        <f>Сп40м!A2</f>
        <v>Мужчины 40-49 лет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" customHeight="1">
      <c r="A3" s="61">
        <f>Сп40м!A3</f>
        <v>42375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7" ht="12.75" customHeight="1">
      <c r="A5" s="107">
        <v>-1</v>
      </c>
      <c r="B5" s="108">
        <f>IF('40м1с'!D6='40м1с'!B5,'40м1с'!B7,IF('40м1с'!D6='40м1с'!B7,'40м1с'!B5,0))</f>
        <v>0</v>
      </c>
      <c r="C5" s="109" t="str">
        <f>IF('40м1с'!E6='40м1с'!C5,'40м1с'!C7,IF('40м1с'!E6='40м1с'!C7,'40м1с'!C5,0))</f>
        <v>_</v>
      </c>
      <c r="D5" s="110"/>
      <c r="E5" s="111"/>
      <c r="F5" s="111"/>
      <c r="G5" s="107">
        <v>-25</v>
      </c>
      <c r="H5" s="108">
        <f>IF('40м1с'!H12='40м1с'!F8,'40м1с'!F16,IF('40м1с'!H12='40м1с'!F16,'40м1с'!F8,0))</f>
        <v>4520</v>
      </c>
      <c r="I5" s="109" t="str">
        <f>IF('40м1с'!I12='40м1с'!G8,'40м1с'!G16,IF('40м1с'!I12='40м1с'!G16,'40м1с'!G8,0))</f>
        <v>Мызников Сергей</v>
      </c>
      <c r="J5" s="110"/>
      <c r="K5" s="111"/>
      <c r="L5" s="111"/>
      <c r="M5" s="111"/>
      <c r="N5" s="111"/>
      <c r="O5" s="111"/>
      <c r="P5" s="111"/>
      <c r="Q5" s="111"/>
      <c r="R5" s="111"/>
      <c r="S5" s="111"/>
      <c r="T5" s="112"/>
      <c r="U5" s="112"/>
      <c r="V5" s="112"/>
      <c r="W5" s="112"/>
      <c r="X5" s="112"/>
      <c r="Y5" s="112"/>
      <c r="Z5" s="112"/>
      <c r="AA5" s="112"/>
    </row>
    <row r="6" spans="1:27" ht="12.75" customHeight="1">
      <c r="A6" s="107"/>
      <c r="B6" s="107"/>
      <c r="C6" s="113">
        <v>32</v>
      </c>
      <c r="D6" s="114">
        <v>5750</v>
      </c>
      <c r="E6" s="115" t="s">
        <v>40</v>
      </c>
      <c r="F6" s="116"/>
      <c r="G6" s="111"/>
      <c r="H6" s="111"/>
      <c r="I6" s="117"/>
      <c r="J6" s="116"/>
      <c r="K6" s="111"/>
      <c r="L6" s="111"/>
      <c r="M6" s="111"/>
      <c r="N6" s="111"/>
      <c r="O6" s="111"/>
      <c r="P6" s="111"/>
      <c r="Q6" s="111"/>
      <c r="R6" s="111"/>
      <c r="S6" s="111"/>
      <c r="T6" s="112"/>
      <c r="U6" s="112"/>
      <c r="V6" s="112"/>
      <c r="W6" s="112"/>
      <c r="X6" s="112"/>
      <c r="Y6" s="112"/>
      <c r="Z6" s="112"/>
      <c r="AA6" s="112"/>
    </row>
    <row r="7" spans="1:27" ht="12.75" customHeight="1">
      <c r="A7" s="107">
        <v>-2</v>
      </c>
      <c r="B7" s="108">
        <f>IF('40м1с'!D10='40м1с'!B9,'40м1с'!B11,IF('40м1с'!D10='40м1с'!B11,'40м1с'!B9,0))</f>
        <v>5750</v>
      </c>
      <c r="C7" s="118" t="str">
        <f>IF('40м1с'!E10='40м1с'!C9,'40м1с'!C11,IF('40м1с'!E10='40м1с'!C11,'40м1с'!C9,0))</f>
        <v>Шамратов Владимир</v>
      </c>
      <c r="D7" s="119"/>
      <c r="E7" s="113">
        <v>40</v>
      </c>
      <c r="F7" s="114">
        <v>3305</v>
      </c>
      <c r="G7" s="115" t="s">
        <v>38</v>
      </c>
      <c r="H7" s="116"/>
      <c r="I7" s="113">
        <v>52</v>
      </c>
      <c r="J7" s="114">
        <v>4520</v>
      </c>
      <c r="K7" s="115" t="s">
        <v>32</v>
      </c>
      <c r="L7" s="116"/>
      <c r="M7" s="111"/>
      <c r="N7" s="111"/>
      <c r="O7" s="111"/>
      <c r="P7" s="111"/>
      <c r="Q7" s="111"/>
      <c r="R7" s="111"/>
      <c r="S7" s="111"/>
      <c r="T7" s="112"/>
      <c r="U7" s="112"/>
      <c r="V7" s="112"/>
      <c r="W7" s="112"/>
      <c r="X7" s="112"/>
      <c r="Y7" s="112"/>
      <c r="Z7" s="112"/>
      <c r="AA7" s="112"/>
    </row>
    <row r="8" spans="1:27" ht="12.75" customHeight="1">
      <c r="A8" s="107"/>
      <c r="B8" s="107"/>
      <c r="C8" s="107">
        <v>-24</v>
      </c>
      <c r="D8" s="108">
        <f>IF('40м1с'!F64='40м1с'!D62,'40м1с'!D66,IF('40м1с'!F64='40м1с'!D66,'40м1с'!D62,0))</f>
        <v>3305</v>
      </c>
      <c r="E8" s="118" t="str">
        <f>IF('40м1с'!G64='40м1с'!E62,'40м1с'!E66,IF('40м1с'!G64='40м1с'!E66,'40м1с'!E62,0))</f>
        <v>Зиновьев Александр</v>
      </c>
      <c r="F8" s="120"/>
      <c r="G8" s="117"/>
      <c r="H8" s="121"/>
      <c r="I8" s="117"/>
      <c r="J8" s="122"/>
      <c r="K8" s="117"/>
      <c r="L8" s="116"/>
      <c r="M8" s="111"/>
      <c r="N8" s="111"/>
      <c r="O8" s="111"/>
      <c r="P8" s="111"/>
      <c r="Q8" s="111"/>
      <c r="R8" s="111"/>
      <c r="S8" s="111"/>
      <c r="T8" s="112"/>
      <c r="U8" s="112"/>
      <c r="V8" s="112"/>
      <c r="W8" s="112"/>
      <c r="X8" s="112"/>
      <c r="Y8" s="112"/>
      <c r="Z8" s="112"/>
      <c r="AA8" s="112"/>
    </row>
    <row r="9" spans="1:27" ht="12.75" customHeight="1">
      <c r="A9" s="107">
        <v>-3</v>
      </c>
      <c r="B9" s="108">
        <f>IF('40м1с'!D14='40м1с'!B13,'40м1с'!B15,IF('40м1с'!D14='40м1с'!B15,'40м1с'!B13,0))</f>
        <v>0</v>
      </c>
      <c r="C9" s="109" t="str">
        <f>IF('40м1с'!E14='40м1с'!C13,'40м1с'!C15,IF('40м1с'!E14='40м1с'!C15,'40м1с'!C13,0))</f>
        <v>_</v>
      </c>
      <c r="D9" s="123"/>
      <c r="E9" s="111"/>
      <c r="F9" s="111"/>
      <c r="G9" s="113">
        <v>48</v>
      </c>
      <c r="H9" s="124">
        <v>3305</v>
      </c>
      <c r="I9" s="125" t="s">
        <v>38</v>
      </c>
      <c r="J9" s="121"/>
      <c r="K9" s="117"/>
      <c r="L9" s="116"/>
      <c r="M9" s="111"/>
      <c r="N9" s="111"/>
      <c r="O9" s="111"/>
      <c r="P9" s="111"/>
      <c r="Q9" s="111"/>
      <c r="R9" s="111"/>
      <c r="S9" s="111"/>
      <c r="T9" s="112"/>
      <c r="U9" s="112"/>
      <c r="V9" s="112"/>
      <c r="W9" s="112"/>
      <c r="X9" s="112"/>
      <c r="Y9" s="112"/>
      <c r="Z9" s="112"/>
      <c r="AA9" s="112"/>
    </row>
    <row r="10" spans="1:27" ht="12.75" customHeight="1">
      <c r="A10" s="107"/>
      <c r="B10" s="107"/>
      <c r="C10" s="113">
        <v>33</v>
      </c>
      <c r="D10" s="114"/>
      <c r="E10" s="115"/>
      <c r="F10" s="116"/>
      <c r="G10" s="113"/>
      <c r="H10" s="126"/>
      <c r="I10" s="116"/>
      <c r="J10" s="116"/>
      <c r="K10" s="117"/>
      <c r="L10" s="116"/>
      <c r="M10" s="111"/>
      <c r="N10" s="111"/>
      <c r="O10" s="111"/>
      <c r="P10" s="111"/>
      <c r="Q10" s="111"/>
      <c r="R10" s="111"/>
      <c r="S10" s="111"/>
      <c r="T10" s="112"/>
      <c r="U10" s="112"/>
      <c r="V10" s="112"/>
      <c r="W10" s="112"/>
      <c r="X10" s="112"/>
      <c r="Y10" s="112"/>
      <c r="Z10" s="112"/>
      <c r="AA10" s="112"/>
    </row>
    <row r="11" spans="1:27" ht="12.75" customHeight="1">
      <c r="A11" s="107">
        <v>-4</v>
      </c>
      <c r="B11" s="108">
        <f>IF('40м1с'!D18='40м1с'!B17,'40м1с'!B19,IF('40м1с'!D18='40м1с'!B19,'40м1с'!B17,0))</f>
        <v>0</v>
      </c>
      <c r="C11" s="118" t="str">
        <f>IF('40м1с'!E18='40м1с'!C17,'40м1с'!C19,IF('40м1с'!E18='40м1с'!C19,'40м1с'!C17,0))</f>
        <v>_</v>
      </c>
      <c r="D11" s="119"/>
      <c r="E11" s="113">
        <v>41</v>
      </c>
      <c r="F11" s="114">
        <v>466</v>
      </c>
      <c r="G11" s="127" t="s">
        <v>33</v>
      </c>
      <c r="H11" s="126"/>
      <c r="I11" s="116"/>
      <c r="J11" s="116"/>
      <c r="K11" s="113">
        <v>56</v>
      </c>
      <c r="L11" s="114">
        <v>3086</v>
      </c>
      <c r="M11" s="115" t="s">
        <v>44</v>
      </c>
      <c r="N11" s="116"/>
      <c r="O11" s="116"/>
      <c r="P11" s="116"/>
      <c r="Q11" s="111"/>
      <c r="R11" s="111"/>
      <c r="S11" s="111"/>
      <c r="T11" s="112"/>
      <c r="U11" s="112"/>
      <c r="V11" s="112"/>
      <c r="W11" s="112"/>
      <c r="X11" s="112"/>
      <c r="Y11" s="112"/>
      <c r="Z11" s="112"/>
      <c r="AA11" s="112"/>
    </row>
    <row r="12" spans="1:27" ht="12.75" customHeight="1">
      <c r="A12" s="107"/>
      <c r="B12" s="107"/>
      <c r="C12" s="107">
        <v>-23</v>
      </c>
      <c r="D12" s="108">
        <f>IF('40м1с'!F56='40м1с'!D54,'40м1с'!D58,IF('40м1с'!F56='40м1с'!D58,'40м1с'!D54,0))</f>
        <v>466</v>
      </c>
      <c r="E12" s="118" t="str">
        <f>IF('40м1с'!G56='40м1с'!E54,'40м1с'!E58,IF('40м1с'!G56='40м1с'!E58,'40м1с'!E54,0))</f>
        <v>Семенов Юрий</v>
      </c>
      <c r="F12" s="120"/>
      <c r="G12" s="107"/>
      <c r="H12" s="107"/>
      <c r="I12" s="116"/>
      <c r="J12" s="116"/>
      <c r="K12" s="117"/>
      <c r="L12" s="122"/>
      <c r="M12" s="117"/>
      <c r="N12" s="116"/>
      <c r="O12" s="116"/>
      <c r="P12" s="116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</row>
    <row r="13" spans="1:27" ht="12.75" customHeight="1">
      <c r="A13" s="107">
        <v>-5</v>
      </c>
      <c r="B13" s="108">
        <f>IF('40м1с'!D22='40м1с'!B21,'40м1с'!B23,IF('40м1с'!D22='40м1с'!B23,'40м1с'!B21,0))</f>
        <v>0</v>
      </c>
      <c r="C13" s="109" t="str">
        <f>IF('40м1с'!E22='40м1с'!C21,'40м1с'!C23,IF('40м1с'!E22='40м1с'!C23,'40м1с'!C21,0))</f>
        <v>_</v>
      </c>
      <c r="D13" s="123"/>
      <c r="E13" s="111"/>
      <c r="F13" s="111"/>
      <c r="G13" s="107">
        <v>-26</v>
      </c>
      <c r="H13" s="108">
        <f>IF('40м1с'!H28='40м1с'!F24,'40м1с'!F32,IF('40м1с'!H28='40м1с'!F32,'40м1с'!F24,0))</f>
        <v>3086</v>
      </c>
      <c r="I13" s="109" t="str">
        <f>IF('40м1с'!I28='40м1с'!G24,'40м1с'!G32,IF('40м1с'!I28='40м1с'!G32,'40м1с'!G24,0))</f>
        <v>Шакиров Ильяс</v>
      </c>
      <c r="J13" s="110"/>
      <c r="K13" s="117"/>
      <c r="L13" s="121"/>
      <c r="M13" s="117"/>
      <c r="N13" s="116"/>
      <c r="O13" s="116"/>
      <c r="P13" s="116"/>
      <c r="Q13" s="111"/>
      <c r="R13" s="111"/>
      <c r="S13" s="111"/>
      <c r="T13" s="112"/>
      <c r="U13" s="112"/>
      <c r="V13" s="112"/>
      <c r="W13" s="112"/>
      <c r="X13" s="112"/>
      <c r="Y13" s="112"/>
      <c r="Z13" s="112"/>
      <c r="AA13" s="112"/>
    </row>
    <row r="14" spans="1:27" ht="12.75" customHeight="1">
      <c r="A14" s="107"/>
      <c r="B14" s="107"/>
      <c r="C14" s="113">
        <v>34</v>
      </c>
      <c r="D14" s="114">
        <v>3076</v>
      </c>
      <c r="E14" s="115" t="s">
        <v>35</v>
      </c>
      <c r="F14" s="116"/>
      <c r="G14" s="107"/>
      <c r="H14" s="107"/>
      <c r="I14" s="117"/>
      <c r="J14" s="116"/>
      <c r="K14" s="117"/>
      <c r="L14" s="121"/>
      <c r="M14" s="117"/>
      <c r="N14" s="116"/>
      <c r="O14" s="116"/>
      <c r="P14" s="116"/>
      <c r="Q14" s="111"/>
      <c r="R14" s="111"/>
      <c r="S14" s="111"/>
      <c r="T14" s="112"/>
      <c r="U14" s="112"/>
      <c r="V14" s="112"/>
      <c r="W14" s="112"/>
      <c r="X14" s="112"/>
      <c r="Y14" s="112"/>
      <c r="Z14" s="112"/>
      <c r="AA14" s="112"/>
    </row>
    <row r="15" spans="1:27" ht="12.75" customHeight="1">
      <c r="A15" s="107">
        <v>-6</v>
      </c>
      <c r="B15" s="108">
        <f>IF('40м1с'!D26='40м1с'!B25,'40м1с'!B27,IF('40м1с'!D26='40м1с'!B27,'40м1с'!B25,0))</f>
        <v>3076</v>
      </c>
      <c r="C15" s="118" t="str">
        <f>IF('40м1с'!E26='40м1с'!C25,'40м1с'!C27,IF('40м1с'!E26='40м1с'!C27,'40м1с'!C25,0))</f>
        <v>Игнатенко Алексей</v>
      </c>
      <c r="D15" s="119"/>
      <c r="E15" s="113">
        <v>42</v>
      </c>
      <c r="F15" s="114">
        <v>3076</v>
      </c>
      <c r="G15" s="128" t="s">
        <v>35</v>
      </c>
      <c r="H15" s="126"/>
      <c r="I15" s="113">
        <v>53</v>
      </c>
      <c r="J15" s="114">
        <v>3086</v>
      </c>
      <c r="K15" s="125" t="s">
        <v>44</v>
      </c>
      <c r="L15" s="121"/>
      <c r="M15" s="113">
        <v>58</v>
      </c>
      <c r="N15" s="114">
        <v>3086</v>
      </c>
      <c r="O15" s="115" t="s">
        <v>44</v>
      </c>
      <c r="P15" s="116"/>
      <c r="Q15" s="111"/>
      <c r="R15" s="111"/>
      <c r="S15" s="111"/>
      <c r="T15" s="112"/>
      <c r="U15" s="112"/>
      <c r="V15" s="112"/>
      <c r="W15" s="112"/>
      <c r="X15" s="112"/>
      <c r="Y15" s="112"/>
      <c r="Z15" s="112"/>
      <c r="AA15" s="112"/>
    </row>
    <row r="16" spans="1:27" ht="12.75" customHeight="1">
      <c r="A16" s="107"/>
      <c r="B16" s="107"/>
      <c r="C16" s="107">
        <v>-22</v>
      </c>
      <c r="D16" s="108">
        <f>IF('40м1с'!F48='40м1с'!D46,'40м1с'!D50,IF('40м1с'!F48='40м1с'!D50,'40м1с'!D46,0))</f>
        <v>3414</v>
      </c>
      <c r="E16" s="118" t="str">
        <f>IF('40м1с'!G48='40м1с'!E46,'40м1с'!E50,IF('40м1с'!G48='40м1с'!E50,'40м1с'!E46,0))</f>
        <v>Молодцов Вадим</v>
      </c>
      <c r="F16" s="120"/>
      <c r="G16" s="113"/>
      <c r="H16" s="121"/>
      <c r="I16" s="117"/>
      <c r="J16" s="122"/>
      <c r="K16" s="111"/>
      <c r="L16" s="111"/>
      <c r="M16" s="117"/>
      <c r="N16" s="122"/>
      <c r="O16" s="117"/>
      <c r="P16" s="116"/>
      <c r="Q16" s="111"/>
      <c r="R16" s="111"/>
      <c r="S16" s="111"/>
      <c r="T16" s="112"/>
      <c r="U16" s="112"/>
      <c r="V16" s="112"/>
      <c r="W16" s="112"/>
      <c r="X16" s="112"/>
      <c r="Y16" s="112"/>
      <c r="Z16" s="112"/>
      <c r="AA16" s="112"/>
    </row>
    <row r="17" spans="1:27" ht="12.75" customHeight="1">
      <c r="A17" s="107">
        <v>-7</v>
      </c>
      <c r="B17" s="108">
        <f>IF('40м1с'!D30='40м1с'!B29,'40м1с'!B31,IF('40м1с'!D30='40м1с'!B31,'40м1с'!B29,0))</f>
        <v>437</v>
      </c>
      <c r="C17" s="109" t="str">
        <f>IF('40м1с'!E30='40м1с'!C29,'40м1с'!C31,IF('40м1с'!E30='40м1с'!C31,'40м1с'!C29,0))</f>
        <v>Файзуллин Марат</v>
      </c>
      <c r="D17" s="123"/>
      <c r="E17" s="111"/>
      <c r="F17" s="111"/>
      <c r="G17" s="113">
        <v>49</v>
      </c>
      <c r="H17" s="124">
        <v>3076</v>
      </c>
      <c r="I17" s="125" t="s">
        <v>35</v>
      </c>
      <c r="J17" s="121"/>
      <c r="K17" s="111"/>
      <c r="L17" s="111"/>
      <c r="M17" s="117"/>
      <c r="N17" s="121"/>
      <c r="O17" s="117"/>
      <c r="P17" s="116"/>
      <c r="Q17" s="111"/>
      <c r="R17" s="111"/>
      <c r="S17" s="111"/>
      <c r="T17" s="112"/>
      <c r="U17" s="112"/>
      <c r="V17" s="112"/>
      <c r="W17" s="112"/>
      <c r="X17" s="112"/>
      <c r="Y17" s="112"/>
      <c r="Z17" s="112"/>
      <c r="AA17" s="112"/>
    </row>
    <row r="18" spans="1:27" ht="12.75" customHeight="1">
      <c r="A18" s="107"/>
      <c r="B18" s="107"/>
      <c r="C18" s="113">
        <v>35</v>
      </c>
      <c r="D18" s="114">
        <v>437</v>
      </c>
      <c r="E18" s="115" t="s">
        <v>36</v>
      </c>
      <c r="F18" s="116"/>
      <c r="G18" s="113"/>
      <c r="H18" s="126"/>
      <c r="I18" s="116"/>
      <c r="J18" s="116"/>
      <c r="K18" s="111"/>
      <c r="L18" s="111"/>
      <c r="M18" s="117"/>
      <c r="N18" s="121"/>
      <c r="O18" s="117"/>
      <c r="P18" s="116"/>
      <c r="Q18" s="111"/>
      <c r="R18" s="111"/>
      <c r="S18" s="111"/>
      <c r="T18" s="112"/>
      <c r="U18" s="112"/>
      <c r="V18" s="112"/>
      <c r="W18" s="112"/>
      <c r="X18" s="112"/>
      <c r="Y18" s="112"/>
      <c r="Z18" s="112"/>
      <c r="AA18" s="112"/>
    </row>
    <row r="19" spans="1:27" ht="12.75" customHeight="1">
      <c r="A19" s="107">
        <v>-8</v>
      </c>
      <c r="B19" s="108">
        <f>IF('40м1с'!D34='40м1с'!B33,'40м1с'!B35,IF('40м1с'!D34='40м1с'!B35,'40м1с'!B33,0))</f>
        <v>0</v>
      </c>
      <c r="C19" s="118" t="str">
        <f>IF('40м1с'!E34='40м1с'!C33,'40м1с'!C35,IF('40м1с'!E34='40м1с'!C35,'40м1с'!C33,0))</f>
        <v>_</v>
      </c>
      <c r="D19" s="119"/>
      <c r="E19" s="113">
        <v>43</v>
      </c>
      <c r="F19" s="114">
        <v>437</v>
      </c>
      <c r="G19" s="127" t="s">
        <v>36</v>
      </c>
      <c r="H19" s="126"/>
      <c r="I19" s="116"/>
      <c r="J19" s="116"/>
      <c r="K19" s="107">
        <v>-30</v>
      </c>
      <c r="L19" s="108">
        <f>IF('40м1с'!J52='40м1с'!H44,'40м1с'!H60,IF('40м1с'!J52='40м1с'!H60,'40м1с'!H44,0))</f>
        <v>4202</v>
      </c>
      <c r="M19" s="118" t="str">
        <f>IF('40м1с'!K52='40м1с'!I44,'40м1с'!I60,IF('40м1с'!K52='40м1с'!I60,'40м1с'!I44,0))</f>
        <v>Аксенов Андрей</v>
      </c>
      <c r="N19" s="129"/>
      <c r="O19" s="117"/>
      <c r="P19" s="116"/>
      <c r="Q19" s="111"/>
      <c r="R19" s="111"/>
      <c r="S19" s="111"/>
      <c r="T19" s="112"/>
      <c r="U19" s="112"/>
      <c r="V19" s="112"/>
      <c r="W19" s="112"/>
      <c r="X19" s="112"/>
      <c r="Y19" s="112"/>
      <c r="Z19" s="112"/>
      <c r="AA19" s="112"/>
    </row>
    <row r="20" spans="1:27" ht="12.75" customHeight="1">
      <c r="A20" s="107"/>
      <c r="B20" s="107"/>
      <c r="C20" s="107">
        <v>-21</v>
      </c>
      <c r="D20" s="108">
        <f>IF('40м1с'!F40='40м1с'!D38,'40м1с'!D42,IF('40м1с'!F40='40м1с'!D42,'40м1с'!D38,0))</f>
        <v>2539</v>
      </c>
      <c r="E20" s="118" t="str">
        <f>IF('40м1с'!G40='40м1с'!E38,'40м1с'!E42,IF('40м1с'!G40='40м1с'!E42,'40м1с'!E38,0))</f>
        <v>Хаматшин Евгений</v>
      </c>
      <c r="F20" s="120"/>
      <c r="G20" s="107"/>
      <c r="H20" s="107"/>
      <c r="I20" s="116"/>
      <c r="J20" s="116"/>
      <c r="K20" s="111"/>
      <c r="L20" s="111"/>
      <c r="M20" s="116"/>
      <c r="N20" s="116"/>
      <c r="O20" s="117"/>
      <c r="P20" s="116"/>
      <c r="Q20" s="111"/>
      <c r="R20" s="111"/>
      <c r="S20" s="111"/>
      <c r="T20" s="112"/>
      <c r="U20" s="112"/>
      <c r="V20" s="112"/>
      <c r="W20" s="112"/>
      <c r="X20" s="112"/>
      <c r="Y20" s="112"/>
      <c r="Z20" s="112"/>
      <c r="AA20" s="112"/>
    </row>
    <row r="21" spans="1:27" ht="12.75" customHeight="1">
      <c r="A21" s="107">
        <v>-9</v>
      </c>
      <c r="B21" s="108">
        <f>IF('40м1с'!D38='40м1с'!B37,'40м1с'!B39,IF('40м1с'!D38='40м1с'!B39,'40м1с'!B37,0))</f>
        <v>0</v>
      </c>
      <c r="C21" s="109" t="str">
        <f>IF('40м1с'!E38='40м1с'!C37,'40м1с'!C39,IF('40м1с'!E38='40м1с'!C39,'40м1с'!C37,0))</f>
        <v>_</v>
      </c>
      <c r="D21" s="123"/>
      <c r="E21" s="111"/>
      <c r="F21" s="111"/>
      <c r="G21" s="107">
        <v>-27</v>
      </c>
      <c r="H21" s="108">
        <f>IF('40м1с'!H44='40м1с'!F40,'40м1с'!F48,IF('40м1с'!H44='40м1с'!F48,'40м1с'!F40,0))</f>
        <v>14</v>
      </c>
      <c r="I21" s="109" t="str">
        <f>IF('40м1с'!I44='40м1с'!G40,'40м1с'!G48,IF('40м1с'!I44='40м1с'!G48,'40м1с'!G40,0))</f>
        <v>Яковлев Денис</v>
      </c>
      <c r="J21" s="110"/>
      <c r="K21" s="111"/>
      <c r="L21" s="111"/>
      <c r="M21" s="116"/>
      <c r="N21" s="116"/>
      <c r="O21" s="117"/>
      <c r="P21" s="116"/>
      <c r="Q21" s="111"/>
      <c r="R21" s="111"/>
      <c r="S21" s="111"/>
      <c r="T21" s="112"/>
      <c r="U21" s="112"/>
      <c r="V21" s="112"/>
      <c r="W21" s="112"/>
      <c r="X21" s="112"/>
      <c r="Y21" s="112"/>
      <c r="Z21" s="112"/>
      <c r="AA21" s="112"/>
    </row>
    <row r="22" spans="1:27" ht="12.75" customHeight="1">
      <c r="A22" s="107"/>
      <c r="B22" s="107"/>
      <c r="C22" s="113">
        <v>36</v>
      </c>
      <c r="D22" s="114">
        <v>5747</v>
      </c>
      <c r="E22" s="115" t="s">
        <v>42</v>
      </c>
      <c r="F22" s="116"/>
      <c r="G22" s="107"/>
      <c r="H22" s="107"/>
      <c r="I22" s="117"/>
      <c r="J22" s="116"/>
      <c r="K22" s="111"/>
      <c r="L22" s="111"/>
      <c r="M22" s="116"/>
      <c r="N22" s="116"/>
      <c r="O22" s="117"/>
      <c r="P22" s="116"/>
      <c r="Q22" s="111"/>
      <c r="R22" s="111"/>
      <c r="S22" s="111"/>
      <c r="T22" s="112"/>
      <c r="U22" s="112"/>
      <c r="V22" s="112"/>
      <c r="W22" s="112"/>
      <c r="X22" s="112"/>
      <c r="Y22" s="112"/>
      <c r="Z22" s="112"/>
      <c r="AA22" s="112"/>
    </row>
    <row r="23" spans="1:27" ht="12.75" customHeight="1">
      <c r="A23" s="107">
        <v>-10</v>
      </c>
      <c r="B23" s="108">
        <f>IF('40м1с'!D42='40м1с'!B41,'40м1с'!B43,IF('40м1с'!D42='40м1с'!B43,'40м1с'!B41,0))</f>
        <v>5747</v>
      </c>
      <c r="C23" s="118" t="str">
        <f>IF('40м1с'!E42='40м1с'!C41,'40м1с'!C43,IF('40м1с'!E42='40м1с'!C43,'40м1с'!C41,0))</f>
        <v>Шарафиев Ильдар</v>
      </c>
      <c r="D23" s="119"/>
      <c r="E23" s="113">
        <v>44</v>
      </c>
      <c r="F23" s="114">
        <v>1655</v>
      </c>
      <c r="G23" s="128" t="s">
        <v>27</v>
      </c>
      <c r="H23" s="126"/>
      <c r="I23" s="113">
        <v>54</v>
      </c>
      <c r="J23" s="114">
        <v>14</v>
      </c>
      <c r="K23" s="115" t="s">
        <v>29</v>
      </c>
      <c r="L23" s="116"/>
      <c r="M23" s="116"/>
      <c r="N23" s="116"/>
      <c r="O23" s="113">
        <v>60</v>
      </c>
      <c r="P23" s="124">
        <v>3086</v>
      </c>
      <c r="Q23" s="115" t="s">
        <v>44</v>
      </c>
      <c r="R23" s="115"/>
      <c r="S23" s="115"/>
      <c r="T23" s="112"/>
      <c r="U23" s="112"/>
      <c r="V23" s="112"/>
      <c r="W23" s="112"/>
      <c r="X23" s="112"/>
      <c r="Y23" s="112"/>
      <c r="Z23" s="112"/>
      <c r="AA23" s="112"/>
    </row>
    <row r="24" spans="1:27" ht="12.75" customHeight="1">
      <c r="A24" s="107"/>
      <c r="B24" s="107"/>
      <c r="C24" s="107">
        <v>-20</v>
      </c>
      <c r="D24" s="108">
        <f>IF('40м1с'!F32='40м1с'!D30,'40м1с'!D34,IF('40м1с'!F32='40м1с'!D34,'40м1с'!D30,0))</f>
        <v>1655</v>
      </c>
      <c r="E24" s="118" t="str">
        <f>IF('40м1с'!G32='40м1с'!E30,'40м1с'!E34,IF('40м1с'!G32='40м1с'!E34,'40м1с'!E30,0))</f>
        <v>Барышев Сергей</v>
      </c>
      <c r="F24" s="120"/>
      <c r="G24" s="113"/>
      <c r="H24" s="121"/>
      <c r="I24" s="117"/>
      <c r="J24" s="122"/>
      <c r="K24" s="117"/>
      <c r="L24" s="116"/>
      <c r="M24" s="116"/>
      <c r="N24" s="116"/>
      <c r="O24" s="117"/>
      <c r="P24" s="116"/>
      <c r="Q24" s="130"/>
      <c r="R24" s="131" t="s">
        <v>58</v>
      </c>
      <c r="S24" s="131"/>
      <c r="T24" s="112"/>
      <c r="U24" s="112"/>
      <c r="V24" s="112"/>
      <c r="W24" s="112"/>
      <c r="X24" s="112"/>
      <c r="Y24" s="112"/>
      <c r="Z24" s="112"/>
      <c r="AA24" s="112"/>
    </row>
    <row r="25" spans="1:27" ht="12.75" customHeight="1">
      <c r="A25" s="107">
        <v>-11</v>
      </c>
      <c r="B25" s="108">
        <f>IF('40м1с'!D46='40м1с'!B45,'40м1с'!B47,IF('40м1с'!D46='40м1с'!B47,'40м1с'!B45,0))</f>
        <v>6137</v>
      </c>
      <c r="C25" s="109" t="str">
        <f>IF('40м1с'!E46='40м1с'!C45,'40м1с'!C47,IF('40м1с'!E46='40м1с'!C47,'40м1с'!C45,0))</f>
        <v>Водопьянов Андрей</v>
      </c>
      <c r="D25" s="123"/>
      <c r="E25" s="111"/>
      <c r="F25" s="111"/>
      <c r="G25" s="113">
        <v>50</v>
      </c>
      <c r="H25" s="124">
        <v>1655</v>
      </c>
      <c r="I25" s="125" t="s">
        <v>27</v>
      </c>
      <c r="J25" s="121"/>
      <c r="K25" s="117"/>
      <c r="L25" s="116"/>
      <c r="M25" s="116"/>
      <c r="N25" s="116"/>
      <c r="O25" s="117"/>
      <c r="P25" s="116"/>
      <c r="Q25" s="111"/>
      <c r="R25" s="111"/>
      <c r="S25" s="111"/>
      <c r="T25" s="112"/>
      <c r="U25" s="112"/>
      <c r="V25" s="112"/>
      <c r="W25" s="112"/>
      <c r="X25" s="112"/>
      <c r="Y25" s="112"/>
      <c r="Z25" s="112"/>
      <c r="AA25" s="112"/>
    </row>
    <row r="26" spans="1:27" ht="12.75" customHeight="1">
      <c r="A26" s="107"/>
      <c r="B26" s="107"/>
      <c r="C26" s="113">
        <v>37</v>
      </c>
      <c r="D26" s="114">
        <v>6137</v>
      </c>
      <c r="E26" s="115" t="s">
        <v>45</v>
      </c>
      <c r="F26" s="116"/>
      <c r="G26" s="113"/>
      <c r="H26" s="126"/>
      <c r="I26" s="116"/>
      <c r="J26" s="116"/>
      <c r="K26" s="117"/>
      <c r="L26" s="116"/>
      <c r="M26" s="116"/>
      <c r="N26" s="116"/>
      <c r="O26" s="117"/>
      <c r="P26" s="116"/>
      <c r="Q26" s="111"/>
      <c r="R26" s="111"/>
      <c r="S26" s="111"/>
      <c r="T26" s="112"/>
      <c r="U26" s="112"/>
      <c r="V26" s="112"/>
      <c r="W26" s="112"/>
      <c r="X26" s="112"/>
      <c r="Y26" s="112"/>
      <c r="Z26" s="112"/>
      <c r="AA26" s="112"/>
    </row>
    <row r="27" spans="1:27" ht="12.75" customHeight="1">
      <c r="A27" s="107">
        <v>-12</v>
      </c>
      <c r="B27" s="108">
        <f>IF('40м1с'!D50='40м1с'!B49,'40м1с'!B51,IF('40м1с'!D50='40м1с'!B51,'40м1с'!B49,0))</f>
        <v>0</v>
      </c>
      <c r="C27" s="118" t="str">
        <f>IF('40м1с'!E50='40м1с'!C49,'40м1с'!C51,IF('40м1с'!E50='40м1с'!C51,'40м1с'!C49,0))</f>
        <v>_</v>
      </c>
      <c r="D27" s="119"/>
      <c r="E27" s="113">
        <v>45</v>
      </c>
      <c r="F27" s="114">
        <v>5211</v>
      </c>
      <c r="G27" s="127" t="s">
        <v>28</v>
      </c>
      <c r="H27" s="126"/>
      <c r="I27" s="116"/>
      <c r="J27" s="116"/>
      <c r="K27" s="113">
        <v>57</v>
      </c>
      <c r="L27" s="114">
        <v>14</v>
      </c>
      <c r="M27" s="115" t="s">
        <v>29</v>
      </c>
      <c r="N27" s="116"/>
      <c r="O27" s="117"/>
      <c r="P27" s="116"/>
      <c r="Q27" s="111"/>
      <c r="R27" s="111"/>
      <c r="S27" s="111"/>
      <c r="T27" s="112"/>
      <c r="U27" s="112"/>
      <c r="V27" s="112"/>
      <c r="W27" s="112"/>
      <c r="X27" s="112"/>
      <c r="Y27" s="112"/>
      <c r="Z27" s="112"/>
      <c r="AA27" s="112"/>
    </row>
    <row r="28" spans="1:27" ht="12.75" customHeight="1">
      <c r="A28" s="107"/>
      <c r="B28" s="107"/>
      <c r="C28" s="107">
        <v>-19</v>
      </c>
      <c r="D28" s="108">
        <f>IF('40м1с'!F24='40м1с'!D22,'40м1с'!D26,IF('40м1с'!F24='40м1с'!D26,'40м1с'!D22,0))</f>
        <v>5211</v>
      </c>
      <c r="E28" s="118" t="str">
        <f>IF('40м1с'!G24='40м1с'!E22,'40м1с'!E26,IF('40м1с'!G24='40м1с'!E26,'40м1с'!E22,0))</f>
        <v>Вежнин Валерий</v>
      </c>
      <c r="F28" s="120"/>
      <c r="G28" s="107"/>
      <c r="H28" s="107"/>
      <c r="I28" s="116"/>
      <c r="J28" s="116"/>
      <c r="K28" s="117"/>
      <c r="L28" s="122"/>
      <c r="M28" s="117"/>
      <c r="N28" s="116"/>
      <c r="O28" s="117"/>
      <c r="P28" s="116"/>
      <c r="Q28" s="111"/>
      <c r="R28" s="111"/>
      <c r="S28" s="111"/>
      <c r="T28" s="112"/>
      <c r="U28" s="112"/>
      <c r="V28" s="112"/>
      <c r="W28" s="112"/>
      <c r="X28" s="112"/>
      <c r="Y28" s="112"/>
      <c r="Z28" s="112"/>
      <c r="AA28" s="112"/>
    </row>
    <row r="29" spans="1:27" ht="12.75" customHeight="1">
      <c r="A29" s="107">
        <v>-13</v>
      </c>
      <c r="B29" s="108">
        <f>IF('40м1с'!D54='40м1с'!B53,'40м1с'!B55,IF('40м1с'!D54='40м1с'!B55,'40м1с'!B53,0))</f>
        <v>0</v>
      </c>
      <c r="C29" s="109" t="str">
        <f>IF('40м1с'!E54='40м1с'!C53,'40м1с'!C55,IF('40м1с'!E54='40м1с'!C55,'40м1с'!C53,0))</f>
        <v>_</v>
      </c>
      <c r="D29" s="123"/>
      <c r="E29" s="111"/>
      <c r="F29" s="111"/>
      <c r="G29" s="107">
        <v>-28</v>
      </c>
      <c r="H29" s="108">
        <f>IF('40м1с'!H60='40м1с'!F56,'40м1с'!F64,IF('40м1с'!H60='40м1с'!F64,'40м1с'!F56,0))</f>
        <v>1468</v>
      </c>
      <c r="I29" s="109" t="str">
        <f>IF('40м1с'!I60='40м1с'!G56,'40м1с'!G64,IF('40м1с'!I60='40м1с'!G64,'40м1с'!G56,0))</f>
        <v>Маневич Сергей</v>
      </c>
      <c r="J29" s="110"/>
      <c r="K29" s="117"/>
      <c r="L29" s="121"/>
      <c r="M29" s="117"/>
      <c r="N29" s="116"/>
      <c r="O29" s="117"/>
      <c r="P29" s="116"/>
      <c r="Q29" s="111"/>
      <c r="R29" s="111"/>
      <c r="S29" s="111"/>
      <c r="T29" s="112"/>
      <c r="U29" s="112"/>
      <c r="V29" s="112"/>
      <c r="W29" s="112"/>
      <c r="X29" s="112"/>
      <c r="Y29" s="112"/>
      <c r="Z29" s="112"/>
      <c r="AA29" s="112"/>
    </row>
    <row r="30" spans="1:27" ht="12.75" customHeight="1">
      <c r="A30" s="107"/>
      <c r="B30" s="107"/>
      <c r="C30" s="113">
        <v>38</v>
      </c>
      <c r="D30" s="114">
        <v>6138</v>
      </c>
      <c r="E30" s="115" t="s">
        <v>46</v>
      </c>
      <c r="F30" s="116"/>
      <c r="G30" s="107"/>
      <c r="H30" s="107"/>
      <c r="I30" s="117"/>
      <c r="J30" s="116"/>
      <c r="K30" s="117"/>
      <c r="L30" s="121"/>
      <c r="M30" s="117"/>
      <c r="N30" s="116"/>
      <c r="O30" s="117"/>
      <c r="P30" s="116"/>
      <c r="Q30" s="111"/>
      <c r="R30" s="111"/>
      <c r="S30" s="111"/>
      <c r="T30" s="112"/>
      <c r="U30" s="112"/>
      <c r="V30" s="112"/>
      <c r="W30" s="112"/>
      <c r="X30" s="112"/>
      <c r="Y30" s="112"/>
      <c r="Z30" s="112"/>
      <c r="AA30" s="112"/>
    </row>
    <row r="31" spans="1:27" ht="12.75" customHeight="1">
      <c r="A31" s="107">
        <v>-14</v>
      </c>
      <c r="B31" s="108">
        <f>IF('40м1с'!D58='40м1с'!B57,'40м1с'!B59,IF('40м1с'!D58='40м1с'!B59,'40м1с'!B57,0))</f>
        <v>6138</v>
      </c>
      <c r="C31" s="118" t="str">
        <f>IF('40м1с'!E58='40м1с'!C57,'40м1с'!C59,IF('40м1с'!E58='40м1с'!C59,'40м1с'!C57,0))</f>
        <v>Кулаков Георгий</v>
      </c>
      <c r="D31" s="119"/>
      <c r="E31" s="113">
        <v>46</v>
      </c>
      <c r="F31" s="114">
        <v>12</v>
      </c>
      <c r="G31" s="128" t="s">
        <v>31</v>
      </c>
      <c r="H31" s="126"/>
      <c r="I31" s="113">
        <v>55</v>
      </c>
      <c r="J31" s="114">
        <v>1468</v>
      </c>
      <c r="K31" s="125" t="s">
        <v>30</v>
      </c>
      <c r="L31" s="121"/>
      <c r="M31" s="113">
        <v>59</v>
      </c>
      <c r="N31" s="114">
        <v>382</v>
      </c>
      <c r="O31" s="125" t="s">
        <v>43</v>
      </c>
      <c r="P31" s="116"/>
      <c r="Q31" s="111"/>
      <c r="R31" s="111"/>
      <c r="S31" s="111"/>
      <c r="T31" s="112"/>
      <c r="U31" s="112"/>
      <c r="V31" s="112"/>
      <c r="W31" s="112"/>
      <c r="X31" s="112"/>
      <c r="Y31" s="112"/>
      <c r="Z31" s="112"/>
      <c r="AA31" s="112"/>
    </row>
    <row r="32" spans="1:27" ht="12.75" customHeight="1">
      <c r="A32" s="107"/>
      <c r="B32" s="107"/>
      <c r="C32" s="107">
        <v>-18</v>
      </c>
      <c r="D32" s="108">
        <f>IF('40м1с'!F16='40м1с'!D14,'40м1с'!D18,IF('40м1с'!F16='40м1с'!D18,'40м1с'!D14,0))</f>
        <v>12</v>
      </c>
      <c r="E32" s="118" t="str">
        <f>IF('40м1с'!G16='40м1с'!E14,'40м1с'!E18,IF('40м1с'!G16='40м1с'!E18,'40м1с'!E14,0))</f>
        <v>Якупов Динар</v>
      </c>
      <c r="F32" s="120"/>
      <c r="G32" s="113"/>
      <c r="H32" s="121"/>
      <c r="I32" s="117"/>
      <c r="J32" s="122"/>
      <c r="K32" s="111"/>
      <c r="L32" s="111"/>
      <c r="M32" s="117"/>
      <c r="N32" s="122"/>
      <c r="O32" s="111"/>
      <c r="P32" s="111"/>
      <c r="Q32" s="111"/>
      <c r="R32" s="111"/>
      <c r="S32" s="111"/>
      <c r="T32" s="112"/>
      <c r="U32" s="112"/>
      <c r="V32" s="112"/>
      <c r="W32" s="112"/>
      <c r="X32" s="112"/>
      <c r="Y32" s="112"/>
      <c r="Z32" s="112"/>
      <c r="AA32" s="112"/>
    </row>
    <row r="33" spans="1:27" ht="12.75" customHeight="1">
      <c r="A33" s="107">
        <v>-15</v>
      </c>
      <c r="B33" s="108">
        <f>IF('40м1с'!D62='40м1с'!B61,'40м1с'!B63,IF('40м1с'!D62='40м1с'!B63,'40м1с'!B61,0))</f>
        <v>4477</v>
      </c>
      <c r="C33" s="109" t="str">
        <f>IF('40м1с'!E62='40м1с'!C61,'40м1с'!C63,IF('40м1с'!E62='40м1с'!C63,'40м1с'!C61,0))</f>
        <v>Валиев Ильфат</v>
      </c>
      <c r="D33" s="123"/>
      <c r="E33" s="111"/>
      <c r="F33" s="111"/>
      <c r="G33" s="113">
        <v>51</v>
      </c>
      <c r="H33" s="124">
        <v>3085</v>
      </c>
      <c r="I33" s="125" t="s">
        <v>39</v>
      </c>
      <c r="J33" s="121"/>
      <c r="K33" s="111"/>
      <c r="L33" s="111"/>
      <c r="M33" s="117"/>
      <c r="N33" s="121"/>
      <c r="O33" s="107">
        <v>-60</v>
      </c>
      <c r="P33" s="108">
        <f>IF(P23=N15,N31,IF(P23=N31,N15,0))</f>
        <v>382</v>
      </c>
      <c r="Q33" s="109" t="str">
        <f>IF(Q23=O15,O31,IF(Q23=O31,O15,0))</f>
        <v>Нагаев Эдуард</v>
      </c>
      <c r="R33" s="109"/>
      <c r="S33" s="109"/>
      <c r="T33" s="112"/>
      <c r="U33" s="112"/>
      <c r="V33" s="112"/>
      <c r="W33" s="112"/>
      <c r="X33" s="112"/>
      <c r="Y33" s="112"/>
      <c r="Z33" s="112"/>
      <c r="AA33" s="112"/>
    </row>
    <row r="34" spans="1:27" ht="12.75" customHeight="1">
      <c r="A34" s="107"/>
      <c r="B34" s="107"/>
      <c r="C34" s="113">
        <v>39</v>
      </c>
      <c r="D34" s="114">
        <v>4477</v>
      </c>
      <c r="E34" s="115" t="s">
        <v>41</v>
      </c>
      <c r="F34" s="116"/>
      <c r="G34" s="117"/>
      <c r="H34" s="126"/>
      <c r="I34" s="116"/>
      <c r="J34" s="116"/>
      <c r="K34" s="111"/>
      <c r="L34" s="111"/>
      <c r="M34" s="117"/>
      <c r="N34" s="121"/>
      <c r="O34" s="111"/>
      <c r="P34" s="111"/>
      <c r="Q34" s="130"/>
      <c r="R34" s="131" t="s">
        <v>59</v>
      </c>
      <c r="S34" s="131"/>
      <c r="T34" s="112"/>
      <c r="U34" s="112"/>
      <c r="V34" s="112"/>
      <c r="W34" s="112"/>
      <c r="X34" s="112"/>
      <c r="Y34" s="112"/>
      <c r="Z34" s="112"/>
      <c r="AA34" s="112"/>
    </row>
    <row r="35" spans="1:27" ht="12.75" customHeight="1">
      <c r="A35" s="107">
        <v>-16</v>
      </c>
      <c r="B35" s="108">
        <f>IF('40м1с'!D66='40м1с'!B65,'40м1с'!B67,IF('40м1с'!D66='40м1с'!B67,'40м1с'!B65,0))</f>
        <v>0</v>
      </c>
      <c r="C35" s="118" t="str">
        <f>IF('40м1с'!E66='40м1с'!C65,'40м1с'!C67,IF('40м1с'!E66='40м1с'!C67,'40м1с'!C65,0))</f>
        <v>_</v>
      </c>
      <c r="D35" s="119"/>
      <c r="E35" s="113">
        <v>47</v>
      </c>
      <c r="F35" s="114">
        <v>3085</v>
      </c>
      <c r="G35" s="125" t="s">
        <v>39</v>
      </c>
      <c r="H35" s="126"/>
      <c r="I35" s="116"/>
      <c r="J35" s="116"/>
      <c r="K35" s="107">
        <v>-29</v>
      </c>
      <c r="L35" s="108">
        <f>IF('40м1с'!J20='40м1с'!H12,'40м1с'!H28,IF('40м1с'!J20='40м1с'!H28,'40м1с'!H12,0))</f>
        <v>382</v>
      </c>
      <c r="M35" s="118" t="str">
        <f>IF('40м1с'!K20='40м1с'!I12,'40м1с'!I28,IF('40м1с'!K20='40м1с'!I28,'40м1с'!I12,0))</f>
        <v>Нагаев Эдуард</v>
      </c>
      <c r="N35" s="129"/>
      <c r="O35" s="111"/>
      <c r="P35" s="111"/>
      <c r="Q35" s="111"/>
      <c r="R35" s="111"/>
      <c r="S35" s="111"/>
      <c r="T35" s="112"/>
      <c r="U35" s="112"/>
      <c r="V35" s="112"/>
      <c r="W35" s="112"/>
      <c r="X35" s="112"/>
      <c r="Y35" s="112"/>
      <c r="Z35" s="112"/>
      <c r="AA35" s="112"/>
    </row>
    <row r="36" spans="1:27" ht="12.75" customHeight="1">
      <c r="A36" s="107"/>
      <c r="B36" s="107"/>
      <c r="C36" s="107">
        <v>-17</v>
      </c>
      <c r="D36" s="108">
        <f>IF('40м1с'!F8='40м1с'!D6,'40м1с'!D10,IF('40м1с'!F8='40м1с'!D10,'40м1с'!D6,0))</f>
        <v>3085</v>
      </c>
      <c r="E36" s="118" t="str">
        <f>IF('40м1с'!G8='40м1с'!E6,'40м1с'!E10,IF('40м1с'!G8='40м1с'!E10,'40м1с'!E6,0))</f>
        <v>Салманов Сергей</v>
      </c>
      <c r="F36" s="120"/>
      <c r="G36" s="111"/>
      <c r="H36" s="107"/>
      <c r="I36" s="116"/>
      <c r="J36" s="116"/>
      <c r="K36" s="111"/>
      <c r="L36" s="111"/>
      <c r="M36" s="111"/>
      <c r="N36" s="111"/>
      <c r="O36" s="111"/>
      <c r="P36" s="111"/>
      <c r="Q36" s="111"/>
      <c r="R36" s="111"/>
      <c r="S36" s="111"/>
      <c r="T36" s="112"/>
      <c r="U36" s="112"/>
      <c r="V36" s="112"/>
      <c r="W36" s="112"/>
      <c r="X36" s="112"/>
      <c r="Y36" s="112"/>
      <c r="Z36" s="112"/>
      <c r="AA36" s="112"/>
    </row>
    <row r="37" spans="1:27" ht="12.75" customHeight="1">
      <c r="A37" s="107"/>
      <c r="B37" s="107"/>
      <c r="C37" s="111"/>
      <c r="D37" s="123"/>
      <c r="E37" s="111"/>
      <c r="F37" s="111"/>
      <c r="G37" s="111"/>
      <c r="H37" s="107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2"/>
      <c r="U37" s="112"/>
      <c r="V37" s="112"/>
      <c r="W37" s="112"/>
      <c r="X37" s="112"/>
      <c r="Y37" s="112"/>
      <c r="Z37" s="112"/>
      <c r="AA37" s="112"/>
    </row>
    <row r="38" spans="1:27" ht="12.75" customHeight="1">
      <c r="A38" s="107">
        <v>-40</v>
      </c>
      <c r="B38" s="108">
        <f>IF(F7=D6,D8,IF(F7=D8,D6,0))</f>
        <v>5750</v>
      </c>
      <c r="C38" s="109" t="str">
        <f>IF(G7=E6,E8,IF(G7=E8,E6,0))</f>
        <v>Шамратов Владимир</v>
      </c>
      <c r="D38" s="123"/>
      <c r="E38" s="111"/>
      <c r="F38" s="111"/>
      <c r="G38" s="111"/>
      <c r="H38" s="107"/>
      <c r="I38" s="111"/>
      <c r="J38" s="111"/>
      <c r="K38" s="107">
        <v>-48</v>
      </c>
      <c r="L38" s="108">
        <f>IF(H9=F7,F11,IF(H9=F11,F7,0))</f>
        <v>466</v>
      </c>
      <c r="M38" s="109" t="str">
        <f>IF(I9=G7,G11,IF(I9=G11,G7,0))</f>
        <v>Семенов Юрий</v>
      </c>
      <c r="N38" s="110"/>
      <c r="O38" s="111"/>
      <c r="P38" s="111"/>
      <c r="Q38" s="111"/>
      <c r="R38" s="111"/>
      <c r="S38" s="111"/>
      <c r="T38" s="112"/>
      <c r="U38" s="112"/>
      <c r="V38" s="112"/>
      <c r="W38" s="112"/>
      <c r="X38" s="112"/>
      <c r="Y38" s="112"/>
      <c r="Z38" s="112"/>
      <c r="AA38" s="112"/>
    </row>
    <row r="39" spans="1:27" ht="12.75" customHeight="1">
      <c r="A39" s="107"/>
      <c r="B39" s="107"/>
      <c r="C39" s="113">
        <v>71</v>
      </c>
      <c r="D39" s="124">
        <v>5750</v>
      </c>
      <c r="E39" s="115" t="s">
        <v>40</v>
      </c>
      <c r="F39" s="116"/>
      <c r="G39" s="111"/>
      <c r="H39" s="126"/>
      <c r="I39" s="111"/>
      <c r="J39" s="111"/>
      <c r="K39" s="107"/>
      <c r="L39" s="107"/>
      <c r="M39" s="113">
        <v>67</v>
      </c>
      <c r="N39" s="124">
        <v>437</v>
      </c>
      <c r="O39" s="115" t="s">
        <v>36</v>
      </c>
      <c r="P39" s="116"/>
      <c r="Q39" s="111"/>
      <c r="R39" s="111"/>
      <c r="S39" s="111"/>
      <c r="T39" s="112"/>
      <c r="U39" s="112"/>
      <c r="V39" s="112"/>
      <c r="W39" s="112"/>
      <c r="X39" s="112"/>
      <c r="Y39" s="112"/>
      <c r="Z39" s="112"/>
      <c r="AA39" s="112"/>
    </row>
    <row r="40" spans="1:27" ht="12.75" customHeight="1">
      <c r="A40" s="107">
        <v>-41</v>
      </c>
      <c r="B40" s="108">
        <f>IF(F11=D10,D12,IF(F11=D12,D10,0))</f>
        <v>0</v>
      </c>
      <c r="C40" s="118">
        <f>IF(G11=E10,E12,IF(G11=E12,E10,0))</f>
        <v>0</v>
      </c>
      <c r="D40" s="132"/>
      <c r="E40" s="117"/>
      <c r="F40" s="116"/>
      <c r="G40" s="111"/>
      <c r="H40" s="111"/>
      <c r="I40" s="111"/>
      <c r="J40" s="111"/>
      <c r="K40" s="107">
        <v>-49</v>
      </c>
      <c r="L40" s="108">
        <f>IF(H17=F15,F19,IF(H17=F19,F15,0))</f>
        <v>437</v>
      </c>
      <c r="M40" s="118" t="str">
        <f>IF(I17=G15,G19,IF(I17=G19,G15,0))</f>
        <v>Файзуллин Марат</v>
      </c>
      <c r="N40" s="116"/>
      <c r="O40" s="117"/>
      <c r="P40" s="116"/>
      <c r="Q40" s="116"/>
      <c r="R40" s="111"/>
      <c r="S40" s="116"/>
      <c r="T40" s="112"/>
      <c r="U40" s="112"/>
      <c r="V40" s="112"/>
      <c r="W40" s="112"/>
      <c r="X40" s="112"/>
      <c r="Y40" s="112"/>
      <c r="Z40" s="112"/>
      <c r="AA40" s="112"/>
    </row>
    <row r="41" spans="1:27" ht="12.75" customHeight="1">
      <c r="A41" s="107"/>
      <c r="B41" s="107"/>
      <c r="C41" s="111"/>
      <c r="D41" s="133"/>
      <c r="E41" s="113">
        <v>75</v>
      </c>
      <c r="F41" s="124">
        <v>2539</v>
      </c>
      <c r="G41" s="115" t="s">
        <v>37</v>
      </c>
      <c r="H41" s="116"/>
      <c r="I41" s="111"/>
      <c r="J41" s="111"/>
      <c r="K41" s="107"/>
      <c r="L41" s="107"/>
      <c r="M41" s="111"/>
      <c r="N41" s="111"/>
      <c r="O41" s="113">
        <v>69</v>
      </c>
      <c r="P41" s="124">
        <v>12</v>
      </c>
      <c r="Q41" s="134" t="s">
        <v>31</v>
      </c>
      <c r="R41" s="134"/>
      <c r="S41" s="134"/>
      <c r="T41" s="112"/>
      <c r="U41" s="112"/>
      <c r="V41" s="112"/>
      <c r="W41" s="112"/>
      <c r="X41" s="112"/>
      <c r="Y41" s="112"/>
      <c r="Z41" s="112"/>
      <c r="AA41" s="112"/>
    </row>
    <row r="42" spans="1:27" ht="12.75" customHeight="1">
      <c r="A42" s="107">
        <v>-42</v>
      </c>
      <c r="B42" s="108">
        <f>IF(F15=D14,D16,IF(F15=D16,D14,0))</f>
        <v>3414</v>
      </c>
      <c r="C42" s="109" t="str">
        <f>IF(G15=E14,E16,IF(G15=E16,E14,0))</f>
        <v>Молодцов Вадим</v>
      </c>
      <c r="D42" s="123"/>
      <c r="E42" s="117"/>
      <c r="F42" s="122"/>
      <c r="G42" s="117"/>
      <c r="H42" s="116"/>
      <c r="I42" s="111"/>
      <c r="J42" s="111"/>
      <c r="K42" s="107">
        <v>-50</v>
      </c>
      <c r="L42" s="108">
        <f>IF(H25=F23,F27,IF(H25=F27,F23,0))</f>
        <v>5211</v>
      </c>
      <c r="M42" s="109" t="str">
        <f>IF(I25=G23,G27,IF(I25=G27,G23,0))</f>
        <v>Вежнин Валерий</v>
      </c>
      <c r="N42" s="110"/>
      <c r="O42" s="117"/>
      <c r="P42" s="116"/>
      <c r="Q42" s="135"/>
      <c r="R42" s="131" t="s">
        <v>60</v>
      </c>
      <c r="S42" s="131"/>
      <c r="T42" s="112"/>
      <c r="U42" s="112"/>
      <c r="V42" s="112"/>
      <c r="W42" s="112"/>
      <c r="X42" s="112"/>
      <c r="Y42" s="112"/>
      <c r="Z42" s="112"/>
      <c r="AA42" s="112"/>
    </row>
    <row r="43" spans="1:27" ht="12.75" customHeight="1">
      <c r="A43" s="107"/>
      <c r="B43" s="107"/>
      <c r="C43" s="113">
        <v>72</v>
      </c>
      <c r="D43" s="124">
        <v>2539</v>
      </c>
      <c r="E43" s="125" t="s">
        <v>37</v>
      </c>
      <c r="F43" s="121"/>
      <c r="G43" s="117"/>
      <c r="H43" s="116"/>
      <c r="I43" s="111"/>
      <c r="J43" s="111"/>
      <c r="K43" s="107"/>
      <c r="L43" s="107"/>
      <c r="M43" s="113">
        <v>68</v>
      </c>
      <c r="N43" s="124">
        <v>12</v>
      </c>
      <c r="O43" s="125" t="s">
        <v>31</v>
      </c>
      <c r="P43" s="116"/>
      <c r="Q43" s="130"/>
      <c r="R43" s="111"/>
      <c r="S43" s="130"/>
      <c r="T43" s="112"/>
      <c r="U43" s="112"/>
      <c r="V43" s="112"/>
      <c r="W43" s="112"/>
      <c r="X43" s="112"/>
      <c r="Y43" s="112"/>
      <c r="Z43" s="112"/>
      <c r="AA43" s="112"/>
    </row>
    <row r="44" spans="1:27" ht="12.75" customHeight="1">
      <c r="A44" s="107">
        <v>-43</v>
      </c>
      <c r="B44" s="108">
        <f>IF(F19=D18,D20,IF(F19=D20,D18,0))</f>
        <v>2539</v>
      </c>
      <c r="C44" s="118" t="str">
        <f>IF(G19=E18,E20,IF(G19=E20,E18,0))</f>
        <v>Хаматшин Евгений</v>
      </c>
      <c r="D44" s="132"/>
      <c r="E44" s="111"/>
      <c r="F44" s="111"/>
      <c r="G44" s="117"/>
      <c r="H44" s="116"/>
      <c r="I44" s="111"/>
      <c r="J44" s="111"/>
      <c r="K44" s="107">
        <v>-51</v>
      </c>
      <c r="L44" s="108">
        <f>IF(H33=F31,F35,IF(H33=F35,F31,0))</f>
        <v>12</v>
      </c>
      <c r="M44" s="118" t="str">
        <f>IF(I33=G31,G35,IF(I33=G35,G31,0))</f>
        <v>Якупов Динар</v>
      </c>
      <c r="N44" s="116"/>
      <c r="O44" s="111"/>
      <c r="P44" s="111"/>
      <c r="Q44" s="111"/>
      <c r="R44" s="111"/>
      <c r="S44" s="111"/>
      <c r="T44" s="112"/>
      <c r="U44" s="112"/>
      <c r="V44" s="112"/>
      <c r="W44" s="112"/>
      <c r="X44" s="112"/>
      <c r="Y44" s="112"/>
      <c r="Z44" s="112"/>
      <c r="AA44" s="112"/>
    </row>
    <row r="45" spans="1:27" ht="12.75" customHeight="1">
      <c r="A45" s="107"/>
      <c r="B45" s="107"/>
      <c r="C45" s="116"/>
      <c r="D45" s="132"/>
      <c r="E45" s="111"/>
      <c r="F45" s="111"/>
      <c r="G45" s="113">
        <v>77</v>
      </c>
      <c r="H45" s="124">
        <v>2539</v>
      </c>
      <c r="I45" s="115" t="s">
        <v>37</v>
      </c>
      <c r="J45" s="116"/>
      <c r="K45" s="107"/>
      <c r="L45" s="107"/>
      <c r="M45" s="111"/>
      <c r="N45" s="111"/>
      <c r="O45" s="107">
        <v>-69</v>
      </c>
      <c r="P45" s="108">
        <f>IF(P41=N39,N43,IF(P41=N43,N39,0))</f>
        <v>437</v>
      </c>
      <c r="Q45" s="109" t="str">
        <f>IF(Q41=O39,O43,IF(Q41=O43,O39,0))</f>
        <v>Файзуллин Марат</v>
      </c>
      <c r="R45" s="115"/>
      <c r="S45" s="115"/>
      <c r="T45" s="112"/>
      <c r="U45" s="112"/>
      <c r="V45" s="112"/>
      <c r="W45" s="112"/>
      <c r="X45" s="112"/>
      <c r="Y45" s="112"/>
      <c r="Z45" s="112"/>
      <c r="AA45" s="112"/>
    </row>
    <row r="46" spans="1:27" ht="12.75" customHeight="1">
      <c r="A46" s="107">
        <v>-44</v>
      </c>
      <c r="B46" s="108">
        <f>IF(F23=D22,D24,IF(F23=D24,D22,0))</f>
        <v>5747</v>
      </c>
      <c r="C46" s="109" t="str">
        <f>IF(G23=E22,E24,IF(G23=E24,E22,0))</f>
        <v>Шарафиев Ильдар</v>
      </c>
      <c r="D46" s="123"/>
      <c r="E46" s="111"/>
      <c r="F46" s="111"/>
      <c r="G46" s="117"/>
      <c r="H46" s="122"/>
      <c r="I46" s="136" t="s">
        <v>61</v>
      </c>
      <c r="J46" s="136"/>
      <c r="K46" s="111"/>
      <c r="L46" s="111"/>
      <c r="M46" s="107">
        <v>-67</v>
      </c>
      <c r="N46" s="108">
        <f>IF(N39=L38,L40,IF(N39=L40,L38,0))</f>
        <v>466</v>
      </c>
      <c r="O46" s="109" t="str">
        <f>IF(O39=M38,M40,IF(O39=M40,M38,0))</f>
        <v>Семенов Юрий</v>
      </c>
      <c r="P46" s="110"/>
      <c r="Q46" s="130"/>
      <c r="R46" s="131" t="s">
        <v>62</v>
      </c>
      <c r="S46" s="131"/>
      <c r="T46" s="112"/>
      <c r="U46" s="112"/>
      <c r="V46" s="112"/>
      <c r="W46" s="112"/>
      <c r="X46" s="112"/>
      <c r="Y46" s="112"/>
      <c r="Z46" s="112"/>
      <c r="AA46" s="112"/>
    </row>
    <row r="47" spans="1:27" ht="12.75" customHeight="1">
      <c r="A47" s="107"/>
      <c r="B47" s="107"/>
      <c r="C47" s="113">
        <v>73</v>
      </c>
      <c r="D47" s="124">
        <v>6137</v>
      </c>
      <c r="E47" s="115" t="s">
        <v>45</v>
      </c>
      <c r="F47" s="116"/>
      <c r="G47" s="117"/>
      <c r="H47" s="121"/>
      <c r="I47" s="111"/>
      <c r="J47" s="111"/>
      <c r="K47" s="111"/>
      <c r="L47" s="111"/>
      <c r="M47" s="107"/>
      <c r="N47" s="107"/>
      <c r="O47" s="113">
        <v>70</v>
      </c>
      <c r="P47" s="124">
        <v>5211</v>
      </c>
      <c r="Q47" s="115" t="s">
        <v>28</v>
      </c>
      <c r="R47" s="115"/>
      <c r="S47" s="115"/>
      <c r="T47" s="112"/>
      <c r="U47" s="112"/>
      <c r="V47" s="112"/>
      <c r="W47" s="112"/>
      <c r="X47" s="112"/>
      <c r="Y47" s="112"/>
      <c r="Z47" s="112"/>
      <c r="AA47" s="112"/>
    </row>
    <row r="48" spans="1:27" ht="12.75" customHeight="1">
      <c r="A48" s="107">
        <v>-45</v>
      </c>
      <c r="B48" s="108">
        <f>IF(F27=D26,D28,IF(F27=D28,D26,0))</f>
        <v>6137</v>
      </c>
      <c r="C48" s="118" t="str">
        <f>IF(G27=E26,E28,IF(G27=E28,E26,0))</f>
        <v>Водопьянов Андрей</v>
      </c>
      <c r="D48" s="132"/>
      <c r="E48" s="117"/>
      <c r="F48" s="116"/>
      <c r="G48" s="117"/>
      <c r="H48" s="116"/>
      <c r="I48" s="111"/>
      <c r="J48" s="111"/>
      <c r="K48" s="111"/>
      <c r="L48" s="111"/>
      <c r="M48" s="107">
        <v>-68</v>
      </c>
      <c r="N48" s="108">
        <f>IF(N43=L42,L44,IF(N43=L44,L42,0))</f>
        <v>5211</v>
      </c>
      <c r="O48" s="118" t="str">
        <f>IF(O43=M42,M44,IF(O43=M44,M42,0))</f>
        <v>Вежнин Валерий</v>
      </c>
      <c r="P48" s="116"/>
      <c r="Q48" s="130"/>
      <c r="R48" s="131" t="s">
        <v>63</v>
      </c>
      <c r="S48" s="131"/>
      <c r="T48" s="112"/>
      <c r="U48" s="112"/>
      <c r="V48" s="112"/>
      <c r="W48" s="112"/>
      <c r="X48" s="112"/>
      <c r="Y48" s="112"/>
      <c r="Z48" s="112"/>
      <c r="AA48" s="112"/>
    </row>
    <row r="49" spans="1:27" ht="12.75" customHeight="1">
      <c r="A49" s="107"/>
      <c r="B49" s="107"/>
      <c r="C49" s="111"/>
      <c r="D49" s="133"/>
      <c r="E49" s="113">
        <v>76</v>
      </c>
      <c r="F49" s="124">
        <v>4477</v>
      </c>
      <c r="G49" s="125" t="s">
        <v>41</v>
      </c>
      <c r="H49" s="116"/>
      <c r="I49" s="111"/>
      <c r="J49" s="111"/>
      <c r="K49" s="111"/>
      <c r="L49" s="111"/>
      <c r="M49" s="111"/>
      <c r="N49" s="111"/>
      <c r="O49" s="107">
        <v>-70</v>
      </c>
      <c r="P49" s="108">
        <f>IF(P47=N46,N48,IF(P47=N48,N46,0))</f>
        <v>466</v>
      </c>
      <c r="Q49" s="109" t="str">
        <f>IF(Q47=O46,O48,IF(Q47=O48,O46,0))</f>
        <v>Семенов Юрий</v>
      </c>
      <c r="R49" s="115"/>
      <c r="S49" s="115"/>
      <c r="T49" s="112"/>
      <c r="U49" s="112"/>
      <c r="V49" s="112"/>
      <c r="W49" s="112"/>
      <c r="X49" s="112"/>
      <c r="Y49" s="112"/>
      <c r="Z49" s="112"/>
      <c r="AA49" s="112"/>
    </row>
    <row r="50" spans="1:27" ht="12.75" customHeight="1">
      <c r="A50" s="107">
        <v>-46</v>
      </c>
      <c r="B50" s="108">
        <f>IF(F31=D30,D32,IF(F31=D32,D30,0))</f>
        <v>6138</v>
      </c>
      <c r="C50" s="109" t="str">
        <f>IF(G31=E30,E32,IF(G31=E32,E30,0))</f>
        <v>Кулаков Георгий</v>
      </c>
      <c r="D50" s="123"/>
      <c r="E50" s="117"/>
      <c r="F50" s="122"/>
      <c r="G50" s="111"/>
      <c r="H50" s="111"/>
      <c r="I50" s="111"/>
      <c r="J50" s="111"/>
      <c r="K50" s="111"/>
      <c r="L50" s="111"/>
      <c r="M50" s="116"/>
      <c r="N50" s="116"/>
      <c r="O50" s="111"/>
      <c r="P50" s="111"/>
      <c r="Q50" s="130"/>
      <c r="R50" s="131" t="s">
        <v>64</v>
      </c>
      <c r="S50" s="131"/>
      <c r="T50" s="112"/>
      <c r="U50" s="112"/>
      <c r="V50" s="112"/>
      <c r="W50" s="112"/>
      <c r="X50" s="112"/>
      <c r="Y50" s="112"/>
      <c r="Z50" s="112"/>
      <c r="AA50" s="112"/>
    </row>
    <row r="51" spans="1:27" ht="12.75" customHeight="1">
      <c r="A51" s="107"/>
      <c r="B51" s="107"/>
      <c r="C51" s="113">
        <v>74</v>
      </c>
      <c r="D51" s="124">
        <v>4477</v>
      </c>
      <c r="E51" s="125" t="s">
        <v>41</v>
      </c>
      <c r="F51" s="121"/>
      <c r="G51" s="107">
        <v>-77</v>
      </c>
      <c r="H51" s="108">
        <f>IF(H45=F41,F49,IF(H45=F49,F41,0))</f>
        <v>4477</v>
      </c>
      <c r="I51" s="109" t="str">
        <f>IF(I45=G41,G49,IF(I45=G49,G41,0))</f>
        <v>Валиев Ильфат</v>
      </c>
      <c r="J51" s="110"/>
      <c r="K51" s="107">
        <v>-71</v>
      </c>
      <c r="L51" s="108">
        <f>IF(D39=B38,B40,IF(D39=B40,B38,0))</f>
        <v>0</v>
      </c>
      <c r="M51" s="109">
        <f>IF(E39=C38,C40,IF(E39=C40,C38,0))</f>
        <v>0</v>
      </c>
      <c r="N51" s="110"/>
      <c r="O51" s="111"/>
      <c r="P51" s="111"/>
      <c r="Q51" s="111"/>
      <c r="R51" s="111"/>
      <c r="S51" s="111"/>
      <c r="T51" s="112"/>
      <c r="U51" s="112"/>
      <c r="V51" s="112"/>
      <c r="W51" s="112"/>
      <c r="X51" s="112"/>
      <c r="Y51" s="112"/>
      <c r="Z51" s="112"/>
      <c r="AA51" s="112"/>
    </row>
    <row r="52" spans="1:27" ht="12.75" customHeight="1">
      <c r="A52" s="107">
        <v>-47</v>
      </c>
      <c r="B52" s="108">
        <f>IF(F35=D34,D36,IF(F35=D36,D34,0))</f>
        <v>4477</v>
      </c>
      <c r="C52" s="118" t="str">
        <f>IF(G35=E34,E36,IF(G35=E36,E34,0))</f>
        <v>Валиев Ильфат</v>
      </c>
      <c r="D52" s="132"/>
      <c r="E52" s="111"/>
      <c r="F52" s="111"/>
      <c r="G52" s="111"/>
      <c r="H52" s="111"/>
      <c r="I52" s="136" t="s">
        <v>65</v>
      </c>
      <c r="J52" s="136"/>
      <c r="K52" s="107"/>
      <c r="L52" s="107"/>
      <c r="M52" s="113">
        <v>79</v>
      </c>
      <c r="N52" s="124">
        <v>3414</v>
      </c>
      <c r="O52" s="115" t="s">
        <v>34</v>
      </c>
      <c r="P52" s="116"/>
      <c r="Q52" s="111"/>
      <c r="R52" s="111"/>
      <c r="S52" s="111"/>
      <c r="T52" s="112"/>
      <c r="U52" s="112"/>
      <c r="V52" s="112"/>
      <c r="W52" s="112"/>
      <c r="X52" s="112"/>
      <c r="Y52" s="112"/>
      <c r="Z52" s="112"/>
      <c r="AA52" s="112"/>
    </row>
    <row r="53" spans="1:27" ht="12.75" customHeight="1">
      <c r="A53" s="107"/>
      <c r="B53" s="107"/>
      <c r="C53" s="111"/>
      <c r="D53" s="133"/>
      <c r="E53" s="107">
        <v>-75</v>
      </c>
      <c r="F53" s="108">
        <f>IF(F41=D39,D43,IF(F41=D43,D39,0))</f>
        <v>5750</v>
      </c>
      <c r="G53" s="109" t="str">
        <f>IF(G41=E39,E43,IF(G41=E43,E39,0))</f>
        <v>Шамратов Владимир</v>
      </c>
      <c r="H53" s="110"/>
      <c r="I53" s="130"/>
      <c r="J53" s="130"/>
      <c r="K53" s="107">
        <v>-72</v>
      </c>
      <c r="L53" s="108">
        <f>IF(D43=B42,B44,IF(D43=B44,B42,0))</f>
        <v>3414</v>
      </c>
      <c r="M53" s="118" t="str">
        <f>IF(E43=C42,C44,IF(E43=C44,C42,0))</f>
        <v>Молодцов Вадим</v>
      </c>
      <c r="N53" s="116"/>
      <c r="O53" s="117"/>
      <c r="P53" s="116"/>
      <c r="Q53" s="116"/>
      <c r="R53" s="111"/>
      <c r="S53" s="116"/>
      <c r="T53" s="112"/>
      <c r="U53" s="112"/>
      <c r="V53" s="112"/>
      <c r="W53" s="112"/>
      <c r="X53" s="112"/>
      <c r="Y53" s="112"/>
      <c r="Z53" s="112"/>
      <c r="AA53" s="112"/>
    </row>
    <row r="54" spans="1:27" ht="12.75" customHeight="1">
      <c r="A54" s="107"/>
      <c r="B54" s="107"/>
      <c r="C54" s="111"/>
      <c r="D54" s="133"/>
      <c r="E54" s="107"/>
      <c r="F54" s="107"/>
      <c r="G54" s="113">
        <v>78</v>
      </c>
      <c r="H54" s="124">
        <v>5750</v>
      </c>
      <c r="I54" s="115" t="s">
        <v>40</v>
      </c>
      <c r="J54" s="116"/>
      <c r="K54" s="107"/>
      <c r="L54" s="107"/>
      <c r="M54" s="111"/>
      <c r="N54" s="111"/>
      <c r="O54" s="113">
        <v>81</v>
      </c>
      <c r="P54" s="124">
        <v>6138</v>
      </c>
      <c r="Q54" s="134" t="s">
        <v>46</v>
      </c>
      <c r="R54" s="134"/>
      <c r="S54" s="134"/>
      <c r="T54" s="112"/>
      <c r="U54" s="112"/>
      <c r="V54" s="112"/>
      <c r="W54" s="112"/>
      <c r="X54" s="112"/>
      <c r="Y54" s="112"/>
      <c r="Z54" s="112"/>
      <c r="AA54" s="112"/>
    </row>
    <row r="55" spans="1:27" ht="12.75" customHeight="1">
      <c r="A55" s="107"/>
      <c r="B55" s="107"/>
      <c r="C55" s="111"/>
      <c r="D55" s="133"/>
      <c r="E55" s="107">
        <v>-76</v>
      </c>
      <c r="F55" s="108">
        <f>IF(F49=D47,D51,IF(F49=D51,D47,0))</f>
        <v>6137</v>
      </c>
      <c r="G55" s="118" t="str">
        <f>IF(G49=E47,E51,IF(G49=E51,E47,0))</f>
        <v>Водопьянов Андрей</v>
      </c>
      <c r="H55" s="116"/>
      <c r="I55" s="136" t="s">
        <v>66</v>
      </c>
      <c r="J55" s="136"/>
      <c r="K55" s="107">
        <v>-73</v>
      </c>
      <c r="L55" s="108">
        <f>IF(D47=B46,B48,IF(D47=B48,B46,0))</f>
        <v>5747</v>
      </c>
      <c r="M55" s="109" t="str">
        <f>IF(E47=C46,C48,IF(E47=C48,C46,0))</f>
        <v>Шарафиев Ильдар</v>
      </c>
      <c r="N55" s="110"/>
      <c r="O55" s="117"/>
      <c r="P55" s="116"/>
      <c r="Q55" s="135"/>
      <c r="R55" s="131" t="s">
        <v>67</v>
      </c>
      <c r="S55" s="131"/>
      <c r="T55" s="112"/>
      <c r="U55" s="112"/>
      <c r="V55" s="112"/>
      <c r="W55" s="112"/>
      <c r="X55" s="112"/>
      <c r="Y55" s="112"/>
      <c r="Z55" s="112"/>
      <c r="AA55" s="112"/>
    </row>
    <row r="56" spans="1:27" ht="12.75" customHeight="1">
      <c r="A56" s="107"/>
      <c r="B56" s="107"/>
      <c r="C56" s="111"/>
      <c r="D56" s="133"/>
      <c r="E56" s="111"/>
      <c r="F56" s="111"/>
      <c r="G56" s="107">
        <v>-78</v>
      </c>
      <c r="H56" s="108">
        <f>IF(H54=F53,F55,IF(H54=F55,F53,0))</f>
        <v>6137</v>
      </c>
      <c r="I56" s="109" t="str">
        <f>IF(I54=G53,G55,IF(I54=G55,G53,0))</f>
        <v>Водопьянов Андрей</v>
      </c>
      <c r="J56" s="110"/>
      <c r="K56" s="107"/>
      <c r="L56" s="107"/>
      <c r="M56" s="113">
        <v>80</v>
      </c>
      <c r="N56" s="124">
        <v>6138</v>
      </c>
      <c r="O56" s="125" t="s">
        <v>46</v>
      </c>
      <c r="P56" s="116"/>
      <c r="Q56" s="130"/>
      <c r="R56" s="111"/>
      <c r="S56" s="130"/>
      <c r="T56" s="112"/>
      <c r="U56" s="112"/>
      <c r="V56" s="112"/>
      <c r="W56" s="112"/>
      <c r="X56" s="112"/>
      <c r="Y56" s="112"/>
      <c r="Z56" s="112"/>
      <c r="AA56" s="112"/>
    </row>
    <row r="57" spans="1:27" ht="12.75" customHeight="1">
      <c r="A57" s="107">
        <v>-32</v>
      </c>
      <c r="B57" s="108">
        <f>IF(D6=B5,B7,IF(D6=B7,B5,0))</f>
        <v>0</v>
      </c>
      <c r="C57" s="109" t="str">
        <f>IF(E6=C5,C7,IF(E6=C7,C5,0))</f>
        <v>_</v>
      </c>
      <c r="D57" s="123"/>
      <c r="E57" s="116"/>
      <c r="F57" s="116"/>
      <c r="G57" s="111"/>
      <c r="H57" s="111"/>
      <c r="I57" s="136" t="s">
        <v>68</v>
      </c>
      <c r="J57" s="136"/>
      <c r="K57" s="107">
        <v>-74</v>
      </c>
      <c r="L57" s="108">
        <f>IF(D51=B50,B52,IF(D51=B52,B50,0))</f>
        <v>6138</v>
      </c>
      <c r="M57" s="118" t="str">
        <f>IF(E51=C50,C52,IF(E51=C52,C50,0))</f>
        <v>Кулаков Георгий</v>
      </c>
      <c r="N57" s="116"/>
      <c r="O57" s="111"/>
      <c r="P57" s="111"/>
      <c r="Q57" s="111"/>
      <c r="R57" s="111"/>
      <c r="S57" s="111"/>
      <c r="T57" s="112"/>
      <c r="U57" s="112"/>
      <c r="V57" s="112"/>
      <c r="W57" s="112"/>
      <c r="X57" s="112"/>
      <c r="Y57" s="112"/>
      <c r="Z57" s="112"/>
      <c r="AA57" s="112"/>
    </row>
    <row r="58" spans="1:27" ht="12.75" customHeight="1">
      <c r="A58" s="107"/>
      <c r="B58" s="107"/>
      <c r="C58" s="113">
        <v>83</v>
      </c>
      <c r="D58" s="124"/>
      <c r="E58" s="115"/>
      <c r="F58" s="116"/>
      <c r="G58" s="111"/>
      <c r="H58" s="111"/>
      <c r="I58" s="111"/>
      <c r="J58" s="111"/>
      <c r="K58" s="111"/>
      <c r="L58" s="111"/>
      <c r="M58" s="111"/>
      <c r="N58" s="111"/>
      <c r="O58" s="107">
        <v>-81</v>
      </c>
      <c r="P58" s="108">
        <f>IF(P54=N52,N56,IF(P54=N56,N52,0))</f>
        <v>3414</v>
      </c>
      <c r="Q58" s="109" t="str">
        <f>IF(Q54=O52,O56,IF(Q54=O56,O52,0))</f>
        <v>Молодцов Вадим</v>
      </c>
      <c r="R58" s="115"/>
      <c r="S58" s="115"/>
      <c r="T58" s="112"/>
      <c r="U58" s="112"/>
      <c r="V58" s="112"/>
      <c r="W58" s="112"/>
      <c r="X58" s="112"/>
      <c r="Y58" s="112"/>
      <c r="Z58" s="112"/>
      <c r="AA58" s="112"/>
    </row>
    <row r="59" spans="1:27" ht="12.75" customHeight="1">
      <c r="A59" s="107">
        <v>-33</v>
      </c>
      <c r="B59" s="108">
        <f>IF(D10=B9,B11,IF(D10=B11,B9,0))</f>
        <v>0</v>
      </c>
      <c r="C59" s="118">
        <f>IF(E10=C9,C11,IF(E10=C11,C9,0))</f>
        <v>0</v>
      </c>
      <c r="D59" s="137"/>
      <c r="E59" s="117"/>
      <c r="F59" s="116"/>
      <c r="G59" s="111"/>
      <c r="H59" s="111"/>
      <c r="I59" s="111"/>
      <c r="J59" s="111"/>
      <c r="K59" s="111"/>
      <c r="L59" s="111"/>
      <c r="M59" s="107">
        <v>-79</v>
      </c>
      <c r="N59" s="108">
        <f>IF(N52=L51,L53,IF(N52=L53,L51,0))</f>
        <v>0</v>
      </c>
      <c r="O59" s="109">
        <f>IF(O52=M51,M53,IF(O52=M53,M51,0))</f>
        <v>0</v>
      </c>
      <c r="P59" s="110"/>
      <c r="Q59" s="130"/>
      <c r="R59" s="131" t="s">
        <v>69</v>
      </c>
      <c r="S59" s="131"/>
      <c r="T59" s="112"/>
      <c r="U59" s="112"/>
      <c r="V59" s="112"/>
      <c r="W59" s="112"/>
      <c r="X59" s="112"/>
      <c r="Y59" s="112"/>
      <c r="Z59" s="112"/>
      <c r="AA59" s="112"/>
    </row>
    <row r="60" spans="1:27" ht="12.75" customHeight="1">
      <c r="A60" s="107"/>
      <c r="B60" s="107"/>
      <c r="C60" s="111"/>
      <c r="D60" s="132"/>
      <c r="E60" s="113">
        <v>87</v>
      </c>
      <c r="F60" s="124"/>
      <c r="G60" s="115"/>
      <c r="H60" s="116"/>
      <c r="I60" s="111"/>
      <c r="J60" s="111"/>
      <c r="K60" s="111"/>
      <c r="L60" s="111"/>
      <c r="M60" s="107"/>
      <c r="N60" s="107"/>
      <c r="O60" s="113">
        <v>82</v>
      </c>
      <c r="P60" s="124">
        <v>5747</v>
      </c>
      <c r="Q60" s="115" t="s">
        <v>42</v>
      </c>
      <c r="R60" s="115"/>
      <c r="S60" s="115"/>
      <c r="T60" s="112"/>
      <c r="U60" s="112"/>
      <c r="V60" s="112"/>
      <c r="W60" s="112"/>
      <c r="X60" s="112"/>
      <c r="Y60" s="112"/>
      <c r="Z60" s="112"/>
      <c r="AA60" s="112"/>
    </row>
    <row r="61" spans="1:27" ht="12.75" customHeight="1">
      <c r="A61" s="107">
        <v>-34</v>
      </c>
      <c r="B61" s="108">
        <f>IF(D14=B13,B15,IF(D14=B15,B13,0))</f>
        <v>0</v>
      </c>
      <c r="C61" s="109" t="str">
        <f>IF(E14=C13,C15,IF(E14=C15,C13,0))</f>
        <v>_</v>
      </c>
      <c r="D61" s="123"/>
      <c r="E61" s="117"/>
      <c r="F61" s="138"/>
      <c r="G61" s="117"/>
      <c r="H61" s="116"/>
      <c r="I61" s="111"/>
      <c r="J61" s="111"/>
      <c r="K61" s="111"/>
      <c r="L61" s="111"/>
      <c r="M61" s="107">
        <v>-80</v>
      </c>
      <c r="N61" s="108">
        <f>IF(N56=L55,L57,IF(N56=L57,L55,0))</f>
        <v>5747</v>
      </c>
      <c r="O61" s="118" t="str">
        <f>IF(O56=M55,M57,IF(O56=M57,M55,0))</f>
        <v>Шарафиев Ильдар</v>
      </c>
      <c r="P61" s="110"/>
      <c r="Q61" s="130"/>
      <c r="R61" s="131" t="s">
        <v>70</v>
      </c>
      <c r="S61" s="131"/>
      <c r="T61" s="112"/>
      <c r="U61" s="112"/>
      <c r="V61" s="112"/>
      <c r="W61" s="112"/>
      <c r="X61" s="112"/>
      <c r="Y61" s="112"/>
      <c r="Z61" s="112"/>
      <c r="AA61" s="112"/>
    </row>
    <row r="62" spans="1:27" ht="12.75" customHeight="1">
      <c r="A62" s="107"/>
      <c r="B62" s="107"/>
      <c r="C62" s="113">
        <v>84</v>
      </c>
      <c r="D62" s="124"/>
      <c r="E62" s="125"/>
      <c r="F62" s="116"/>
      <c r="G62" s="117"/>
      <c r="H62" s="116"/>
      <c r="I62" s="111"/>
      <c r="J62" s="111"/>
      <c r="K62" s="111"/>
      <c r="L62" s="111"/>
      <c r="M62" s="111"/>
      <c r="N62" s="111"/>
      <c r="O62" s="107">
        <v>-82</v>
      </c>
      <c r="P62" s="108">
        <f>IF(P60=N59,N61,IF(P60=N61,N59,0))</f>
        <v>0</v>
      </c>
      <c r="Q62" s="109">
        <f>IF(Q60=O59,O61,IF(Q60=O61,O59,0))</f>
        <v>0</v>
      </c>
      <c r="R62" s="115"/>
      <c r="S62" s="115"/>
      <c r="T62" s="112"/>
      <c r="U62" s="112"/>
      <c r="V62" s="112"/>
      <c r="W62" s="112"/>
      <c r="X62" s="112"/>
      <c r="Y62" s="112"/>
      <c r="Z62" s="112"/>
      <c r="AA62" s="112"/>
    </row>
    <row r="63" spans="1:27" ht="12.75" customHeight="1">
      <c r="A63" s="107">
        <v>-35</v>
      </c>
      <c r="B63" s="108">
        <f>IF(D18=B17,B19,IF(D18=B19,B17,0))</f>
        <v>0</v>
      </c>
      <c r="C63" s="118" t="str">
        <f>IF(E18=C17,C19,IF(E18=C19,C17,0))</f>
        <v>_</v>
      </c>
      <c r="D63" s="123"/>
      <c r="E63" s="111"/>
      <c r="F63" s="116"/>
      <c r="G63" s="117"/>
      <c r="H63" s="116"/>
      <c r="I63" s="111"/>
      <c r="J63" s="111"/>
      <c r="K63" s="111"/>
      <c r="L63" s="111"/>
      <c r="M63" s="116"/>
      <c r="N63" s="116"/>
      <c r="O63" s="111"/>
      <c r="P63" s="111"/>
      <c r="Q63" s="130"/>
      <c r="R63" s="131" t="s">
        <v>71</v>
      </c>
      <c r="S63" s="131"/>
      <c r="T63" s="112"/>
      <c r="U63" s="112"/>
      <c r="V63" s="112"/>
      <c r="W63" s="112"/>
      <c r="X63" s="112"/>
      <c r="Y63" s="112"/>
      <c r="Z63" s="112"/>
      <c r="AA63" s="112"/>
    </row>
    <row r="64" spans="1:27" ht="12.75" customHeight="1">
      <c r="A64" s="107"/>
      <c r="B64" s="107"/>
      <c r="C64" s="116"/>
      <c r="D64" s="132"/>
      <c r="E64" s="111"/>
      <c r="F64" s="116"/>
      <c r="G64" s="113">
        <v>89</v>
      </c>
      <c r="H64" s="124"/>
      <c r="I64" s="115"/>
      <c r="J64" s="116"/>
      <c r="K64" s="107">
        <v>-83</v>
      </c>
      <c r="L64" s="108">
        <f>IF(D58=B57,B59,IF(D58=B59,B57,0))</f>
        <v>0</v>
      </c>
      <c r="M64" s="109" t="str">
        <f>IF(E58=C57,C59,IF(E58=C59,C57,0))</f>
        <v>_</v>
      </c>
      <c r="N64" s="110"/>
      <c r="O64" s="111"/>
      <c r="P64" s="111"/>
      <c r="Q64" s="111"/>
      <c r="R64" s="111"/>
      <c r="S64" s="111"/>
      <c r="T64" s="112"/>
      <c r="U64" s="112"/>
      <c r="V64" s="112"/>
      <c r="W64" s="112"/>
      <c r="X64" s="112"/>
      <c r="Y64" s="112"/>
      <c r="Z64" s="112"/>
      <c r="AA64" s="112"/>
    </row>
    <row r="65" spans="1:27" ht="12.75" customHeight="1">
      <c r="A65" s="107">
        <v>-36</v>
      </c>
      <c r="B65" s="108">
        <f>IF(D22=B21,B23,IF(D22=B23,B21,0))</f>
        <v>0</v>
      </c>
      <c r="C65" s="109" t="str">
        <f>IF(E22=C21,C23,IF(E22=C23,C21,0))</f>
        <v>_</v>
      </c>
      <c r="D65" s="123"/>
      <c r="E65" s="111"/>
      <c r="F65" s="116"/>
      <c r="G65" s="117"/>
      <c r="H65" s="116"/>
      <c r="I65" s="136" t="s">
        <v>72</v>
      </c>
      <c r="J65" s="136"/>
      <c r="K65" s="107"/>
      <c r="L65" s="107"/>
      <c r="M65" s="113">
        <v>91</v>
      </c>
      <c r="N65" s="124"/>
      <c r="O65" s="115"/>
      <c r="P65" s="116"/>
      <c r="Q65" s="111"/>
      <c r="R65" s="111"/>
      <c r="S65" s="111"/>
      <c r="T65" s="112"/>
      <c r="U65" s="112"/>
      <c r="V65" s="112"/>
      <c r="W65" s="112"/>
      <c r="X65" s="112"/>
      <c r="Y65" s="112"/>
      <c r="Z65" s="112"/>
      <c r="AA65" s="112"/>
    </row>
    <row r="66" spans="1:27" ht="12.75" customHeight="1">
      <c r="A66" s="107"/>
      <c r="B66" s="107"/>
      <c r="C66" s="113">
        <v>85</v>
      </c>
      <c r="D66" s="124"/>
      <c r="E66" s="115"/>
      <c r="F66" s="116"/>
      <c r="G66" s="117"/>
      <c r="H66" s="116"/>
      <c r="I66" s="111"/>
      <c r="J66" s="111"/>
      <c r="K66" s="107">
        <v>-84</v>
      </c>
      <c r="L66" s="108">
        <f>IF(D62=B61,B63,IF(D62=B63,B61,0))</f>
        <v>0</v>
      </c>
      <c r="M66" s="118">
        <f>IF(E62=C61,C63,IF(E62=C63,C61,0))</f>
        <v>0</v>
      </c>
      <c r="N66" s="139"/>
      <c r="O66" s="117"/>
      <c r="P66" s="116"/>
      <c r="Q66" s="116"/>
      <c r="R66" s="111"/>
      <c r="S66" s="116"/>
      <c r="T66" s="112"/>
      <c r="U66" s="112"/>
      <c r="V66" s="112"/>
      <c r="W66" s="112"/>
      <c r="X66" s="112"/>
      <c r="Y66" s="112"/>
      <c r="Z66" s="112"/>
      <c r="AA66" s="112"/>
    </row>
    <row r="67" spans="1:27" ht="12.75" customHeight="1">
      <c r="A67" s="107">
        <v>-37</v>
      </c>
      <c r="B67" s="108">
        <f>IF(D26=B25,B27,IF(D26=B27,B25,0))</f>
        <v>0</v>
      </c>
      <c r="C67" s="118" t="str">
        <f>IF(E26=C25,C27,IF(E26=C27,C25,0))</f>
        <v>_</v>
      </c>
      <c r="D67" s="123"/>
      <c r="E67" s="117"/>
      <c r="F67" s="116"/>
      <c r="G67" s="117"/>
      <c r="H67" s="116"/>
      <c r="I67" s="111"/>
      <c r="J67" s="111"/>
      <c r="K67" s="107"/>
      <c r="L67" s="107"/>
      <c r="M67" s="111"/>
      <c r="N67" s="111"/>
      <c r="O67" s="113">
        <v>93</v>
      </c>
      <c r="P67" s="124"/>
      <c r="Q67" s="134"/>
      <c r="R67" s="134"/>
      <c r="S67" s="134"/>
      <c r="T67" s="112"/>
      <c r="U67" s="112"/>
      <c r="V67" s="112"/>
      <c r="W67" s="112"/>
      <c r="X67" s="112"/>
      <c r="Y67" s="112"/>
      <c r="Z67" s="112"/>
      <c r="AA67" s="112"/>
    </row>
    <row r="68" spans="1:27" ht="12.75" customHeight="1">
      <c r="A68" s="107"/>
      <c r="B68" s="107"/>
      <c r="C68" s="111"/>
      <c r="D68" s="133"/>
      <c r="E68" s="113">
        <v>88</v>
      </c>
      <c r="F68" s="124"/>
      <c r="G68" s="125"/>
      <c r="H68" s="116"/>
      <c r="I68" s="111"/>
      <c r="J68" s="111"/>
      <c r="K68" s="107">
        <v>-85</v>
      </c>
      <c r="L68" s="108">
        <f>IF(D66=B65,B67,IF(D66=B67,B65,0))</f>
        <v>0</v>
      </c>
      <c r="M68" s="109">
        <f>IF(E66=C65,C67,IF(E66=C67,C65,0))</f>
        <v>0</v>
      </c>
      <c r="N68" s="110"/>
      <c r="O68" s="117"/>
      <c r="P68" s="116"/>
      <c r="Q68" s="135"/>
      <c r="R68" s="131" t="s">
        <v>73</v>
      </c>
      <c r="S68" s="131"/>
      <c r="T68" s="112"/>
      <c r="U68" s="112"/>
      <c r="V68" s="112"/>
      <c r="W68" s="112"/>
      <c r="X68" s="112"/>
      <c r="Y68" s="112"/>
      <c r="Z68" s="112"/>
      <c r="AA68" s="112"/>
    </row>
    <row r="69" spans="1:27" ht="12.75" customHeight="1">
      <c r="A69" s="107">
        <v>-38</v>
      </c>
      <c r="B69" s="108">
        <f>IF(D30=B29,B31,IF(D30=B31,B29,0))</f>
        <v>0</v>
      </c>
      <c r="C69" s="109" t="str">
        <f>IF(E30=C29,C31,IF(E30=C31,C29,0))</f>
        <v>_</v>
      </c>
      <c r="D69" s="123"/>
      <c r="E69" s="117"/>
      <c r="F69" s="116"/>
      <c r="G69" s="111"/>
      <c r="H69" s="111"/>
      <c r="I69" s="111"/>
      <c r="J69" s="111"/>
      <c r="K69" s="107"/>
      <c r="L69" s="107"/>
      <c r="M69" s="113">
        <v>92</v>
      </c>
      <c r="N69" s="124"/>
      <c r="O69" s="125"/>
      <c r="P69" s="116"/>
      <c r="Q69" s="130"/>
      <c r="R69" s="111"/>
      <c r="S69" s="130"/>
      <c r="T69" s="112"/>
      <c r="U69" s="112"/>
      <c r="V69" s="112"/>
      <c r="W69" s="112"/>
      <c r="X69" s="112"/>
      <c r="Y69" s="112"/>
      <c r="Z69" s="112"/>
      <c r="AA69" s="112"/>
    </row>
    <row r="70" spans="1:27" ht="12.75" customHeight="1">
      <c r="A70" s="107"/>
      <c r="B70" s="107"/>
      <c r="C70" s="113">
        <v>86</v>
      </c>
      <c r="D70" s="124"/>
      <c r="E70" s="125"/>
      <c r="F70" s="116"/>
      <c r="G70" s="107">
        <v>-89</v>
      </c>
      <c r="H70" s="108">
        <f>IF(H64=F60,F68,IF(H64=F68,F60,0))</f>
        <v>0</v>
      </c>
      <c r="I70" s="109">
        <f>IF(I64=G60,G68,IF(I64=G68,G60,0))</f>
        <v>0</v>
      </c>
      <c r="J70" s="110"/>
      <c r="K70" s="107">
        <v>-86</v>
      </c>
      <c r="L70" s="108">
        <f>IF(D70=B69,B71,IF(D70=B71,B69,0))</f>
        <v>0</v>
      </c>
      <c r="M70" s="118">
        <f>IF(E70=C69,C71,IF(E70=C71,C69,0))</f>
        <v>0</v>
      </c>
      <c r="N70" s="139"/>
      <c r="O70" s="111"/>
      <c r="P70" s="111"/>
      <c r="Q70" s="111"/>
      <c r="R70" s="111"/>
      <c r="S70" s="111"/>
      <c r="T70" s="112"/>
      <c r="U70" s="112"/>
      <c r="V70" s="112"/>
      <c r="W70" s="112"/>
      <c r="X70" s="112"/>
      <c r="Y70" s="112"/>
      <c r="Z70" s="112"/>
      <c r="AA70" s="112"/>
    </row>
    <row r="71" spans="1:27" ht="12.75" customHeight="1">
      <c r="A71" s="107">
        <v>-39</v>
      </c>
      <c r="B71" s="108">
        <f>IF(D34=B33,B35,IF(D34=B35,B33,0))</f>
        <v>0</v>
      </c>
      <c r="C71" s="118" t="str">
        <f>IF(E34=C33,C35,IF(E34=C35,C33,0))</f>
        <v>_</v>
      </c>
      <c r="D71" s="123"/>
      <c r="E71" s="111"/>
      <c r="F71" s="111"/>
      <c r="G71" s="111"/>
      <c r="H71" s="111"/>
      <c r="I71" s="136" t="s">
        <v>74</v>
      </c>
      <c r="J71" s="136"/>
      <c r="K71" s="111"/>
      <c r="L71" s="111"/>
      <c r="M71" s="111"/>
      <c r="N71" s="111"/>
      <c r="O71" s="107">
        <v>-93</v>
      </c>
      <c r="P71" s="108">
        <f>IF(P67=N65,N69,IF(P67=N69,N65,0))</f>
        <v>0</v>
      </c>
      <c r="Q71" s="109">
        <f>IF(Q67=O65,O69,IF(Q67=O69,O65,0))</f>
        <v>0</v>
      </c>
      <c r="R71" s="115"/>
      <c r="S71" s="115"/>
      <c r="T71" s="112"/>
      <c r="U71" s="112"/>
      <c r="V71" s="112"/>
      <c r="W71" s="112"/>
      <c r="X71" s="112"/>
      <c r="Y71" s="112"/>
      <c r="Z71" s="112"/>
      <c r="AA71" s="112"/>
    </row>
    <row r="72" spans="1:27" ht="12.75" customHeight="1">
      <c r="A72" s="107"/>
      <c r="B72" s="107"/>
      <c r="C72" s="111"/>
      <c r="D72" s="133"/>
      <c r="E72" s="107">
        <v>-87</v>
      </c>
      <c r="F72" s="108">
        <f>IF(F60=D58,D62,IF(F60=D62,D58,0))</f>
        <v>0</v>
      </c>
      <c r="G72" s="109">
        <f>IF(G60=E58,E62,IF(G60=E62,E58,0))</f>
        <v>0</v>
      </c>
      <c r="H72" s="110"/>
      <c r="I72" s="130"/>
      <c r="J72" s="130"/>
      <c r="K72" s="111"/>
      <c r="L72" s="111"/>
      <c r="M72" s="107">
        <v>-91</v>
      </c>
      <c r="N72" s="108">
        <f>IF(N65=L64,L66,IF(N65=L66,L64,0))</f>
        <v>0</v>
      </c>
      <c r="O72" s="109" t="str">
        <f>IF(O65=M64,M66,IF(O65=M66,M64,0))</f>
        <v>_</v>
      </c>
      <c r="P72" s="110"/>
      <c r="Q72" s="130"/>
      <c r="R72" s="131" t="s">
        <v>75</v>
      </c>
      <c r="S72" s="131"/>
      <c r="T72" s="112"/>
      <c r="U72" s="112"/>
      <c r="V72" s="112"/>
      <c r="W72" s="112"/>
      <c r="X72" s="112"/>
      <c r="Y72" s="112"/>
      <c r="Z72" s="112"/>
      <c r="AA72" s="112"/>
    </row>
    <row r="73" spans="1:27" ht="12.75" customHeight="1">
      <c r="A73" s="107"/>
      <c r="B73" s="107"/>
      <c r="C73" s="111"/>
      <c r="D73" s="133"/>
      <c r="E73" s="107"/>
      <c r="F73" s="107"/>
      <c r="G73" s="113">
        <v>90</v>
      </c>
      <c r="H73" s="124"/>
      <c r="I73" s="115"/>
      <c r="J73" s="116"/>
      <c r="K73" s="111"/>
      <c r="L73" s="111"/>
      <c r="M73" s="107"/>
      <c r="N73" s="107"/>
      <c r="O73" s="113">
        <v>94</v>
      </c>
      <c r="P73" s="124"/>
      <c r="Q73" s="115"/>
      <c r="R73" s="115"/>
      <c r="S73" s="115"/>
      <c r="T73" s="112"/>
      <c r="U73" s="112"/>
      <c r="V73" s="112"/>
      <c r="W73" s="112"/>
      <c r="X73" s="112"/>
      <c r="Y73" s="112"/>
      <c r="Z73" s="112"/>
      <c r="AA73" s="112"/>
    </row>
    <row r="74" spans="1:27" ht="12.75" customHeight="1">
      <c r="A74" s="111"/>
      <c r="B74" s="111"/>
      <c r="C74" s="111"/>
      <c r="D74" s="133"/>
      <c r="E74" s="107">
        <v>-88</v>
      </c>
      <c r="F74" s="108">
        <f>IF(F68=D66,D70,IF(F68=D70,D66,0))</f>
        <v>0</v>
      </c>
      <c r="G74" s="118">
        <f>IF(G68=E66,E70,IF(G68=E70,E66,0))</f>
        <v>0</v>
      </c>
      <c r="H74" s="110"/>
      <c r="I74" s="136" t="s">
        <v>76</v>
      </c>
      <c r="J74" s="136"/>
      <c r="K74" s="111"/>
      <c r="L74" s="111"/>
      <c r="M74" s="107">
        <v>-92</v>
      </c>
      <c r="N74" s="108">
        <f>IF(N69=L68,L70,IF(N69=L70,L68,0))</f>
        <v>0</v>
      </c>
      <c r="O74" s="118">
        <f>IF(O69=M68,M70,IF(O69=M70,M68,0))</f>
        <v>0</v>
      </c>
      <c r="P74" s="110"/>
      <c r="Q74" s="130"/>
      <c r="R74" s="131" t="s">
        <v>77</v>
      </c>
      <c r="S74" s="131"/>
      <c r="T74" s="112"/>
      <c r="U74" s="112"/>
      <c r="V74" s="112"/>
      <c r="W74" s="112"/>
      <c r="X74" s="112"/>
      <c r="Y74" s="112"/>
      <c r="Z74" s="112"/>
      <c r="AA74" s="112"/>
    </row>
    <row r="75" spans="1:27" ht="12.75" customHeight="1">
      <c r="A75" s="111"/>
      <c r="B75" s="111"/>
      <c r="C75" s="111"/>
      <c r="D75" s="111"/>
      <c r="E75" s="111"/>
      <c r="F75" s="111"/>
      <c r="G75" s="107">
        <v>-90</v>
      </c>
      <c r="H75" s="108">
        <f>IF(H73=F72,F74,IF(H73=F74,F72,0))</f>
        <v>0</v>
      </c>
      <c r="I75" s="109">
        <f>IF(I73=G72,G74,IF(I73=G74,G72,0))</f>
        <v>0</v>
      </c>
      <c r="J75" s="110"/>
      <c r="K75" s="111"/>
      <c r="L75" s="111"/>
      <c r="M75" s="111"/>
      <c r="N75" s="111"/>
      <c r="O75" s="107">
        <v>-94</v>
      </c>
      <c r="P75" s="108">
        <f>IF(P73=N72,N74,IF(P73=N74,N72,0))</f>
        <v>0</v>
      </c>
      <c r="Q75" s="109" t="str">
        <f>IF(Q73=O72,O74,IF(Q73=O74,O72,0))</f>
        <v>_</v>
      </c>
      <c r="R75" s="115"/>
      <c r="S75" s="115"/>
      <c r="T75" s="112"/>
      <c r="U75" s="112"/>
      <c r="V75" s="112"/>
      <c r="W75" s="112"/>
      <c r="X75" s="112"/>
      <c r="Y75" s="112"/>
      <c r="Z75" s="112"/>
      <c r="AA75" s="112"/>
    </row>
    <row r="76" spans="1:27" ht="12.75" customHeight="1">
      <c r="A76" s="111"/>
      <c r="B76" s="111"/>
      <c r="C76" s="111"/>
      <c r="D76" s="111"/>
      <c r="E76" s="116"/>
      <c r="F76" s="116"/>
      <c r="G76" s="111"/>
      <c r="H76" s="111"/>
      <c r="I76" s="136" t="s">
        <v>78</v>
      </c>
      <c r="J76" s="136"/>
      <c r="K76" s="111"/>
      <c r="L76" s="111"/>
      <c r="M76" s="116"/>
      <c r="N76" s="116"/>
      <c r="O76" s="111"/>
      <c r="P76" s="111"/>
      <c r="Q76" s="130"/>
      <c r="R76" s="131" t="s">
        <v>79</v>
      </c>
      <c r="S76" s="131"/>
      <c r="T76" s="112"/>
      <c r="U76" s="112"/>
      <c r="V76" s="112"/>
      <c r="W76" s="112"/>
      <c r="X76" s="112"/>
      <c r="Y76" s="112"/>
      <c r="Z76" s="112"/>
      <c r="AA76" s="112"/>
    </row>
    <row r="77" spans="1:27" ht="12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2"/>
      <c r="U77" s="112"/>
      <c r="V77" s="112"/>
      <c r="W77" s="112"/>
      <c r="X77" s="112"/>
      <c r="Y77" s="112"/>
      <c r="Z77" s="112"/>
      <c r="AA77" s="112"/>
    </row>
    <row r="78" spans="1:27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spans="1:27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</row>
  </sheetData>
  <sheetProtection sheet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0"/>
  <sheetViews>
    <sheetView view="pageBreakPreview" zoomScaleNormal="87" zoomScaleSheetLayoutView="100" zoomScalePageLayoutView="0" workbookViewId="0" topLeftCell="A1">
      <selection activeCell="L58" sqref="L58"/>
    </sheetView>
  </sheetViews>
  <sheetFormatPr defaultColWidth="3.75390625" defaultRowHeight="10.5" customHeight="1"/>
  <cols>
    <col min="1" max="16384" width="3.75390625" style="1" customWidth="1"/>
  </cols>
  <sheetData>
    <row r="1" spans="1:28" ht="27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" customHeight="1">
      <c r="A2" s="13" t="s">
        <v>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 customHeight="1">
      <c r="A3" s="14">
        <v>42375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ht="10.5" customHeight="1" thickBot="1"/>
    <row r="5" spans="1:28" ht="19.5" customHeight="1">
      <c r="A5" s="140" t="s">
        <v>0</v>
      </c>
      <c r="B5" s="15"/>
      <c r="C5" s="16"/>
      <c r="D5" s="16"/>
      <c r="E5" s="16"/>
      <c r="F5" s="16"/>
      <c r="G5" s="16"/>
      <c r="H5" s="16"/>
      <c r="I5" s="16"/>
      <c r="J5" s="16"/>
      <c r="K5" s="17"/>
      <c r="L5" s="23" t="s">
        <v>1</v>
      </c>
      <c r="M5" s="3"/>
      <c r="N5" s="3" t="s">
        <v>2</v>
      </c>
      <c r="O5" s="3"/>
      <c r="P5" s="3" t="s">
        <v>3</v>
      </c>
      <c r="Q5" s="3"/>
      <c r="R5" s="3" t="s">
        <v>4</v>
      </c>
      <c r="S5" s="3"/>
      <c r="T5" s="3" t="s">
        <v>5</v>
      </c>
      <c r="U5" s="3"/>
      <c r="V5" s="3" t="s">
        <v>6</v>
      </c>
      <c r="W5" s="3"/>
      <c r="X5" s="3" t="s">
        <v>7</v>
      </c>
      <c r="Y5" s="3"/>
      <c r="Z5" s="3" t="s">
        <v>8</v>
      </c>
      <c r="AA5" s="4"/>
      <c r="AB5" s="7" t="s">
        <v>9</v>
      </c>
    </row>
    <row r="6" spans="1:28" ht="19.5" customHeight="1" thickBot="1">
      <c r="A6" s="141"/>
      <c r="B6" s="18"/>
      <c r="C6" s="19"/>
      <c r="D6" s="19"/>
      <c r="E6" s="19"/>
      <c r="F6" s="19"/>
      <c r="G6" s="19"/>
      <c r="H6" s="19"/>
      <c r="I6" s="19"/>
      <c r="J6" s="19"/>
      <c r="K6" s="20"/>
      <c r="L6" s="2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8"/>
    </row>
    <row r="7" spans="1:28" ht="19.5" customHeight="1">
      <c r="A7" s="25" t="s">
        <v>1</v>
      </c>
      <c r="B7" s="27" t="s">
        <v>11</v>
      </c>
      <c r="C7" s="28"/>
      <c r="D7" s="28"/>
      <c r="E7" s="28"/>
      <c r="F7" s="28"/>
      <c r="G7" s="28"/>
      <c r="H7" s="28"/>
      <c r="I7" s="28"/>
      <c r="J7" s="28"/>
      <c r="K7" s="29"/>
      <c r="L7" s="33"/>
      <c r="M7" s="34"/>
      <c r="N7" s="9" t="s">
        <v>3</v>
      </c>
      <c r="O7" s="9"/>
      <c r="P7" s="9" t="s">
        <v>3</v>
      </c>
      <c r="Q7" s="9"/>
      <c r="R7" s="9" t="s">
        <v>3</v>
      </c>
      <c r="S7" s="9"/>
      <c r="T7" s="9" t="s">
        <v>3</v>
      </c>
      <c r="U7" s="9"/>
      <c r="V7" s="9" t="s">
        <v>3</v>
      </c>
      <c r="W7" s="9"/>
      <c r="X7" s="9" t="s">
        <v>2</v>
      </c>
      <c r="Y7" s="9"/>
      <c r="Z7" s="9"/>
      <c r="AA7" s="40"/>
      <c r="AB7" s="41" t="s">
        <v>2</v>
      </c>
    </row>
    <row r="8" spans="1:28" ht="19.5" customHeight="1">
      <c r="A8" s="26"/>
      <c r="B8" s="30"/>
      <c r="C8" s="31"/>
      <c r="D8" s="31"/>
      <c r="E8" s="31"/>
      <c r="F8" s="31"/>
      <c r="G8" s="31"/>
      <c r="H8" s="31"/>
      <c r="I8" s="31"/>
      <c r="J8" s="31"/>
      <c r="K8" s="32"/>
      <c r="L8" s="35"/>
      <c r="M8" s="3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37"/>
      <c r="AB8" s="38"/>
    </row>
    <row r="9" spans="1:28" ht="19.5" customHeight="1">
      <c r="A9" s="26" t="s">
        <v>2</v>
      </c>
      <c r="B9" s="30" t="s">
        <v>12</v>
      </c>
      <c r="C9" s="31"/>
      <c r="D9" s="31"/>
      <c r="E9" s="31"/>
      <c r="F9" s="31"/>
      <c r="G9" s="31"/>
      <c r="H9" s="31"/>
      <c r="I9" s="31"/>
      <c r="J9" s="31"/>
      <c r="K9" s="32"/>
      <c r="L9" s="39" t="s">
        <v>1</v>
      </c>
      <c r="M9" s="10"/>
      <c r="N9" s="36"/>
      <c r="O9" s="36"/>
      <c r="P9" s="10" t="s">
        <v>3</v>
      </c>
      <c r="Q9" s="10"/>
      <c r="R9" s="10" t="s">
        <v>3</v>
      </c>
      <c r="S9" s="10"/>
      <c r="T9" s="10" t="s">
        <v>3</v>
      </c>
      <c r="U9" s="10"/>
      <c r="V9" s="10" t="s">
        <v>16</v>
      </c>
      <c r="W9" s="10"/>
      <c r="X9" s="10" t="s">
        <v>16</v>
      </c>
      <c r="Y9" s="10"/>
      <c r="Z9" s="10"/>
      <c r="AA9" s="37"/>
      <c r="AB9" s="38" t="s">
        <v>4</v>
      </c>
    </row>
    <row r="10" spans="1:28" ht="19.5" customHeight="1">
      <c r="A10" s="26"/>
      <c r="B10" s="30"/>
      <c r="C10" s="31"/>
      <c r="D10" s="31"/>
      <c r="E10" s="31"/>
      <c r="F10" s="31"/>
      <c r="G10" s="31"/>
      <c r="H10" s="31"/>
      <c r="I10" s="31"/>
      <c r="J10" s="31"/>
      <c r="K10" s="32"/>
      <c r="L10" s="39"/>
      <c r="M10" s="10"/>
      <c r="N10" s="36"/>
      <c r="O10" s="36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37"/>
      <c r="AB10" s="38"/>
    </row>
    <row r="11" spans="1:28" ht="19.5" customHeight="1">
      <c r="A11" s="26" t="s">
        <v>3</v>
      </c>
      <c r="B11" s="30" t="s">
        <v>81</v>
      </c>
      <c r="C11" s="31"/>
      <c r="D11" s="31"/>
      <c r="E11" s="31"/>
      <c r="F11" s="31"/>
      <c r="G11" s="31"/>
      <c r="H11" s="31"/>
      <c r="I11" s="31"/>
      <c r="J11" s="31"/>
      <c r="K11" s="32"/>
      <c r="L11" s="39" t="s">
        <v>16</v>
      </c>
      <c r="M11" s="10"/>
      <c r="N11" s="10" t="s">
        <v>16</v>
      </c>
      <c r="O11" s="10"/>
      <c r="P11" s="36"/>
      <c r="Q11" s="36"/>
      <c r="R11" s="10" t="s">
        <v>1</v>
      </c>
      <c r="S11" s="10"/>
      <c r="T11" s="10" t="s">
        <v>16</v>
      </c>
      <c r="U11" s="10"/>
      <c r="V11" s="10" t="s">
        <v>16</v>
      </c>
      <c r="W11" s="10"/>
      <c r="X11" s="10" t="s">
        <v>16</v>
      </c>
      <c r="Y11" s="10"/>
      <c r="Z11" s="10"/>
      <c r="AA11" s="37"/>
      <c r="AB11" s="38" t="s">
        <v>7</v>
      </c>
    </row>
    <row r="12" spans="1:28" ht="19.5" customHeight="1">
      <c r="A12" s="26"/>
      <c r="B12" s="30"/>
      <c r="C12" s="31"/>
      <c r="D12" s="31"/>
      <c r="E12" s="31"/>
      <c r="F12" s="31"/>
      <c r="G12" s="31"/>
      <c r="H12" s="31"/>
      <c r="I12" s="31"/>
      <c r="J12" s="31"/>
      <c r="K12" s="32"/>
      <c r="L12" s="39"/>
      <c r="M12" s="10"/>
      <c r="N12" s="10"/>
      <c r="O12" s="10"/>
      <c r="P12" s="36"/>
      <c r="Q12" s="36"/>
      <c r="R12" s="10"/>
      <c r="S12" s="10"/>
      <c r="T12" s="10"/>
      <c r="U12" s="10"/>
      <c r="V12" s="10"/>
      <c r="W12" s="10"/>
      <c r="X12" s="10"/>
      <c r="Y12" s="10"/>
      <c r="Z12" s="10"/>
      <c r="AA12" s="37"/>
      <c r="AB12" s="38"/>
    </row>
    <row r="13" spans="1:28" ht="19.5" customHeight="1">
      <c r="A13" s="26" t="s">
        <v>4</v>
      </c>
      <c r="B13" s="30" t="s">
        <v>82</v>
      </c>
      <c r="C13" s="31"/>
      <c r="D13" s="31"/>
      <c r="E13" s="31"/>
      <c r="F13" s="31"/>
      <c r="G13" s="31"/>
      <c r="H13" s="31"/>
      <c r="I13" s="31"/>
      <c r="J13" s="31"/>
      <c r="K13" s="32"/>
      <c r="L13" s="39" t="s">
        <v>16</v>
      </c>
      <c r="M13" s="10"/>
      <c r="N13" s="10" t="s">
        <v>16</v>
      </c>
      <c r="O13" s="10"/>
      <c r="P13" s="10" t="s">
        <v>3</v>
      </c>
      <c r="Q13" s="10"/>
      <c r="R13" s="36"/>
      <c r="S13" s="36"/>
      <c r="T13" s="10" t="s">
        <v>16</v>
      </c>
      <c r="U13" s="10"/>
      <c r="V13" s="10" t="s">
        <v>16</v>
      </c>
      <c r="W13" s="10"/>
      <c r="X13" s="10" t="s">
        <v>16</v>
      </c>
      <c r="Y13" s="10"/>
      <c r="Z13" s="10"/>
      <c r="AA13" s="37"/>
      <c r="AB13" s="38" t="s">
        <v>6</v>
      </c>
    </row>
    <row r="14" spans="1:28" ht="19.5" customHeight="1">
      <c r="A14" s="26"/>
      <c r="B14" s="30"/>
      <c r="C14" s="31"/>
      <c r="D14" s="31"/>
      <c r="E14" s="31"/>
      <c r="F14" s="31"/>
      <c r="G14" s="31"/>
      <c r="H14" s="31"/>
      <c r="I14" s="31"/>
      <c r="J14" s="31"/>
      <c r="K14" s="32"/>
      <c r="L14" s="39"/>
      <c r="M14" s="10"/>
      <c r="N14" s="10"/>
      <c r="O14" s="10"/>
      <c r="P14" s="10"/>
      <c r="Q14" s="10"/>
      <c r="R14" s="36"/>
      <c r="S14" s="36"/>
      <c r="T14" s="10"/>
      <c r="U14" s="10"/>
      <c r="V14" s="10"/>
      <c r="W14" s="10"/>
      <c r="X14" s="10"/>
      <c r="Y14" s="10"/>
      <c r="Z14" s="10"/>
      <c r="AA14" s="37"/>
      <c r="AB14" s="38"/>
    </row>
    <row r="15" spans="1:28" ht="19.5" customHeight="1">
      <c r="A15" s="26" t="s">
        <v>5</v>
      </c>
      <c r="B15" s="30" t="s">
        <v>13</v>
      </c>
      <c r="C15" s="31"/>
      <c r="D15" s="31"/>
      <c r="E15" s="31"/>
      <c r="F15" s="31"/>
      <c r="G15" s="31"/>
      <c r="H15" s="31"/>
      <c r="I15" s="31"/>
      <c r="J15" s="31"/>
      <c r="K15" s="32"/>
      <c r="L15" s="39" t="s">
        <v>16</v>
      </c>
      <c r="M15" s="10"/>
      <c r="N15" s="10" t="s">
        <v>16</v>
      </c>
      <c r="O15" s="10"/>
      <c r="P15" s="10" t="s">
        <v>3</v>
      </c>
      <c r="Q15" s="10"/>
      <c r="R15" s="10" t="s">
        <v>3</v>
      </c>
      <c r="S15" s="10"/>
      <c r="T15" s="36"/>
      <c r="U15" s="36"/>
      <c r="V15" s="10" t="s">
        <v>1</v>
      </c>
      <c r="W15" s="10"/>
      <c r="X15" s="10" t="s">
        <v>16</v>
      </c>
      <c r="Y15" s="10"/>
      <c r="Z15" s="10"/>
      <c r="AA15" s="37"/>
      <c r="AB15" s="38" t="s">
        <v>5</v>
      </c>
    </row>
    <row r="16" spans="1:28" ht="19.5" customHeight="1">
      <c r="A16" s="26"/>
      <c r="B16" s="30"/>
      <c r="C16" s="31"/>
      <c r="D16" s="31"/>
      <c r="E16" s="31"/>
      <c r="F16" s="31"/>
      <c r="G16" s="31"/>
      <c r="H16" s="31"/>
      <c r="I16" s="31"/>
      <c r="J16" s="31"/>
      <c r="K16" s="32"/>
      <c r="L16" s="39"/>
      <c r="M16" s="10"/>
      <c r="N16" s="10"/>
      <c r="O16" s="10"/>
      <c r="P16" s="10"/>
      <c r="Q16" s="10"/>
      <c r="R16" s="10"/>
      <c r="S16" s="10"/>
      <c r="T16" s="36"/>
      <c r="U16" s="36"/>
      <c r="V16" s="10"/>
      <c r="W16" s="10"/>
      <c r="X16" s="10"/>
      <c r="Y16" s="10"/>
      <c r="Z16" s="10"/>
      <c r="AA16" s="37"/>
      <c r="AB16" s="38"/>
    </row>
    <row r="17" spans="1:28" ht="19.5" customHeight="1">
      <c r="A17" s="26" t="s">
        <v>6</v>
      </c>
      <c r="B17" s="30" t="s">
        <v>14</v>
      </c>
      <c r="C17" s="31"/>
      <c r="D17" s="31"/>
      <c r="E17" s="31"/>
      <c r="F17" s="31"/>
      <c r="G17" s="31"/>
      <c r="H17" s="31"/>
      <c r="I17" s="31"/>
      <c r="J17" s="31"/>
      <c r="K17" s="32"/>
      <c r="L17" s="39" t="s">
        <v>1</v>
      </c>
      <c r="M17" s="10"/>
      <c r="N17" s="10" t="s">
        <v>3</v>
      </c>
      <c r="O17" s="10"/>
      <c r="P17" s="10" t="s">
        <v>3</v>
      </c>
      <c r="Q17" s="10"/>
      <c r="R17" s="10" t="s">
        <v>3</v>
      </c>
      <c r="S17" s="10"/>
      <c r="T17" s="10" t="s">
        <v>3</v>
      </c>
      <c r="U17" s="10"/>
      <c r="V17" s="36"/>
      <c r="W17" s="36"/>
      <c r="X17" s="10" t="s">
        <v>1</v>
      </c>
      <c r="Y17" s="10"/>
      <c r="Z17" s="10"/>
      <c r="AA17" s="37"/>
      <c r="AB17" s="38" t="s">
        <v>3</v>
      </c>
    </row>
    <row r="18" spans="1:28" ht="19.5" customHeight="1">
      <c r="A18" s="26"/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39"/>
      <c r="M18" s="10"/>
      <c r="N18" s="10"/>
      <c r="O18" s="10"/>
      <c r="P18" s="10"/>
      <c r="Q18" s="10"/>
      <c r="R18" s="10"/>
      <c r="S18" s="10"/>
      <c r="T18" s="10"/>
      <c r="U18" s="10"/>
      <c r="V18" s="36"/>
      <c r="W18" s="36"/>
      <c r="X18" s="10"/>
      <c r="Y18" s="10"/>
      <c r="Z18" s="10"/>
      <c r="AA18" s="37"/>
      <c r="AB18" s="38"/>
    </row>
    <row r="19" spans="1:28" ht="19.5" customHeight="1">
      <c r="A19" s="26" t="s">
        <v>7</v>
      </c>
      <c r="B19" s="30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9" t="s">
        <v>3</v>
      </c>
      <c r="M19" s="10"/>
      <c r="N19" s="10" t="s">
        <v>3</v>
      </c>
      <c r="O19" s="10"/>
      <c r="P19" s="10" t="s">
        <v>3</v>
      </c>
      <c r="Q19" s="10"/>
      <c r="R19" s="10" t="s">
        <v>3</v>
      </c>
      <c r="S19" s="10"/>
      <c r="T19" s="10" t="s">
        <v>3</v>
      </c>
      <c r="U19" s="10"/>
      <c r="V19" s="10" t="s">
        <v>3</v>
      </c>
      <c r="W19" s="10"/>
      <c r="X19" s="36"/>
      <c r="Y19" s="36"/>
      <c r="Z19" s="10"/>
      <c r="AA19" s="37"/>
      <c r="AB19" s="38" t="s">
        <v>1</v>
      </c>
    </row>
    <row r="20" spans="1:28" ht="19.5" customHeight="1">
      <c r="A20" s="26"/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3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6"/>
      <c r="Y20" s="36"/>
      <c r="Z20" s="10"/>
      <c r="AA20" s="37"/>
      <c r="AB20" s="38"/>
    </row>
    <row r="21" spans="1:28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0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0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</sheetData>
  <sheetProtection sheet="1"/>
  <mergeCells count="91">
    <mergeCell ref="A1:AB1"/>
    <mergeCell ref="A2:AB2"/>
    <mergeCell ref="A3:AB3"/>
    <mergeCell ref="B5:K6"/>
    <mergeCell ref="A5:A6"/>
    <mergeCell ref="L5:M6"/>
    <mergeCell ref="N5:O6"/>
    <mergeCell ref="X5:Y6"/>
    <mergeCell ref="P5:Q6"/>
    <mergeCell ref="R5:S6"/>
    <mergeCell ref="T5:U6"/>
    <mergeCell ref="V5:W6"/>
    <mergeCell ref="Z5:AA6"/>
    <mergeCell ref="AB5:AB6"/>
    <mergeCell ref="A7:A8"/>
    <mergeCell ref="B7:K8"/>
    <mergeCell ref="L7:M8"/>
    <mergeCell ref="N7:O8"/>
    <mergeCell ref="P7:Q8"/>
    <mergeCell ref="R7:S8"/>
    <mergeCell ref="T7:U8"/>
    <mergeCell ref="V7:W8"/>
    <mergeCell ref="T11:U12"/>
    <mergeCell ref="Z7:AA8"/>
    <mergeCell ref="AB7:AB8"/>
    <mergeCell ref="V11:W12"/>
    <mergeCell ref="X11:Y12"/>
    <mergeCell ref="Z11:AA12"/>
    <mergeCell ref="AB11:AB12"/>
    <mergeCell ref="X9:Y10"/>
    <mergeCell ref="Z9:AA10"/>
    <mergeCell ref="B9:K10"/>
    <mergeCell ref="L9:M10"/>
    <mergeCell ref="N9:O10"/>
    <mergeCell ref="X7:Y8"/>
    <mergeCell ref="P9:Q10"/>
    <mergeCell ref="R9:S10"/>
    <mergeCell ref="T9:U10"/>
    <mergeCell ref="A11:A12"/>
    <mergeCell ref="B11:K12"/>
    <mergeCell ref="L11:M12"/>
    <mergeCell ref="N11:O12"/>
    <mergeCell ref="P11:Q12"/>
    <mergeCell ref="R11:S12"/>
    <mergeCell ref="A9:A10"/>
    <mergeCell ref="AB9:AB10"/>
    <mergeCell ref="V9:W10"/>
    <mergeCell ref="AB15:AB16"/>
    <mergeCell ref="X13:Y14"/>
    <mergeCell ref="Z13:AA14"/>
    <mergeCell ref="AB13:AB14"/>
    <mergeCell ref="V13:W14"/>
    <mergeCell ref="Z15:AA16"/>
    <mergeCell ref="V15:W16"/>
    <mergeCell ref="X15:Y16"/>
    <mergeCell ref="A15:A16"/>
    <mergeCell ref="B15:K16"/>
    <mergeCell ref="L15:M16"/>
    <mergeCell ref="N15:O16"/>
    <mergeCell ref="P15:Q16"/>
    <mergeCell ref="P13:Q14"/>
    <mergeCell ref="R13:S14"/>
    <mergeCell ref="T13:U14"/>
    <mergeCell ref="R15:S16"/>
    <mergeCell ref="T15:U16"/>
    <mergeCell ref="A13:A14"/>
    <mergeCell ref="B13:K14"/>
    <mergeCell ref="L13:M14"/>
    <mergeCell ref="N13:O14"/>
    <mergeCell ref="A17:A18"/>
    <mergeCell ref="B17:K18"/>
    <mergeCell ref="L17:M18"/>
    <mergeCell ref="N17:O18"/>
    <mergeCell ref="T19:U20"/>
    <mergeCell ref="P17:Q18"/>
    <mergeCell ref="R17:S18"/>
    <mergeCell ref="T17:U18"/>
    <mergeCell ref="V17:W18"/>
    <mergeCell ref="V19:W20"/>
    <mergeCell ref="X19:Y20"/>
    <mergeCell ref="A19:A20"/>
    <mergeCell ref="B19:K20"/>
    <mergeCell ref="L19:M20"/>
    <mergeCell ref="N19:O20"/>
    <mergeCell ref="P19:Q20"/>
    <mergeCell ref="X17:Y18"/>
    <mergeCell ref="R19:S20"/>
    <mergeCell ref="Z17:AA18"/>
    <mergeCell ref="Z19:AA20"/>
    <mergeCell ref="AB19:AB20"/>
    <mergeCell ref="AB17:AB1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168" sqref="B168"/>
    </sheetView>
  </sheetViews>
  <sheetFormatPr defaultColWidth="9.00390625" defaultRowHeight="12.75"/>
  <cols>
    <col min="1" max="1" width="5.75390625" style="144" customWidth="1"/>
    <col min="2" max="2" width="41.875" style="144" customWidth="1"/>
    <col min="3" max="16384" width="9.125" style="144" customWidth="1"/>
  </cols>
  <sheetData>
    <row r="1" spans="1:10" ht="19.5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5.75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.75">
      <c r="A3" s="147">
        <v>42375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0" ht="15.75">
      <c r="A4" s="149"/>
      <c r="B4" s="149"/>
      <c r="C4" s="149"/>
      <c r="D4" s="149"/>
      <c r="E4" s="149"/>
      <c r="F4" s="149"/>
      <c r="G4" s="150"/>
      <c r="H4" s="150"/>
      <c r="I4" s="150"/>
      <c r="J4" s="150"/>
    </row>
    <row r="5" spans="1:10" ht="15.75">
      <c r="A5" s="151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2.75">
      <c r="A6" s="151"/>
      <c r="B6" s="153" t="s">
        <v>22</v>
      </c>
      <c r="C6" s="154" t="s">
        <v>0</v>
      </c>
      <c r="D6" s="151" t="s">
        <v>23</v>
      </c>
      <c r="E6" s="151"/>
      <c r="F6" s="151"/>
      <c r="G6" s="151"/>
      <c r="H6" s="151"/>
      <c r="I6" s="151"/>
      <c r="J6" s="151"/>
    </row>
    <row r="7" spans="1:10" ht="18">
      <c r="A7" s="155">
        <v>4533</v>
      </c>
      <c r="B7" s="156" t="s">
        <v>84</v>
      </c>
      <c r="C7" s="157">
        <v>1</v>
      </c>
      <c r="D7" s="158" t="str">
        <f>'50м1с'!M36</f>
        <v>Шакиров Ильяс</v>
      </c>
      <c r="E7" s="151"/>
      <c r="F7" s="151"/>
      <c r="G7" s="151"/>
      <c r="H7" s="151"/>
      <c r="I7" s="151"/>
      <c r="J7" s="151"/>
    </row>
    <row r="8" spans="1:10" ht="18">
      <c r="A8" s="155">
        <v>2452</v>
      </c>
      <c r="B8" s="156" t="s">
        <v>85</v>
      </c>
      <c r="C8" s="157">
        <v>2</v>
      </c>
      <c r="D8" s="158" t="str">
        <f>'50м1с'!M56</f>
        <v>Шариков Сергей</v>
      </c>
      <c r="E8" s="151"/>
      <c r="F8" s="151"/>
      <c r="G8" s="151"/>
      <c r="H8" s="151"/>
      <c r="I8" s="151"/>
      <c r="J8" s="151"/>
    </row>
    <row r="9" spans="1:10" ht="18">
      <c r="A9" s="155">
        <v>446</v>
      </c>
      <c r="B9" s="156" t="s">
        <v>86</v>
      </c>
      <c r="C9" s="157">
        <v>3</v>
      </c>
      <c r="D9" s="158" t="str">
        <f>'50м2с'!Q23</f>
        <v>Горбунов Валентин</v>
      </c>
      <c r="E9" s="151"/>
      <c r="F9" s="151"/>
      <c r="G9" s="151"/>
      <c r="H9" s="151"/>
      <c r="I9" s="151"/>
      <c r="J9" s="151"/>
    </row>
    <row r="10" spans="1:10" ht="18">
      <c r="A10" s="155">
        <v>2540</v>
      </c>
      <c r="B10" s="156" t="s">
        <v>87</v>
      </c>
      <c r="C10" s="157">
        <v>4</v>
      </c>
      <c r="D10" s="158" t="str">
        <f>'50м2с'!Q33</f>
        <v>Рудаков Константин</v>
      </c>
      <c r="E10" s="151"/>
      <c r="F10" s="151"/>
      <c r="G10" s="151"/>
      <c r="H10" s="151"/>
      <c r="I10" s="151"/>
      <c r="J10" s="151"/>
    </row>
    <row r="11" spans="1:10" ht="18">
      <c r="A11" s="155">
        <v>2288</v>
      </c>
      <c r="B11" s="156" t="s">
        <v>88</v>
      </c>
      <c r="C11" s="157">
        <v>5</v>
      </c>
      <c r="D11" s="158" t="str">
        <f>'50м1с'!M63</f>
        <v>Тодрамович Александр</v>
      </c>
      <c r="E11" s="151"/>
      <c r="F11" s="151"/>
      <c r="G11" s="151"/>
      <c r="H11" s="151"/>
      <c r="I11" s="151"/>
      <c r="J11" s="151"/>
    </row>
    <row r="12" spans="1:10" ht="18">
      <c r="A12" s="155">
        <v>5211</v>
      </c>
      <c r="B12" s="156" t="s">
        <v>28</v>
      </c>
      <c r="C12" s="157">
        <v>6</v>
      </c>
      <c r="D12" s="158" t="str">
        <f>'50м1с'!M65</f>
        <v>Коробко Павел</v>
      </c>
      <c r="E12" s="151"/>
      <c r="F12" s="151"/>
      <c r="G12" s="151"/>
      <c r="H12" s="151"/>
      <c r="I12" s="151"/>
      <c r="J12" s="151"/>
    </row>
    <row r="13" spans="1:10" ht="18">
      <c r="A13" s="155">
        <v>34</v>
      </c>
      <c r="B13" s="156" t="s">
        <v>89</v>
      </c>
      <c r="C13" s="157">
        <v>7</v>
      </c>
      <c r="D13" s="158" t="str">
        <f>'50м1с'!M68</f>
        <v>Кинзикеев Виль</v>
      </c>
      <c r="E13" s="151"/>
      <c r="F13" s="151"/>
      <c r="G13" s="151"/>
      <c r="H13" s="151"/>
      <c r="I13" s="151"/>
      <c r="J13" s="151"/>
    </row>
    <row r="14" spans="1:10" ht="18">
      <c r="A14" s="155">
        <v>182</v>
      </c>
      <c r="B14" s="156" t="s">
        <v>90</v>
      </c>
      <c r="C14" s="157">
        <v>8</v>
      </c>
      <c r="D14" s="158" t="str">
        <f>'50м1с'!M70</f>
        <v>Вежнин Валерий</v>
      </c>
      <c r="E14" s="151"/>
      <c r="F14" s="151"/>
      <c r="G14" s="151"/>
      <c r="H14" s="151"/>
      <c r="I14" s="151"/>
      <c r="J14" s="151"/>
    </row>
    <row r="15" spans="1:10" ht="18">
      <c r="A15" s="155">
        <v>2468</v>
      </c>
      <c r="B15" s="156" t="s">
        <v>91</v>
      </c>
      <c r="C15" s="157">
        <v>9</v>
      </c>
      <c r="D15" s="158" t="str">
        <f>'50м1с'!G72</f>
        <v>Афанасьев Леонид</v>
      </c>
      <c r="E15" s="151"/>
      <c r="F15" s="151"/>
      <c r="G15" s="151"/>
      <c r="H15" s="151"/>
      <c r="I15" s="151"/>
      <c r="J15" s="151"/>
    </row>
    <row r="16" spans="1:10" ht="18">
      <c r="A16" s="155">
        <v>3414</v>
      </c>
      <c r="B16" s="156" t="s">
        <v>34</v>
      </c>
      <c r="C16" s="157">
        <v>10</v>
      </c>
      <c r="D16" s="158" t="str">
        <f>'50м1с'!G75</f>
        <v>Хабиров Марс</v>
      </c>
      <c r="E16" s="151"/>
      <c r="F16" s="151"/>
      <c r="G16" s="151"/>
      <c r="H16" s="151"/>
      <c r="I16" s="151"/>
      <c r="J16" s="151"/>
    </row>
    <row r="17" spans="1:10" ht="18">
      <c r="A17" s="155">
        <v>3998</v>
      </c>
      <c r="B17" s="156" t="s">
        <v>92</v>
      </c>
      <c r="C17" s="157">
        <v>11</v>
      </c>
      <c r="D17" s="158" t="str">
        <f>'50м1с'!M73</f>
        <v>Гайсин Альфред</v>
      </c>
      <c r="E17" s="151"/>
      <c r="F17" s="151"/>
      <c r="G17" s="151"/>
      <c r="H17" s="151"/>
      <c r="I17" s="151"/>
      <c r="J17" s="151"/>
    </row>
    <row r="18" spans="1:10" ht="18">
      <c r="A18" s="155">
        <v>2305</v>
      </c>
      <c r="B18" s="156" t="s">
        <v>93</v>
      </c>
      <c r="C18" s="157">
        <v>12</v>
      </c>
      <c r="D18" s="158" t="str">
        <f>'50м1с'!M75</f>
        <v>Мухаметшин Ринат</v>
      </c>
      <c r="E18" s="151"/>
      <c r="F18" s="151"/>
      <c r="G18" s="151"/>
      <c r="H18" s="151"/>
      <c r="I18" s="151"/>
      <c r="J18" s="151"/>
    </row>
    <row r="19" spans="1:10" ht="18">
      <c r="A19" s="155">
        <v>3966</v>
      </c>
      <c r="B19" s="156" t="s">
        <v>94</v>
      </c>
      <c r="C19" s="157">
        <v>13</v>
      </c>
      <c r="D19" s="158" t="str">
        <f>'50м2с'!Q41</f>
        <v>Тагиров Сайфулла</v>
      </c>
      <c r="E19" s="151"/>
      <c r="F19" s="151"/>
      <c r="G19" s="151"/>
      <c r="H19" s="151"/>
      <c r="I19" s="151"/>
      <c r="J19" s="151"/>
    </row>
    <row r="20" spans="1:10" ht="18">
      <c r="A20" s="155">
        <v>126</v>
      </c>
      <c r="B20" s="156" t="s">
        <v>95</v>
      </c>
      <c r="C20" s="157">
        <v>14</v>
      </c>
      <c r="D20" s="158" t="str">
        <f>'50м2с'!Q45</f>
        <v>Хазиев Айрат</v>
      </c>
      <c r="E20" s="151"/>
      <c r="F20" s="151"/>
      <c r="G20" s="151"/>
      <c r="H20" s="151"/>
      <c r="I20" s="151"/>
      <c r="J20" s="151"/>
    </row>
    <row r="21" spans="1:10" ht="18">
      <c r="A21" s="155">
        <v>3305</v>
      </c>
      <c r="B21" s="156" t="s">
        <v>38</v>
      </c>
      <c r="C21" s="157">
        <v>15</v>
      </c>
      <c r="D21" s="158" t="str">
        <f>'50м2с'!Q47</f>
        <v>Молодцов Вадим</v>
      </c>
      <c r="E21" s="151"/>
      <c r="F21" s="151"/>
      <c r="G21" s="151"/>
      <c r="H21" s="151"/>
      <c r="I21" s="151"/>
      <c r="J21" s="151"/>
    </row>
    <row r="22" spans="1:10" ht="18">
      <c r="A22" s="155">
        <v>3327</v>
      </c>
      <c r="B22" s="156" t="s">
        <v>96</v>
      </c>
      <c r="C22" s="157">
        <v>16</v>
      </c>
      <c r="D22" s="158" t="str">
        <f>'50м2с'!Q49</f>
        <v>Полушин Сергей</v>
      </c>
      <c r="E22" s="151"/>
      <c r="F22" s="151"/>
      <c r="G22" s="151"/>
      <c r="H22" s="151"/>
      <c r="I22" s="151"/>
      <c r="J22" s="151"/>
    </row>
    <row r="23" spans="1:10" ht="18">
      <c r="A23" s="155">
        <v>3086</v>
      </c>
      <c r="B23" s="156" t="s">
        <v>44</v>
      </c>
      <c r="C23" s="157">
        <v>17</v>
      </c>
      <c r="D23" s="158" t="str">
        <f>'50м2с'!I45</f>
        <v>Имашев Альфит</v>
      </c>
      <c r="E23" s="151"/>
      <c r="F23" s="151"/>
      <c r="G23" s="151"/>
      <c r="H23" s="151"/>
      <c r="I23" s="151"/>
      <c r="J23" s="151"/>
    </row>
    <row r="24" spans="1:10" ht="18">
      <c r="A24" s="155">
        <v>3365</v>
      </c>
      <c r="B24" s="156" t="s">
        <v>97</v>
      </c>
      <c r="C24" s="157">
        <v>18</v>
      </c>
      <c r="D24" s="158" t="str">
        <f>'50м2с'!I51</f>
        <v>Зиновьев Александр</v>
      </c>
      <c r="E24" s="151"/>
      <c r="F24" s="151"/>
      <c r="G24" s="151"/>
      <c r="H24" s="151"/>
      <c r="I24" s="151"/>
      <c r="J24" s="151"/>
    </row>
    <row r="25" spans="1:10" ht="18">
      <c r="A25" s="155">
        <v>6136</v>
      </c>
      <c r="B25" s="156" t="s">
        <v>98</v>
      </c>
      <c r="C25" s="157">
        <v>19</v>
      </c>
      <c r="D25" s="158" t="str">
        <f>'50м2с'!I54</f>
        <v>Павлов Юрий</v>
      </c>
      <c r="E25" s="151"/>
      <c r="F25" s="151"/>
      <c r="G25" s="151"/>
      <c r="H25" s="151"/>
      <c r="I25" s="151"/>
      <c r="J25" s="151"/>
    </row>
    <row r="26" spans="1:10" ht="18">
      <c r="A26" s="155"/>
      <c r="B26" s="156" t="s">
        <v>47</v>
      </c>
      <c r="C26" s="157">
        <v>20</v>
      </c>
      <c r="D26" s="158">
        <f>'50м2с'!I56</f>
        <v>0</v>
      </c>
      <c r="E26" s="151"/>
      <c r="F26" s="151"/>
      <c r="G26" s="151"/>
      <c r="H26" s="151"/>
      <c r="I26" s="151"/>
      <c r="J26" s="151"/>
    </row>
    <row r="27" spans="1:10" ht="18">
      <c r="A27" s="155"/>
      <c r="B27" s="156" t="s">
        <v>47</v>
      </c>
      <c r="C27" s="157">
        <v>21</v>
      </c>
      <c r="D27" s="158">
        <f>'50м2с'!Q54</f>
        <v>0</v>
      </c>
      <c r="E27" s="151"/>
      <c r="F27" s="151"/>
      <c r="G27" s="151"/>
      <c r="H27" s="151"/>
      <c r="I27" s="151"/>
      <c r="J27" s="151"/>
    </row>
    <row r="28" spans="1:10" ht="18">
      <c r="A28" s="155"/>
      <c r="B28" s="156" t="s">
        <v>47</v>
      </c>
      <c r="C28" s="157">
        <v>22</v>
      </c>
      <c r="D28" s="158">
        <f>'50м2с'!Q58</f>
        <v>0</v>
      </c>
      <c r="E28" s="151"/>
      <c r="F28" s="151"/>
      <c r="G28" s="151"/>
      <c r="H28" s="151"/>
      <c r="I28" s="151"/>
      <c r="J28" s="151"/>
    </row>
    <row r="29" spans="1:10" ht="18">
      <c r="A29" s="155"/>
      <c r="B29" s="156" t="s">
        <v>47</v>
      </c>
      <c r="C29" s="157">
        <v>23</v>
      </c>
      <c r="D29" s="158">
        <f>'50м2с'!Q60</f>
        <v>0</v>
      </c>
      <c r="E29" s="151"/>
      <c r="F29" s="151"/>
      <c r="G29" s="151"/>
      <c r="H29" s="151"/>
      <c r="I29" s="151"/>
      <c r="J29" s="151"/>
    </row>
    <row r="30" spans="1:10" ht="18">
      <c r="A30" s="155"/>
      <c r="B30" s="156" t="s">
        <v>47</v>
      </c>
      <c r="C30" s="157">
        <v>24</v>
      </c>
      <c r="D30" s="158">
        <f>'50м2с'!Q62</f>
        <v>0</v>
      </c>
      <c r="E30" s="151"/>
      <c r="F30" s="151"/>
      <c r="G30" s="151"/>
      <c r="H30" s="151"/>
      <c r="I30" s="151"/>
      <c r="J30" s="151"/>
    </row>
    <row r="31" spans="1:10" ht="18">
      <c r="A31" s="155"/>
      <c r="B31" s="156" t="s">
        <v>47</v>
      </c>
      <c r="C31" s="157">
        <v>25</v>
      </c>
      <c r="D31" s="158">
        <f>'50м2с'!I64</f>
        <v>0</v>
      </c>
      <c r="E31" s="151"/>
      <c r="F31" s="151"/>
      <c r="G31" s="151"/>
      <c r="H31" s="151"/>
      <c r="I31" s="151"/>
      <c r="J31" s="151"/>
    </row>
    <row r="32" spans="1:10" ht="18">
      <c r="A32" s="155"/>
      <c r="B32" s="156" t="s">
        <v>47</v>
      </c>
      <c r="C32" s="157">
        <v>26</v>
      </c>
      <c r="D32" s="158">
        <f>'50м2с'!I70</f>
        <v>0</v>
      </c>
      <c r="E32" s="151"/>
      <c r="F32" s="151"/>
      <c r="G32" s="151"/>
      <c r="H32" s="151"/>
      <c r="I32" s="151"/>
      <c r="J32" s="151"/>
    </row>
    <row r="33" spans="1:10" ht="18">
      <c r="A33" s="155"/>
      <c r="B33" s="156" t="s">
        <v>47</v>
      </c>
      <c r="C33" s="157">
        <v>27</v>
      </c>
      <c r="D33" s="158">
        <f>'50м2с'!I73</f>
        <v>0</v>
      </c>
      <c r="E33" s="151"/>
      <c r="F33" s="151"/>
      <c r="G33" s="151"/>
      <c r="H33" s="151"/>
      <c r="I33" s="151"/>
      <c r="J33" s="151"/>
    </row>
    <row r="34" spans="1:10" ht="18">
      <c r="A34" s="155"/>
      <c r="B34" s="156" t="s">
        <v>47</v>
      </c>
      <c r="C34" s="157">
        <v>28</v>
      </c>
      <c r="D34" s="158">
        <f>'50м2с'!I75</f>
        <v>0</v>
      </c>
      <c r="E34" s="151"/>
      <c r="F34" s="151"/>
      <c r="G34" s="151"/>
      <c r="H34" s="151"/>
      <c r="I34" s="151"/>
      <c r="J34" s="151"/>
    </row>
    <row r="35" spans="1:10" ht="18">
      <c r="A35" s="155"/>
      <c r="B35" s="156" t="s">
        <v>47</v>
      </c>
      <c r="C35" s="157">
        <v>29</v>
      </c>
      <c r="D35" s="158">
        <f>'50м2с'!Q67</f>
        <v>0</v>
      </c>
      <c r="E35" s="151"/>
      <c r="F35" s="151"/>
      <c r="G35" s="151"/>
      <c r="H35" s="151"/>
      <c r="I35" s="151"/>
      <c r="J35" s="151"/>
    </row>
    <row r="36" spans="1:10" ht="18">
      <c r="A36" s="155"/>
      <c r="B36" s="156" t="s">
        <v>47</v>
      </c>
      <c r="C36" s="157">
        <v>30</v>
      </c>
      <c r="D36" s="158">
        <f>'50м2с'!Q71</f>
        <v>0</v>
      </c>
      <c r="E36" s="151"/>
      <c r="F36" s="151"/>
      <c r="G36" s="151"/>
      <c r="H36" s="151"/>
      <c r="I36" s="151"/>
      <c r="J36" s="151"/>
    </row>
    <row r="37" spans="1:10" ht="18">
      <c r="A37" s="155"/>
      <c r="B37" s="156" t="s">
        <v>47</v>
      </c>
      <c r="C37" s="157">
        <v>31</v>
      </c>
      <c r="D37" s="158">
        <f>'50м2с'!Q73</f>
        <v>0</v>
      </c>
      <c r="E37" s="151"/>
      <c r="F37" s="151"/>
      <c r="G37" s="151"/>
      <c r="H37" s="151"/>
      <c r="I37" s="151"/>
      <c r="J37" s="151"/>
    </row>
    <row r="38" spans="1:10" ht="18">
      <c r="A38" s="155"/>
      <c r="B38" s="156" t="s">
        <v>47</v>
      </c>
      <c r="C38" s="157">
        <v>32</v>
      </c>
      <c r="D38" s="158" t="str">
        <f>'50м2с'!Q75</f>
        <v>_</v>
      </c>
      <c r="E38" s="151"/>
      <c r="F38" s="151"/>
      <c r="G38" s="151"/>
      <c r="H38" s="151"/>
      <c r="I38" s="151"/>
      <c r="J38" s="151"/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168" sqref="B168"/>
    </sheetView>
  </sheetViews>
  <sheetFormatPr defaultColWidth="9.00390625" defaultRowHeight="12.75"/>
  <cols>
    <col min="1" max="1" width="4.375" style="160" customWidth="1"/>
    <col min="2" max="2" width="3.75390625" style="160" customWidth="1"/>
    <col min="3" max="3" width="17.75390625" style="160" customWidth="1"/>
    <col min="4" max="4" width="3.75390625" style="160" customWidth="1"/>
    <col min="5" max="5" width="12.75390625" style="160" customWidth="1"/>
    <col min="6" max="6" width="3.75390625" style="160" customWidth="1"/>
    <col min="7" max="7" width="12.75390625" style="160" customWidth="1"/>
    <col min="8" max="8" width="3.75390625" style="160" customWidth="1"/>
    <col min="9" max="9" width="12.75390625" style="160" customWidth="1"/>
    <col min="10" max="10" width="3.75390625" style="160" customWidth="1"/>
    <col min="11" max="11" width="14.75390625" style="160" customWidth="1"/>
    <col min="12" max="12" width="3.75390625" style="160" customWidth="1"/>
    <col min="13" max="13" width="18.00390625" style="160" customWidth="1"/>
    <col min="14" max="16384" width="9.125" style="160" customWidth="1"/>
  </cols>
  <sheetData>
    <row r="1" spans="1:13" ht="15.75">
      <c r="A1" s="159" t="str">
        <f>Сп50м!A1</f>
        <v>Открытый Чемпионат ветеранов настольного тенниса РБ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>
      <c r="A2" s="159" t="str">
        <f>Сп50м!A2</f>
        <v>Мужчины 50-59 лет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75">
      <c r="A3" s="161">
        <f>Сп50м!A3</f>
        <v>42375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25" ht="10.5" customHeight="1">
      <c r="A5" s="163">
        <v>1</v>
      </c>
      <c r="B5" s="164">
        <f>Сп50м!A7</f>
        <v>4533</v>
      </c>
      <c r="C5" s="165" t="str">
        <f>Сп50м!B7</f>
        <v>Имашев Альфит</v>
      </c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0.5" customHeight="1">
      <c r="A6" s="163"/>
      <c r="B6" s="168"/>
      <c r="C6" s="169">
        <v>1</v>
      </c>
      <c r="D6" s="170">
        <v>4533</v>
      </c>
      <c r="E6" s="171" t="s">
        <v>84</v>
      </c>
      <c r="F6" s="172"/>
      <c r="G6" s="162"/>
      <c r="H6" s="173"/>
      <c r="I6" s="162"/>
      <c r="J6" s="173"/>
      <c r="K6" s="162"/>
      <c r="L6" s="173"/>
      <c r="M6" s="162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0.5" customHeight="1">
      <c r="A7" s="163">
        <v>32</v>
      </c>
      <c r="B7" s="164">
        <f>Сп50м!A38</f>
        <v>0</v>
      </c>
      <c r="C7" s="174" t="str">
        <f>Сп50м!B38</f>
        <v>_</v>
      </c>
      <c r="D7" s="175"/>
      <c r="E7" s="176"/>
      <c r="F7" s="172"/>
      <c r="G7" s="162"/>
      <c r="H7" s="173"/>
      <c r="I7" s="162"/>
      <c r="J7" s="173"/>
      <c r="K7" s="162"/>
      <c r="L7" s="173"/>
      <c r="M7" s="162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25" ht="10.5" customHeight="1">
      <c r="A8" s="163"/>
      <c r="B8" s="168"/>
      <c r="C8" s="162"/>
      <c r="D8" s="173"/>
      <c r="E8" s="169">
        <v>17</v>
      </c>
      <c r="F8" s="170">
        <v>3086</v>
      </c>
      <c r="G8" s="171" t="s">
        <v>44</v>
      </c>
      <c r="H8" s="172"/>
      <c r="I8" s="162"/>
      <c r="J8" s="173"/>
      <c r="K8" s="162"/>
      <c r="L8" s="173"/>
      <c r="M8" s="162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:25" ht="10.5" customHeight="1">
      <c r="A9" s="163">
        <v>17</v>
      </c>
      <c r="B9" s="164">
        <f>Сп50м!A23</f>
        <v>3086</v>
      </c>
      <c r="C9" s="165" t="str">
        <f>Сп50м!B23</f>
        <v>Шакиров Ильяс</v>
      </c>
      <c r="D9" s="177"/>
      <c r="E9" s="169"/>
      <c r="F9" s="178"/>
      <c r="G9" s="176"/>
      <c r="H9" s="172"/>
      <c r="I9" s="162"/>
      <c r="J9" s="173"/>
      <c r="K9" s="162"/>
      <c r="L9" s="173"/>
      <c r="M9" s="162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spans="1:25" ht="10.5" customHeight="1">
      <c r="A10" s="163"/>
      <c r="B10" s="168"/>
      <c r="C10" s="169">
        <v>2</v>
      </c>
      <c r="D10" s="170">
        <v>3086</v>
      </c>
      <c r="E10" s="179" t="s">
        <v>44</v>
      </c>
      <c r="F10" s="180"/>
      <c r="G10" s="176"/>
      <c r="H10" s="172"/>
      <c r="I10" s="162"/>
      <c r="J10" s="173"/>
      <c r="K10" s="162"/>
      <c r="L10" s="173"/>
      <c r="M10" s="162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ht="10.5" customHeight="1">
      <c r="A11" s="163">
        <v>16</v>
      </c>
      <c r="B11" s="164">
        <f>Сп50м!A22</f>
        <v>3327</v>
      </c>
      <c r="C11" s="174" t="str">
        <f>Сп50м!B22</f>
        <v>Кинзикеев Виль</v>
      </c>
      <c r="D11" s="175"/>
      <c r="E11" s="163"/>
      <c r="F11" s="181"/>
      <c r="G11" s="176"/>
      <c r="H11" s="172"/>
      <c r="I11" s="162"/>
      <c r="J11" s="173"/>
      <c r="K11" s="162"/>
      <c r="L11" s="173"/>
      <c r="M11" s="162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0.5" customHeight="1">
      <c r="A12" s="163"/>
      <c r="B12" s="168"/>
      <c r="C12" s="162"/>
      <c r="D12" s="173"/>
      <c r="E12" s="163"/>
      <c r="F12" s="181"/>
      <c r="G12" s="169">
        <v>25</v>
      </c>
      <c r="H12" s="170">
        <v>3086</v>
      </c>
      <c r="I12" s="171" t="s">
        <v>44</v>
      </c>
      <c r="J12" s="172"/>
      <c r="K12" s="162"/>
      <c r="L12" s="173"/>
      <c r="M12" s="173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2" customHeight="1">
      <c r="A13" s="163">
        <v>9</v>
      </c>
      <c r="B13" s="164">
        <f>Сп50м!A15</f>
        <v>2468</v>
      </c>
      <c r="C13" s="165" t="str">
        <f>Сп50м!B15</f>
        <v>Коробко Павел</v>
      </c>
      <c r="D13" s="177"/>
      <c r="E13" s="163"/>
      <c r="F13" s="181"/>
      <c r="G13" s="169"/>
      <c r="H13" s="178"/>
      <c r="I13" s="176"/>
      <c r="J13" s="172"/>
      <c r="K13" s="162"/>
      <c r="L13" s="173"/>
      <c r="M13" s="173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ht="12" customHeight="1">
      <c r="A14" s="163"/>
      <c r="B14" s="168"/>
      <c r="C14" s="169">
        <v>3</v>
      </c>
      <c r="D14" s="170">
        <v>2468</v>
      </c>
      <c r="E14" s="182" t="s">
        <v>91</v>
      </c>
      <c r="F14" s="183"/>
      <c r="G14" s="169"/>
      <c r="H14" s="180"/>
      <c r="I14" s="176"/>
      <c r="J14" s="172"/>
      <c r="K14" s="162"/>
      <c r="L14" s="173"/>
      <c r="M14" s="173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2" customHeight="1">
      <c r="A15" s="163">
        <v>24</v>
      </c>
      <c r="B15" s="164">
        <f>Сп50м!A30</f>
        <v>0</v>
      </c>
      <c r="C15" s="174" t="str">
        <f>Сп50м!B30</f>
        <v>_</v>
      </c>
      <c r="D15" s="175"/>
      <c r="E15" s="169"/>
      <c r="F15" s="172"/>
      <c r="G15" s="169"/>
      <c r="H15" s="180"/>
      <c r="I15" s="176"/>
      <c r="J15" s="172"/>
      <c r="K15" s="162"/>
      <c r="L15" s="173"/>
      <c r="M15" s="173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ht="12" customHeight="1">
      <c r="A16" s="163"/>
      <c r="B16" s="168"/>
      <c r="C16" s="162"/>
      <c r="D16" s="173"/>
      <c r="E16" s="169">
        <v>18</v>
      </c>
      <c r="F16" s="170">
        <v>182</v>
      </c>
      <c r="G16" s="179" t="s">
        <v>90</v>
      </c>
      <c r="H16" s="180"/>
      <c r="I16" s="176"/>
      <c r="J16" s="172"/>
      <c r="K16" s="162"/>
      <c r="L16" s="173"/>
      <c r="M16" s="173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2" customHeight="1">
      <c r="A17" s="163">
        <v>25</v>
      </c>
      <c r="B17" s="164">
        <f>Сп50м!A31</f>
        <v>0</v>
      </c>
      <c r="C17" s="165" t="str">
        <f>Сп50м!B31</f>
        <v>_</v>
      </c>
      <c r="D17" s="177"/>
      <c r="E17" s="169"/>
      <c r="F17" s="178"/>
      <c r="G17" s="163"/>
      <c r="H17" s="181"/>
      <c r="I17" s="176"/>
      <c r="J17" s="172"/>
      <c r="K17" s="162"/>
      <c r="L17" s="173"/>
      <c r="M17" s="173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ht="12" customHeight="1">
      <c r="A18" s="163"/>
      <c r="B18" s="168"/>
      <c r="C18" s="169">
        <v>4</v>
      </c>
      <c r="D18" s="170">
        <v>182</v>
      </c>
      <c r="E18" s="179" t="s">
        <v>90</v>
      </c>
      <c r="F18" s="180"/>
      <c r="G18" s="163"/>
      <c r="H18" s="181"/>
      <c r="I18" s="176"/>
      <c r="J18" s="172"/>
      <c r="K18" s="162"/>
      <c r="L18" s="173"/>
      <c r="M18" s="162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2" customHeight="1">
      <c r="A19" s="163">
        <v>8</v>
      </c>
      <c r="B19" s="164">
        <f>Сп50м!A14</f>
        <v>182</v>
      </c>
      <c r="C19" s="174" t="str">
        <f>Сп50м!B14</f>
        <v>Гайсин Альфред</v>
      </c>
      <c r="D19" s="175"/>
      <c r="E19" s="163"/>
      <c r="F19" s="181"/>
      <c r="G19" s="163"/>
      <c r="H19" s="181"/>
      <c r="I19" s="176"/>
      <c r="J19" s="172"/>
      <c r="K19" s="162"/>
      <c r="L19" s="173"/>
      <c r="M19" s="162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2" customHeight="1">
      <c r="A20" s="163"/>
      <c r="B20" s="168"/>
      <c r="C20" s="162"/>
      <c r="D20" s="173"/>
      <c r="E20" s="163"/>
      <c r="F20" s="181"/>
      <c r="G20" s="163"/>
      <c r="H20" s="181"/>
      <c r="I20" s="169">
        <v>29</v>
      </c>
      <c r="J20" s="170">
        <v>3086</v>
      </c>
      <c r="K20" s="171" t="s">
        <v>44</v>
      </c>
      <c r="L20" s="172"/>
      <c r="M20" s="162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ht="12" customHeight="1">
      <c r="A21" s="163">
        <v>5</v>
      </c>
      <c r="B21" s="164">
        <f>Сп50м!A11</f>
        <v>2288</v>
      </c>
      <c r="C21" s="165" t="str">
        <f>Сп50м!B11</f>
        <v>Тодрамович Александр</v>
      </c>
      <c r="D21" s="177"/>
      <c r="E21" s="163"/>
      <c r="F21" s="181"/>
      <c r="G21" s="163"/>
      <c r="H21" s="181"/>
      <c r="I21" s="176"/>
      <c r="J21" s="184"/>
      <c r="K21" s="176"/>
      <c r="L21" s="172"/>
      <c r="M21" s="162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</row>
    <row r="22" spans="1:25" ht="12" customHeight="1">
      <c r="A22" s="163"/>
      <c r="B22" s="168"/>
      <c r="C22" s="169">
        <v>5</v>
      </c>
      <c r="D22" s="170">
        <v>2288</v>
      </c>
      <c r="E22" s="182" t="s">
        <v>88</v>
      </c>
      <c r="F22" s="183"/>
      <c r="G22" s="163"/>
      <c r="H22" s="181"/>
      <c r="I22" s="176"/>
      <c r="J22" s="185"/>
      <c r="K22" s="176"/>
      <c r="L22" s="172"/>
      <c r="M22" s="162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25" ht="12" customHeight="1">
      <c r="A23" s="163">
        <v>28</v>
      </c>
      <c r="B23" s="164">
        <f>Сп50м!A34</f>
        <v>0</v>
      </c>
      <c r="C23" s="174" t="str">
        <f>Сп50м!B34</f>
        <v>_</v>
      </c>
      <c r="D23" s="175"/>
      <c r="E23" s="169"/>
      <c r="F23" s="172"/>
      <c r="G23" s="163"/>
      <c r="H23" s="181"/>
      <c r="I23" s="176"/>
      <c r="J23" s="185"/>
      <c r="K23" s="176"/>
      <c r="L23" s="172"/>
      <c r="M23" s="162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</row>
    <row r="24" spans="1:25" ht="12" customHeight="1">
      <c r="A24" s="163"/>
      <c r="B24" s="168"/>
      <c r="C24" s="162"/>
      <c r="D24" s="173"/>
      <c r="E24" s="169">
        <v>19</v>
      </c>
      <c r="F24" s="170">
        <v>2288</v>
      </c>
      <c r="G24" s="182" t="s">
        <v>88</v>
      </c>
      <c r="H24" s="183"/>
      <c r="I24" s="176"/>
      <c r="J24" s="185"/>
      <c r="K24" s="176"/>
      <c r="L24" s="172"/>
      <c r="M24" s="162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</row>
    <row r="25" spans="1:25" ht="12" customHeight="1">
      <c r="A25" s="163">
        <v>21</v>
      </c>
      <c r="B25" s="164">
        <f>Сп50м!A27</f>
        <v>0</v>
      </c>
      <c r="C25" s="165" t="str">
        <f>Сп50м!B27</f>
        <v>_</v>
      </c>
      <c r="D25" s="177"/>
      <c r="E25" s="169"/>
      <c r="F25" s="178"/>
      <c r="G25" s="169"/>
      <c r="H25" s="172"/>
      <c r="I25" s="176"/>
      <c r="J25" s="185"/>
      <c r="K25" s="176"/>
      <c r="L25" s="172"/>
      <c r="M25" s="162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25" ht="12" customHeight="1">
      <c r="A26" s="163"/>
      <c r="B26" s="168"/>
      <c r="C26" s="169">
        <v>6</v>
      </c>
      <c r="D26" s="170">
        <v>2305</v>
      </c>
      <c r="E26" s="179" t="s">
        <v>93</v>
      </c>
      <c r="F26" s="180"/>
      <c r="G26" s="169"/>
      <c r="H26" s="172"/>
      <c r="I26" s="176"/>
      <c r="J26" s="185"/>
      <c r="K26" s="176"/>
      <c r="L26" s="172"/>
      <c r="M26" s="162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25" ht="12" customHeight="1">
      <c r="A27" s="163">
        <v>12</v>
      </c>
      <c r="B27" s="164">
        <f>Сп50м!A18</f>
        <v>2305</v>
      </c>
      <c r="C27" s="174" t="str">
        <f>Сп50м!B18</f>
        <v>Полушин Сергей</v>
      </c>
      <c r="D27" s="175"/>
      <c r="E27" s="163"/>
      <c r="F27" s="181"/>
      <c r="G27" s="169"/>
      <c r="H27" s="172"/>
      <c r="I27" s="176"/>
      <c r="J27" s="185"/>
      <c r="K27" s="176"/>
      <c r="L27" s="172"/>
      <c r="M27" s="162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25" ht="12" customHeight="1">
      <c r="A28" s="163"/>
      <c r="B28" s="168"/>
      <c r="C28" s="162"/>
      <c r="D28" s="173"/>
      <c r="E28" s="163"/>
      <c r="F28" s="181"/>
      <c r="G28" s="169">
        <v>26</v>
      </c>
      <c r="H28" s="170">
        <v>2540</v>
      </c>
      <c r="I28" s="186" t="s">
        <v>87</v>
      </c>
      <c r="J28" s="185"/>
      <c r="K28" s="176"/>
      <c r="L28" s="172"/>
      <c r="M28" s="162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</row>
    <row r="29" spans="1:25" ht="12" customHeight="1">
      <c r="A29" s="163">
        <v>13</v>
      </c>
      <c r="B29" s="164">
        <f>Сп50м!A19</f>
        <v>3966</v>
      </c>
      <c r="C29" s="165" t="str">
        <f>Сп50м!B19</f>
        <v>Павлов Юрий</v>
      </c>
      <c r="D29" s="177"/>
      <c r="E29" s="163"/>
      <c r="F29" s="181"/>
      <c r="G29" s="169"/>
      <c r="H29" s="178"/>
      <c r="I29" s="162"/>
      <c r="J29" s="173"/>
      <c r="K29" s="176"/>
      <c r="L29" s="172"/>
      <c r="M29" s="162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25" ht="12" customHeight="1">
      <c r="A30" s="163"/>
      <c r="B30" s="168"/>
      <c r="C30" s="169">
        <v>7</v>
      </c>
      <c r="D30" s="170">
        <v>3966</v>
      </c>
      <c r="E30" s="182" t="s">
        <v>94</v>
      </c>
      <c r="F30" s="183"/>
      <c r="G30" s="169"/>
      <c r="H30" s="180"/>
      <c r="I30" s="162"/>
      <c r="J30" s="173"/>
      <c r="K30" s="176"/>
      <c r="L30" s="172"/>
      <c r="M30" s="162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</row>
    <row r="31" spans="1:25" ht="12" customHeight="1">
      <c r="A31" s="163">
        <v>20</v>
      </c>
      <c r="B31" s="164">
        <f>Сп50м!A26</f>
        <v>0</v>
      </c>
      <c r="C31" s="174" t="str">
        <f>Сп50м!B26</f>
        <v>_</v>
      </c>
      <c r="D31" s="175"/>
      <c r="E31" s="169"/>
      <c r="F31" s="172"/>
      <c r="G31" s="169"/>
      <c r="H31" s="180"/>
      <c r="I31" s="162"/>
      <c r="J31" s="173"/>
      <c r="K31" s="176"/>
      <c r="L31" s="172"/>
      <c r="M31" s="162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</row>
    <row r="32" spans="1:25" ht="12" customHeight="1">
      <c r="A32" s="163"/>
      <c r="B32" s="168"/>
      <c r="C32" s="162"/>
      <c r="D32" s="173"/>
      <c r="E32" s="169">
        <v>20</v>
      </c>
      <c r="F32" s="170">
        <v>2540</v>
      </c>
      <c r="G32" s="179" t="s">
        <v>87</v>
      </c>
      <c r="H32" s="180"/>
      <c r="I32" s="162"/>
      <c r="J32" s="173"/>
      <c r="K32" s="176"/>
      <c r="L32" s="172"/>
      <c r="M32" s="162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</row>
    <row r="33" spans="1:25" ht="12" customHeight="1">
      <c r="A33" s="163">
        <v>29</v>
      </c>
      <c r="B33" s="164">
        <f>Сп50м!A35</f>
        <v>0</v>
      </c>
      <c r="C33" s="165" t="str">
        <f>Сп50м!B35</f>
        <v>_</v>
      </c>
      <c r="D33" s="177"/>
      <c r="E33" s="169"/>
      <c r="F33" s="178"/>
      <c r="G33" s="163"/>
      <c r="H33" s="181"/>
      <c r="I33" s="162"/>
      <c r="J33" s="173"/>
      <c r="K33" s="176"/>
      <c r="L33" s="172"/>
      <c r="M33" s="162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</row>
    <row r="34" spans="1:25" ht="12" customHeight="1">
      <c r="A34" s="163"/>
      <c r="B34" s="168"/>
      <c r="C34" s="169">
        <v>8</v>
      </c>
      <c r="D34" s="170">
        <v>2540</v>
      </c>
      <c r="E34" s="179" t="s">
        <v>87</v>
      </c>
      <c r="F34" s="180"/>
      <c r="G34" s="163"/>
      <c r="H34" s="181"/>
      <c r="I34" s="162"/>
      <c r="J34" s="173"/>
      <c r="K34" s="176"/>
      <c r="L34" s="172"/>
      <c r="M34" s="162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</row>
    <row r="35" spans="1:25" ht="12" customHeight="1">
      <c r="A35" s="163">
        <v>4</v>
      </c>
      <c r="B35" s="164">
        <f>Сп50м!A10</f>
        <v>2540</v>
      </c>
      <c r="C35" s="174" t="str">
        <f>Сп50м!B10</f>
        <v>Горбунов Валентин</v>
      </c>
      <c r="D35" s="175"/>
      <c r="E35" s="163"/>
      <c r="F35" s="181"/>
      <c r="G35" s="163"/>
      <c r="H35" s="181"/>
      <c r="I35" s="162"/>
      <c r="J35" s="173"/>
      <c r="K35" s="176"/>
      <c r="L35" s="172"/>
      <c r="M35" s="162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</row>
    <row r="36" spans="1:25" ht="12" customHeight="1">
      <c r="A36" s="163"/>
      <c r="B36" s="168"/>
      <c r="C36" s="162"/>
      <c r="D36" s="173"/>
      <c r="E36" s="163"/>
      <c r="F36" s="181"/>
      <c r="G36" s="163"/>
      <c r="H36" s="181"/>
      <c r="I36" s="162"/>
      <c r="J36" s="173"/>
      <c r="K36" s="169">
        <v>31</v>
      </c>
      <c r="L36" s="187">
        <v>3086</v>
      </c>
      <c r="M36" s="171" t="s">
        <v>44</v>
      </c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</row>
    <row r="37" spans="1:25" ht="12" customHeight="1">
      <c r="A37" s="163">
        <v>3</v>
      </c>
      <c r="B37" s="164">
        <f>Сп50м!A9</f>
        <v>446</v>
      </c>
      <c r="C37" s="165" t="str">
        <f>Сп50м!B9</f>
        <v>Рудаков Константин</v>
      </c>
      <c r="D37" s="177"/>
      <c r="E37" s="163"/>
      <c r="F37" s="181"/>
      <c r="G37" s="163"/>
      <c r="H37" s="181"/>
      <c r="I37" s="162"/>
      <c r="J37" s="173"/>
      <c r="K37" s="176"/>
      <c r="L37" s="172"/>
      <c r="M37" s="188" t="s">
        <v>48</v>
      </c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</row>
    <row r="38" spans="1:25" ht="12" customHeight="1">
      <c r="A38" s="163"/>
      <c r="B38" s="168"/>
      <c r="C38" s="169">
        <v>9</v>
      </c>
      <c r="D38" s="170">
        <v>446</v>
      </c>
      <c r="E38" s="182" t="s">
        <v>86</v>
      </c>
      <c r="F38" s="183"/>
      <c r="G38" s="163"/>
      <c r="H38" s="181"/>
      <c r="I38" s="162"/>
      <c r="J38" s="173"/>
      <c r="K38" s="176"/>
      <c r="L38" s="172"/>
      <c r="M38" s="162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</row>
    <row r="39" spans="1:25" ht="12" customHeight="1">
      <c r="A39" s="163">
        <v>30</v>
      </c>
      <c r="B39" s="164">
        <f>Сп50м!A36</f>
        <v>0</v>
      </c>
      <c r="C39" s="174" t="str">
        <f>Сп50м!B36</f>
        <v>_</v>
      </c>
      <c r="D39" s="175"/>
      <c r="E39" s="169"/>
      <c r="F39" s="172"/>
      <c r="G39" s="163"/>
      <c r="H39" s="181"/>
      <c r="I39" s="162"/>
      <c r="J39" s="173"/>
      <c r="K39" s="176"/>
      <c r="L39" s="172"/>
      <c r="M39" s="162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</row>
    <row r="40" spans="1:25" ht="12" customHeight="1">
      <c r="A40" s="163"/>
      <c r="B40" s="168"/>
      <c r="C40" s="162"/>
      <c r="D40" s="173"/>
      <c r="E40" s="169">
        <v>21</v>
      </c>
      <c r="F40" s="170">
        <v>446</v>
      </c>
      <c r="G40" s="182" t="s">
        <v>86</v>
      </c>
      <c r="H40" s="183"/>
      <c r="I40" s="162"/>
      <c r="J40" s="173"/>
      <c r="K40" s="176"/>
      <c r="L40" s="172"/>
      <c r="M40" s="162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</row>
    <row r="41" spans="1:25" ht="12" customHeight="1">
      <c r="A41" s="163">
        <v>19</v>
      </c>
      <c r="B41" s="164">
        <f>Сп50м!A25</f>
        <v>6136</v>
      </c>
      <c r="C41" s="165" t="str">
        <f>Сп50м!B25</f>
        <v>Мухаметшин Ринат</v>
      </c>
      <c r="D41" s="177"/>
      <c r="E41" s="169"/>
      <c r="F41" s="178"/>
      <c r="G41" s="169"/>
      <c r="H41" s="172"/>
      <c r="I41" s="162"/>
      <c r="J41" s="173"/>
      <c r="K41" s="176"/>
      <c r="L41" s="172"/>
      <c r="M41" s="162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</row>
    <row r="42" spans="1:25" ht="12" customHeight="1">
      <c r="A42" s="163"/>
      <c r="B42" s="168"/>
      <c r="C42" s="169">
        <v>10</v>
      </c>
      <c r="D42" s="170">
        <v>126</v>
      </c>
      <c r="E42" s="179" t="s">
        <v>95</v>
      </c>
      <c r="F42" s="180"/>
      <c r="G42" s="169"/>
      <c r="H42" s="172"/>
      <c r="I42" s="162"/>
      <c r="J42" s="173"/>
      <c r="K42" s="176"/>
      <c r="L42" s="172"/>
      <c r="M42" s="162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</row>
    <row r="43" spans="1:25" ht="12" customHeight="1">
      <c r="A43" s="163">
        <v>14</v>
      </c>
      <c r="B43" s="164">
        <f>Сп50м!A20</f>
        <v>126</v>
      </c>
      <c r="C43" s="174" t="str">
        <f>Сп50м!B20</f>
        <v>Афанасьев Леонид</v>
      </c>
      <c r="D43" s="175"/>
      <c r="E43" s="163"/>
      <c r="F43" s="181"/>
      <c r="G43" s="169"/>
      <c r="H43" s="172"/>
      <c r="I43" s="162"/>
      <c r="J43" s="173"/>
      <c r="K43" s="176"/>
      <c r="L43" s="172"/>
      <c r="M43" s="162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</row>
    <row r="44" spans="1:25" ht="12" customHeight="1">
      <c r="A44" s="163"/>
      <c r="B44" s="168"/>
      <c r="C44" s="162"/>
      <c r="D44" s="173"/>
      <c r="E44" s="163"/>
      <c r="F44" s="181"/>
      <c r="G44" s="169">
        <v>27</v>
      </c>
      <c r="H44" s="170">
        <v>446</v>
      </c>
      <c r="I44" s="171" t="s">
        <v>86</v>
      </c>
      <c r="J44" s="172"/>
      <c r="K44" s="176"/>
      <c r="L44" s="172"/>
      <c r="M44" s="162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</row>
    <row r="45" spans="1:25" ht="12" customHeight="1">
      <c r="A45" s="163">
        <v>11</v>
      </c>
      <c r="B45" s="164">
        <f>Сп50м!A17</f>
        <v>3998</v>
      </c>
      <c r="C45" s="165" t="str">
        <f>Сп50м!B17</f>
        <v>Тагиров Сайфулла</v>
      </c>
      <c r="D45" s="177"/>
      <c r="E45" s="163"/>
      <c r="F45" s="181"/>
      <c r="G45" s="169"/>
      <c r="H45" s="178"/>
      <c r="I45" s="176"/>
      <c r="J45" s="172"/>
      <c r="K45" s="176"/>
      <c r="L45" s="172"/>
      <c r="M45" s="162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</row>
    <row r="46" spans="1:25" ht="12" customHeight="1">
      <c r="A46" s="163"/>
      <c r="B46" s="168"/>
      <c r="C46" s="169">
        <v>11</v>
      </c>
      <c r="D46" s="170">
        <v>3998</v>
      </c>
      <c r="E46" s="182" t="s">
        <v>92</v>
      </c>
      <c r="F46" s="183"/>
      <c r="G46" s="169"/>
      <c r="H46" s="180"/>
      <c r="I46" s="176"/>
      <c r="J46" s="172"/>
      <c r="K46" s="176"/>
      <c r="L46" s="172"/>
      <c r="M46" s="162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</row>
    <row r="47" spans="1:25" ht="12" customHeight="1">
      <c r="A47" s="163">
        <v>22</v>
      </c>
      <c r="B47" s="164">
        <f>Сп50м!A28</f>
        <v>0</v>
      </c>
      <c r="C47" s="174" t="str">
        <f>Сп50м!B28</f>
        <v>_</v>
      </c>
      <c r="D47" s="175"/>
      <c r="E47" s="169"/>
      <c r="F47" s="172"/>
      <c r="G47" s="169"/>
      <c r="H47" s="180"/>
      <c r="I47" s="176"/>
      <c r="J47" s="172"/>
      <c r="K47" s="176"/>
      <c r="L47" s="172"/>
      <c r="M47" s="162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</row>
    <row r="48" spans="1:25" ht="12" customHeight="1">
      <c r="A48" s="163"/>
      <c r="B48" s="168"/>
      <c r="C48" s="162"/>
      <c r="D48" s="173"/>
      <c r="E48" s="169">
        <v>22</v>
      </c>
      <c r="F48" s="170">
        <v>5211</v>
      </c>
      <c r="G48" s="179" t="s">
        <v>28</v>
      </c>
      <c r="H48" s="180"/>
      <c r="I48" s="176"/>
      <c r="J48" s="172"/>
      <c r="K48" s="176"/>
      <c r="L48" s="172"/>
      <c r="M48" s="162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</row>
    <row r="49" spans="1:25" ht="12" customHeight="1">
      <c r="A49" s="163">
        <v>27</v>
      </c>
      <c r="B49" s="164">
        <f>Сп50м!A33</f>
        <v>0</v>
      </c>
      <c r="C49" s="165" t="str">
        <f>Сп50м!B33</f>
        <v>_</v>
      </c>
      <c r="D49" s="177"/>
      <c r="E49" s="169"/>
      <c r="F49" s="178"/>
      <c r="G49" s="163"/>
      <c r="H49" s="181"/>
      <c r="I49" s="176"/>
      <c r="J49" s="172"/>
      <c r="K49" s="176"/>
      <c r="L49" s="172"/>
      <c r="M49" s="162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1:25" ht="12" customHeight="1">
      <c r="A50" s="163"/>
      <c r="B50" s="168"/>
      <c r="C50" s="169">
        <v>12</v>
      </c>
      <c r="D50" s="170">
        <v>5211</v>
      </c>
      <c r="E50" s="179" t="s">
        <v>28</v>
      </c>
      <c r="F50" s="180"/>
      <c r="G50" s="163"/>
      <c r="H50" s="181"/>
      <c r="I50" s="176"/>
      <c r="J50" s="172"/>
      <c r="K50" s="176"/>
      <c r="L50" s="172"/>
      <c r="M50" s="162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1:25" ht="12" customHeight="1">
      <c r="A51" s="163">
        <v>6</v>
      </c>
      <c r="B51" s="164">
        <f>Сп50м!A12</f>
        <v>5211</v>
      </c>
      <c r="C51" s="174" t="str">
        <f>Сп50м!B12</f>
        <v>Вежнин Валерий</v>
      </c>
      <c r="D51" s="175"/>
      <c r="E51" s="163"/>
      <c r="F51" s="181"/>
      <c r="G51" s="162"/>
      <c r="H51" s="173"/>
      <c r="I51" s="176"/>
      <c r="J51" s="172"/>
      <c r="K51" s="176"/>
      <c r="L51" s="172"/>
      <c r="M51" s="162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</row>
    <row r="52" spans="1:25" ht="12" customHeight="1">
      <c r="A52" s="163"/>
      <c r="B52" s="168"/>
      <c r="C52" s="162"/>
      <c r="D52" s="173"/>
      <c r="E52" s="163"/>
      <c r="F52" s="181"/>
      <c r="G52" s="162"/>
      <c r="H52" s="173"/>
      <c r="I52" s="169">
        <v>30</v>
      </c>
      <c r="J52" s="170">
        <v>34</v>
      </c>
      <c r="K52" s="186" t="s">
        <v>89</v>
      </c>
      <c r="L52" s="172"/>
      <c r="M52" s="162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</row>
    <row r="53" spans="1:25" ht="12" customHeight="1">
      <c r="A53" s="163">
        <v>7</v>
      </c>
      <c r="B53" s="164">
        <f>Сп50м!A13</f>
        <v>34</v>
      </c>
      <c r="C53" s="165" t="str">
        <f>Сп50м!B13</f>
        <v>Шариков Сергей</v>
      </c>
      <c r="D53" s="177"/>
      <c r="E53" s="163"/>
      <c r="F53" s="181"/>
      <c r="G53" s="162"/>
      <c r="H53" s="173"/>
      <c r="I53" s="176"/>
      <c r="J53" s="184"/>
      <c r="K53" s="162"/>
      <c r="L53" s="173"/>
      <c r="M53" s="162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</row>
    <row r="54" spans="1:25" ht="12" customHeight="1">
      <c r="A54" s="163"/>
      <c r="B54" s="168"/>
      <c r="C54" s="169">
        <v>13</v>
      </c>
      <c r="D54" s="170">
        <v>34</v>
      </c>
      <c r="E54" s="182" t="s">
        <v>89</v>
      </c>
      <c r="F54" s="183"/>
      <c r="G54" s="162"/>
      <c r="H54" s="173"/>
      <c r="I54" s="176"/>
      <c r="J54" s="189"/>
      <c r="K54" s="162"/>
      <c r="L54" s="173"/>
      <c r="M54" s="162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</row>
    <row r="55" spans="1:25" ht="12" customHeight="1">
      <c r="A55" s="163">
        <v>26</v>
      </c>
      <c r="B55" s="164">
        <f>Сп50м!A32</f>
        <v>0</v>
      </c>
      <c r="C55" s="174" t="str">
        <f>Сп50м!B32</f>
        <v>_</v>
      </c>
      <c r="D55" s="175"/>
      <c r="E55" s="169"/>
      <c r="F55" s="172"/>
      <c r="G55" s="162"/>
      <c r="H55" s="173"/>
      <c r="I55" s="176"/>
      <c r="J55" s="189"/>
      <c r="K55" s="162"/>
      <c r="L55" s="173"/>
      <c r="M55" s="162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</row>
    <row r="56" spans="1:25" ht="12" customHeight="1">
      <c r="A56" s="163"/>
      <c r="B56" s="168"/>
      <c r="C56" s="162"/>
      <c r="D56" s="173"/>
      <c r="E56" s="169">
        <v>23</v>
      </c>
      <c r="F56" s="170">
        <v>34</v>
      </c>
      <c r="G56" s="171" t="s">
        <v>89</v>
      </c>
      <c r="H56" s="172"/>
      <c r="I56" s="176"/>
      <c r="J56" s="189"/>
      <c r="K56" s="190">
        <v>-31</v>
      </c>
      <c r="L56" s="164">
        <f>IF(L36=J20,J52,IF(L36=J52,J20,0))</f>
        <v>34</v>
      </c>
      <c r="M56" s="165" t="str">
        <f>IF(M36=K20,K52,IF(M36=K52,K20,0))</f>
        <v>Шариков Сергей</v>
      </c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</row>
    <row r="57" spans="1:25" ht="12" customHeight="1">
      <c r="A57" s="163">
        <v>23</v>
      </c>
      <c r="B57" s="164">
        <f>Сп50м!A29</f>
        <v>0</v>
      </c>
      <c r="C57" s="165" t="str">
        <f>Сп50м!B29</f>
        <v>_</v>
      </c>
      <c r="D57" s="177"/>
      <c r="E57" s="176"/>
      <c r="F57" s="178"/>
      <c r="G57" s="176"/>
      <c r="H57" s="172"/>
      <c r="I57" s="176"/>
      <c r="J57" s="189"/>
      <c r="K57" s="162"/>
      <c r="L57" s="173"/>
      <c r="M57" s="188" t="s">
        <v>49</v>
      </c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</row>
    <row r="58" spans="1:25" ht="12" customHeight="1">
      <c r="A58" s="163"/>
      <c r="B58" s="168"/>
      <c r="C58" s="169">
        <v>14</v>
      </c>
      <c r="D58" s="170">
        <v>3414</v>
      </c>
      <c r="E58" s="186" t="s">
        <v>34</v>
      </c>
      <c r="F58" s="180"/>
      <c r="G58" s="176"/>
      <c r="H58" s="172"/>
      <c r="I58" s="176"/>
      <c r="J58" s="189"/>
      <c r="K58" s="162"/>
      <c r="L58" s="173"/>
      <c r="M58" s="162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</row>
    <row r="59" spans="1:25" ht="12" customHeight="1">
      <c r="A59" s="163">
        <v>10</v>
      </c>
      <c r="B59" s="164">
        <f>Сп50м!A16</f>
        <v>3414</v>
      </c>
      <c r="C59" s="174" t="str">
        <f>Сп50м!B16</f>
        <v>Молодцов Вадим</v>
      </c>
      <c r="D59" s="175"/>
      <c r="E59" s="162"/>
      <c r="F59" s="181"/>
      <c r="G59" s="176"/>
      <c r="H59" s="172"/>
      <c r="I59" s="176"/>
      <c r="J59" s="189"/>
      <c r="K59" s="162"/>
      <c r="L59" s="173"/>
      <c r="M59" s="162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1:25" ht="12" customHeight="1">
      <c r="A60" s="163"/>
      <c r="B60" s="168"/>
      <c r="C60" s="162"/>
      <c r="D60" s="173"/>
      <c r="E60" s="162"/>
      <c r="F60" s="181"/>
      <c r="G60" s="169">
        <v>28</v>
      </c>
      <c r="H60" s="164">
        <v>34</v>
      </c>
      <c r="I60" s="165" t="s">
        <v>89</v>
      </c>
      <c r="J60" s="191"/>
      <c r="K60" s="162"/>
      <c r="L60" s="173"/>
      <c r="M60" s="162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</row>
    <row r="61" spans="1:25" ht="12" customHeight="1">
      <c r="A61" s="163">
        <v>15</v>
      </c>
      <c r="B61" s="164">
        <f>Сп50м!A21</f>
        <v>3305</v>
      </c>
      <c r="C61" s="165" t="str">
        <f>Сп50м!B21</f>
        <v>Зиновьев Александр</v>
      </c>
      <c r="D61" s="177"/>
      <c r="E61" s="162"/>
      <c r="F61" s="181"/>
      <c r="G61" s="176"/>
      <c r="H61" s="178"/>
      <c r="I61" s="162"/>
      <c r="J61" s="162"/>
      <c r="K61" s="162"/>
      <c r="L61" s="173"/>
      <c r="M61" s="162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</row>
    <row r="62" spans="1:25" ht="12" customHeight="1">
      <c r="A62" s="163"/>
      <c r="B62" s="168"/>
      <c r="C62" s="169">
        <v>15</v>
      </c>
      <c r="D62" s="170">
        <v>3305</v>
      </c>
      <c r="E62" s="171" t="s">
        <v>38</v>
      </c>
      <c r="F62" s="183"/>
      <c r="G62" s="176"/>
      <c r="H62" s="180"/>
      <c r="I62" s="163">
        <v>-58</v>
      </c>
      <c r="J62" s="164">
        <f>IF('50м2с'!N15='50м2с'!L11,'50м2с'!L19,IF('50м2с'!N15='50м2с'!L19,'50м2с'!L11,0))</f>
        <v>2288</v>
      </c>
      <c r="K62" s="165" t="str">
        <f>IF('50м2с'!O15='50м2с'!M11,'50м2с'!M19,IF('50м2с'!O15='50м2с'!M19,'50м2с'!M11,0))</f>
        <v>Тодрамович Александр</v>
      </c>
      <c r="L62" s="177"/>
      <c r="M62" s="162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</row>
    <row r="63" spans="1:25" ht="12" customHeight="1">
      <c r="A63" s="163">
        <v>18</v>
      </c>
      <c r="B63" s="164">
        <f>Сп50м!A24</f>
        <v>3365</v>
      </c>
      <c r="C63" s="174" t="str">
        <f>Сп50м!B24</f>
        <v>Хазиев Айрат</v>
      </c>
      <c r="D63" s="175"/>
      <c r="E63" s="176"/>
      <c r="F63" s="172"/>
      <c r="G63" s="176"/>
      <c r="H63" s="180"/>
      <c r="I63" s="163"/>
      <c r="J63" s="181"/>
      <c r="K63" s="169">
        <v>61</v>
      </c>
      <c r="L63" s="187">
        <v>2288</v>
      </c>
      <c r="M63" s="171" t="s">
        <v>88</v>
      </c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1:25" ht="12" customHeight="1">
      <c r="A64" s="163"/>
      <c r="B64" s="168"/>
      <c r="C64" s="162"/>
      <c r="D64" s="173"/>
      <c r="E64" s="169">
        <v>24</v>
      </c>
      <c r="F64" s="170">
        <v>2452</v>
      </c>
      <c r="G64" s="186" t="s">
        <v>85</v>
      </c>
      <c r="H64" s="180"/>
      <c r="I64" s="163">
        <v>-59</v>
      </c>
      <c r="J64" s="164">
        <f>IF('50м2с'!N31='50м2с'!L27,'50м2с'!L35,IF('50м2с'!N31='50м2с'!L35,'50м2с'!L27,0))</f>
        <v>2468</v>
      </c>
      <c r="K64" s="174" t="str">
        <f>IF('50м2с'!O31='50м2с'!M27,'50м2с'!M35,IF('50м2с'!O31='50м2с'!M35,'50м2с'!M27,0))</f>
        <v>Коробко Павел</v>
      </c>
      <c r="L64" s="177"/>
      <c r="M64" s="188" t="s">
        <v>50</v>
      </c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</row>
    <row r="65" spans="1:25" ht="12" customHeight="1">
      <c r="A65" s="163">
        <v>31</v>
      </c>
      <c r="B65" s="164">
        <f>Сп50м!A37</f>
        <v>0</v>
      </c>
      <c r="C65" s="165" t="str">
        <f>Сп50м!B37</f>
        <v>_</v>
      </c>
      <c r="D65" s="177"/>
      <c r="E65" s="176"/>
      <c r="F65" s="178"/>
      <c r="G65" s="162"/>
      <c r="H65" s="173"/>
      <c r="I65" s="162"/>
      <c r="J65" s="173"/>
      <c r="K65" s="163">
        <v>-61</v>
      </c>
      <c r="L65" s="164">
        <f>IF(L63=J62,J64,IF(L63=J64,J62,0))</f>
        <v>2468</v>
      </c>
      <c r="M65" s="165" t="str">
        <f>IF(M63=K62,K64,IF(M63=K64,K62,0))</f>
        <v>Коробко Павел</v>
      </c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1:25" ht="12" customHeight="1">
      <c r="A66" s="163"/>
      <c r="B66" s="168"/>
      <c r="C66" s="169">
        <v>16</v>
      </c>
      <c r="D66" s="170">
        <v>2452</v>
      </c>
      <c r="E66" s="186" t="s">
        <v>85</v>
      </c>
      <c r="F66" s="180"/>
      <c r="G66" s="162"/>
      <c r="H66" s="173"/>
      <c r="I66" s="162"/>
      <c r="J66" s="173"/>
      <c r="K66" s="162"/>
      <c r="L66" s="173"/>
      <c r="M66" s="188" t="s">
        <v>51</v>
      </c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</row>
    <row r="67" spans="1:25" ht="12" customHeight="1">
      <c r="A67" s="163">
        <v>2</v>
      </c>
      <c r="B67" s="164">
        <f>Сп50м!A8</f>
        <v>2452</v>
      </c>
      <c r="C67" s="174" t="str">
        <f>Сп50м!B8</f>
        <v>Хабиров Марс</v>
      </c>
      <c r="D67" s="175"/>
      <c r="E67" s="162"/>
      <c r="F67" s="181"/>
      <c r="G67" s="162"/>
      <c r="H67" s="173"/>
      <c r="I67" s="163">
        <v>-56</v>
      </c>
      <c r="J67" s="164">
        <f>IF('50м2с'!L11='50м2с'!J7,'50м2с'!J15,IF('50м2с'!L11='50м2с'!J15,'50м2с'!J7,0))</f>
        <v>3327</v>
      </c>
      <c r="K67" s="165" t="str">
        <f>IF('50м2с'!M11='50м2с'!K7,'50м2с'!K15,IF('50м2с'!M11='50м2с'!K15,'50м2с'!K7,0))</f>
        <v>Кинзикеев Виль</v>
      </c>
      <c r="L67" s="177"/>
      <c r="M67" s="162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</row>
    <row r="68" spans="1:25" ht="12" customHeight="1">
      <c r="A68" s="163"/>
      <c r="B68" s="168"/>
      <c r="C68" s="162"/>
      <c r="D68" s="173"/>
      <c r="E68" s="162"/>
      <c r="F68" s="181"/>
      <c r="G68" s="162"/>
      <c r="H68" s="173"/>
      <c r="I68" s="163"/>
      <c r="J68" s="181"/>
      <c r="K68" s="169">
        <v>62</v>
      </c>
      <c r="L68" s="187">
        <v>3327</v>
      </c>
      <c r="M68" s="171" t="s">
        <v>96</v>
      </c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</row>
    <row r="69" spans="1:25" ht="12" customHeight="1">
      <c r="A69" s="163">
        <v>-52</v>
      </c>
      <c r="B69" s="164">
        <f>IF('50м2с'!J7='50м2с'!H5,'50м2с'!H9,IF('50м2с'!J7='50м2с'!H9,'50м2с'!H5,0))</f>
        <v>182</v>
      </c>
      <c r="C69" s="165" t="str">
        <f>IF('50м2с'!K7='50м2с'!I5,'50м2с'!I9,IF('50м2с'!K7='50м2с'!I9,'50м2с'!I5,0))</f>
        <v>Гайсин Альфред</v>
      </c>
      <c r="D69" s="177"/>
      <c r="E69" s="162"/>
      <c r="F69" s="181"/>
      <c r="G69" s="162"/>
      <c r="H69" s="173"/>
      <c r="I69" s="163">
        <v>-57</v>
      </c>
      <c r="J69" s="164">
        <f>IF('50м2с'!L27='50м2с'!J23,'50м2с'!J31,IF('50м2с'!L27='50м2с'!J31,'50м2с'!J23,0))</f>
        <v>5211</v>
      </c>
      <c r="K69" s="174" t="str">
        <f>IF('50м2с'!M27='50м2с'!K23,'50м2с'!K31,IF('50м2с'!M27='50м2с'!K31,'50м2с'!K23,0))</f>
        <v>Вежнин Валерий</v>
      </c>
      <c r="L69" s="177"/>
      <c r="M69" s="188" t="s">
        <v>52</v>
      </c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</row>
    <row r="70" spans="1:25" ht="12" customHeight="1">
      <c r="A70" s="163"/>
      <c r="B70" s="168"/>
      <c r="C70" s="169">
        <v>63</v>
      </c>
      <c r="D70" s="187">
        <v>126</v>
      </c>
      <c r="E70" s="171" t="s">
        <v>95</v>
      </c>
      <c r="F70" s="183"/>
      <c r="G70" s="162"/>
      <c r="H70" s="173"/>
      <c r="I70" s="163"/>
      <c r="J70" s="181"/>
      <c r="K70" s="163">
        <v>-62</v>
      </c>
      <c r="L70" s="164">
        <f>IF(L68=J67,J69,IF(L68=J69,J67,0))</f>
        <v>5211</v>
      </c>
      <c r="M70" s="165" t="str">
        <f>IF(M68=K67,K69,IF(M68=K69,K67,0))</f>
        <v>Вежнин Валерий</v>
      </c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</row>
    <row r="71" spans="1:25" ht="12" customHeight="1">
      <c r="A71" s="163">
        <v>-53</v>
      </c>
      <c r="B71" s="164">
        <f>IF('50м2с'!J15='50м2с'!H13,'50м2с'!H17,IF('50м2с'!J15='50м2с'!H17,'50м2с'!H13,0))</f>
        <v>126</v>
      </c>
      <c r="C71" s="174" t="str">
        <f>IF('50м2с'!K15='50м2с'!I13,'50м2с'!I17,IF('50м2с'!K15='50м2с'!I17,'50м2с'!I13,0))</f>
        <v>Афанасьев Леонид</v>
      </c>
      <c r="D71" s="175"/>
      <c r="E71" s="176"/>
      <c r="F71" s="172"/>
      <c r="G71" s="192"/>
      <c r="H71" s="172"/>
      <c r="I71" s="163"/>
      <c r="J71" s="181"/>
      <c r="K71" s="162"/>
      <c r="L71" s="173"/>
      <c r="M71" s="188" t="s">
        <v>53</v>
      </c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</row>
    <row r="72" spans="1:25" ht="12" customHeight="1">
      <c r="A72" s="163"/>
      <c r="B72" s="168"/>
      <c r="C72" s="162"/>
      <c r="D72" s="173"/>
      <c r="E72" s="169">
        <v>65</v>
      </c>
      <c r="F72" s="187">
        <v>126</v>
      </c>
      <c r="G72" s="171" t="s">
        <v>95</v>
      </c>
      <c r="H72" s="172"/>
      <c r="I72" s="163">
        <v>-63</v>
      </c>
      <c r="J72" s="164">
        <f>IF(D70=B69,B71,IF(D70=B71,B69,0))</f>
        <v>182</v>
      </c>
      <c r="K72" s="165" t="str">
        <f>IF(E70=C69,C71,IF(E70=C71,C69,0))</f>
        <v>Гайсин Альфред</v>
      </c>
      <c r="L72" s="177"/>
      <c r="M72" s="162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</row>
    <row r="73" spans="1:25" ht="12" customHeight="1">
      <c r="A73" s="163">
        <v>-54</v>
      </c>
      <c r="B73" s="164">
        <f>IF('50м2с'!J23='50м2с'!H21,'50м2с'!H25,IF('50м2с'!J23='50м2с'!H25,'50м2с'!H21,0))</f>
        <v>6136</v>
      </c>
      <c r="C73" s="165" t="str">
        <f>IF('50м2с'!K23='50м2с'!I21,'50м2с'!I25,IF('50м2с'!K23='50м2с'!I25,'50м2с'!I21,0))</f>
        <v>Мухаметшин Ринат</v>
      </c>
      <c r="D73" s="177"/>
      <c r="E73" s="176"/>
      <c r="F73" s="172"/>
      <c r="G73" s="193" t="s">
        <v>54</v>
      </c>
      <c r="H73" s="194"/>
      <c r="I73" s="163"/>
      <c r="J73" s="181"/>
      <c r="K73" s="169">
        <v>66</v>
      </c>
      <c r="L73" s="187">
        <v>182</v>
      </c>
      <c r="M73" s="171" t="s">
        <v>90</v>
      </c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</row>
    <row r="74" spans="1:25" ht="12" customHeight="1">
      <c r="A74" s="163"/>
      <c r="B74" s="168"/>
      <c r="C74" s="169">
        <v>64</v>
      </c>
      <c r="D74" s="187">
        <v>2452</v>
      </c>
      <c r="E74" s="186" t="s">
        <v>85</v>
      </c>
      <c r="F74" s="172"/>
      <c r="G74" s="195"/>
      <c r="H74" s="173"/>
      <c r="I74" s="163">
        <v>-64</v>
      </c>
      <c r="J74" s="164">
        <f>IF(D74=B73,B75,IF(D74=B75,B73,0))</f>
        <v>6136</v>
      </c>
      <c r="K74" s="174" t="str">
        <f>IF(E74=C73,C75,IF(E74=C75,C73,0))</f>
        <v>Мухаметшин Ринат</v>
      </c>
      <c r="L74" s="177"/>
      <c r="M74" s="188" t="s">
        <v>55</v>
      </c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  <row r="75" spans="1:25" ht="12" customHeight="1">
      <c r="A75" s="163">
        <v>-55</v>
      </c>
      <c r="B75" s="164">
        <f>IF('50м2с'!J31='50м2с'!H29,'50м2с'!H33,IF('50м2с'!J31='50м2с'!H33,'50м2с'!H29,0))</f>
        <v>2452</v>
      </c>
      <c r="C75" s="174" t="str">
        <f>IF('50м2с'!K31='50м2с'!I29,'50м2с'!I33,IF('50м2с'!K31='50м2с'!I33,'50м2с'!I29,0))</f>
        <v>Хабиров Марс</v>
      </c>
      <c r="D75" s="177"/>
      <c r="E75" s="163">
        <v>-65</v>
      </c>
      <c r="F75" s="164">
        <f>IF(F72=D70,D74,IF(F72=D74,D70,0))</f>
        <v>2452</v>
      </c>
      <c r="G75" s="165" t="str">
        <f>IF(G72=E70,E74,IF(G72=E74,E70,0))</f>
        <v>Хабиров Марс</v>
      </c>
      <c r="H75" s="177"/>
      <c r="I75" s="162"/>
      <c r="J75" s="162"/>
      <c r="K75" s="163">
        <v>-66</v>
      </c>
      <c r="L75" s="164">
        <f>IF(L73=J72,J74,IF(L73=J74,J72,0))</f>
        <v>6136</v>
      </c>
      <c r="M75" s="165" t="str">
        <f>IF(M73=K72,K74,IF(M73=K74,K72,0))</f>
        <v>Мухаметшин Ринат</v>
      </c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</row>
    <row r="76" spans="1:25" ht="12" customHeight="1">
      <c r="A76" s="163"/>
      <c r="B76" s="196"/>
      <c r="C76" s="162"/>
      <c r="D76" s="173"/>
      <c r="E76" s="162"/>
      <c r="F76" s="173"/>
      <c r="G76" s="188" t="s">
        <v>56</v>
      </c>
      <c r="H76" s="197"/>
      <c r="I76" s="162"/>
      <c r="J76" s="162"/>
      <c r="K76" s="162"/>
      <c r="L76" s="173"/>
      <c r="M76" s="188" t="s">
        <v>57</v>
      </c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</row>
    <row r="77" spans="1:25" ht="9" customHeight="1">
      <c r="A77" s="198"/>
      <c r="B77" s="199"/>
      <c r="C77" s="198"/>
      <c r="D77" s="200"/>
      <c r="E77" s="198"/>
      <c r="F77" s="200"/>
      <c r="G77" s="198"/>
      <c r="H77" s="200"/>
      <c r="I77" s="198"/>
      <c r="J77" s="198"/>
      <c r="K77" s="198"/>
      <c r="L77" s="200"/>
      <c r="M77" s="198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</row>
    <row r="78" spans="1:25" ht="9" customHeight="1">
      <c r="A78" s="198"/>
      <c r="B78" s="199"/>
      <c r="C78" s="198"/>
      <c r="D78" s="200"/>
      <c r="E78" s="198"/>
      <c r="F78" s="200"/>
      <c r="G78" s="198"/>
      <c r="H78" s="200"/>
      <c r="I78" s="198"/>
      <c r="J78" s="198"/>
      <c r="K78" s="198"/>
      <c r="L78" s="200"/>
      <c r="M78" s="198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</row>
    <row r="79" spans="1:25" ht="9" customHeight="1">
      <c r="A79" s="201"/>
      <c r="B79" s="202"/>
      <c r="C79" s="201"/>
      <c r="D79" s="203"/>
      <c r="E79" s="201"/>
      <c r="F79" s="203"/>
      <c r="G79" s="201"/>
      <c r="H79" s="203"/>
      <c r="I79" s="201"/>
      <c r="J79" s="201"/>
      <c r="K79" s="201"/>
      <c r="L79" s="203"/>
      <c r="M79" s="201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</row>
    <row r="80" spans="1:25" ht="12.75">
      <c r="A80" s="201"/>
      <c r="B80" s="202"/>
      <c r="C80" s="201"/>
      <c r="D80" s="203"/>
      <c r="E80" s="201"/>
      <c r="F80" s="203"/>
      <c r="G80" s="201"/>
      <c r="H80" s="203"/>
      <c r="I80" s="201"/>
      <c r="J80" s="201"/>
      <c r="K80" s="201"/>
      <c r="L80" s="203"/>
      <c r="M80" s="201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</row>
    <row r="81" spans="1:13" ht="12.75">
      <c r="A81" s="198"/>
      <c r="B81" s="199"/>
      <c r="C81" s="198"/>
      <c r="D81" s="200"/>
      <c r="E81" s="198"/>
      <c r="F81" s="200"/>
      <c r="G81" s="198"/>
      <c r="H81" s="200"/>
      <c r="I81" s="198"/>
      <c r="J81" s="198"/>
      <c r="K81" s="198"/>
      <c r="L81" s="200"/>
      <c r="M81" s="198"/>
    </row>
    <row r="82" spans="1:13" ht="12.75">
      <c r="A82" s="198"/>
      <c r="B82" s="198"/>
      <c r="C82" s="198"/>
      <c r="D82" s="200"/>
      <c r="E82" s="198"/>
      <c r="F82" s="200"/>
      <c r="G82" s="198"/>
      <c r="H82" s="200"/>
      <c r="I82" s="198"/>
      <c r="J82" s="198"/>
      <c r="K82" s="198"/>
      <c r="L82" s="200"/>
      <c r="M82" s="198"/>
    </row>
    <row r="83" spans="1:13" ht="12.75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</row>
    <row r="84" spans="1:13" ht="12.75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</row>
    <row r="85" spans="1:13" ht="12.7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</row>
    <row r="86" spans="1:13" ht="12.75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</row>
    <row r="87" spans="1:13" ht="12.75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</row>
    <row r="88" spans="1:13" ht="12.7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</row>
    <row r="89" spans="1:13" ht="12.75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</row>
    <row r="90" spans="1:13" ht="12.7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</row>
    <row r="91" spans="1:13" ht="12.7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</row>
    <row r="92" spans="1:13" ht="12.7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</row>
    <row r="93" spans="1:13" ht="12.7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</row>
    <row r="94" spans="1:13" ht="12.75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</row>
    <row r="95" spans="1:13" ht="12.75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</row>
    <row r="96" spans="1:13" ht="12.75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</row>
    <row r="97" spans="1:13" ht="12.75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</row>
    <row r="98" spans="1:13" ht="12.75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</row>
    <row r="99" spans="1:13" ht="12.75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</row>
    <row r="100" spans="1:13" ht="12.75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</row>
    <row r="101" spans="1:13" ht="12.75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</row>
    <row r="102" spans="1:13" ht="12.7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</row>
    <row r="103" spans="1:13" ht="12.75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</row>
    <row r="104" spans="1:13" ht="12.7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</row>
    <row r="105" spans="1:13" ht="12.7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</row>
    <row r="106" spans="1:13" ht="12.75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</row>
    <row r="107" spans="1:13" ht="12.75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spans="1:13" ht="12.75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</row>
    <row r="109" spans="1:13" ht="12.7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</row>
    <row r="110" spans="1:13" ht="12.75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</row>
    <row r="111" spans="1:13" ht="12.75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</row>
    <row r="112" spans="1:13" ht="12.75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</row>
    <row r="113" spans="1:13" ht="12.75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</row>
    <row r="114" spans="1:13" ht="12.75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</row>
    <row r="115" spans="1:13" ht="12.75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</row>
  </sheetData>
  <sheetProtection sheet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168" sqref="B168"/>
    </sheetView>
  </sheetViews>
  <sheetFormatPr defaultColWidth="9.00390625" defaultRowHeight="12.75"/>
  <cols>
    <col min="1" max="1" width="4.00390625" style="205" customWidth="1"/>
    <col min="2" max="2" width="3.75390625" style="205" customWidth="1"/>
    <col min="3" max="3" width="10.75390625" style="205" customWidth="1"/>
    <col min="4" max="4" width="3.75390625" style="205" customWidth="1"/>
    <col min="5" max="5" width="10.75390625" style="205" customWidth="1"/>
    <col min="6" max="6" width="3.75390625" style="205" customWidth="1"/>
    <col min="7" max="7" width="9.75390625" style="205" customWidth="1"/>
    <col min="8" max="8" width="3.75390625" style="205" customWidth="1"/>
    <col min="9" max="9" width="9.75390625" style="205" customWidth="1"/>
    <col min="10" max="10" width="3.75390625" style="205" customWidth="1"/>
    <col min="11" max="11" width="9.75390625" style="205" customWidth="1"/>
    <col min="12" max="12" width="3.75390625" style="205" customWidth="1"/>
    <col min="13" max="13" width="10.75390625" style="205" customWidth="1"/>
    <col min="14" max="14" width="3.75390625" style="205" customWidth="1"/>
    <col min="15" max="15" width="10.75390625" style="205" customWidth="1"/>
    <col min="16" max="16" width="3.75390625" style="205" customWidth="1"/>
    <col min="17" max="19" width="5.75390625" style="205" customWidth="1"/>
    <col min="20" max="16384" width="9.125" style="205" customWidth="1"/>
  </cols>
  <sheetData>
    <row r="1" spans="1:19" ht="15" customHeight="1">
      <c r="A1" s="204" t="str">
        <f>Сп50м!A1</f>
        <v>Открытый Чемпионат ветеранов настольного тенниса РБ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5" customHeight="1">
      <c r="A2" s="159" t="str">
        <f>Сп50м!A2</f>
        <v>Мужчины 50-59 лет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5" customHeight="1">
      <c r="A3" s="161">
        <f>Сп50м!A3</f>
        <v>42375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27" ht="12.75" customHeight="1">
      <c r="A5" s="207">
        <v>-1</v>
      </c>
      <c r="B5" s="208">
        <f>IF('50м1с'!D6='50м1с'!B5,'50м1с'!B7,IF('50м1с'!D6='50м1с'!B7,'50м1с'!B5,0))</f>
        <v>0</v>
      </c>
      <c r="C5" s="209" t="str">
        <f>IF('50м1с'!E6='50м1с'!C5,'50м1с'!C7,IF('50м1с'!E6='50м1с'!C7,'50м1с'!C5,0))</f>
        <v>_</v>
      </c>
      <c r="D5" s="210"/>
      <c r="E5" s="211"/>
      <c r="F5" s="211"/>
      <c r="G5" s="207">
        <v>-25</v>
      </c>
      <c r="H5" s="208">
        <f>IF('50м1с'!H12='50м1с'!F8,'50м1с'!F16,IF('50м1с'!H12='50м1с'!F16,'50м1с'!F8,0))</f>
        <v>182</v>
      </c>
      <c r="I5" s="209" t="str">
        <f>IF('50м1с'!I12='50м1с'!G8,'50м1с'!G16,IF('50м1с'!I12='50м1с'!G16,'50м1с'!G8,0))</f>
        <v>Гайсин Альфред</v>
      </c>
      <c r="J5" s="210"/>
      <c r="K5" s="211"/>
      <c r="L5" s="211"/>
      <c r="M5" s="211"/>
      <c r="N5" s="211"/>
      <c r="O5" s="211"/>
      <c r="P5" s="211"/>
      <c r="Q5" s="211"/>
      <c r="R5" s="211"/>
      <c r="S5" s="211"/>
      <c r="T5" s="212"/>
      <c r="U5" s="212"/>
      <c r="V5" s="212"/>
      <c r="W5" s="212"/>
      <c r="X5" s="212"/>
      <c r="Y5" s="212"/>
      <c r="Z5" s="212"/>
      <c r="AA5" s="212"/>
    </row>
    <row r="6" spans="1:27" ht="12.75" customHeight="1">
      <c r="A6" s="207"/>
      <c r="B6" s="207"/>
      <c r="C6" s="213">
        <v>32</v>
      </c>
      <c r="D6" s="214">
        <v>3327</v>
      </c>
      <c r="E6" s="215" t="s">
        <v>96</v>
      </c>
      <c r="F6" s="216"/>
      <c r="G6" s="211"/>
      <c r="H6" s="211"/>
      <c r="I6" s="217"/>
      <c r="J6" s="216"/>
      <c r="K6" s="211"/>
      <c r="L6" s="211"/>
      <c r="M6" s="211"/>
      <c r="N6" s="211"/>
      <c r="O6" s="211"/>
      <c r="P6" s="211"/>
      <c r="Q6" s="211"/>
      <c r="R6" s="211"/>
      <c r="S6" s="211"/>
      <c r="T6" s="212"/>
      <c r="U6" s="212"/>
      <c r="V6" s="212"/>
      <c r="W6" s="212"/>
      <c r="X6" s="212"/>
      <c r="Y6" s="212"/>
      <c r="Z6" s="212"/>
      <c r="AA6" s="212"/>
    </row>
    <row r="7" spans="1:27" ht="12.75" customHeight="1">
      <c r="A7" s="207">
        <v>-2</v>
      </c>
      <c r="B7" s="208">
        <f>IF('50м1с'!D10='50м1с'!B9,'50м1с'!B11,IF('50м1с'!D10='50м1с'!B11,'50м1с'!B9,0))</f>
        <v>3327</v>
      </c>
      <c r="C7" s="218" t="str">
        <f>IF('50м1с'!E10='50м1с'!C9,'50м1с'!C11,IF('50м1с'!E10='50м1с'!C11,'50м1с'!C9,0))</f>
        <v>Кинзикеев Виль</v>
      </c>
      <c r="D7" s="219"/>
      <c r="E7" s="213">
        <v>40</v>
      </c>
      <c r="F7" s="214">
        <v>3327</v>
      </c>
      <c r="G7" s="215" t="s">
        <v>96</v>
      </c>
      <c r="H7" s="216"/>
      <c r="I7" s="213">
        <v>52</v>
      </c>
      <c r="J7" s="214">
        <v>3327</v>
      </c>
      <c r="K7" s="215" t="s">
        <v>96</v>
      </c>
      <c r="L7" s="216"/>
      <c r="M7" s="211"/>
      <c r="N7" s="211"/>
      <c r="O7" s="211"/>
      <c r="P7" s="211"/>
      <c r="Q7" s="211"/>
      <c r="R7" s="211"/>
      <c r="S7" s="211"/>
      <c r="T7" s="212"/>
      <c r="U7" s="212"/>
      <c r="V7" s="212"/>
      <c r="W7" s="212"/>
      <c r="X7" s="212"/>
      <c r="Y7" s="212"/>
      <c r="Z7" s="212"/>
      <c r="AA7" s="212"/>
    </row>
    <row r="8" spans="1:27" ht="12.75" customHeight="1">
      <c r="A8" s="207"/>
      <c r="B8" s="207"/>
      <c r="C8" s="207">
        <v>-24</v>
      </c>
      <c r="D8" s="208">
        <f>IF('50м1с'!F64='50м1с'!D62,'50м1с'!D66,IF('50м1с'!F64='50м1с'!D66,'50м1с'!D62,0))</f>
        <v>3305</v>
      </c>
      <c r="E8" s="218" t="str">
        <f>IF('50м1с'!G64='50м1с'!E62,'50м1с'!E66,IF('50м1с'!G64='50м1с'!E66,'50м1с'!E62,0))</f>
        <v>Зиновьев Александр</v>
      </c>
      <c r="F8" s="220"/>
      <c r="G8" s="217"/>
      <c r="H8" s="221"/>
      <c r="I8" s="217"/>
      <c r="J8" s="222"/>
      <c r="K8" s="217"/>
      <c r="L8" s="216"/>
      <c r="M8" s="211"/>
      <c r="N8" s="211"/>
      <c r="O8" s="211"/>
      <c r="P8" s="211"/>
      <c r="Q8" s="211"/>
      <c r="R8" s="211"/>
      <c r="S8" s="211"/>
      <c r="T8" s="212"/>
      <c r="U8" s="212"/>
      <c r="V8" s="212"/>
      <c r="W8" s="212"/>
      <c r="X8" s="212"/>
      <c r="Y8" s="212"/>
      <c r="Z8" s="212"/>
      <c r="AA8" s="212"/>
    </row>
    <row r="9" spans="1:27" ht="12.75" customHeight="1">
      <c r="A9" s="207">
        <v>-3</v>
      </c>
      <c r="B9" s="208">
        <f>IF('50м1с'!D14='50м1с'!B13,'50м1с'!B15,IF('50м1с'!D14='50м1с'!B15,'50м1с'!B13,0))</f>
        <v>0</v>
      </c>
      <c r="C9" s="209" t="str">
        <f>IF('50м1с'!E14='50м1с'!C13,'50м1с'!C15,IF('50м1с'!E14='50м1с'!C15,'50м1с'!C13,0))</f>
        <v>_</v>
      </c>
      <c r="D9" s="223"/>
      <c r="E9" s="211"/>
      <c r="F9" s="211"/>
      <c r="G9" s="213">
        <v>48</v>
      </c>
      <c r="H9" s="224">
        <v>3327</v>
      </c>
      <c r="I9" s="225" t="s">
        <v>96</v>
      </c>
      <c r="J9" s="221"/>
      <c r="K9" s="217"/>
      <c r="L9" s="216"/>
      <c r="M9" s="211"/>
      <c r="N9" s="211"/>
      <c r="O9" s="211"/>
      <c r="P9" s="211"/>
      <c r="Q9" s="211"/>
      <c r="R9" s="211"/>
      <c r="S9" s="211"/>
      <c r="T9" s="212"/>
      <c r="U9" s="212"/>
      <c r="V9" s="212"/>
      <c r="W9" s="212"/>
      <c r="X9" s="212"/>
      <c r="Y9" s="212"/>
      <c r="Z9" s="212"/>
      <c r="AA9" s="212"/>
    </row>
    <row r="10" spans="1:27" ht="12.75" customHeight="1">
      <c r="A10" s="207"/>
      <c r="B10" s="207"/>
      <c r="C10" s="213">
        <v>33</v>
      </c>
      <c r="D10" s="214"/>
      <c r="E10" s="215"/>
      <c r="F10" s="216"/>
      <c r="G10" s="213"/>
      <c r="H10" s="226"/>
      <c r="I10" s="216"/>
      <c r="J10" s="216"/>
      <c r="K10" s="217"/>
      <c r="L10" s="216"/>
      <c r="M10" s="211"/>
      <c r="N10" s="211"/>
      <c r="O10" s="211"/>
      <c r="P10" s="211"/>
      <c r="Q10" s="211"/>
      <c r="R10" s="211"/>
      <c r="S10" s="211"/>
      <c r="T10" s="212"/>
      <c r="U10" s="212"/>
      <c r="V10" s="212"/>
      <c r="W10" s="212"/>
      <c r="X10" s="212"/>
      <c r="Y10" s="212"/>
      <c r="Z10" s="212"/>
      <c r="AA10" s="212"/>
    </row>
    <row r="11" spans="1:27" ht="12.75" customHeight="1">
      <c r="A11" s="207">
        <v>-4</v>
      </c>
      <c r="B11" s="208">
        <f>IF('50м1с'!D18='50м1с'!B17,'50м1с'!B19,IF('50м1с'!D18='50м1с'!B19,'50м1с'!B17,0))</f>
        <v>0</v>
      </c>
      <c r="C11" s="218" t="str">
        <f>IF('50м1с'!E18='50м1с'!C17,'50м1с'!C19,IF('50м1с'!E18='50м1с'!C19,'50м1с'!C17,0))</f>
        <v>_</v>
      </c>
      <c r="D11" s="219"/>
      <c r="E11" s="213">
        <v>41</v>
      </c>
      <c r="F11" s="214">
        <v>3414</v>
      </c>
      <c r="G11" s="227" t="s">
        <v>34</v>
      </c>
      <c r="H11" s="226"/>
      <c r="I11" s="216"/>
      <c r="J11" s="216"/>
      <c r="K11" s="213">
        <v>56</v>
      </c>
      <c r="L11" s="214">
        <v>2288</v>
      </c>
      <c r="M11" s="215" t="s">
        <v>88</v>
      </c>
      <c r="N11" s="216"/>
      <c r="O11" s="216"/>
      <c r="P11" s="216"/>
      <c r="Q11" s="211"/>
      <c r="R11" s="211"/>
      <c r="S11" s="211"/>
      <c r="T11" s="212"/>
      <c r="U11" s="212"/>
      <c r="V11" s="212"/>
      <c r="W11" s="212"/>
      <c r="X11" s="212"/>
      <c r="Y11" s="212"/>
      <c r="Z11" s="212"/>
      <c r="AA11" s="212"/>
    </row>
    <row r="12" spans="1:27" ht="12.75" customHeight="1">
      <c r="A12" s="207"/>
      <c r="B12" s="207"/>
      <c r="C12" s="207">
        <v>-23</v>
      </c>
      <c r="D12" s="208">
        <f>IF('50м1с'!F56='50м1с'!D54,'50м1с'!D58,IF('50м1с'!F56='50м1с'!D58,'50м1с'!D54,0))</f>
        <v>3414</v>
      </c>
      <c r="E12" s="218" t="str">
        <f>IF('50м1с'!G56='50м1с'!E54,'50м1с'!E58,IF('50м1с'!G56='50м1с'!E58,'50м1с'!E54,0))</f>
        <v>Молодцов Вадим</v>
      </c>
      <c r="F12" s="220"/>
      <c r="G12" s="207"/>
      <c r="H12" s="207"/>
      <c r="I12" s="216"/>
      <c r="J12" s="216"/>
      <c r="K12" s="217"/>
      <c r="L12" s="222"/>
      <c r="M12" s="217"/>
      <c r="N12" s="216"/>
      <c r="O12" s="216"/>
      <c r="P12" s="216"/>
      <c r="Q12" s="211"/>
      <c r="R12" s="211"/>
      <c r="S12" s="211"/>
      <c r="T12" s="212"/>
      <c r="U12" s="212"/>
      <c r="V12" s="212"/>
      <c r="W12" s="212"/>
      <c r="X12" s="212"/>
      <c r="Y12" s="212"/>
      <c r="Z12" s="212"/>
      <c r="AA12" s="212"/>
    </row>
    <row r="13" spans="1:27" ht="12.75" customHeight="1">
      <c r="A13" s="207">
        <v>-5</v>
      </c>
      <c r="B13" s="208">
        <f>IF('50м1с'!D22='50м1с'!B21,'50м1с'!B23,IF('50м1с'!D22='50м1с'!B23,'50м1с'!B21,0))</f>
        <v>0</v>
      </c>
      <c r="C13" s="209" t="str">
        <f>IF('50м1с'!E22='50м1с'!C21,'50м1с'!C23,IF('50м1с'!E22='50м1с'!C23,'50м1с'!C21,0))</f>
        <v>_</v>
      </c>
      <c r="D13" s="223"/>
      <c r="E13" s="211"/>
      <c r="F13" s="211"/>
      <c r="G13" s="207">
        <v>-26</v>
      </c>
      <c r="H13" s="208">
        <f>IF('50м1с'!H28='50м1с'!F24,'50м1с'!F32,IF('50м1с'!H28='50м1с'!F32,'50м1с'!F24,0))</f>
        <v>2288</v>
      </c>
      <c r="I13" s="209" t="str">
        <f>IF('50м1с'!I28='50м1с'!G24,'50м1с'!G32,IF('50м1с'!I28='50м1с'!G32,'50м1с'!G24,0))</f>
        <v>Тодрамович Александр</v>
      </c>
      <c r="J13" s="210"/>
      <c r="K13" s="217"/>
      <c r="L13" s="221"/>
      <c r="M13" s="217"/>
      <c r="N13" s="216"/>
      <c r="O13" s="216"/>
      <c r="P13" s="216"/>
      <c r="Q13" s="211"/>
      <c r="R13" s="211"/>
      <c r="S13" s="211"/>
      <c r="T13" s="212"/>
      <c r="U13" s="212"/>
      <c r="V13" s="212"/>
      <c r="W13" s="212"/>
      <c r="X13" s="212"/>
      <c r="Y13" s="212"/>
      <c r="Z13" s="212"/>
      <c r="AA13" s="212"/>
    </row>
    <row r="14" spans="1:27" ht="12.75" customHeight="1">
      <c r="A14" s="207"/>
      <c r="B14" s="207"/>
      <c r="C14" s="213">
        <v>34</v>
      </c>
      <c r="D14" s="214"/>
      <c r="E14" s="215"/>
      <c r="F14" s="216"/>
      <c r="G14" s="207"/>
      <c r="H14" s="207"/>
      <c r="I14" s="217"/>
      <c r="J14" s="216"/>
      <c r="K14" s="217"/>
      <c r="L14" s="221"/>
      <c r="M14" s="217"/>
      <c r="N14" s="216"/>
      <c r="O14" s="216"/>
      <c r="P14" s="216"/>
      <c r="Q14" s="211"/>
      <c r="R14" s="211"/>
      <c r="S14" s="211"/>
      <c r="T14" s="212"/>
      <c r="U14" s="212"/>
      <c r="V14" s="212"/>
      <c r="W14" s="212"/>
      <c r="X14" s="212"/>
      <c r="Y14" s="212"/>
      <c r="Z14" s="212"/>
      <c r="AA14" s="212"/>
    </row>
    <row r="15" spans="1:27" ht="12.75" customHeight="1">
      <c r="A15" s="207">
        <v>-6</v>
      </c>
      <c r="B15" s="208">
        <f>IF('50м1с'!D26='50м1с'!B25,'50м1с'!B27,IF('50м1с'!D26='50м1с'!B27,'50м1с'!B25,0))</f>
        <v>0</v>
      </c>
      <c r="C15" s="218" t="str">
        <f>IF('50м1с'!E26='50м1с'!C25,'50м1с'!C27,IF('50м1с'!E26='50м1с'!C27,'50м1с'!C25,0))</f>
        <v>_</v>
      </c>
      <c r="D15" s="219"/>
      <c r="E15" s="213">
        <v>42</v>
      </c>
      <c r="F15" s="214">
        <v>3998</v>
      </c>
      <c r="G15" s="228" t="s">
        <v>92</v>
      </c>
      <c r="H15" s="226"/>
      <c r="I15" s="213">
        <v>53</v>
      </c>
      <c r="J15" s="214">
        <v>2288</v>
      </c>
      <c r="K15" s="225" t="s">
        <v>88</v>
      </c>
      <c r="L15" s="221"/>
      <c r="M15" s="213">
        <v>58</v>
      </c>
      <c r="N15" s="214">
        <v>446</v>
      </c>
      <c r="O15" s="215" t="s">
        <v>86</v>
      </c>
      <c r="P15" s="216"/>
      <c r="Q15" s="211"/>
      <c r="R15" s="211"/>
      <c r="S15" s="211"/>
      <c r="T15" s="212"/>
      <c r="U15" s="212"/>
      <c r="V15" s="212"/>
      <c r="W15" s="212"/>
      <c r="X15" s="212"/>
      <c r="Y15" s="212"/>
      <c r="Z15" s="212"/>
      <c r="AA15" s="212"/>
    </row>
    <row r="16" spans="1:27" ht="12.75" customHeight="1">
      <c r="A16" s="207"/>
      <c r="B16" s="207"/>
      <c r="C16" s="207">
        <v>-22</v>
      </c>
      <c r="D16" s="208">
        <f>IF('50м1с'!F48='50м1с'!D46,'50м1с'!D50,IF('50м1с'!F48='50м1с'!D50,'50м1с'!D46,0))</f>
        <v>3998</v>
      </c>
      <c r="E16" s="218" t="str">
        <f>IF('50м1с'!G48='50м1с'!E46,'50м1с'!E50,IF('50м1с'!G48='50м1с'!E50,'50м1с'!E46,0))</f>
        <v>Тагиров Сайфулла</v>
      </c>
      <c r="F16" s="220"/>
      <c r="G16" s="213"/>
      <c r="H16" s="221"/>
      <c r="I16" s="217"/>
      <c r="J16" s="222"/>
      <c r="K16" s="211"/>
      <c r="L16" s="211"/>
      <c r="M16" s="217"/>
      <c r="N16" s="222"/>
      <c r="O16" s="217"/>
      <c r="P16" s="216"/>
      <c r="Q16" s="211"/>
      <c r="R16" s="211"/>
      <c r="S16" s="211"/>
      <c r="T16" s="212"/>
      <c r="U16" s="212"/>
      <c r="V16" s="212"/>
      <c r="W16" s="212"/>
      <c r="X16" s="212"/>
      <c r="Y16" s="212"/>
      <c r="Z16" s="212"/>
      <c r="AA16" s="212"/>
    </row>
    <row r="17" spans="1:27" ht="12.75" customHeight="1">
      <c r="A17" s="207">
        <v>-7</v>
      </c>
      <c r="B17" s="208">
        <f>IF('50м1с'!D30='50м1с'!B29,'50м1с'!B31,IF('50м1с'!D30='50м1с'!B31,'50м1с'!B29,0))</f>
        <v>0</v>
      </c>
      <c r="C17" s="209" t="str">
        <f>IF('50м1с'!E30='50м1с'!C29,'50м1с'!C31,IF('50м1с'!E30='50м1с'!C31,'50м1с'!C29,0))</f>
        <v>_</v>
      </c>
      <c r="D17" s="223"/>
      <c r="E17" s="211"/>
      <c r="F17" s="211"/>
      <c r="G17" s="213">
        <v>49</v>
      </c>
      <c r="H17" s="224">
        <v>126</v>
      </c>
      <c r="I17" s="225" t="s">
        <v>95</v>
      </c>
      <c r="J17" s="221"/>
      <c r="K17" s="211"/>
      <c r="L17" s="211"/>
      <c r="M17" s="217"/>
      <c r="N17" s="221"/>
      <c r="O17" s="217"/>
      <c r="P17" s="216"/>
      <c r="Q17" s="211"/>
      <c r="R17" s="211"/>
      <c r="S17" s="211"/>
      <c r="T17" s="212"/>
      <c r="U17" s="212"/>
      <c r="V17" s="212"/>
      <c r="W17" s="212"/>
      <c r="X17" s="212"/>
      <c r="Y17" s="212"/>
      <c r="Z17" s="212"/>
      <c r="AA17" s="212"/>
    </row>
    <row r="18" spans="1:27" ht="12.75" customHeight="1">
      <c r="A18" s="207"/>
      <c r="B18" s="207"/>
      <c r="C18" s="213">
        <v>35</v>
      </c>
      <c r="D18" s="214"/>
      <c r="E18" s="215"/>
      <c r="F18" s="216"/>
      <c r="G18" s="213"/>
      <c r="H18" s="226"/>
      <c r="I18" s="216"/>
      <c r="J18" s="216"/>
      <c r="K18" s="211"/>
      <c r="L18" s="211"/>
      <c r="M18" s="217"/>
      <c r="N18" s="221"/>
      <c r="O18" s="217"/>
      <c r="P18" s="216"/>
      <c r="Q18" s="211"/>
      <c r="R18" s="211"/>
      <c r="S18" s="211"/>
      <c r="T18" s="212"/>
      <c r="U18" s="212"/>
      <c r="V18" s="212"/>
      <c r="W18" s="212"/>
      <c r="X18" s="212"/>
      <c r="Y18" s="212"/>
      <c r="Z18" s="212"/>
      <c r="AA18" s="212"/>
    </row>
    <row r="19" spans="1:27" ht="12.75" customHeight="1">
      <c r="A19" s="207">
        <v>-8</v>
      </c>
      <c r="B19" s="208">
        <f>IF('50м1с'!D34='50м1с'!B33,'50м1с'!B35,IF('50м1с'!D34='50м1с'!B35,'50м1с'!B33,0))</f>
        <v>0</v>
      </c>
      <c r="C19" s="218" t="str">
        <f>IF('50м1с'!E34='50м1с'!C33,'50м1с'!C35,IF('50м1с'!E34='50м1с'!C35,'50м1с'!C33,0))</f>
        <v>_</v>
      </c>
      <c r="D19" s="219"/>
      <c r="E19" s="213">
        <v>43</v>
      </c>
      <c r="F19" s="214">
        <v>126</v>
      </c>
      <c r="G19" s="227" t="s">
        <v>95</v>
      </c>
      <c r="H19" s="226"/>
      <c r="I19" s="216"/>
      <c r="J19" s="216"/>
      <c r="K19" s="207">
        <v>-30</v>
      </c>
      <c r="L19" s="208">
        <f>IF('50м1с'!J52='50м1с'!H44,'50м1с'!H60,IF('50м1с'!J52='50м1с'!H60,'50м1с'!H44,0))</f>
        <v>446</v>
      </c>
      <c r="M19" s="218" t="str">
        <f>IF('50м1с'!K52='50м1с'!I44,'50м1с'!I60,IF('50м1с'!K52='50м1с'!I60,'50м1с'!I44,0))</f>
        <v>Рудаков Константин</v>
      </c>
      <c r="N19" s="229"/>
      <c r="O19" s="217"/>
      <c r="P19" s="216"/>
      <c r="Q19" s="211"/>
      <c r="R19" s="211"/>
      <c r="S19" s="211"/>
      <c r="T19" s="212"/>
      <c r="U19" s="212"/>
      <c r="V19" s="212"/>
      <c r="W19" s="212"/>
      <c r="X19" s="212"/>
      <c r="Y19" s="212"/>
      <c r="Z19" s="212"/>
      <c r="AA19" s="212"/>
    </row>
    <row r="20" spans="1:27" ht="12.75" customHeight="1">
      <c r="A20" s="207"/>
      <c r="B20" s="207"/>
      <c r="C20" s="207">
        <v>-21</v>
      </c>
      <c r="D20" s="208">
        <f>IF('50м1с'!F40='50м1с'!D38,'50м1с'!D42,IF('50м1с'!F40='50м1с'!D42,'50м1с'!D38,0))</f>
        <v>126</v>
      </c>
      <c r="E20" s="218" t="str">
        <f>IF('50м1с'!G40='50м1с'!E38,'50м1с'!E42,IF('50м1с'!G40='50м1с'!E42,'50м1с'!E38,0))</f>
        <v>Афанасьев Леонид</v>
      </c>
      <c r="F20" s="220"/>
      <c r="G20" s="207"/>
      <c r="H20" s="207"/>
      <c r="I20" s="216"/>
      <c r="J20" s="216"/>
      <c r="K20" s="211"/>
      <c r="L20" s="211"/>
      <c r="M20" s="216"/>
      <c r="N20" s="216"/>
      <c r="O20" s="217"/>
      <c r="P20" s="216"/>
      <c r="Q20" s="211"/>
      <c r="R20" s="211"/>
      <c r="S20" s="211"/>
      <c r="T20" s="212"/>
      <c r="U20" s="212"/>
      <c r="V20" s="212"/>
      <c r="W20" s="212"/>
      <c r="X20" s="212"/>
      <c r="Y20" s="212"/>
      <c r="Z20" s="212"/>
      <c r="AA20" s="212"/>
    </row>
    <row r="21" spans="1:27" ht="12.75" customHeight="1">
      <c r="A21" s="207">
        <v>-9</v>
      </c>
      <c r="B21" s="208">
        <f>IF('50м1с'!D38='50м1с'!B37,'50м1с'!B39,IF('50м1с'!D38='50м1с'!B39,'50м1с'!B37,0))</f>
        <v>0</v>
      </c>
      <c r="C21" s="209" t="str">
        <f>IF('50м1с'!E38='50м1с'!C37,'50м1с'!C39,IF('50м1с'!E38='50м1с'!C39,'50м1с'!C37,0))</f>
        <v>_</v>
      </c>
      <c r="D21" s="223"/>
      <c r="E21" s="211"/>
      <c r="F21" s="211"/>
      <c r="G21" s="207">
        <v>-27</v>
      </c>
      <c r="H21" s="208">
        <f>IF('50м1с'!H44='50м1с'!F40,'50м1с'!F48,IF('50м1с'!H44='50м1с'!F48,'50м1с'!F40,0))</f>
        <v>5211</v>
      </c>
      <c r="I21" s="209" t="str">
        <f>IF('50м1с'!I44='50м1с'!G40,'50м1с'!G48,IF('50м1с'!I44='50м1с'!G48,'50м1с'!G40,0))</f>
        <v>Вежнин Валерий</v>
      </c>
      <c r="J21" s="210"/>
      <c r="K21" s="211"/>
      <c r="L21" s="211"/>
      <c r="M21" s="216"/>
      <c r="N21" s="216"/>
      <c r="O21" s="217"/>
      <c r="P21" s="216"/>
      <c r="Q21" s="211"/>
      <c r="R21" s="211"/>
      <c r="S21" s="211"/>
      <c r="T21" s="212"/>
      <c r="U21" s="212"/>
      <c r="V21" s="212"/>
      <c r="W21" s="212"/>
      <c r="X21" s="212"/>
      <c r="Y21" s="212"/>
      <c r="Z21" s="212"/>
      <c r="AA21" s="212"/>
    </row>
    <row r="22" spans="1:27" ht="12.75" customHeight="1">
      <c r="A22" s="207"/>
      <c r="B22" s="207"/>
      <c r="C22" s="213">
        <v>36</v>
      </c>
      <c r="D22" s="214">
        <v>6136</v>
      </c>
      <c r="E22" s="215" t="s">
        <v>98</v>
      </c>
      <c r="F22" s="216"/>
      <c r="G22" s="207"/>
      <c r="H22" s="207"/>
      <c r="I22" s="217"/>
      <c r="J22" s="216"/>
      <c r="K22" s="211"/>
      <c r="L22" s="211"/>
      <c r="M22" s="216"/>
      <c r="N22" s="216"/>
      <c r="O22" s="217"/>
      <c r="P22" s="216"/>
      <c r="Q22" s="211"/>
      <c r="R22" s="211"/>
      <c r="S22" s="211"/>
      <c r="T22" s="212"/>
      <c r="U22" s="212"/>
      <c r="V22" s="212"/>
      <c r="W22" s="212"/>
      <c r="X22" s="212"/>
      <c r="Y22" s="212"/>
      <c r="Z22" s="212"/>
      <c r="AA22" s="212"/>
    </row>
    <row r="23" spans="1:27" ht="12.75" customHeight="1">
      <c r="A23" s="207">
        <v>-10</v>
      </c>
      <c r="B23" s="208">
        <f>IF('50м1с'!D42='50м1с'!B41,'50м1с'!B43,IF('50м1с'!D42='50м1с'!B43,'50м1с'!B41,0))</f>
        <v>6136</v>
      </c>
      <c r="C23" s="218" t="str">
        <f>IF('50м1с'!E42='50м1с'!C41,'50м1с'!C43,IF('50м1с'!E42='50м1с'!C43,'50м1с'!C41,0))</f>
        <v>Мухаметшин Ринат</v>
      </c>
      <c r="D23" s="219"/>
      <c r="E23" s="213">
        <v>44</v>
      </c>
      <c r="F23" s="214">
        <v>6136</v>
      </c>
      <c r="G23" s="228" t="s">
        <v>98</v>
      </c>
      <c r="H23" s="226"/>
      <c r="I23" s="213">
        <v>54</v>
      </c>
      <c r="J23" s="214">
        <v>5211</v>
      </c>
      <c r="K23" s="215" t="s">
        <v>28</v>
      </c>
      <c r="L23" s="216"/>
      <c r="M23" s="216"/>
      <c r="N23" s="216"/>
      <c r="O23" s="213">
        <v>60</v>
      </c>
      <c r="P23" s="224">
        <v>2540</v>
      </c>
      <c r="Q23" s="215" t="s">
        <v>87</v>
      </c>
      <c r="R23" s="215"/>
      <c r="S23" s="215"/>
      <c r="T23" s="212"/>
      <c r="U23" s="212"/>
      <c r="V23" s="212"/>
      <c r="W23" s="212"/>
      <c r="X23" s="212"/>
      <c r="Y23" s="212"/>
      <c r="Z23" s="212"/>
      <c r="AA23" s="212"/>
    </row>
    <row r="24" spans="1:27" ht="12.75" customHeight="1">
      <c r="A24" s="207"/>
      <c r="B24" s="207"/>
      <c r="C24" s="207">
        <v>-20</v>
      </c>
      <c r="D24" s="208">
        <f>IF('50м1с'!F32='50м1с'!D30,'50м1с'!D34,IF('50м1с'!F32='50м1с'!D34,'50м1с'!D30,0))</f>
        <v>3966</v>
      </c>
      <c r="E24" s="218" t="str">
        <f>IF('50м1с'!G32='50м1с'!E30,'50м1с'!E34,IF('50м1с'!G32='50м1с'!E34,'50м1с'!E30,0))</f>
        <v>Павлов Юрий</v>
      </c>
      <c r="F24" s="220"/>
      <c r="G24" s="213"/>
      <c r="H24" s="221"/>
      <c r="I24" s="217"/>
      <c r="J24" s="222"/>
      <c r="K24" s="217"/>
      <c r="L24" s="216"/>
      <c r="M24" s="216"/>
      <c r="N24" s="216"/>
      <c r="O24" s="217"/>
      <c r="P24" s="216"/>
      <c r="Q24" s="230"/>
      <c r="R24" s="231" t="s">
        <v>58</v>
      </c>
      <c r="S24" s="231"/>
      <c r="T24" s="212"/>
      <c r="U24" s="212"/>
      <c r="V24" s="212"/>
      <c r="W24" s="212"/>
      <c r="X24" s="212"/>
      <c r="Y24" s="212"/>
      <c r="Z24" s="212"/>
      <c r="AA24" s="212"/>
    </row>
    <row r="25" spans="1:27" ht="12.75" customHeight="1">
      <c r="A25" s="207">
        <v>-11</v>
      </c>
      <c r="B25" s="208">
        <f>IF('50м1с'!D46='50м1с'!B45,'50м1с'!B47,IF('50м1с'!D46='50м1с'!B47,'50м1с'!B45,0))</f>
        <v>0</v>
      </c>
      <c r="C25" s="209" t="str">
        <f>IF('50м1с'!E46='50м1с'!C45,'50м1с'!C47,IF('50м1с'!E46='50м1с'!C47,'50м1с'!C45,0))</f>
        <v>_</v>
      </c>
      <c r="D25" s="223"/>
      <c r="E25" s="211"/>
      <c r="F25" s="211"/>
      <c r="G25" s="213">
        <v>50</v>
      </c>
      <c r="H25" s="224">
        <v>6136</v>
      </c>
      <c r="I25" s="225" t="s">
        <v>98</v>
      </c>
      <c r="J25" s="221"/>
      <c r="K25" s="217"/>
      <c r="L25" s="216"/>
      <c r="M25" s="216"/>
      <c r="N25" s="216"/>
      <c r="O25" s="217"/>
      <c r="P25" s="216"/>
      <c r="Q25" s="211"/>
      <c r="R25" s="211"/>
      <c r="S25" s="211"/>
      <c r="T25" s="212"/>
      <c r="U25" s="212"/>
      <c r="V25" s="212"/>
      <c r="W25" s="212"/>
      <c r="X25" s="212"/>
      <c r="Y25" s="212"/>
      <c r="Z25" s="212"/>
      <c r="AA25" s="212"/>
    </row>
    <row r="26" spans="1:27" ht="12.75" customHeight="1">
      <c r="A26" s="207"/>
      <c r="B26" s="207"/>
      <c r="C26" s="213">
        <v>37</v>
      </c>
      <c r="D26" s="214"/>
      <c r="E26" s="215"/>
      <c r="F26" s="216"/>
      <c r="G26" s="213"/>
      <c r="H26" s="226"/>
      <c r="I26" s="216"/>
      <c r="J26" s="216"/>
      <c r="K26" s="217"/>
      <c r="L26" s="216"/>
      <c r="M26" s="216"/>
      <c r="N26" s="216"/>
      <c r="O26" s="217"/>
      <c r="P26" s="216"/>
      <c r="Q26" s="211"/>
      <c r="R26" s="211"/>
      <c r="S26" s="211"/>
      <c r="T26" s="212"/>
      <c r="U26" s="212"/>
      <c r="V26" s="212"/>
      <c r="W26" s="212"/>
      <c r="X26" s="212"/>
      <c r="Y26" s="212"/>
      <c r="Z26" s="212"/>
      <c r="AA26" s="212"/>
    </row>
    <row r="27" spans="1:27" ht="12.75" customHeight="1">
      <c r="A27" s="207">
        <v>-12</v>
      </c>
      <c r="B27" s="208">
        <f>IF('50м1с'!D50='50м1с'!B49,'50м1с'!B51,IF('50м1с'!D50='50м1с'!B51,'50м1с'!B49,0))</f>
        <v>0</v>
      </c>
      <c r="C27" s="218" t="str">
        <f>IF('50м1с'!E50='50м1с'!C49,'50м1с'!C51,IF('50м1с'!E50='50м1с'!C51,'50м1с'!C49,0))</f>
        <v>_</v>
      </c>
      <c r="D27" s="219"/>
      <c r="E27" s="213">
        <v>45</v>
      </c>
      <c r="F27" s="214">
        <v>2305</v>
      </c>
      <c r="G27" s="227" t="s">
        <v>93</v>
      </c>
      <c r="H27" s="226"/>
      <c r="I27" s="216"/>
      <c r="J27" s="216"/>
      <c r="K27" s="213">
        <v>57</v>
      </c>
      <c r="L27" s="214">
        <v>2468</v>
      </c>
      <c r="M27" s="215" t="s">
        <v>91</v>
      </c>
      <c r="N27" s="216"/>
      <c r="O27" s="217"/>
      <c r="P27" s="216"/>
      <c r="Q27" s="211"/>
      <c r="R27" s="211"/>
      <c r="S27" s="211"/>
      <c r="T27" s="212"/>
      <c r="U27" s="212"/>
      <c r="V27" s="212"/>
      <c r="W27" s="212"/>
      <c r="X27" s="212"/>
      <c r="Y27" s="212"/>
      <c r="Z27" s="212"/>
      <c r="AA27" s="212"/>
    </row>
    <row r="28" spans="1:27" ht="12.75" customHeight="1">
      <c r="A28" s="207"/>
      <c r="B28" s="207"/>
      <c r="C28" s="207">
        <v>-19</v>
      </c>
      <c r="D28" s="208">
        <f>IF('50м1с'!F24='50м1с'!D22,'50м1с'!D26,IF('50м1с'!F24='50м1с'!D26,'50м1с'!D22,0))</f>
        <v>2305</v>
      </c>
      <c r="E28" s="218" t="str">
        <f>IF('50м1с'!G24='50м1с'!E22,'50м1с'!E26,IF('50м1с'!G24='50м1с'!E26,'50м1с'!E22,0))</f>
        <v>Полушин Сергей</v>
      </c>
      <c r="F28" s="220"/>
      <c r="G28" s="207"/>
      <c r="H28" s="207"/>
      <c r="I28" s="216"/>
      <c r="J28" s="216"/>
      <c r="K28" s="217"/>
      <c r="L28" s="222"/>
      <c r="M28" s="217"/>
      <c r="N28" s="216"/>
      <c r="O28" s="217"/>
      <c r="P28" s="216"/>
      <c r="Q28" s="211"/>
      <c r="R28" s="211"/>
      <c r="S28" s="211"/>
      <c r="T28" s="212"/>
      <c r="U28" s="212"/>
      <c r="V28" s="212"/>
      <c r="W28" s="212"/>
      <c r="X28" s="212"/>
      <c r="Y28" s="212"/>
      <c r="Z28" s="212"/>
      <c r="AA28" s="212"/>
    </row>
    <row r="29" spans="1:27" ht="12.75" customHeight="1">
      <c r="A29" s="207">
        <v>-13</v>
      </c>
      <c r="B29" s="208">
        <f>IF('50м1с'!D54='50м1с'!B53,'50м1с'!B55,IF('50м1с'!D54='50м1с'!B55,'50м1с'!B53,0))</f>
        <v>0</v>
      </c>
      <c r="C29" s="209" t="str">
        <f>IF('50м1с'!E54='50м1с'!C53,'50м1с'!C55,IF('50м1с'!E54='50м1с'!C55,'50м1с'!C53,0))</f>
        <v>_</v>
      </c>
      <c r="D29" s="223"/>
      <c r="E29" s="211"/>
      <c r="F29" s="211"/>
      <c r="G29" s="207">
        <v>-28</v>
      </c>
      <c r="H29" s="208">
        <f>IF('50м1с'!H60='50м1с'!F56,'50м1с'!F64,IF('50м1с'!H60='50м1с'!F64,'50м1с'!F56,0))</f>
        <v>2452</v>
      </c>
      <c r="I29" s="209" t="str">
        <f>IF('50м1с'!I60='50м1с'!G56,'50м1с'!G64,IF('50м1с'!I60='50м1с'!G64,'50м1с'!G56,0))</f>
        <v>Хабиров Марс</v>
      </c>
      <c r="J29" s="210"/>
      <c r="K29" s="217"/>
      <c r="L29" s="221"/>
      <c r="M29" s="217"/>
      <c r="N29" s="216"/>
      <c r="O29" s="217"/>
      <c r="P29" s="216"/>
      <c r="Q29" s="211"/>
      <c r="R29" s="211"/>
      <c r="S29" s="211"/>
      <c r="T29" s="212"/>
      <c r="U29" s="212"/>
      <c r="V29" s="212"/>
      <c r="W29" s="212"/>
      <c r="X29" s="212"/>
      <c r="Y29" s="212"/>
      <c r="Z29" s="212"/>
      <c r="AA29" s="212"/>
    </row>
    <row r="30" spans="1:27" ht="12.75" customHeight="1">
      <c r="A30" s="207"/>
      <c r="B30" s="207"/>
      <c r="C30" s="213">
        <v>38</v>
      </c>
      <c r="D30" s="214"/>
      <c r="E30" s="215"/>
      <c r="F30" s="216"/>
      <c r="G30" s="207"/>
      <c r="H30" s="207"/>
      <c r="I30" s="217"/>
      <c r="J30" s="216"/>
      <c r="K30" s="217"/>
      <c r="L30" s="221"/>
      <c r="M30" s="217"/>
      <c r="N30" s="216"/>
      <c r="O30" s="217"/>
      <c r="P30" s="216"/>
      <c r="Q30" s="211"/>
      <c r="R30" s="211"/>
      <c r="S30" s="211"/>
      <c r="T30" s="212"/>
      <c r="U30" s="212"/>
      <c r="V30" s="212"/>
      <c r="W30" s="212"/>
      <c r="X30" s="212"/>
      <c r="Y30" s="212"/>
      <c r="Z30" s="212"/>
      <c r="AA30" s="212"/>
    </row>
    <row r="31" spans="1:27" ht="12.75" customHeight="1">
      <c r="A31" s="207">
        <v>-14</v>
      </c>
      <c r="B31" s="208">
        <f>IF('50м1с'!D58='50м1с'!B57,'50м1с'!B59,IF('50м1с'!D58='50м1с'!B59,'50м1с'!B57,0))</f>
        <v>0</v>
      </c>
      <c r="C31" s="218" t="str">
        <f>IF('50м1с'!E58='50м1с'!C57,'50м1с'!C59,IF('50м1с'!E58='50м1с'!C59,'50м1с'!C57,0))</f>
        <v>_</v>
      </c>
      <c r="D31" s="219"/>
      <c r="E31" s="213">
        <v>46</v>
      </c>
      <c r="F31" s="214">
        <v>2468</v>
      </c>
      <c r="G31" s="228" t="s">
        <v>91</v>
      </c>
      <c r="H31" s="226"/>
      <c r="I31" s="213">
        <v>55</v>
      </c>
      <c r="J31" s="214">
        <v>2468</v>
      </c>
      <c r="K31" s="225" t="s">
        <v>91</v>
      </c>
      <c r="L31" s="221"/>
      <c r="M31" s="213">
        <v>59</v>
      </c>
      <c r="N31" s="214">
        <v>2540</v>
      </c>
      <c r="O31" s="225" t="s">
        <v>87</v>
      </c>
      <c r="P31" s="216"/>
      <c r="Q31" s="211"/>
      <c r="R31" s="211"/>
      <c r="S31" s="211"/>
      <c r="T31" s="212"/>
      <c r="U31" s="212"/>
      <c r="V31" s="212"/>
      <c r="W31" s="212"/>
      <c r="X31" s="212"/>
      <c r="Y31" s="212"/>
      <c r="Z31" s="212"/>
      <c r="AA31" s="212"/>
    </row>
    <row r="32" spans="1:27" ht="12.75" customHeight="1">
      <c r="A32" s="207"/>
      <c r="B32" s="207"/>
      <c r="C32" s="207">
        <v>-18</v>
      </c>
      <c r="D32" s="208">
        <f>IF('50м1с'!F16='50м1с'!D14,'50м1с'!D18,IF('50м1с'!F16='50м1с'!D18,'50м1с'!D14,0))</f>
        <v>2468</v>
      </c>
      <c r="E32" s="218" t="str">
        <f>IF('50м1с'!G16='50м1с'!E14,'50м1с'!E18,IF('50м1с'!G16='50м1с'!E18,'50м1с'!E14,0))</f>
        <v>Коробко Павел</v>
      </c>
      <c r="F32" s="220"/>
      <c r="G32" s="213"/>
      <c r="H32" s="221"/>
      <c r="I32" s="217"/>
      <c r="J32" s="222"/>
      <c r="K32" s="211"/>
      <c r="L32" s="211"/>
      <c r="M32" s="217"/>
      <c r="N32" s="222"/>
      <c r="O32" s="211"/>
      <c r="P32" s="211"/>
      <c r="Q32" s="211"/>
      <c r="R32" s="211"/>
      <c r="S32" s="211"/>
      <c r="T32" s="212"/>
      <c r="U32" s="212"/>
      <c r="V32" s="212"/>
      <c r="W32" s="212"/>
      <c r="X32" s="212"/>
      <c r="Y32" s="212"/>
      <c r="Z32" s="212"/>
      <c r="AA32" s="212"/>
    </row>
    <row r="33" spans="1:27" ht="12.75" customHeight="1">
      <c r="A33" s="207">
        <v>-15</v>
      </c>
      <c r="B33" s="208">
        <f>IF('50м1с'!D62='50м1с'!B61,'50м1с'!B63,IF('50м1с'!D62='50м1с'!B63,'50м1с'!B61,0))</f>
        <v>3365</v>
      </c>
      <c r="C33" s="209" t="str">
        <f>IF('50м1с'!E62='50м1с'!C61,'50м1с'!C63,IF('50м1с'!E62='50м1с'!C63,'50м1с'!C61,0))</f>
        <v>Хазиев Айрат</v>
      </c>
      <c r="D33" s="223"/>
      <c r="E33" s="211"/>
      <c r="F33" s="211"/>
      <c r="G33" s="213">
        <v>51</v>
      </c>
      <c r="H33" s="224">
        <v>2468</v>
      </c>
      <c r="I33" s="225" t="s">
        <v>91</v>
      </c>
      <c r="J33" s="221"/>
      <c r="K33" s="211"/>
      <c r="L33" s="211"/>
      <c r="M33" s="217"/>
      <c r="N33" s="221"/>
      <c r="O33" s="207">
        <v>-60</v>
      </c>
      <c r="P33" s="208">
        <f>IF(P23=N15,N31,IF(P23=N31,N15,0))</f>
        <v>446</v>
      </c>
      <c r="Q33" s="209" t="str">
        <f>IF(Q23=O15,O31,IF(Q23=O31,O15,0))</f>
        <v>Рудаков Константин</v>
      </c>
      <c r="R33" s="209"/>
      <c r="S33" s="209"/>
      <c r="T33" s="212"/>
      <c r="U33" s="212"/>
      <c r="V33" s="212"/>
      <c r="W33" s="212"/>
      <c r="X33" s="212"/>
      <c r="Y33" s="212"/>
      <c r="Z33" s="212"/>
      <c r="AA33" s="212"/>
    </row>
    <row r="34" spans="1:27" ht="12.75" customHeight="1">
      <c r="A34" s="207"/>
      <c r="B34" s="207"/>
      <c r="C34" s="213">
        <v>39</v>
      </c>
      <c r="D34" s="214">
        <v>3365</v>
      </c>
      <c r="E34" s="215" t="s">
        <v>97</v>
      </c>
      <c r="F34" s="216"/>
      <c r="G34" s="217"/>
      <c r="H34" s="226"/>
      <c r="I34" s="216"/>
      <c r="J34" s="216"/>
      <c r="K34" s="211"/>
      <c r="L34" s="211"/>
      <c r="M34" s="217"/>
      <c r="N34" s="221"/>
      <c r="O34" s="211"/>
      <c r="P34" s="211"/>
      <c r="Q34" s="230"/>
      <c r="R34" s="231" t="s">
        <v>59</v>
      </c>
      <c r="S34" s="231"/>
      <c r="T34" s="212"/>
      <c r="U34" s="212"/>
      <c r="V34" s="212"/>
      <c r="W34" s="212"/>
      <c r="X34" s="212"/>
      <c r="Y34" s="212"/>
      <c r="Z34" s="212"/>
      <c r="AA34" s="212"/>
    </row>
    <row r="35" spans="1:27" ht="12.75" customHeight="1">
      <c r="A35" s="207">
        <v>-16</v>
      </c>
      <c r="B35" s="208">
        <f>IF('50м1с'!D66='50м1с'!B65,'50м1с'!B67,IF('50м1с'!D66='50м1с'!B67,'50м1с'!B65,0))</f>
        <v>0</v>
      </c>
      <c r="C35" s="218" t="str">
        <f>IF('50м1с'!E66='50м1с'!C65,'50м1с'!C67,IF('50м1с'!E66='50м1с'!C67,'50м1с'!C65,0))</f>
        <v>_</v>
      </c>
      <c r="D35" s="219"/>
      <c r="E35" s="213">
        <v>47</v>
      </c>
      <c r="F35" s="214">
        <v>3365</v>
      </c>
      <c r="G35" s="225" t="s">
        <v>97</v>
      </c>
      <c r="H35" s="226"/>
      <c r="I35" s="216"/>
      <c r="J35" s="216"/>
      <c r="K35" s="207">
        <v>-29</v>
      </c>
      <c r="L35" s="208">
        <f>IF('50м1с'!J20='50м1с'!H12,'50м1с'!H28,IF('50м1с'!J20='50м1с'!H28,'50м1с'!H12,0))</f>
        <v>2540</v>
      </c>
      <c r="M35" s="218" t="str">
        <f>IF('50м1с'!K20='50м1с'!I12,'50м1с'!I28,IF('50м1с'!K20='50м1с'!I28,'50м1с'!I12,0))</f>
        <v>Горбунов Валентин</v>
      </c>
      <c r="N35" s="229"/>
      <c r="O35" s="211"/>
      <c r="P35" s="211"/>
      <c r="Q35" s="211"/>
      <c r="R35" s="211"/>
      <c r="S35" s="211"/>
      <c r="T35" s="212"/>
      <c r="U35" s="212"/>
      <c r="V35" s="212"/>
      <c r="W35" s="212"/>
      <c r="X35" s="212"/>
      <c r="Y35" s="212"/>
      <c r="Z35" s="212"/>
      <c r="AA35" s="212"/>
    </row>
    <row r="36" spans="1:27" ht="12.75" customHeight="1">
      <c r="A36" s="207"/>
      <c r="B36" s="207"/>
      <c r="C36" s="207">
        <v>-17</v>
      </c>
      <c r="D36" s="208">
        <f>IF('50м1с'!F8='50м1с'!D6,'50м1с'!D10,IF('50м1с'!F8='50м1с'!D10,'50м1с'!D6,0))</f>
        <v>4533</v>
      </c>
      <c r="E36" s="218" t="str">
        <f>IF('50м1с'!G8='50м1с'!E6,'50м1с'!E10,IF('50м1с'!G8='50м1с'!E10,'50м1с'!E6,0))</f>
        <v>Имашев Альфит</v>
      </c>
      <c r="F36" s="220"/>
      <c r="G36" s="211"/>
      <c r="H36" s="207"/>
      <c r="I36" s="216"/>
      <c r="J36" s="216"/>
      <c r="K36" s="211"/>
      <c r="L36" s="211"/>
      <c r="M36" s="211"/>
      <c r="N36" s="211"/>
      <c r="O36" s="211"/>
      <c r="P36" s="211"/>
      <c r="Q36" s="211"/>
      <c r="R36" s="211"/>
      <c r="S36" s="211"/>
      <c r="T36" s="212"/>
      <c r="U36" s="212"/>
      <c r="V36" s="212"/>
      <c r="W36" s="212"/>
      <c r="X36" s="212"/>
      <c r="Y36" s="212"/>
      <c r="Z36" s="212"/>
      <c r="AA36" s="212"/>
    </row>
    <row r="37" spans="1:27" ht="12.75" customHeight="1">
      <c r="A37" s="207"/>
      <c r="B37" s="207"/>
      <c r="C37" s="211"/>
      <c r="D37" s="223"/>
      <c r="E37" s="211"/>
      <c r="F37" s="211"/>
      <c r="G37" s="211"/>
      <c r="H37" s="207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2"/>
      <c r="U37" s="212"/>
      <c r="V37" s="212"/>
      <c r="W37" s="212"/>
      <c r="X37" s="212"/>
      <c r="Y37" s="212"/>
      <c r="Z37" s="212"/>
      <c r="AA37" s="212"/>
    </row>
    <row r="38" spans="1:27" ht="12.75" customHeight="1">
      <c r="A38" s="207">
        <v>-40</v>
      </c>
      <c r="B38" s="208">
        <f>IF(F7=D6,D8,IF(F7=D8,D6,0))</f>
        <v>3305</v>
      </c>
      <c r="C38" s="209" t="str">
        <f>IF(G7=E6,E8,IF(G7=E8,E6,0))</f>
        <v>Зиновьев Александр</v>
      </c>
      <c r="D38" s="223"/>
      <c r="E38" s="211"/>
      <c r="F38" s="211"/>
      <c r="G38" s="211"/>
      <c r="H38" s="207"/>
      <c r="I38" s="211"/>
      <c r="J38" s="211"/>
      <c r="K38" s="207">
        <v>-48</v>
      </c>
      <c r="L38" s="208">
        <f>IF(H9=F7,F11,IF(H9=F11,F7,0))</f>
        <v>3414</v>
      </c>
      <c r="M38" s="209" t="str">
        <f>IF(I9=G7,G11,IF(I9=G11,G7,0))</f>
        <v>Молодцов Вадим</v>
      </c>
      <c r="N38" s="210"/>
      <c r="O38" s="211"/>
      <c r="P38" s="211"/>
      <c r="Q38" s="211"/>
      <c r="R38" s="211"/>
      <c r="S38" s="211"/>
      <c r="T38" s="212"/>
      <c r="U38" s="212"/>
      <c r="V38" s="212"/>
      <c r="W38" s="212"/>
      <c r="X38" s="212"/>
      <c r="Y38" s="212"/>
      <c r="Z38" s="212"/>
      <c r="AA38" s="212"/>
    </row>
    <row r="39" spans="1:27" ht="12.75" customHeight="1">
      <c r="A39" s="207"/>
      <c r="B39" s="207"/>
      <c r="C39" s="213">
        <v>71</v>
      </c>
      <c r="D39" s="224">
        <v>3305</v>
      </c>
      <c r="E39" s="215" t="s">
        <v>38</v>
      </c>
      <c r="F39" s="216"/>
      <c r="G39" s="211"/>
      <c r="H39" s="226"/>
      <c r="I39" s="211"/>
      <c r="J39" s="211"/>
      <c r="K39" s="207"/>
      <c r="L39" s="207"/>
      <c r="M39" s="213">
        <v>67</v>
      </c>
      <c r="N39" s="208">
        <v>3998</v>
      </c>
      <c r="O39" s="218" t="s">
        <v>92</v>
      </c>
      <c r="P39" s="216"/>
      <c r="Q39" s="211"/>
      <c r="R39" s="211"/>
      <c r="S39" s="211"/>
      <c r="T39" s="212"/>
      <c r="U39" s="212"/>
      <c r="V39" s="212"/>
      <c r="W39" s="212"/>
      <c r="X39" s="212"/>
      <c r="Y39" s="212"/>
      <c r="Z39" s="212"/>
      <c r="AA39" s="212"/>
    </row>
    <row r="40" spans="1:27" ht="12.75" customHeight="1">
      <c r="A40" s="207">
        <v>-41</v>
      </c>
      <c r="B40" s="208">
        <f>IF(F11=D10,D12,IF(F11=D12,D10,0))</f>
        <v>0</v>
      </c>
      <c r="C40" s="218">
        <f>IF(G11=E10,E12,IF(G11=E12,E10,0))</f>
        <v>0</v>
      </c>
      <c r="D40" s="232"/>
      <c r="E40" s="217"/>
      <c r="F40" s="216"/>
      <c r="G40" s="211"/>
      <c r="H40" s="211"/>
      <c r="I40" s="211"/>
      <c r="J40" s="211"/>
      <c r="K40" s="207">
        <v>-49</v>
      </c>
      <c r="L40" s="208">
        <f>IF(H17=F15,F19,IF(H17=F19,F15,0))</f>
        <v>3998</v>
      </c>
      <c r="M40" s="218" t="str">
        <f>IF(I17=G15,G19,IF(I17=G19,G15,0))</f>
        <v>Тагиров Сайфулла</v>
      </c>
      <c r="N40" s="216"/>
      <c r="O40" s="217"/>
      <c r="P40" s="216"/>
      <c r="Q40" s="216"/>
      <c r="R40" s="211"/>
      <c r="S40" s="216"/>
      <c r="T40" s="212"/>
      <c r="U40" s="212"/>
      <c r="V40" s="212"/>
      <c r="W40" s="212"/>
      <c r="X40" s="212"/>
      <c r="Y40" s="212"/>
      <c r="Z40" s="212"/>
      <c r="AA40" s="212"/>
    </row>
    <row r="41" spans="1:27" ht="12.75" customHeight="1">
      <c r="A41" s="207"/>
      <c r="B41" s="207"/>
      <c r="C41" s="211"/>
      <c r="D41" s="233"/>
      <c r="E41" s="213">
        <v>75</v>
      </c>
      <c r="F41" s="224">
        <v>3305</v>
      </c>
      <c r="G41" s="215" t="s">
        <v>38</v>
      </c>
      <c r="H41" s="216"/>
      <c r="I41" s="211"/>
      <c r="J41" s="211"/>
      <c r="K41" s="207"/>
      <c r="L41" s="207"/>
      <c r="M41" s="211"/>
      <c r="N41" s="211"/>
      <c r="O41" s="213">
        <v>69</v>
      </c>
      <c r="P41" s="224">
        <v>3998</v>
      </c>
      <c r="Q41" s="234" t="s">
        <v>92</v>
      </c>
      <c r="R41" s="234"/>
      <c r="S41" s="234"/>
      <c r="T41" s="212"/>
      <c r="U41" s="212"/>
      <c r="V41" s="212"/>
      <c r="W41" s="212"/>
      <c r="X41" s="212"/>
      <c r="Y41" s="212"/>
      <c r="Z41" s="212"/>
      <c r="AA41" s="212"/>
    </row>
    <row r="42" spans="1:27" ht="12.75" customHeight="1">
      <c r="A42" s="207">
        <v>-42</v>
      </c>
      <c r="B42" s="208">
        <f>IF(F15=D14,D16,IF(F15=D16,D14,0))</f>
        <v>0</v>
      </c>
      <c r="C42" s="209">
        <f>IF(G15=E14,E16,IF(G15=E16,E14,0))</f>
        <v>0</v>
      </c>
      <c r="D42" s="223"/>
      <c r="E42" s="217"/>
      <c r="F42" s="222"/>
      <c r="G42" s="217"/>
      <c r="H42" s="216"/>
      <c r="I42" s="211"/>
      <c r="J42" s="211"/>
      <c r="K42" s="207">
        <v>-50</v>
      </c>
      <c r="L42" s="208">
        <f>IF(H25=F23,F27,IF(H25=F27,F23,0))</f>
        <v>2305</v>
      </c>
      <c r="M42" s="209" t="str">
        <f>IF(I25=G23,G27,IF(I25=G27,G23,0))</f>
        <v>Полушин Сергей</v>
      </c>
      <c r="N42" s="210"/>
      <c r="O42" s="217"/>
      <c r="P42" s="216"/>
      <c r="Q42" s="235"/>
      <c r="R42" s="231" t="s">
        <v>60</v>
      </c>
      <c r="S42" s="231"/>
      <c r="T42" s="212"/>
      <c r="U42" s="212"/>
      <c r="V42" s="212"/>
      <c r="W42" s="212"/>
      <c r="X42" s="212"/>
      <c r="Y42" s="212"/>
      <c r="Z42" s="212"/>
      <c r="AA42" s="212"/>
    </row>
    <row r="43" spans="1:27" ht="12.75" customHeight="1">
      <c r="A43" s="207"/>
      <c r="B43" s="207"/>
      <c r="C43" s="213">
        <v>72</v>
      </c>
      <c r="D43" s="224"/>
      <c r="E43" s="225"/>
      <c r="F43" s="221"/>
      <c r="G43" s="217"/>
      <c r="H43" s="216"/>
      <c r="I43" s="211"/>
      <c r="J43" s="211"/>
      <c r="K43" s="207"/>
      <c r="L43" s="207"/>
      <c r="M43" s="213">
        <v>68</v>
      </c>
      <c r="N43" s="224">
        <v>3365</v>
      </c>
      <c r="O43" s="225" t="s">
        <v>97</v>
      </c>
      <c r="P43" s="216"/>
      <c r="Q43" s="230"/>
      <c r="R43" s="211"/>
      <c r="S43" s="230"/>
      <c r="T43" s="212"/>
      <c r="U43" s="212"/>
      <c r="V43" s="212"/>
      <c r="W43" s="212"/>
      <c r="X43" s="212"/>
      <c r="Y43" s="212"/>
      <c r="Z43" s="212"/>
      <c r="AA43" s="212"/>
    </row>
    <row r="44" spans="1:27" ht="12.75" customHeight="1">
      <c r="A44" s="207">
        <v>-43</v>
      </c>
      <c r="B44" s="208">
        <f>IF(F19=D18,D20,IF(F19=D20,D18,0))</f>
        <v>0</v>
      </c>
      <c r="C44" s="218">
        <f>IF(G19=E18,E20,IF(G19=E20,E18,0))</f>
        <v>0</v>
      </c>
      <c r="D44" s="232"/>
      <c r="E44" s="211"/>
      <c r="F44" s="211"/>
      <c r="G44" s="217"/>
      <c r="H44" s="216"/>
      <c r="I44" s="211"/>
      <c r="J44" s="211"/>
      <c r="K44" s="207">
        <v>-51</v>
      </c>
      <c r="L44" s="208">
        <f>IF(H33=F31,F35,IF(H33=F35,F31,0))</f>
        <v>3365</v>
      </c>
      <c r="M44" s="218" t="str">
        <f>IF(I33=G31,G35,IF(I33=G35,G31,0))</f>
        <v>Хазиев Айрат</v>
      </c>
      <c r="N44" s="216"/>
      <c r="O44" s="211"/>
      <c r="P44" s="211"/>
      <c r="Q44" s="211"/>
      <c r="R44" s="211"/>
      <c r="S44" s="211"/>
      <c r="T44" s="212"/>
      <c r="U44" s="212"/>
      <c r="V44" s="212"/>
      <c r="W44" s="212"/>
      <c r="X44" s="212"/>
      <c r="Y44" s="212"/>
      <c r="Z44" s="212"/>
      <c r="AA44" s="212"/>
    </row>
    <row r="45" spans="1:27" ht="12.75" customHeight="1">
      <c r="A45" s="207"/>
      <c r="B45" s="207"/>
      <c r="C45" s="216"/>
      <c r="D45" s="232"/>
      <c r="E45" s="211"/>
      <c r="F45" s="211"/>
      <c r="G45" s="213">
        <v>77</v>
      </c>
      <c r="H45" s="224">
        <v>4533</v>
      </c>
      <c r="I45" s="215" t="s">
        <v>84</v>
      </c>
      <c r="J45" s="216"/>
      <c r="K45" s="207"/>
      <c r="L45" s="207"/>
      <c r="M45" s="211"/>
      <c r="N45" s="211"/>
      <c r="O45" s="207">
        <v>-69</v>
      </c>
      <c r="P45" s="208">
        <f>IF(P41=N39,N43,IF(P41=N43,N39,0))</f>
        <v>3365</v>
      </c>
      <c r="Q45" s="209" t="str">
        <f>IF(Q41=O39,O43,IF(Q41=O43,O39,0))</f>
        <v>Хазиев Айрат</v>
      </c>
      <c r="R45" s="215"/>
      <c r="S45" s="215"/>
      <c r="T45" s="212"/>
      <c r="U45" s="212"/>
      <c r="V45" s="212"/>
      <c r="W45" s="212"/>
      <c r="X45" s="212"/>
      <c r="Y45" s="212"/>
      <c r="Z45" s="212"/>
      <c r="AA45" s="212"/>
    </row>
    <row r="46" spans="1:27" ht="12.75" customHeight="1">
      <c r="A46" s="207">
        <v>-44</v>
      </c>
      <c r="B46" s="208">
        <f>IF(F23=D22,D24,IF(F23=D24,D22,0))</f>
        <v>3966</v>
      </c>
      <c r="C46" s="209" t="str">
        <f>IF(G23=E22,E24,IF(G23=E24,E22,0))</f>
        <v>Павлов Юрий</v>
      </c>
      <c r="D46" s="223"/>
      <c r="E46" s="211"/>
      <c r="F46" s="211"/>
      <c r="G46" s="217"/>
      <c r="H46" s="222"/>
      <c r="I46" s="236" t="s">
        <v>61</v>
      </c>
      <c r="J46" s="236"/>
      <c r="K46" s="211"/>
      <c r="L46" s="211"/>
      <c r="M46" s="207">
        <v>-67</v>
      </c>
      <c r="N46" s="208">
        <f>IF(N39=L38,L40,IF(N39=L40,L38,0))</f>
        <v>3414</v>
      </c>
      <c r="O46" s="209" t="str">
        <f>IF(O39=M38,M40,IF(O39=M40,M38,0))</f>
        <v>Молодцов Вадим</v>
      </c>
      <c r="P46" s="210"/>
      <c r="Q46" s="230"/>
      <c r="R46" s="231" t="s">
        <v>62</v>
      </c>
      <c r="S46" s="231"/>
      <c r="T46" s="212"/>
      <c r="U46" s="212"/>
      <c r="V46" s="212"/>
      <c r="W46" s="212"/>
      <c r="X46" s="212"/>
      <c r="Y46" s="212"/>
      <c r="Z46" s="212"/>
      <c r="AA46" s="212"/>
    </row>
    <row r="47" spans="1:27" ht="12.75" customHeight="1">
      <c r="A47" s="207"/>
      <c r="B47" s="207"/>
      <c r="C47" s="213">
        <v>73</v>
      </c>
      <c r="D47" s="224">
        <v>3966</v>
      </c>
      <c r="E47" s="215" t="s">
        <v>94</v>
      </c>
      <c r="F47" s="216"/>
      <c r="G47" s="217"/>
      <c r="H47" s="221"/>
      <c r="I47" s="211"/>
      <c r="J47" s="211"/>
      <c r="K47" s="211"/>
      <c r="L47" s="211"/>
      <c r="M47" s="207"/>
      <c r="N47" s="207"/>
      <c r="O47" s="213">
        <v>70</v>
      </c>
      <c r="P47" s="224">
        <v>3414</v>
      </c>
      <c r="Q47" s="215" t="s">
        <v>34</v>
      </c>
      <c r="R47" s="215"/>
      <c r="S47" s="215"/>
      <c r="T47" s="212"/>
      <c r="U47" s="212"/>
      <c r="V47" s="212"/>
      <c r="W47" s="212"/>
      <c r="X47" s="212"/>
      <c r="Y47" s="212"/>
      <c r="Z47" s="212"/>
      <c r="AA47" s="212"/>
    </row>
    <row r="48" spans="1:27" ht="12.75" customHeight="1">
      <c r="A48" s="207">
        <v>-45</v>
      </c>
      <c r="B48" s="208">
        <f>IF(F27=D26,D28,IF(F27=D28,D26,0))</f>
        <v>0</v>
      </c>
      <c r="C48" s="218">
        <f>IF(G27=E26,E28,IF(G27=E28,E26,0))</f>
        <v>0</v>
      </c>
      <c r="D48" s="232"/>
      <c r="E48" s="217"/>
      <c r="F48" s="216"/>
      <c r="G48" s="217"/>
      <c r="H48" s="216"/>
      <c r="I48" s="211"/>
      <c r="J48" s="211"/>
      <c r="K48" s="211"/>
      <c r="L48" s="211"/>
      <c r="M48" s="207">
        <v>-68</v>
      </c>
      <c r="N48" s="208">
        <f>IF(N43=L42,L44,IF(N43=L44,L42,0))</f>
        <v>2305</v>
      </c>
      <c r="O48" s="218" t="str">
        <f>IF(O43=M42,M44,IF(O43=M44,M42,0))</f>
        <v>Полушин Сергей</v>
      </c>
      <c r="P48" s="216"/>
      <c r="Q48" s="230"/>
      <c r="R48" s="231" t="s">
        <v>63</v>
      </c>
      <c r="S48" s="231"/>
      <c r="T48" s="212"/>
      <c r="U48" s="212"/>
      <c r="V48" s="212"/>
      <c r="W48" s="212"/>
      <c r="X48" s="212"/>
      <c r="Y48" s="212"/>
      <c r="Z48" s="212"/>
      <c r="AA48" s="212"/>
    </row>
    <row r="49" spans="1:27" ht="12.75" customHeight="1">
      <c r="A49" s="207"/>
      <c r="B49" s="207"/>
      <c r="C49" s="211"/>
      <c r="D49" s="233"/>
      <c r="E49" s="213">
        <v>76</v>
      </c>
      <c r="F49" s="224">
        <v>4533</v>
      </c>
      <c r="G49" s="225" t="s">
        <v>84</v>
      </c>
      <c r="H49" s="216"/>
      <c r="I49" s="211"/>
      <c r="J49" s="211"/>
      <c r="K49" s="211"/>
      <c r="L49" s="211"/>
      <c r="M49" s="211"/>
      <c r="N49" s="211"/>
      <c r="O49" s="207">
        <v>-70</v>
      </c>
      <c r="P49" s="208">
        <f>IF(P47=N46,N48,IF(P47=N48,N46,0))</f>
        <v>2305</v>
      </c>
      <c r="Q49" s="209" t="str">
        <f>IF(Q47=O46,O48,IF(Q47=O48,O46,0))</f>
        <v>Полушин Сергей</v>
      </c>
      <c r="R49" s="215"/>
      <c r="S49" s="215"/>
      <c r="T49" s="212"/>
      <c r="U49" s="212"/>
      <c r="V49" s="212"/>
      <c r="W49" s="212"/>
      <c r="X49" s="212"/>
      <c r="Y49" s="212"/>
      <c r="Z49" s="212"/>
      <c r="AA49" s="212"/>
    </row>
    <row r="50" spans="1:27" ht="12.75" customHeight="1">
      <c r="A50" s="207">
        <v>-46</v>
      </c>
      <c r="B50" s="208">
        <f>IF(F31=D30,D32,IF(F31=D32,D30,0))</f>
        <v>0</v>
      </c>
      <c r="C50" s="209">
        <f>IF(G31=E30,E32,IF(G31=E32,E30,0))</f>
        <v>0</v>
      </c>
      <c r="D50" s="223"/>
      <c r="E50" s="217"/>
      <c r="F50" s="222"/>
      <c r="G50" s="211"/>
      <c r="H50" s="211"/>
      <c r="I50" s="211"/>
      <c r="J50" s="211"/>
      <c r="K50" s="211"/>
      <c r="L50" s="211"/>
      <c r="M50" s="216"/>
      <c r="N50" s="216"/>
      <c r="O50" s="211"/>
      <c r="P50" s="211"/>
      <c r="Q50" s="230"/>
      <c r="R50" s="231" t="s">
        <v>64</v>
      </c>
      <c r="S50" s="231"/>
      <c r="T50" s="212"/>
      <c r="U50" s="212"/>
      <c r="V50" s="212"/>
      <c r="W50" s="212"/>
      <c r="X50" s="212"/>
      <c r="Y50" s="212"/>
      <c r="Z50" s="212"/>
      <c r="AA50" s="212"/>
    </row>
    <row r="51" spans="1:27" ht="12.75" customHeight="1">
      <c r="A51" s="207"/>
      <c r="B51" s="207"/>
      <c r="C51" s="213">
        <v>74</v>
      </c>
      <c r="D51" s="224">
        <v>4533</v>
      </c>
      <c r="E51" s="225" t="s">
        <v>84</v>
      </c>
      <c r="F51" s="221"/>
      <c r="G51" s="207">
        <v>-77</v>
      </c>
      <c r="H51" s="208">
        <f>IF(H45=F41,F49,IF(H45=F49,F41,0))</f>
        <v>3305</v>
      </c>
      <c r="I51" s="209" t="str">
        <f>IF(I45=G41,G49,IF(I45=G49,G41,0))</f>
        <v>Зиновьев Александр</v>
      </c>
      <c r="J51" s="210"/>
      <c r="K51" s="207">
        <v>-71</v>
      </c>
      <c r="L51" s="208">
        <f>IF(D39=B38,B40,IF(D39=B40,B38,0))</f>
        <v>0</v>
      </c>
      <c r="M51" s="209">
        <f>IF(E39=C38,C40,IF(E39=C40,C38,0))</f>
        <v>0</v>
      </c>
      <c r="N51" s="210"/>
      <c r="O51" s="211"/>
      <c r="P51" s="211"/>
      <c r="Q51" s="211"/>
      <c r="R51" s="211"/>
      <c r="S51" s="211"/>
      <c r="T51" s="212"/>
      <c r="U51" s="212"/>
      <c r="V51" s="212"/>
      <c r="W51" s="212"/>
      <c r="X51" s="212"/>
      <c r="Y51" s="212"/>
      <c r="Z51" s="212"/>
      <c r="AA51" s="212"/>
    </row>
    <row r="52" spans="1:27" ht="12.75" customHeight="1">
      <c r="A52" s="207">
        <v>-47</v>
      </c>
      <c r="B52" s="208">
        <f>IF(F35=D34,D36,IF(F35=D36,D34,0))</f>
        <v>4533</v>
      </c>
      <c r="C52" s="218" t="str">
        <f>IF(G35=E34,E36,IF(G35=E36,E34,0))</f>
        <v>Имашев Альфит</v>
      </c>
      <c r="D52" s="232"/>
      <c r="E52" s="211"/>
      <c r="F52" s="211"/>
      <c r="G52" s="211"/>
      <c r="H52" s="211"/>
      <c r="I52" s="236" t="s">
        <v>65</v>
      </c>
      <c r="J52" s="236"/>
      <c r="K52" s="207"/>
      <c r="L52" s="207"/>
      <c r="M52" s="213">
        <v>79</v>
      </c>
      <c r="N52" s="224"/>
      <c r="O52" s="215"/>
      <c r="P52" s="216"/>
      <c r="Q52" s="211"/>
      <c r="R52" s="211"/>
      <c r="S52" s="211"/>
      <c r="T52" s="212"/>
      <c r="U52" s="212"/>
      <c r="V52" s="212"/>
      <c r="W52" s="212"/>
      <c r="X52" s="212"/>
      <c r="Y52" s="212"/>
      <c r="Z52" s="212"/>
      <c r="AA52" s="212"/>
    </row>
    <row r="53" spans="1:27" ht="12.75" customHeight="1">
      <c r="A53" s="207"/>
      <c r="B53" s="207"/>
      <c r="C53" s="211"/>
      <c r="D53" s="233"/>
      <c r="E53" s="207">
        <v>-75</v>
      </c>
      <c r="F53" s="208">
        <f>IF(F41=D39,D43,IF(F41=D43,D39,0))</f>
        <v>0</v>
      </c>
      <c r="G53" s="209">
        <f>IF(G41=E39,E43,IF(G41=E43,E39,0))</f>
        <v>0</v>
      </c>
      <c r="H53" s="210"/>
      <c r="I53" s="230"/>
      <c r="J53" s="230"/>
      <c r="K53" s="207">
        <v>-72</v>
      </c>
      <c r="L53" s="208">
        <f>IF(D43=B42,B44,IF(D43=B44,B42,0))</f>
        <v>0</v>
      </c>
      <c r="M53" s="218">
        <f>IF(E43=C42,C44,IF(E43=C44,C42,0))</f>
        <v>0</v>
      </c>
      <c r="N53" s="216"/>
      <c r="O53" s="217"/>
      <c r="P53" s="216"/>
      <c r="Q53" s="216"/>
      <c r="R53" s="211"/>
      <c r="S53" s="216"/>
      <c r="T53" s="212"/>
      <c r="U53" s="212"/>
      <c r="V53" s="212"/>
      <c r="W53" s="212"/>
      <c r="X53" s="212"/>
      <c r="Y53" s="212"/>
      <c r="Z53" s="212"/>
      <c r="AA53" s="212"/>
    </row>
    <row r="54" spans="1:27" ht="12.75" customHeight="1">
      <c r="A54" s="207"/>
      <c r="B54" s="207"/>
      <c r="C54" s="211"/>
      <c r="D54" s="233"/>
      <c r="E54" s="207"/>
      <c r="F54" s="207"/>
      <c r="G54" s="213">
        <v>78</v>
      </c>
      <c r="H54" s="224">
        <v>3966</v>
      </c>
      <c r="I54" s="215" t="s">
        <v>94</v>
      </c>
      <c r="J54" s="216"/>
      <c r="K54" s="207"/>
      <c r="L54" s="207"/>
      <c r="M54" s="211"/>
      <c r="N54" s="211"/>
      <c r="O54" s="213">
        <v>81</v>
      </c>
      <c r="P54" s="224"/>
      <c r="Q54" s="234"/>
      <c r="R54" s="234"/>
      <c r="S54" s="234"/>
      <c r="T54" s="212"/>
      <c r="U54" s="212"/>
      <c r="V54" s="212"/>
      <c r="W54" s="212"/>
      <c r="X54" s="212"/>
      <c r="Y54" s="212"/>
      <c r="Z54" s="212"/>
      <c r="AA54" s="212"/>
    </row>
    <row r="55" spans="1:27" ht="12.75" customHeight="1">
      <c r="A55" s="207"/>
      <c r="B55" s="207"/>
      <c r="C55" s="211"/>
      <c r="D55" s="233"/>
      <c r="E55" s="207">
        <v>-76</v>
      </c>
      <c r="F55" s="208">
        <f>IF(F49=D47,D51,IF(F49=D51,D47,0))</f>
        <v>3966</v>
      </c>
      <c r="G55" s="218" t="str">
        <f>IF(G49=E47,E51,IF(G49=E51,E47,0))</f>
        <v>Павлов Юрий</v>
      </c>
      <c r="H55" s="216"/>
      <c r="I55" s="236" t="s">
        <v>66</v>
      </c>
      <c r="J55" s="236"/>
      <c r="K55" s="207">
        <v>-73</v>
      </c>
      <c r="L55" s="208">
        <f>IF(D47=B46,B48,IF(D47=B48,B46,0))</f>
        <v>0</v>
      </c>
      <c r="M55" s="209">
        <f>IF(E47=C46,C48,IF(E47=C48,C46,0))</f>
        <v>0</v>
      </c>
      <c r="N55" s="210"/>
      <c r="O55" s="217"/>
      <c r="P55" s="216"/>
      <c r="Q55" s="235"/>
      <c r="R55" s="231" t="s">
        <v>67</v>
      </c>
      <c r="S55" s="231"/>
      <c r="T55" s="212"/>
      <c r="U55" s="212"/>
      <c r="V55" s="212"/>
      <c r="W55" s="212"/>
      <c r="X55" s="212"/>
      <c r="Y55" s="212"/>
      <c r="Z55" s="212"/>
      <c r="AA55" s="212"/>
    </row>
    <row r="56" spans="1:27" ht="12.75" customHeight="1">
      <c r="A56" s="207"/>
      <c r="B56" s="207"/>
      <c r="C56" s="211"/>
      <c r="D56" s="233"/>
      <c r="E56" s="211"/>
      <c r="F56" s="211"/>
      <c r="G56" s="207">
        <v>-78</v>
      </c>
      <c r="H56" s="208">
        <f>IF(H54=F53,F55,IF(H54=F55,F53,0))</f>
        <v>0</v>
      </c>
      <c r="I56" s="209">
        <f>IF(I54=G53,G55,IF(I54=G55,G53,0))</f>
        <v>0</v>
      </c>
      <c r="J56" s="210"/>
      <c r="K56" s="207"/>
      <c r="L56" s="207"/>
      <c r="M56" s="213">
        <v>80</v>
      </c>
      <c r="N56" s="224"/>
      <c r="O56" s="225"/>
      <c r="P56" s="216"/>
      <c r="Q56" s="230"/>
      <c r="R56" s="211"/>
      <c r="S56" s="230"/>
      <c r="T56" s="212"/>
      <c r="U56" s="212"/>
      <c r="V56" s="212"/>
      <c r="W56" s="212"/>
      <c r="X56" s="212"/>
      <c r="Y56" s="212"/>
      <c r="Z56" s="212"/>
      <c r="AA56" s="212"/>
    </row>
    <row r="57" spans="1:27" ht="12.75" customHeight="1">
      <c r="A57" s="207">
        <v>-32</v>
      </c>
      <c r="B57" s="208">
        <f>IF(D6=B5,B7,IF(D6=B7,B5,0))</f>
        <v>0</v>
      </c>
      <c r="C57" s="209" t="str">
        <f>IF(E6=C5,C7,IF(E6=C7,C5,0))</f>
        <v>_</v>
      </c>
      <c r="D57" s="223"/>
      <c r="E57" s="216"/>
      <c r="F57" s="216"/>
      <c r="G57" s="211"/>
      <c r="H57" s="211"/>
      <c r="I57" s="236" t="s">
        <v>68</v>
      </c>
      <c r="J57" s="236"/>
      <c r="K57" s="207">
        <v>-74</v>
      </c>
      <c r="L57" s="208">
        <f>IF(D51=B50,B52,IF(D51=B52,B50,0))</f>
        <v>0</v>
      </c>
      <c r="M57" s="218">
        <f>IF(E51=C50,C52,IF(E51=C52,C50,0))</f>
        <v>0</v>
      </c>
      <c r="N57" s="216"/>
      <c r="O57" s="211"/>
      <c r="P57" s="211"/>
      <c r="Q57" s="211"/>
      <c r="R57" s="211"/>
      <c r="S57" s="211"/>
      <c r="T57" s="212"/>
      <c r="U57" s="212"/>
      <c r="V57" s="212"/>
      <c r="W57" s="212"/>
      <c r="X57" s="212"/>
      <c r="Y57" s="212"/>
      <c r="Z57" s="212"/>
      <c r="AA57" s="212"/>
    </row>
    <row r="58" spans="1:27" ht="12.75" customHeight="1">
      <c r="A58" s="207"/>
      <c r="B58" s="207"/>
      <c r="C58" s="213">
        <v>83</v>
      </c>
      <c r="D58" s="224"/>
      <c r="E58" s="215"/>
      <c r="F58" s="216"/>
      <c r="G58" s="211"/>
      <c r="H58" s="211"/>
      <c r="I58" s="211"/>
      <c r="J58" s="211"/>
      <c r="K58" s="211"/>
      <c r="L58" s="211"/>
      <c r="M58" s="211"/>
      <c r="N58" s="211"/>
      <c r="O58" s="207">
        <v>-81</v>
      </c>
      <c r="P58" s="208">
        <f>IF(P54=N52,N56,IF(P54=N56,N52,0))</f>
        <v>0</v>
      </c>
      <c r="Q58" s="209">
        <f>IF(Q54=O52,O56,IF(Q54=O56,O52,0))</f>
        <v>0</v>
      </c>
      <c r="R58" s="215"/>
      <c r="S58" s="215"/>
      <c r="T58" s="212"/>
      <c r="U58" s="212"/>
      <c r="V58" s="212"/>
      <c r="W58" s="212"/>
      <c r="X58" s="212"/>
      <c r="Y58" s="212"/>
      <c r="Z58" s="212"/>
      <c r="AA58" s="212"/>
    </row>
    <row r="59" spans="1:27" ht="12.75" customHeight="1">
      <c r="A59" s="207">
        <v>-33</v>
      </c>
      <c r="B59" s="208">
        <f>IF(D10=B9,B11,IF(D10=B11,B9,0))</f>
        <v>0</v>
      </c>
      <c r="C59" s="218">
        <f>IF(E10=C9,C11,IF(E10=C11,C9,0))</f>
        <v>0</v>
      </c>
      <c r="D59" s="237"/>
      <c r="E59" s="217"/>
      <c r="F59" s="216"/>
      <c r="G59" s="211"/>
      <c r="H59" s="211"/>
      <c r="I59" s="211"/>
      <c r="J59" s="211"/>
      <c r="K59" s="211"/>
      <c r="L59" s="211"/>
      <c r="M59" s="207">
        <v>-79</v>
      </c>
      <c r="N59" s="208">
        <f>IF(N52=L51,L53,IF(N52=L53,L51,0))</f>
        <v>0</v>
      </c>
      <c r="O59" s="209">
        <f>IF(O52=M51,M53,IF(O52=M53,M51,0))</f>
        <v>0</v>
      </c>
      <c r="P59" s="210"/>
      <c r="Q59" s="230"/>
      <c r="R59" s="231" t="s">
        <v>69</v>
      </c>
      <c r="S59" s="231"/>
      <c r="T59" s="212"/>
      <c r="U59" s="212"/>
      <c r="V59" s="212"/>
      <c r="W59" s="212"/>
      <c r="X59" s="212"/>
      <c r="Y59" s="212"/>
      <c r="Z59" s="212"/>
      <c r="AA59" s="212"/>
    </row>
    <row r="60" spans="1:27" ht="12.75" customHeight="1">
      <c r="A60" s="207"/>
      <c r="B60" s="207"/>
      <c r="C60" s="211"/>
      <c r="D60" s="232"/>
      <c r="E60" s="213">
        <v>87</v>
      </c>
      <c r="F60" s="224"/>
      <c r="G60" s="215"/>
      <c r="H60" s="216"/>
      <c r="I60" s="211"/>
      <c r="J60" s="211"/>
      <c r="K60" s="211"/>
      <c r="L60" s="211"/>
      <c r="M60" s="207"/>
      <c r="N60" s="207"/>
      <c r="O60" s="213">
        <v>82</v>
      </c>
      <c r="P60" s="224"/>
      <c r="Q60" s="215"/>
      <c r="R60" s="215"/>
      <c r="S60" s="215"/>
      <c r="T60" s="212"/>
      <c r="U60" s="212"/>
      <c r="V60" s="212"/>
      <c r="W60" s="212"/>
      <c r="X60" s="212"/>
      <c r="Y60" s="212"/>
      <c r="Z60" s="212"/>
      <c r="AA60" s="212"/>
    </row>
    <row r="61" spans="1:27" ht="12.75" customHeight="1">
      <c r="A61" s="207">
        <v>-34</v>
      </c>
      <c r="B61" s="208">
        <f>IF(D14=B13,B15,IF(D14=B15,B13,0))</f>
        <v>0</v>
      </c>
      <c r="C61" s="209">
        <f>IF(E14=C13,C15,IF(E14=C15,C13,0))</f>
        <v>0</v>
      </c>
      <c r="D61" s="223"/>
      <c r="E61" s="217"/>
      <c r="F61" s="238"/>
      <c r="G61" s="217"/>
      <c r="H61" s="216"/>
      <c r="I61" s="211"/>
      <c r="J61" s="211"/>
      <c r="K61" s="211"/>
      <c r="L61" s="211"/>
      <c r="M61" s="207">
        <v>-80</v>
      </c>
      <c r="N61" s="208">
        <f>IF(N56=L55,L57,IF(N56=L57,L55,0))</f>
        <v>0</v>
      </c>
      <c r="O61" s="218">
        <f>IF(O56=M55,M57,IF(O56=M57,M55,0))</f>
        <v>0</v>
      </c>
      <c r="P61" s="210"/>
      <c r="Q61" s="230"/>
      <c r="R61" s="231" t="s">
        <v>70</v>
      </c>
      <c r="S61" s="231"/>
      <c r="T61" s="212"/>
      <c r="U61" s="212"/>
      <c r="V61" s="212"/>
      <c r="W61" s="212"/>
      <c r="X61" s="212"/>
      <c r="Y61" s="212"/>
      <c r="Z61" s="212"/>
      <c r="AA61" s="212"/>
    </row>
    <row r="62" spans="1:27" ht="12.75" customHeight="1">
      <c r="A62" s="207"/>
      <c r="B62" s="207"/>
      <c r="C62" s="213">
        <v>84</v>
      </c>
      <c r="D62" s="224"/>
      <c r="E62" s="225"/>
      <c r="F62" s="216"/>
      <c r="G62" s="217"/>
      <c r="H62" s="216"/>
      <c r="I62" s="211"/>
      <c r="J62" s="211"/>
      <c r="K62" s="211"/>
      <c r="L62" s="211"/>
      <c r="M62" s="211"/>
      <c r="N62" s="211"/>
      <c r="O62" s="207">
        <v>-82</v>
      </c>
      <c r="P62" s="208">
        <f>IF(P60=N59,N61,IF(P60=N61,N59,0))</f>
        <v>0</v>
      </c>
      <c r="Q62" s="209">
        <f>IF(Q60=O59,O61,IF(Q60=O61,O59,0))</f>
        <v>0</v>
      </c>
      <c r="R62" s="215"/>
      <c r="S62" s="215"/>
      <c r="T62" s="212"/>
      <c r="U62" s="212"/>
      <c r="V62" s="212"/>
      <c r="W62" s="212"/>
      <c r="X62" s="212"/>
      <c r="Y62" s="212"/>
      <c r="Z62" s="212"/>
      <c r="AA62" s="212"/>
    </row>
    <row r="63" spans="1:27" ht="12.75" customHeight="1">
      <c r="A63" s="207">
        <v>-35</v>
      </c>
      <c r="B63" s="208">
        <f>IF(D18=B17,B19,IF(D18=B19,B17,0))</f>
        <v>0</v>
      </c>
      <c r="C63" s="218">
        <f>IF(E18=C17,C19,IF(E18=C19,C17,0))</f>
        <v>0</v>
      </c>
      <c r="D63" s="223"/>
      <c r="E63" s="211"/>
      <c r="F63" s="216"/>
      <c r="G63" s="217"/>
      <c r="H63" s="216"/>
      <c r="I63" s="211"/>
      <c r="J63" s="211"/>
      <c r="K63" s="211"/>
      <c r="L63" s="211"/>
      <c r="M63" s="216"/>
      <c r="N63" s="216"/>
      <c r="O63" s="211"/>
      <c r="P63" s="211"/>
      <c r="Q63" s="230"/>
      <c r="R63" s="231" t="s">
        <v>71</v>
      </c>
      <c r="S63" s="231"/>
      <c r="T63" s="212"/>
      <c r="U63" s="212"/>
      <c r="V63" s="212"/>
      <c r="W63" s="212"/>
      <c r="X63" s="212"/>
      <c r="Y63" s="212"/>
      <c r="Z63" s="212"/>
      <c r="AA63" s="212"/>
    </row>
    <row r="64" spans="1:27" ht="12.75" customHeight="1">
      <c r="A64" s="207"/>
      <c r="B64" s="207"/>
      <c r="C64" s="216"/>
      <c r="D64" s="232"/>
      <c r="E64" s="211"/>
      <c r="F64" s="216"/>
      <c r="G64" s="213">
        <v>89</v>
      </c>
      <c r="H64" s="224"/>
      <c r="I64" s="215"/>
      <c r="J64" s="216"/>
      <c r="K64" s="207">
        <v>-83</v>
      </c>
      <c r="L64" s="208">
        <f>IF(D58=B57,B59,IF(D58=B59,B57,0))</f>
        <v>0</v>
      </c>
      <c r="M64" s="209" t="str">
        <f>IF(E58=C57,C59,IF(E58=C59,C57,0))</f>
        <v>_</v>
      </c>
      <c r="N64" s="210"/>
      <c r="O64" s="211"/>
      <c r="P64" s="211"/>
      <c r="Q64" s="211"/>
      <c r="R64" s="211"/>
      <c r="S64" s="211"/>
      <c r="T64" s="212"/>
      <c r="U64" s="212"/>
      <c r="V64" s="212"/>
      <c r="W64" s="212"/>
      <c r="X64" s="212"/>
      <c r="Y64" s="212"/>
      <c r="Z64" s="212"/>
      <c r="AA64" s="212"/>
    </row>
    <row r="65" spans="1:27" ht="12.75" customHeight="1">
      <c r="A65" s="207">
        <v>-36</v>
      </c>
      <c r="B65" s="208">
        <f>IF(D22=B21,B23,IF(D22=B23,B21,0))</f>
        <v>0</v>
      </c>
      <c r="C65" s="209" t="str">
        <f>IF(E22=C21,C23,IF(E22=C23,C21,0))</f>
        <v>_</v>
      </c>
      <c r="D65" s="223"/>
      <c r="E65" s="211"/>
      <c r="F65" s="216"/>
      <c r="G65" s="217"/>
      <c r="H65" s="216"/>
      <c r="I65" s="236" t="s">
        <v>72</v>
      </c>
      <c r="J65" s="236"/>
      <c r="K65" s="207"/>
      <c r="L65" s="207"/>
      <c r="M65" s="213">
        <v>91</v>
      </c>
      <c r="N65" s="224"/>
      <c r="O65" s="215"/>
      <c r="P65" s="216"/>
      <c r="Q65" s="211"/>
      <c r="R65" s="211"/>
      <c r="S65" s="211"/>
      <c r="T65" s="212"/>
      <c r="U65" s="212"/>
      <c r="V65" s="212"/>
      <c r="W65" s="212"/>
      <c r="X65" s="212"/>
      <c r="Y65" s="212"/>
      <c r="Z65" s="212"/>
      <c r="AA65" s="212"/>
    </row>
    <row r="66" spans="1:27" ht="12.75" customHeight="1">
      <c r="A66" s="207"/>
      <c r="B66" s="207"/>
      <c r="C66" s="213">
        <v>85</v>
      </c>
      <c r="D66" s="224"/>
      <c r="E66" s="215"/>
      <c r="F66" s="216"/>
      <c r="G66" s="217"/>
      <c r="H66" s="216"/>
      <c r="I66" s="211"/>
      <c r="J66" s="211"/>
      <c r="K66" s="207">
        <v>-84</v>
      </c>
      <c r="L66" s="208">
        <f>IF(D62=B61,B63,IF(D62=B63,B61,0))</f>
        <v>0</v>
      </c>
      <c r="M66" s="218">
        <f>IF(E62=C61,C63,IF(E62=C63,C61,0))</f>
        <v>0</v>
      </c>
      <c r="N66" s="239"/>
      <c r="O66" s="217"/>
      <c r="P66" s="216"/>
      <c r="Q66" s="216"/>
      <c r="R66" s="211"/>
      <c r="S66" s="216"/>
      <c r="T66" s="212"/>
      <c r="U66" s="212"/>
      <c r="V66" s="212"/>
      <c r="W66" s="212"/>
      <c r="X66" s="212"/>
      <c r="Y66" s="212"/>
      <c r="Z66" s="212"/>
      <c r="AA66" s="212"/>
    </row>
    <row r="67" spans="1:27" ht="12.75" customHeight="1">
      <c r="A67" s="207">
        <v>-37</v>
      </c>
      <c r="B67" s="208">
        <f>IF(D26=B25,B27,IF(D26=B27,B25,0))</f>
        <v>0</v>
      </c>
      <c r="C67" s="218">
        <f>IF(E26=C25,C27,IF(E26=C27,C25,0))</f>
        <v>0</v>
      </c>
      <c r="D67" s="223"/>
      <c r="E67" s="217"/>
      <c r="F67" s="216"/>
      <c r="G67" s="217"/>
      <c r="H67" s="216"/>
      <c r="I67" s="211"/>
      <c r="J67" s="211"/>
      <c r="K67" s="207"/>
      <c r="L67" s="207"/>
      <c r="M67" s="211"/>
      <c r="N67" s="211"/>
      <c r="O67" s="213">
        <v>93</v>
      </c>
      <c r="P67" s="224"/>
      <c r="Q67" s="234"/>
      <c r="R67" s="234"/>
      <c r="S67" s="234"/>
      <c r="T67" s="212"/>
      <c r="U67" s="212"/>
      <c r="V67" s="212"/>
      <c r="W67" s="212"/>
      <c r="X67" s="212"/>
      <c r="Y67" s="212"/>
      <c r="Z67" s="212"/>
      <c r="AA67" s="212"/>
    </row>
    <row r="68" spans="1:27" ht="12.75" customHeight="1">
      <c r="A68" s="207"/>
      <c r="B68" s="207"/>
      <c r="C68" s="211"/>
      <c r="D68" s="233"/>
      <c r="E68" s="213">
        <v>88</v>
      </c>
      <c r="F68" s="224"/>
      <c r="G68" s="225"/>
      <c r="H68" s="216"/>
      <c r="I68" s="211"/>
      <c r="J68" s="211"/>
      <c r="K68" s="207">
        <v>-85</v>
      </c>
      <c r="L68" s="208">
        <f>IF(D66=B65,B67,IF(D66=B67,B65,0))</f>
        <v>0</v>
      </c>
      <c r="M68" s="209" t="str">
        <f>IF(E66=C65,C67,IF(E66=C67,C65,0))</f>
        <v>_</v>
      </c>
      <c r="N68" s="210"/>
      <c r="O68" s="217"/>
      <c r="P68" s="216"/>
      <c r="Q68" s="235"/>
      <c r="R68" s="231" t="s">
        <v>73</v>
      </c>
      <c r="S68" s="231"/>
      <c r="T68" s="212"/>
      <c r="U68" s="212"/>
      <c r="V68" s="212"/>
      <c r="W68" s="212"/>
      <c r="X68" s="212"/>
      <c r="Y68" s="212"/>
      <c r="Z68" s="212"/>
      <c r="AA68" s="212"/>
    </row>
    <row r="69" spans="1:27" ht="12.75" customHeight="1">
      <c r="A69" s="207">
        <v>-38</v>
      </c>
      <c r="B69" s="208">
        <f>IF(D30=B29,B31,IF(D30=B31,B29,0))</f>
        <v>0</v>
      </c>
      <c r="C69" s="209">
        <f>IF(E30=C29,C31,IF(E30=C31,C29,0))</f>
        <v>0</v>
      </c>
      <c r="D69" s="223"/>
      <c r="E69" s="217"/>
      <c r="F69" s="216"/>
      <c r="G69" s="211"/>
      <c r="H69" s="211"/>
      <c r="I69" s="211"/>
      <c r="J69" s="211"/>
      <c r="K69" s="207"/>
      <c r="L69" s="207"/>
      <c r="M69" s="213">
        <v>92</v>
      </c>
      <c r="N69" s="224"/>
      <c r="O69" s="225"/>
      <c r="P69" s="216"/>
      <c r="Q69" s="230"/>
      <c r="R69" s="211"/>
      <c r="S69" s="230"/>
      <c r="T69" s="212"/>
      <c r="U69" s="212"/>
      <c r="V69" s="212"/>
      <c r="W69" s="212"/>
      <c r="X69" s="212"/>
      <c r="Y69" s="212"/>
      <c r="Z69" s="212"/>
      <c r="AA69" s="212"/>
    </row>
    <row r="70" spans="1:27" ht="12.75" customHeight="1">
      <c r="A70" s="207"/>
      <c r="B70" s="207"/>
      <c r="C70" s="213">
        <v>86</v>
      </c>
      <c r="D70" s="224"/>
      <c r="E70" s="225"/>
      <c r="F70" s="216"/>
      <c r="G70" s="207">
        <v>-89</v>
      </c>
      <c r="H70" s="208">
        <f>IF(H64=F60,F68,IF(H64=F68,F60,0))</f>
        <v>0</v>
      </c>
      <c r="I70" s="209">
        <f>IF(I64=G60,G68,IF(I64=G68,G60,0))</f>
        <v>0</v>
      </c>
      <c r="J70" s="210"/>
      <c r="K70" s="207">
        <v>-86</v>
      </c>
      <c r="L70" s="208">
        <f>IF(D70=B69,B71,IF(D70=B71,B69,0))</f>
        <v>0</v>
      </c>
      <c r="M70" s="218" t="str">
        <f>IF(E70=C69,C71,IF(E70=C71,C69,0))</f>
        <v>_</v>
      </c>
      <c r="N70" s="239"/>
      <c r="O70" s="211"/>
      <c r="P70" s="211"/>
      <c r="Q70" s="211"/>
      <c r="R70" s="211"/>
      <c r="S70" s="211"/>
      <c r="T70" s="212"/>
      <c r="U70" s="212"/>
      <c r="V70" s="212"/>
      <c r="W70" s="212"/>
      <c r="X70" s="212"/>
      <c r="Y70" s="212"/>
      <c r="Z70" s="212"/>
      <c r="AA70" s="212"/>
    </row>
    <row r="71" spans="1:27" ht="12.75" customHeight="1">
      <c r="A71" s="207">
        <v>-39</v>
      </c>
      <c r="B71" s="208">
        <f>IF(D34=B33,B35,IF(D34=B35,B33,0))</f>
        <v>0</v>
      </c>
      <c r="C71" s="218" t="str">
        <f>IF(E34=C33,C35,IF(E34=C35,C33,0))</f>
        <v>_</v>
      </c>
      <c r="D71" s="223"/>
      <c r="E71" s="211"/>
      <c r="F71" s="211"/>
      <c r="G71" s="211"/>
      <c r="H71" s="211"/>
      <c r="I71" s="236" t="s">
        <v>74</v>
      </c>
      <c r="J71" s="236"/>
      <c r="K71" s="211"/>
      <c r="L71" s="211"/>
      <c r="M71" s="211"/>
      <c r="N71" s="211"/>
      <c r="O71" s="207">
        <v>-93</v>
      </c>
      <c r="P71" s="208">
        <f>IF(P67=N65,N69,IF(P67=N69,N65,0))</f>
        <v>0</v>
      </c>
      <c r="Q71" s="209">
        <f>IF(Q67=O65,O69,IF(Q67=O69,O65,0))</f>
        <v>0</v>
      </c>
      <c r="R71" s="215"/>
      <c r="S71" s="215"/>
      <c r="T71" s="212"/>
      <c r="U71" s="212"/>
      <c r="V71" s="212"/>
      <c r="W71" s="212"/>
      <c r="X71" s="212"/>
      <c r="Y71" s="212"/>
      <c r="Z71" s="212"/>
      <c r="AA71" s="212"/>
    </row>
    <row r="72" spans="1:27" ht="12.75" customHeight="1">
      <c r="A72" s="207"/>
      <c r="B72" s="207"/>
      <c r="C72" s="211"/>
      <c r="D72" s="233"/>
      <c r="E72" s="207">
        <v>-87</v>
      </c>
      <c r="F72" s="208">
        <f>IF(F60=D58,D62,IF(F60=D62,D58,0))</f>
        <v>0</v>
      </c>
      <c r="G72" s="209">
        <f>IF(G60=E58,E62,IF(G60=E62,E58,0))</f>
        <v>0</v>
      </c>
      <c r="H72" s="210"/>
      <c r="I72" s="230"/>
      <c r="J72" s="230"/>
      <c r="K72" s="211"/>
      <c r="L72" s="211"/>
      <c r="M72" s="207">
        <v>-91</v>
      </c>
      <c r="N72" s="208">
        <f>IF(N65=L64,L66,IF(N65=L66,L64,0))</f>
        <v>0</v>
      </c>
      <c r="O72" s="209" t="str">
        <f>IF(O65=M64,M66,IF(O65=M66,M64,0))</f>
        <v>_</v>
      </c>
      <c r="P72" s="210"/>
      <c r="Q72" s="230"/>
      <c r="R72" s="231" t="s">
        <v>75</v>
      </c>
      <c r="S72" s="231"/>
      <c r="T72" s="212"/>
      <c r="U72" s="212"/>
      <c r="V72" s="212"/>
      <c r="W72" s="212"/>
      <c r="X72" s="212"/>
      <c r="Y72" s="212"/>
      <c r="Z72" s="212"/>
      <c r="AA72" s="212"/>
    </row>
    <row r="73" spans="1:27" ht="12.75" customHeight="1">
      <c r="A73" s="207"/>
      <c r="B73" s="207"/>
      <c r="C73" s="211"/>
      <c r="D73" s="233"/>
      <c r="E73" s="207"/>
      <c r="F73" s="207"/>
      <c r="G73" s="213">
        <v>90</v>
      </c>
      <c r="H73" s="224"/>
      <c r="I73" s="215"/>
      <c r="J73" s="216"/>
      <c r="K73" s="211"/>
      <c r="L73" s="211"/>
      <c r="M73" s="207"/>
      <c r="N73" s="207"/>
      <c r="O73" s="213">
        <v>94</v>
      </c>
      <c r="P73" s="224"/>
      <c r="Q73" s="215"/>
      <c r="R73" s="215"/>
      <c r="S73" s="215"/>
      <c r="T73" s="212"/>
      <c r="U73" s="212"/>
      <c r="V73" s="212"/>
      <c r="W73" s="212"/>
      <c r="X73" s="212"/>
      <c r="Y73" s="212"/>
      <c r="Z73" s="212"/>
      <c r="AA73" s="212"/>
    </row>
    <row r="74" spans="1:27" ht="12.75" customHeight="1">
      <c r="A74" s="211"/>
      <c r="B74" s="211"/>
      <c r="C74" s="211"/>
      <c r="D74" s="233"/>
      <c r="E74" s="207">
        <v>-88</v>
      </c>
      <c r="F74" s="208">
        <f>IF(F68=D66,D70,IF(F68=D70,D66,0))</f>
        <v>0</v>
      </c>
      <c r="G74" s="218">
        <f>IF(G68=E66,E70,IF(G68=E70,E66,0))</f>
        <v>0</v>
      </c>
      <c r="H74" s="210"/>
      <c r="I74" s="236" t="s">
        <v>76</v>
      </c>
      <c r="J74" s="236"/>
      <c r="K74" s="211"/>
      <c r="L74" s="211"/>
      <c r="M74" s="207">
        <v>-92</v>
      </c>
      <c r="N74" s="208">
        <f>IF(N69=L68,L70,IF(N69=L70,L68,0))</f>
        <v>0</v>
      </c>
      <c r="O74" s="218">
        <f>IF(O69=M68,M70,IF(O69=M70,M68,0))</f>
        <v>0</v>
      </c>
      <c r="P74" s="210"/>
      <c r="Q74" s="230"/>
      <c r="R74" s="231" t="s">
        <v>77</v>
      </c>
      <c r="S74" s="231"/>
      <c r="T74" s="212"/>
      <c r="U74" s="212"/>
      <c r="V74" s="212"/>
      <c r="W74" s="212"/>
      <c r="X74" s="212"/>
      <c r="Y74" s="212"/>
      <c r="Z74" s="212"/>
      <c r="AA74" s="212"/>
    </row>
    <row r="75" spans="1:27" ht="12.75" customHeight="1">
      <c r="A75" s="211"/>
      <c r="B75" s="211"/>
      <c r="C75" s="211"/>
      <c r="D75" s="211"/>
      <c r="E75" s="211"/>
      <c r="F75" s="211"/>
      <c r="G75" s="207">
        <v>-90</v>
      </c>
      <c r="H75" s="208">
        <f>IF(H73=F72,F74,IF(H73=F74,F72,0))</f>
        <v>0</v>
      </c>
      <c r="I75" s="209">
        <f>IF(I73=G72,G74,IF(I73=G74,G72,0))</f>
        <v>0</v>
      </c>
      <c r="J75" s="210"/>
      <c r="K75" s="211"/>
      <c r="L75" s="211"/>
      <c r="M75" s="211"/>
      <c r="N75" s="211"/>
      <c r="O75" s="207">
        <v>-94</v>
      </c>
      <c r="P75" s="208">
        <f>IF(P73=N72,N74,IF(P73=N74,N72,0))</f>
        <v>0</v>
      </c>
      <c r="Q75" s="209" t="str">
        <f>IF(Q73=O72,O74,IF(Q73=O74,O72,0))</f>
        <v>_</v>
      </c>
      <c r="R75" s="215"/>
      <c r="S75" s="215"/>
      <c r="T75" s="212"/>
      <c r="U75" s="212"/>
      <c r="V75" s="212"/>
      <c r="W75" s="212"/>
      <c r="X75" s="212"/>
      <c r="Y75" s="212"/>
      <c r="Z75" s="212"/>
      <c r="AA75" s="212"/>
    </row>
    <row r="76" spans="1:27" ht="12.75" customHeight="1">
      <c r="A76" s="211"/>
      <c r="B76" s="211"/>
      <c r="C76" s="211"/>
      <c r="D76" s="211"/>
      <c r="E76" s="216"/>
      <c r="F76" s="216"/>
      <c r="G76" s="211"/>
      <c r="H76" s="211"/>
      <c r="I76" s="236" t="s">
        <v>78</v>
      </c>
      <c r="J76" s="236"/>
      <c r="K76" s="211"/>
      <c r="L76" s="211"/>
      <c r="M76" s="216"/>
      <c r="N76" s="216"/>
      <c r="O76" s="211"/>
      <c r="P76" s="211"/>
      <c r="Q76" s="230"/>
      <c r="R76" s="231" t="s">
        <v>79</v>
      </c>
      <c r="S76" s="231"/>
      <c r="T76" s="212"/>
      <c r="U76" s="212"/>
      <c r="V76" s="212"/>
      <c r="W76" s="212"/>
      <c r="X76" s="212"/>
      <c r="Y76" s="212"/>
      <c r="Z76" s="212"/>
      <c r="AA76" s="212"/>
    </row>
    <row r="77" spans="1:27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2"/>
      <c r="U77" s="212"/>
      <c r="V77" s="212"/>
      <c r="W77" s="212"/>
      <c r="X77" s="212"/>
      <c r="Y77" s="212"/>
      <c r="Z77" s="212"/>
      <c r="AA77" s="212"/>
    </row>
    <row r="78" spans="1:27" ht="12.75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</row>
    <row r="79" spans="1:27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</row>
  </sheetData>
  <sheetProtection sheet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123" sqref="B123"/>
    </sheetView>
  </sheetViews>
  <sheetFormatPr defaultColWidth="9.00390625" defaultRowHeight="12.75"/>
  <cols>
    <col min="1" max="1" width="5.75390625" style="242" customWidth="1"/>
    <col min="2" max="2" width="41.875" style="242" customWidth="1"/>
    <col min="3" max="16384" width="9.125" style="242" customWidth="1"/>
  </cols>
  <sheetData>
    <row r="1" spans="1:10" ht="19.5">
      <c r="A1" s="240" t="s">
        <v>10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ht="15.75">
      <c r="A2" s="243" t="s">
        <v>99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0" ht="15.75">
      <c r="A3" s="245">
        <v>42375</v>
      </c>
      <c r="B3" s="245"/>
      <c r="C3" s="245"/>
      <c r="D3" s="245"/>
      <c r="E3" s="245"/>
      <c r="F3" s="245"/>
      <c r="G3" s="245"/>
      <c r="H3" s="245"/>
      <c r="I3" s="245"/>
      <c r="J3" s="246"/>
    </row>
    <row r="4" spans="1:10" ht="15.75">
      <c r="A4" s="247"/>
      <c r="B4" s="247"/>
      <c r="C4" s="247"/>
      <c r="D4" s="247"/>
      <c r="E4" s="247"/>
      <c r="F4" s="247"/>
      <c r="G4" s="247"/>
      <c r="H4" s="247"/>
      <c r="I4" s="247"/>
      <c r="J4" s="248"/>
    </row>
    <row r="5" spans="1:10" ht="15.75">
      <c r="A5" s="249"/>
      <c r="B5" s="250"/>
      <c r="C5" s="250"/>
      <c r="D5" s="250"/>
      <c r="E5" s="250"/>
      <c r="F5" s="250"/>
      <c r="G5" s="250"/>
      <c r="H5" s="250"/>
      <c r="I5" s="250"/>
      <c r="J5" s="250"/>
    </row>
    <row r="6" spans="1:10" ht="12.75">
      <c r="A6" s="249"/>
      <c r="B6" s="251" t="s">
        <v>22</v>
      </c>
      <c r="C6" s="252" t="s">
        <v>0</v>
      </c>
      <c r="D6" s="249" t="s">
        <v>23</v>
      </c>
      <c r="E6" s="249"/>
      <c r="F6" s="249"/>
      <c r="G6" s="249"/>
      <c r="H6" s="249"/>
      <c r="I6" s="249"/>
      <c r="J6" s="249"/>
    </row>
    <row r="7" spans="1:10" ht="18">
      <c r="A7" s="253">
        <v>336</v>
      </c>
      <c r="B7" s="254" t="s">
        <v>100</v>
      </c>
      <c r="C7" s="255">
        <v>1</v>
      </c>
      <c r="D7" s="256" t="str">
        <f>'60м'!K20</f>
        <v>Башаров Раис</v>
      </c>
      <c r="E7" s="249"/>
      <c r="F7" s="249"/>
      <c r="G7" s="249"/>
      <c r="H7" s="249"/>
      <c r="I7" s="249"/>
      <c r="J7" s="249"/>
    </row>
    <row r="8" spans="1:10" ht="18">
      <c r="A8" s="253">
        <v>2528</v>
      </c>
      <c r="B8" s="254" t="s">
        <v>101</v>
      </c>
      <c r="C8" s="255">
        <v>2</v>
      </c>
      <c r="D8" s="256" t="str">
        <f>'60м'!K31</f>
        <v>Шадрин Эдуард</v>
      </c>
      <c r="E8" s="249"/>
      <c r="F8" s="249"/>
      <c r="G8" s="249"/>
      <c r="H8" s="249"/>
      <c r="I8" s="249"/>
      <c r="J8" s="249"/>
    </row>
    <row r="9" spans="1:10" ht="18">
      <c r="A9" s="253">
        <v>300</v>
      </c>
      <c r="B9" s="254" t="s">
        <v>102</v>
      </c>
      <c r="C9" s="255">
        <v>3</v>
      </c>
      <c r="D9" s="256" t="str">
        <f>'60м'!M43</f>
        <v>Лютый Олег</v>
      </c>
      <c r="E9" s="249"/>
      <c r="F9" s="249"/>
      <c r="G9" s="249"/>
      <c r="H9" s="249"/>
      <c r="I9" s="249"/>
      <c r="J9" s="249"/>
    </row>
    <row r="10" spans="1:10" ht="18">
      <c r="A10" s="253">
        <v>466</v>
      </c>
      <c r="B10" s="254" t="s">
        <v>33</v>
      </c>
      <c r="C10" s="255">
        <v>4</v>
      </c>
      <c r="D10" s="256" t="str">
        <f>'60м'!M51</f>
        <v>Назаров Евгений</v>
      </c>
      <c r="E10" s="249"/>
      <c r="F10" s="249"/>
      <c r="G10" s="249"/>
      <c r="H10" s="249"/>
      <c r="I10" s="249"/>
      <c r="J10" s="249"/>
    </row>
    <row r="11" spans="1:10" ht="18">
      <c r="A11" s="253">
        <v>2587</v>
      </c>
      <c r="B11" s="254" t="s">
        <v>103</v>
      </c>
      <c r="C11" s="255">
        <v>5</v>
      </c>
      <c r="D11" s="256" t="str">
        <f>'60м'!E55</f>
        <v>Мазурин Викентий</v>
      </c>
      <c r="E11" s="249"/>
      <c r="F11" s="249"/>
      <c r="G11" s="249"/>
      <c r="H11" s="249"/>
      <c r="I11" s="249"/>
      <c r="J11" s="249"/>
    </row>
    <row r="12" spans="1:10" ht="18">
      <c r="A12" s="253">
        <v>145</v>
      </c>
      <c r="B12" s="254" t="s">
        <v>104</v>
      </c>
      <c r="C12" s="255">
        <v>6</v>
      </c>
      <c r="D12" s="256" t="str">
        <f>'60м'!E57</f>
        <v>Стародубцев Олег</v>
      </c>
      <c r="E12" s="249"/>
      <c r="F12" s="249"/>
      <c r="G12" s="249"/>
      <c r="H12" s="249"/>
      <c r="I12" s="249"/>
      <c r="J12" s="249"/>
    </row>
    <row r="13" spans="1:10" ht="18">
      <c r="A13" s="253">
        <v>342</v>
      </c>
      <c r="B13" s="254" t="s">
        <v>105</v>
      </c>
      <c r="C13" s="255">
        <v>7</v>
      </c>
      <c r="D13" s="256" t="str">
        <f>'60м'!E60</f>
        <v>Фаткулин Раис</v>
      </c>
      <c r="E13" s="249"/>
      <c r="F13" s="249"/>
      <c r="G13" s="249"/>
      <c r="H13" s="249"/>
      <c r="I13" s="249"/>
      <c r="J13" s="249"/>
    </row>
    <row r="14" spans="1:10" ht="18">
      <c r="A14" s="253">
        <v>2217</v>
      </c>
      <c r="B14" s="254" t="s">
        <v>106</v>
      </c>
      <c r="C14" s="255">
        <v>8</v>
      </c>
      <c r="D14" s="256" t="str">
        <f>'60м'!E62</f>
        <v>Кузнецов Владимир</v>
      </c>
      <c r="E14" s="249"/>
      <c r="F14" s="249"/>
      <c r="G14" s="249"/>
      <c r="H14" s="249"/>
      <c r="I14" s="249"/>
      <c r="J14" s="249"/>
    </row>
    <row r="15" spans="1:10" ht="18">
      <c r="A15" s="253">
        <v>1420</v>
      </c>
      <c r="B15" s="254" t="s">
        <v>107</v>
      </c>
      <c r="C15" s="255">
        <v>9</v>
      </c>
      <c r="D15" s="256" t="str">
        <f>'60м'!M57</f>
        <v>Коротеев Георгий</v>
      </c>
      <c r="E15" s="249"/>
      <c r="F15" s="249"/>
      <c r="G15" s="249"/>
      <c r="H15" s="249"/>
      <c r="I15" s="249"/>
      <c r="J15" s="249"/>
    </row>
    <row r="16" spans="1:10" ht="18">
      <c r="A16" s="253">
        <v>39</v>
      </c>
      <c r="B16" s="254" t="s">
        <v>108</v>
      </c>
      <c r="C16" s="255">
        <v>10</v>
      </c>
      <c r="D16" s="256" t="str">
        <f>'60м'!M60</f>
        <v>Шапошников Александр</v>
      </c>
      <c r="E16" s="249"/>
      <c r="F16" s="249"/>
      <c r="G16" s="249"/>
      <c r="H16" s="249"/>
      <c r="I16" s="249"/>
      <c r="J16" s="249"/>
    </row>
    <row r="17" spans="1:10" ht="18">
      <c r="A17" s="253">
        <v>2784</v>
      </c>
      <c r="B17" s="254" t="s">
        <v>109</v>
      </c>
      <c r="C17" s="255">
        <v>11</v>
      </c>
      <c r="D17" s="256" t="str">
        <f>'60м'!M64</f>
        <v>Халимонов Евгений</v>
      </c>
      <c r="E17" s="249"/>
      <c r="F17" s="249"/>
      <c r="G17" s="249"/>
      <c r="H17" s="249"/>
      <c r="I17" s="249"/>
      <c r="J17" s="249"/>
    </row>
    <row r="18" spans="1:10" ht="18">
      <c r="A18" s="253">
        <v>2474</v>
      </c>
      <c r="B18" s="254" t="s">
        <v>110</v>
      </c>
      <c r="C18" s="255">
        <v>12</v>
      </c>
      <c r="D18" s="256" t="str">
        <f>'60м'!M66</f>
        <v>Толкачев Иван</v>
      </c>
      <c r="E18" s="249"/>
      <c r="F18" s="249"/>
      <c r="G18" s="249"/>
      <c r="H18" s="249"/>
      <c r="I18" s="249"/>
      <c r="J18" s="249"/>
    </row>
    <row r="19" spans="1:10" ht="18">
      <c r="A19" s="253">
        <v>308</v>
      </c>
      <c r="B19" s="254" t="s">
        <v>111</v>
      </c>
      <c r="C19" s="255">
        <v>13</v>
      </c>
      <c r="D19" s="256" t="str">
        <f>'60м'!G67</f>
        <v>Семенов Юрий</v>
      </c>
      <c r="E19" s="249"/>
      <c r="F19" s="249"/>
      <c r="G19" s="249"/>
      <c r="H19" s="249"/>
      <c r="I19" s="249"/>
      <c r="J19" s="249"/>
    </row>
    <row r="20" spans="1:10" ht="18">
      <c r="A20" s="253"/>
      <c r="B20" s="254" t="s">
        <v>47</v>
      </c>
      <c r="C20" s="255">
        <v>14</v>
      </c>
      <c r="D20" s="256">
        <f>'60м'!G70</f>
        <v>0</v>
      </c>
      <c r="E20" s="249"/>
      <c r="F20" s="249"/>
      <c r="G20" s="249"/>
      <c r="H20" s="249"/>
      <c r="I20" s="249"/>
      <c r="J20" s="249"/>
    </row>
    <row r="21" spans="1:10" ht="18">
      <c r="A21" s="253"/>
      <c r="B21" s="254" t="s">
        <v>47</v>
      </c>
      <c r="C21" s="255">
        <v>15</v>
      </c>
      <c r="D21" s="256">
        <f>'60м'!M69</f>
        <v>0</v>
      </c>
      <c r="E21" s="249"/>
      <c r="F21" s="249"/>
      <c r="G21" s="249"/>
      <c r="H21" s="249"/>
      <c r="I21" s="249"/>
      <c r="J21" s="249"/>
    </row>
    <row r="22" spans="1:10" ht="18">
      <c r="A22" s="253"/>
      <c r="B22" s="254" t="s">
        <v>47</v>
      </c>
      <c r="C22" s="255">
        <v>16</v>
      </c>
      <c r="D22" s="256" t="str">
        <f>'60м'!M71</f>
        <v>_</v>
      </c>
      <c r="E22" s="249"/>
      <c r="F22" s="249"/>
      <c r="G22" s="249"/>
      <c r="H22" s="249"/>
      <c r="I22" s="249"/>
      <c r="J22" s="249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2012-07-07T08:55:48Z</cp:lastPrinted>
  <dcterms:created xsi:type="dcterms:W3CDTF">1998-10-31T10:49:47Z</dcterms:created>
  <dcterms:modified xsi:type="dcterms:W3CDTF">2016-01-06T19:43:15Z</dcterms:modified>
  <cp:category/>
  <cp:version/>
  <cp:contentType/>
  <cp:contentStatus/>
</cp:coreProperties>
</file>